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nnifermadson/Desktop/Data Analytics BootCamp/Week 1 /Analysis Projects/Crowdfunding Analysis/"/>
    </mc:Choice>
  </mc:AlternateContent>
  <xr:revisionPtr revIDLastSave="0" documentId="13_ncr:1_{7BA56932-A089-D341-8F38-CF0C8480AD13}" xr6:coauthVersionLast="47" xr6:coauthVersionMax="47" xr10:uidLastSave="{00000000-0000-0000-0000-000000000000}"/>
  <bookViews>
    <workbookView xWindow="35120" yWindow="160" windowWidth="25980" windowHeight="19960" activeTab="2" xr2:uid="{00000000-000D-0000-FFFF-FFFF00000000}"/>
  </bookViews>
  <sheets>
    <sheet name="Kickstarter" sheetId="1" r:id="rId1"/>
    <sheet name="Theater Outcomes by Launch Date" sheetId="19" r:id="rId2"/>
    <sheet name="Outcomes Based on Goals" sheetId="20" r:id="rId3"/>
    <sheet name="Category Statistics" sheetId="3" r:id="rId4"/>
    <sheet name="Subcategory Statistics" sheetId="4" r:id="rId5"/>
    <sheet name="Outcomes Based on Launch Date" sheetId="6" r:id="rId6"/>
    <sheet name="Edinburgh Research" sheetId="7" r:id="rId7"/>
    <sheet name="Descriptive Statistics" sheetId="12" r:id="rId8"/>
  </sheets>
  <definedNames>
    <definedName name="_xlnm._FilterDatabase" localSheetId="0" hidden="1">Kickstarter!$A$1:$T$4115</definedName>
  </definedNames>
  <calcPr calcId="191029"/>
  <pivotCaches>
    <pivotCache cacheId="25" r:id="rId9"/>
    <pivotCache cacheId="26" r:id="rId10"/>
    <pivotCache cacheId="2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20" l="1"/>
  <c r="D12" i="20"/>
  <c r="D11" i="20"/>
  <c r="D10" i="20"/>
  <c r="D9" i="20"/>
  <c r="D8" i="20"/>
  <c r="D7" i="20"/>
  <c r="D6" i="20"/>
  <c r="D5" i="20"/>
  <c r="D4" i="20"/>
  <c r="D3" i="20"/>
  <c r="D2" i="20"/>
  <c r="C13" i="20"/>
  <c r="C12" i="20"/>
  <c r="C11" i="20"/>
  <c r="C10" i="20"/>
  <c r="C9" i="20"/>
  <c r="C8" i="20"/>
  <c r="C7" i="20"/>
  <c r="C6" i="20"/>
  <c r="C5" i="20"/>
  <c r="C4" i="20"/>
  <c r="C3" i="20"/>
  <c r="C2" i="20"/>
  <c r="B13" i="20"/>
  <c r="B12" i="20"/>
  <c r="B11" i="20"/>
  <c r="B10" i="20"/>
  <c r="B9" i="20"/>
  <c r="B8" i="20"/>
  <c r="B7" i="20"/>
  <c r="B6" i="20"/>
  <c r="B5" i="20"/>
  <c r="B4" i="20"/>
  <c r="B3" i="20"/>
  <c r="B2" i="20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C14" i="12"/>
  <c r="C13" i="12"/>
  <c r="C12" i="12"/>
  <c r="B14" i="12"/>
  <c r="B13" i="12"/>
  <c r="B15" i="12" s="1"/>
  <c r="B12" i="12"/>
  <c r="C7" i="12"/>
  <c r="C6" i="12"/>
  <c r="B5" i="12"/>
  <c r="C5" i="12"/>
  <c r="B7" i="12"/>
  <c r="B6" i="12"/>
  <c r="B3" i="12"/>
  <c r="C47" i="12"/>
  <c r="C46" i="12"/>
  <c r="C44" i="12"/>
  <c r="C43" i="12"/>
  <c r="B47" i="12"/>
  <c r="B46" i="12"/>
  <c r="B44" i="12"/>
  <c r="B43" i="12"/>
  <c r="C38" i="12"/>
  <c r="B38" i="12"/>
  <c r="C37" i="12"/>
  <c r="C35" i="12"/>
  <c r="B35" i="12"/>
  <c r="B37" i="12"/>
  <c r="C34" i="12"/>
  <c r="B34" i="12"/>
  <c r="C11" i="12"/>
  <c r="B11" i="12"/>
  <c r="C10" i="12"/>
  <c r="B10" i="12"/>
  <c r="C4" i="12"/>
  <c r="B4" i="12"/>
  <c r="C3" i="12"/>
  <c r="F3" i="7"/>
  <c r="F4" i="7"/>
  <c r="F5" i="7"/>
  <c r="F6" i="7"/>
  <c r="F2" i="7"/>
  <c r="D6" i="7"/>
  <c r="D3" i="7"/>
  <c r="D4" i="7"/>
  <c r="D5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2844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O2962" i="1"/>
  <c r="O1462" i="1"/>
  <c r="O621" i="1"/>
  <c r="O3127" i="1"/>
  <c r="O157" i="1"/>
  <c r="O2645" i="1"/>
  <c r="O641" i="1"/>
  <c r="O1002" i="1"/>
  <c r="O2375" i="1"/>
  <c r="O3126" i="1"/>
  <c r="O2392" i="1"/>
  <c r="O2648" i="1"/>
  <c r="O161" i="1"/>
  <c r="O1232" i="1"/>
  <c r="O2351" i="1"/>
  <c r="O1323" i="1"/>
  <c r="O629" i="1"/>
  <c r="O2955" i="1"/>
  <c r="O154" i="1"/>
  <c r="O3887" i="1"/>
  <c r="O2653" i="1"/>
  <c r="O1313" i="1"/>
  <c r="O1019" i="1"/>
  <c r="O1333" i="1"/>
  <c r="O153" i="1"/>
  <c r="O1007" i="1"/>
  <c r="O1319" i="1"/>
  <c r="O631" i="1"/>
  <c r="O2581" i="1"/>
  <c r="O640" i="1"/>
  <c r="O142" i="1"/>
  <c r="O1316" i="1"/>
  <c r="O2365" i="1"/>
  <c r="O2658" i="1"/>
  <c r="O140" i="1"/>
  <c r="O610" i="1"/>
  <c r="O2389" i="1"/>
  <c r="O1336" i="1"/>
  <c r="O152" i="1"/>
  <c r="O3125" i="1"/>
  <c r="O2651" i="1"/>
  <c r="O2399" i="1"/>
  <c r="O1012" i="1"/>
  <c r="O1308" i="1"/>
  <c r="O2380" i="1"/>
  <c r="O1338" i="1"/>
  <c r="O1317" i="1"/>
  <c r="O1045" i="1"/>
  <c r="O1018" i="1"/>
  <c r="O2646" i="1"/>
  <c r="O130" i="1"/>
  <c r="O1328" i="1"/>
  <c r="O2654" i="1"/>
  <c r="O1322" i="1"/>
  <c r="O2573" i="1"/>
  <c r="O2656" i="1"/>
  <c r="O2395" i="1"/>
  <c r="O639" i="1"/>
  <c r="O2563" i="1"/>
  <c r="O3129" i="1"/>
  <c r="O2660" i="1"/>
  <c r="O1010" i="1"/>
  <c r="O2383" i="1"/>
  <c r="O1042" i="1"/>
  <c r="O2577" i="1"/>
  <c r="O134" i="1"/>
  <c r="O613" i="1"/>
  <c r="O2960" i="1"/>
  <c r="O1330" i="1"/>
  <c r="O1318" i="1"/>
  <c r="O625" i="1"/>
  <c r="O135" i="1"/>
  <c r="O2350" i="1"/>
  <c r="O122" i="1"/>
  <c r="O604" i="1"/>
  <c r="O2387" i="1"/>
  <c r="O615" i="1"/>
  <c r="O2652" i="1"/>
  <c r="O2348" i="1"/>
  <c r="O125" i="1"/>
  <c r="O139" i="1"/>
  <c r="O2655" i="1"/>
  <c r="O1345" i="1"/>
  <c r="O1339" i="1"/>
  <c r="O1011" i="1"/>
  <c r="O1309" i="1"/>
  <c r="O1326" i="1"/>
  <c r="O1341" i="1"/>
  <c r="O1228" i="1"/>
  <c r="O2953" i="1"/>
  <c r="O633" i="1"/>
  <c r="O2369" i="1"/>
  <c r="O1331" i="1"/>
  <c r="O155" i="1"/>
  <c r="O1344" i="1"/>
  <c r="O150" i="1"/>
  <c r="O1236" i="1"/>
  <c r="O2352" i="1"/>
  <c r="O2402" i="1"/>
  <c r="O2661" i="1"/>
  <c r="O1329" i="1"/>
  <c r="O1021" i="1"/>
  <c r="O2569" i="1"/>
  <c r="O1306" i="1"/>
  <c r="O1315" i="1"/>
  <c r="O1320" i="1"/>
  <c r="O2370" i="1"/>
  <c r="O1060" i="1"/>
  <c r="O2566" i="1"/>
  <c r="O2390" i="1"/>
  <c r="O1461" i="1"/>
  <c r="O1332" i="1"/>
  <c r="O158" i="1"/>
  <c r="O1324" i="1"/>
  <c r="O2356" i="1"/>
  <c r="O2568" i="1"/>
  <c r="O2397" i="1"/>
  <c r="O1009" i="1"/>
  <c r="O1307" i="1"/>
  <c r="O1568" i="1"/>
  <c r="O2659" i="1"/>
  <c r="O1340" i="1"/>
  <c r="O622" i="1"/>
  <c r="O1571" i="1"/>
  <c r="O2381" i="1"/>
  <c r="O2388" i="1"/>
  <c r="O2574" i="1"/>
  <c r="O3877" i="1"/>
  <c r="O3884" i="1"/>
  <c r="O2359" i="1"/>
  <c r="O1006" i="1"/>
  <c r="O1343" i="1"/>
  <c r="O1015" i="1"/>
  <c r="O1337" i="1"/>
  <c r="O628" i="1"/>
  <c r="O1570" i="1"/>
  <c r="O2368" i="1"/>
  <c r="O128" i="1"/>
  <c r="O3879" i="1"/>
  <c r="O3128" i="1"/>
  <c r="O623" i="1"/>
  <c r="O2372" i="1"/>
  <c r="O637" i="1"/>
  <c r="O627" i="1"/>
  <c r="O1239" i="1"/>
  <c r="O1455" i="1"/>
  <c r="O2371" i="1"/>
  <c r="O2376" i="1"/>
  <c r="O1005" i="1"/>
  <c r="O1312" i="1"/>
  <c r="O2647" i="1"/>
  <c r="O2954" i="1"/>
  <c r="O1020" i="1"/>
  <c r="O1327" i="1"/>
  <c r="O148" i="1"/>
  <c r="O1013" i="1"/>
  <c r="O2393" i="1"/>
  <c r="O2662" i="1"/>
  <c r="O131" i="1"/>
  <c r="O634" i="1"/>
  <c r="O2565" i="1"/>
  <c r="O1453" i="1"/>
  <c r="O2353" i="1"/>
  <c r="O3880" i="1"/>
  <c r="O2391" i="1"/>
  <c r="O2657" i="1"/>
  <c r="O1457" i="1"/>
  <c r="O1325" i="1"/>
  <c r="O1226" i="1"/>
  <c r="O605" i="1"/>
  <c r="O2959" i="1"/>
  <c r="O1050" i="1"/>
  <c r="O2382" i="1"/>
  <c r="O2579" i="1"/>
  <c r="O2956" i="1"/>
  <c r="O3874" i="1"/>
  <c r="O3881" i="1"/>
  <c r="O3885" i="1"/>
  <c r="O1454" i="1"/>
  <c r="O612" i="1"/>
  <c r="O3871" i="1"/>
  <c r="O2401" i="1"/>
  <c r="O1573" i="1"/>
  <c r="O1245" i="1"/>
  <c r="O143" i="1"/>
  <c r="O2650" i="1"/>
  <c r="O1051" i="1"/>
  <c r="O632" i="1"/>
  <c r="O1311" i="1"/>
  <c r="O1334" i="1"/>
  <c r="O1016" i="1"/>
  <c r="O1577" i="1"/>
  <c r="O3872" i="1"/>
  <c r="O635" i="1"/>
  <c r="O1310" i="1"/>
  <c r="O1576" i="1"/>
  <c r="O2385" i="1"/>
  <c r="O2345" i="1"/>
  <c r="O1047" i="1"/>
  <c r="O603" i="1"/>
  <c r="O2567" i="1"/>
  <c r="O151" i="1"/>
  <c r="O2564" i="1"/>
  <c r="O1563" i="1"/>
  <c r="O1579" i="1"/>
  <c r="O2570" i="1"/>
  <c r="O1566" i="1"/>
  <c r="O614" i="1"/>
  <c r="O616" i="1"/>
  <c r="O1058" i="1"/>
  <c r="O1059" i="1"/>
  <c r="O2358" i="1"/>
  <c r="O2377" i="1"/>
  <c r="O2576" i="1"/>
  <c r="O2578" i="1"/>
  <c r="O2961" i="1"/>
  <c r="O3886" i="1"/>
  <c r="O3888" i="1"/>
  <c r="O1004" i="1"/>
  <c r="O1017" i="1"/>
  <c r="O1575" i="1"/>
  <c r="O1569" i="1"/>
  <c r="O2582" i="1"/>
  <c r="O1242" i="1"/>
  <c r="O129" i="1"/>
  <c r="O2357" i="1"/>
  <c r="O2575" i="1"/>
  <c r="O2958" i="1"/>
  <c r="O1237" i="1"/>
  <c r="O146" i="1"/>
  <c r="O2361" i="1"/>
  <c r="O3882" i="1"/>
  <c r="O2572" i="1"/>
  <c r="O1046" i="1"/>
  <c r="O149" i="1"/>
  <c r="O2571" i="1"/>
  <c r="O1572" i="1"/>
  <c r="O624" i="1"/>
  <c r="O1565" i="1"/>
  <c r="O1459" i="1"/>
  <c r="O2580" i="1"/>
  <c r="O1321" i="1"/>
  <c r="O2374" i="1"/>
  <c r="O145" i="1"/>
  <c r="O2344" i="1"/>
  <c r="O3875" i="1"/>
  <c r="O1014" i="1"/>
  <c r="O1003" i="1"/>
  <c r="O1243" i="1"/>
  <c r="O1230" i="1"/>
  <c r="O1578" i="1"/>
  <c r="O1458" i="1"/>
  <c r="O607" i="1"/>
  <c r="O602" i="1"/>
  <c r="O1062" i="1"/>
  <c r="O1234" i="1"/>
  <c r="O608" i="1"/>
  <c r="O2398" i="1"/>
  <c r="O3870" i="1"/>
  <c r="O2396" i="1"/>
  <c r="O2362" i="1"/>
  <c r="O636" i="1"/>
  <c r="O136" i="1"/>
  <c r="O160" i="1"/>
  <c r="O618" i="1"/>
  <c r="O626" i="1"/>
  <c r="O630" i="1"/>
  <c r="O1233" i="1"/>
  <c r="O1460" i="1"/>
  <c r="O2343" i="1"/>
  <c r="O1314" i="1"/>
  <c r="O147" i="1"/>
  <c r="O1054" i="1"/>
  <c r="O2394" i="1"/>
  <c r="O1008" i="1"/>
  <c r="O1567" i="1"/>
  <c r="O126" i="1"/>
  <c r="O1063" i="1"/>
  <c r="O1564" i="1"/>
  <c r="O2400" i="1"/>
  <c r="O3878" i="1"/>
  <c r="O1057" i="1"/>
  <c r="O1581" i="1"/>
  <c r="O137" i="1"/>
  <c r="O2378" i="1"/>
  <c r="O1227" i="1"/>
  <c r="O2384" i="1"/>
  <c r="O144" i="1"/>
  <c r="O123" i="1"/>
  <c r="O138" i="1"/>
  <c r="O1048" i="1"/>
  <c r="O2347" i="1"/>
  <c r="O159" i="1"/>
  <c r="O1231" i="1"/>
  <c r="O1574" i="1"/>
  <c r="O2649" i="1"/>
  <c r="O1052" i="1"/>
  <c r="O1056" i="1"/>
  <c r="O1238" i="1"/>
  <c r="O1241" i="1"/>
  <c r="O1335" i="1"/>
  <c r="O2379" i="1"/>
  <c r="O619" i="1"/>
  <c r="O3889" i="1"/>
  <c r="O638" i="1"/>
  <c r="O1049" i="1"/>
  <c r="O1229" i="1"/>
  <c r="O2354" i="1"/>
  <c r="O2373" i="1"/>
  <c r="O1580" i="1"/>
  <c r="O1456" i="1"/>
  <c r="O1582" i="1"/>
  <c r="O1342" i="1"/>
  <c r="O156" i="1"/>
  <c r="O3873" i="1"/>
  <c r="O1055" i="1"/>
  <c r="O3123" i="1"/>
  <c r="O606" i="1"/>
  <c r="O2360" i="1"/>
  <c r="O2957" i="1"/>
  <c r="O133" i="1"/>
  <c r="O1061" i="1"/>
  <c r="O1240" i="1"/>
  <c r="O1235" i="1"/>
  <c r="O2349" i="1"/>
  <c r="O2386" i="1"/>
  <c r="O2346" i="1"/>
  <c r="O1065" i="1"/>
  <c r="O2355" i="1"/>
  <c r="O2367" i="1"/>
  <c r="O1244" i="1"/>
  <c r="O611" i="1"/>
  <c r="O1044" i="1"/>
  <c r="O3876" i="1"/>
  <c r="O132" i="1"/>
  <c r="O617" i="1"/>
  <c r="O141" i="1"/>
  <c r="O127" i="1"/>
  <c r="O3883" i="1"/>
  <c r="O1053" i="1"/>
  <c r="O2364" i="1"/>
  <c r="O620" i="1"/>
  <c r="O609" i="1"/>
  <c r="O2363" i="1"/>
  <c r="O1064" i="1"/>
  <c r="O3124" i="1"/>
  <c r="O2366" i="1"/>
  <c r="O1043" i="1"/>
  <c r="O494" i="1"/>
  <c r="O2680" i="1"/>
  <c r="O226" i="1"/>
  <c r="O2952" i="1"/>
  <c r="O3198" i="1"/>
  <c r="O3075" i="1"/>
  <c r="O3082" i="1"/>
  <c r="O165" i="1"/>
  <c r="O197" i="1"/>
  <c r="O225" i="1"/>
  <c r="O233" i="1"/>
  <c r="O3081" i="1"/>
  <c r="O3122" i="1"/>
  <c r="O3083" i="1"/>
  <c r="O194" i="1"/>
  <c r="O3631" i="1"/>
  <c r="O3063" i="1"/>
  <c r="O1107" i="1"/>
  <c r="O488" i="1"/>
  <c r="O1097" i="1"/>
  <c r="O3120" i="1"/>
  <c r="O2142" i="1"/>
  <c r="O191" i="1"/>
  <c r="O1118" i="1"/>
  <c r="O1449" i="1"/>
  <c r="O2950" i="1"/>
  <c r="O180" i="1"/>
  <c r="O688" i="1"/>
  <c r="O2644" i="1"/>
  <c r="O1919" i="1"/>
  <c r="O2149" i="1"/>
  <c r="O2155" i="1"/>
  <c r="O3068" i="1"/>
  <c r="O235" i="1"/>
  <c r="O686" i="1"/>
  <c r="O206" i="1"/>
  <c r="O2160" i="1"/>
  <c r="O957" i="1"/>
  <c r="O2437" i="1"/>
  <c r="O3070" i="1"/>
  <c r="O1123" i="1"/>
  <c r="O544" i="1"/>
  <c r="O1863" i="1"/>
  <c r="O561" i="1"/>
  <c r="O3092" i="1"/>
  <c r="O478" i="1"/>
  <c r="O3062" i="1"/>
  <c r="O691" i="1"/>
  <c r="O671" i="1"/>
  <c r="O2944" i="1"/>
  <c r="O996" i="1"/>
  <c r="O665" i="1"/>
  <c r="O508" i="1"/>
  <c r="O1423" i="1"/>
  <c r="O668" i="1"/>
  <c r="O3953" i="1"/>
  <c r="O1450" i="1"/>
  <c r="O1443" i="1"/>
  <c r="O2911" i="1"/>
  <c r="O1984" i="1"/>
  <c r="O2515" i="1"/>
  <c r="O1178" i="1"/>
  <c r="O698" i="1"/>
  <c r="O980" i="1"/>
  <c r="O1876" i="1"/>
  <c r="O1001" i="1"/>
  <c r="O1068" i="1"/>
  <c r="O978" i="1"/>
  <c r="O559" i="1"/>
  <c r="O696" i="1"/>
  <c r="O2521" i="1"/>
  <c r="O2904" i="1"/>
  <c r="O3807" i="1"/>
  <c r="O238" i="1"/>
  <c r="O2878" i="1"/>
  <c r="O3638" i="1"/>
  <c r="O2431" i="1"/>
  <c r="O1998" i="1"/>
  <c r="O701" i="1"/>
  <c r="O1447" i="1"/>
  <c r="O1175" i="1"/>
  <c r="O580" i="1"/>
  <c r="O166" i="1"/>
  <c r="O2438" i="1"/>
  <c r="O966" i="1"/>
  <c r="O2504" i="1"/>
  <c r="O4094" i="1"/>
  <c r="O169" i="1"/>
  <c r="O1867" i="1"/>
  <c r="O437" i="1"/>
  <c r="O3115" i="1"/>
  <c r="O985" i="1"/>
  <c r="O695" i="1"/>
  <c r="O713" i="1"/>
  <c r="O700" i="1"/>
  <c r="O219" i="1"/>
  <c r="O689" i="1"/>
  <c r="O977" i="1"/>
  <c r="O947" i="1"/>
  <c r="O2134" i="1"/>
  <c r="O678" i="1"/>
  <c r="O3094" i="1"/>
  <c r="O707" i="1"/>
  <c r="O994" i="1"/>
  <c r="O597" i="1"/>
  <c r="O719" i="1"/>
  <c r="O1597" i="1"/>
  <c r="O973" i="1"/>
  <c r="O675" i="1"/>
  <c r="O593" i="1"/>
  <c r="O1099" i="1"/>
  <c r="O1103" i="1"/>
  <c r="O3855" i="1"/>
  <c r="O3096" i="1"/>
  <c r="O562" i="1"/>
  <c r="O2433" i="1"/>
  <c r="O1452" i="1"/>
  <c r="O464" i="1"/>
  <c r="O584" i="1"/>
  <c r="O708" i="1"/>
  <c r="O913" i="1"/>
  <c r="O2513" i="1"/>
  <c r="O2522" i="1"/>
  <c r="O2782" i="1"/>
  <c r="O3630" i="1"/>
  <c r="O1903" i="1"/>
  <c r="O517" i="1"/>
  <c r="O963" i="1"/>
  <c r="O2511" i="1"/>
  <c r="O174" i="1"/>
  <c r="O455" i="1"/>
  <c r="O672" i="1"/>
  <c r="O1066" i="1"/>
  <c r="O3979" i="1"/>
  <c r="O1126" i="1"/>
  <c r="O2584" i="1"/>
  <c r="O575" i="1"/>
  <c r="O983" i="1"/>
  <c r="O1114" i="1"/>
  <c r="O1912" i="1"/>
  <c r="O572" i="1"/>
  <c r="O1436" i="1"/>
  <c r="O2692" i="1"/>
  <c r="O2124" i="1"/>
  <c r="O486" i="1"/>
  <c r="O1147" i="1"/>
  <c r="O2138" i="1"/>
  <c r="O578" i="1"/>
  <c r="O2596" i="1"/>
  <c r="O1078" i="1"/>
  <c r="O2159" i="1"/>
  <c r="O682" i="1"/>
  <c r="O3066" i="1"/>
  <c r="O553" i="1"/>
  <c r="O3636" i="1"/>
  <c r="O3790" i="1"/>
  <c r="O565" i="1"/>
  <c r="O1074" i="1"/>
  <c r="O1180" i="1"/>
  <c r="O3116" i="1"/>
  <c r="O4100" i="1"/>
  <c r="O491" i="1"/>
  <c r="O995" i="1"/>
  <c r="O3800" i="1"/>
  <c r="O2686" i="1"/>
  <c r="O709" i="1"/>
  <c r="O1083" i="1"/>
  <c r="O500" i="1"/>
  <c r="O3090" i="1"/>
  <c r="O457" i="1"/>
  <c r="O2693" i="1"/>
  <c r="O1000" i="1"/>
  <c r="O2698" i="1"/>
  <c r="O1181" i="1"/>
  <c r="O1106" i="1"/>
  <c r="O1592" i="1"/>
  <c r="O1169" i="1"/>
  <c r="O2127" i="1"/>
  <c r="O697" i="1"/>
  <c r="O2417" i="1"/>
  <c r="O577" i="1"/>
  <c r="O3911" i="1"/>
  <c r="O3920" i="1"/>
  <c r="O3080" i="1"/>
  <c r="O548" i="1"/>
  <c r="O1164" i="1"/>
  <c r="O2425" i="1"/>
  <c r="O447" i="1"/>
  <c r="O498" i="1"/>
  <c r="O681" i="1"/>
  <c r="O2158" i="1"/>
  <c r="O962" i="1"/>
  <c r="O3191" i="1"/>
  <c r="O473" i="1"/>
  <c r="O465" i="1"/>
  <c r="O706" i="1"/>
  <c r="O1076" i="1"/>
  <c r="O1813" i="1"/>
  <c r="O218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182" i="1"/>
  <c r="O669" i="1"/>
  <c r="O2602" i="1"/>
  <c r="O662" i="1"/>
  <c r="O2589" i="1"/>
  <c r="O943" i="1"/>
  <c r="O1780" i="1"/>
  <c r="O958" i="1"/>
  <c r="O1085" i="1"/>
  <c r="O2152" i="1"/>
  <c r="O510" i="1"/>
  <c r="O452" i="1"/>
  <c r="O222" i="1"/>
  <c r="O2123" i="1"/>
  <c r="O976" i="1"/>
  <c r="O693" i="1"/>
  <c r="O1112" i="1"/>
  <c r="O864" i="1"/>
  <c r="O906" i="1"/>
  <c r="O1151" i="1"/>
  <c r="O2512" i="1"/>
  <c r="O3054" i="1"/>
  <c r="O2690" i="1"/>
  <c r="O684" i="1"/>
  <c r="O1906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418" i="1"/>
  <c r="O2896" i="1"/>
  <c r="O2947" i="1"/>
  <c r="O3059" i="1"/>
  <c r="O954" i="1"/>
  <c r="O3100" i="1"/>
  <c r="O714" i="1"/>
  <c r="O1915" i="1"/>
  <c r="O1802" i="1"/>
  <c r="O1090" i="1"/>
  <c r="O1145" i="1"/>
  <c r="O2886" i="1"/>
  <c r="O2153" i="1"/>
  <c r="O870" i="1"/>
  <c r="O554" i="1"/>
  <c r="O2509" i="1"/>
  <c r="O1913" i="1"/>
  <c r="O2132" i="1"/>
  <c r="O2675" i="1"/>
  <c r="O1785" i="1"/>
  <c r="O710" i="1"/>
  <c r="O3109" i="1"/>
  <c r="O482" i="1"/>
  <c r="O187" i="1"/>
  <c r="O1771" i="1"/>
  <c r="O3847" i="1"/>
  <c r="O424" i="1"/>
  <c r="O2681" i="1"/>
  <c r="O1117" i="1"/>
  <c r="O1133" i="1"/>
  <c r="O1434" i="1"/>
  <c r="O2765" i="1"/>
  <c r="O664" i="1"/>
  <c r="O461" i="1"/>
  <c r="O2672" i="1"/>
  <c r="O2859" i="1"/>
  <c r="O773" i="1"/>
  <c r="O487" i="1"/>
  <c r="O2146" i="1"/>
  <c r="O981" i="1"/>
  <c r="O2676" i="1"/>
  <c r="O2598" i="1"/>
  <c r="O1784" i="1"/>
  <c r="O1911" i="1"/>
  <c r="O1129" i="1"/>
  <c r="O965" i="1"/>
  <c r="O685" i="1"/>
  <c r="O1140" i="1"/>
  <c r="O1720" i="1"/>
  <c r="O2850" i="1"/>
  <c r="O2430" i="1"/>
  <c r="O2691" i="1"/>
  <c r="O2506" i="1"/>
  <c r="O4107" i="1"/>
  <c r="O1792" i="1"/>
  <c r="O1985" i="1"/>
  <c r="O1777" i="1"/>
  <c r="O2682" i="1"/>
  <c r="O2001" i="1"/>
  <c r="O971" i="1"/>
  <c r="O1782" i="1"/>
  <c r="O673" i="1"/>
  <c r="O589" i="1"/>
  <c r="O3851" i="1"/>
  <c r="O915" i="1"/>
  <c r="O987" i="1"/>
  <c r="O1775" i="1"/>
  <c r="O483" i="1"/>
  <c r="O2141" i="1"/>
  <c r="O3983" i="1"/>
  <c r="O1162" i="1"/>
  <c r="O1087" i="1"/>
  <c r="O475" i="1"/>
  <c r="O4097" i="1"/>
  <c r="O3200" i="1"/>
  <c r="O1425" i="1"/>
  <c r="O904" i="1"/>
  <c r="O1909" i="1"/>
  <c r="O2154" i="1"/>
  <c r="O2587" i="1"/>
  <c r="O2594" i="1"/>
  <c r="O1070" i="1"/>
  <c r="O449" i="1"/>
  <c r="O4008" i="1"/>
  <c r="O2696" i="1"/>
  <c r="O2912" i="1"/>
  <c r="O495" i="1"/>
  <c r="O2688" i="1"/>
  <c r="O2890" i="1"/>
  <c r="O3950" i="1"/>
  <c r="O680" i="1"/>
  <c r="O228" i="1"/>
  <c r="O1810" i="1"/>
  <c r="O1797" i="1"/>
  <c r="O2129" i="1"/>
  <c r="O2403" i="1"/>
  <c r="O3959" i="1"/>
  <c r="O229" i="1"/>
  <c r="O717" i="1"/>
  <c r="O924" i="1"/>
  <c r="O3111" i="1"/>
  <c r="O1822" i="1"/>
  <c r="O1081" i="1"/>
  <c r="O3954" i="1"/>
  <c r="O240" i="1"/>
  <c r="O1794" i="1"/>
  <c r="O1139" i="1"/>
  <c r="O1079" i="1"/>
  <c r="O3091" i="1"/>
  <c r="O2673" i="1"/>
  <c r="O891" i="1"/>
  <c r="O1716" i="1"/>
  <c r="O2677" i="1"/>
  <c r="O1100" i="1"/>
  <c r="O1870" i="1"/>
  <c r="O2949" i="1"/>
  <c r="O1110" i="1"/>
  <c r="O3087" i="1"/>
  <c r="O1818" i="1"/>
  <c r="O2411" i="1"/>
  <c r="O1910" i="1"/>
  <c r="O2426" i="1"/>
  <c r="O967" i="1"/>
  <c r="O200" i="1"/>
  <c r="O1920" i="1"/>
  <c r="O715" i="1"/>
  <c r="O1157" i="1"/>
  <c r="O2413" i="1"/>
  <c r="O1868" i="1"/>
  <c r="O555" i="1"/>
  <c r="O573" i="1"/>
  <c r="O1407" i="1"/>
  <c r="O1172" i="1"/>
  <c r="O1907" i="1"/>
  <c r="O596" i="1"/>
  <c r="O992" i="1"/>
  <c r="O1424" i="1"/>
  <c r="O1173" i="1"/>
  <c r="O3076" i="1"/>
  <c r="O3067" i="1"/>
  <c r="O3112" i="1"/>
  <c r="O2420" i="1"/>
  <c r="O1136" i="1"/>
  <c r="O2916" i="1"/>
  <c r="O2943" i="1"/>
  <c r="O3641" i="1"/>
  <c r="O211" i="1"/>
  <c r="O567" i="1"/>
  <c r="O1122" i="1"/>
  <c r="O1149" i="1"/>
  <c r="O1153" i="1"/>
  <c r="O3058" i="1"/>
  <c r="O3645" i="1"/>
  <c r="O3956" i="1"/>
  <c r="O1772" i="1"/>
  <c r="O506" i="1"/>
  <c r="O570" i="1"/>
  <c r="O1787" i="1"/>
  <c r="O4035" i="1"/>
  <c r="O703" i="1"/>
  <c r="O2699" i="1"/>
  <c r="O1807" i="1"/>
  <c r="O3798" i="1"/>
  <c r="O2409" i="1"/>
  <c r="O3802" i="1"/>
  <c r="O3079" i="1"/>
  <c r="O545" i="1"/>
  <c r="O1595" i="1"/>
  <c r="O2518" i="1"/>
  <c r="O2778" i="1"/>
  <c r="O690" i="1"/>
  <c r="O896" i="1"/>
  <c r="O974" i="1"/>
  <c r="O3113" i="1"/>
  <c r="O469" i="1"/>
  <c r="O969" i="1"/>
  <c r="O988" i="1"/>
  <c r="O692" i="1"/>
  <c r="O2772" i="1"/>
  <c r="O501" i="1"/>
  <c r="O440" i="1"/>
  <c r="O3730" i="1"/>
  <c r="O1082" i="1"/>
  <c r="O694" i="1"/>
  <c r="O177" i="1"/>
  <c r="O3098" i="1"/>
  <c r="O509" i="1"/>
  <c r="O1440" i="1"/>
  <c r="O1808" i="1"/>
  <c r="O1177" i="1"/>
  <c r="O4064" i="1"/>
  <c r="O3931" i="1"/>
  <c r="O975" i="1"/>
  <c r="O951" i="1"/>
  <c r="O504" i="1"/>
  <c r="O1874" i="1"/>
  <c r="O2871" i="1"/>
  <c r="O425" i="1"/>
  <c r="O3089" i="1"/>
  <c r="O1918" i="1"/>
  <c r="O921" i="1"/>
  <c r="O872" i="1"/>
  <c r="O3085" i="1"/>
  <c r="O3088" i="1"/>
  <c r="O1488" i="1"/>
  <c r="O496" i="1"/>
  <c r="O2436" i="1"/>
  <c r="O1131" i="1"/>
  <c r="O4051" i="1"/>
  <c r="O1585" i="1"/>
  <c r="O1869" i="1"/>
  <c r="O2128" i="1"/>
  <c r="O2877" i="1"/>
  <c r="O598" i="1"/>
  <c r="O2418" i="1"/>
  <c r="O3057" i="1"/>
  <c r="O453" i="1"/>
  <c r="O459" i="1"/>
  <c r="O929" i="1"/>
  <c r="O1556" i="1"/>
  <c r="O2428" i="1"/>
  <c r="O2510" i="1"/>
  <c r="O3743" i="1"/>
  <c r="O3938" i="1"/>
  <c r="O4031" i="1"/>
  <c r="O4073" i="1"/>
  <c r="O2773" i="1"/>
  <c r="O2679" i="1"/>
  <c r="O1798" i="1"/>
  <c r="O4024" i="1"/>
  <c r="O1819" i="1"/>
  <c r="O1096" i="1"/>
  <c r="O2519" i="1"/>
  <c r="O1864" i="1"/>
  <c r="O1170" i="1"/>
  <c r="O1088" i="1"/>
  <c r="O1543" i="1"/>
  <c r="O3060" i="1"/>
  <c r="O566" i="1"/>
  <c r="O1163" i="1"/>
  <c r="O3955" i="1"/>
  <c r="O1805" i="1"/>
  <c r="O984" i="1"/>
  <c r="O772" i="1"/>
  <c r="O3633" i="1"/>
  <c r="O444" i="1"/>
  <c r="O1433" i="1"/>
  <c r="O4050" i="1"/>
  <c r="O1803" i="1"/>
  <c r="O167" i="1"/>
  <c r="O2422" i="1"/>
  <c r="O1704" i="1"/>
  <c r="O3104" i="1"/>
  <c r="O1800" i="1"/>
  <c r="O1154" i="1"/>
  <c r="O2746" i="1"/>
  <c r="O911" i="1"/>
  <c r="O1806" i="1"/>
  <c r="O485" i="1"/>
  <c r="O956" i="1"/>
  <c r="O2870" i="1"/>
  <c r="O481" i="1"/>
  <c r="O923" i="1"/>
  <c r="O704" i="1"/>
  <c r="O2147" i="1"/>
  <c r="O1986" i="1"/>
  <c r="O1168" i="1"/>
  <c r="O3892" i="1"/>
  <c r="O3926" i="1"/>
  <c r="O716" i="1"/>
  <c r="O2597" i="1"/>
  <c r="O4079" i="1"/>
  <c r="O3077" i="1"/>
  <c r="O1091" i="1"/>
  <c r="O1176" i="1"/>
  <c r="O705" i="1"/>
  <c r="O670" i="1"/>
  <c r="O3896" i="1"/>
  <c r="O2416" i="1"/>
  <c r="O3061" i="1"/>
  <c r="O702" i="1"/>
  <c r="O781" i="1"/>
  <c r="O1490" i="1"/>
  <c r="O925" i="1"/>
  <c r="O423" i="1"/>
  <c r="O948" i="1"/>
  <c r="O1105" i="1"/>
  <c r="O519" i="1"/>
  <c r="O721" i="1"/>
  <c r="O955" i="1"/>
  <c r="O4023" i="1"/>
  <c r="O1150" i="1"/>
  <c r="O2697" i="1"/>
  <c r="O711" i="1"/>
  <c r="O232" i="1"/>
  <c r="O563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689" i="1"/>
  <c r="O3792" i="1"/>
  <c r="O3097" i="1"/>
  <c r="O930" i="1"/>
  <c r="O1406" i="1"/>
  <c r="O2914" i="1"/>
  <c r="O1593" i="1"/>
  <c r="O862" i="1"/>
  <c r="O209" i="1"/>
  <c r="O3973" i="1"/>
  <c r="O2434" i="1"/>
  <c r="O512" i="1"/>
  <c r="O4036" i="1"/>
  <c r="O3850" i="1"/>
  <c r="O1442" i="1"/>
  <c r="O1427" i="1"/>
  <c r="O1445" i="1"/>
  <c r="O1092" i="1"/>
  <c r="O2864" i="1"/>
  <c r="O208" i="1"/>
  <c r="O1767" i="1"/>
  <c r="O185" i="1"/>
  <c r="O3794" i="1"/>
  <c r="O216" i="1"/>
  <c r="O521" i="1"/>
  <c r="O3073" i="1"/>
  <c r="O1816" i="1"/>
  <c r="O212" i="1"/>
  <c r="O2882" i="1"/>
  <c r="O3805" i="1"/>
  <c r="O1098" i="1"/>
  <c r="O3102" i="1"/>
  <c r="O968" i="1"/>
  <c r="O666" i="1"/>
  <c r="O1435" i="1"/>
  <c r="O430" i="1"/>
  <c r="O2899" i="1"/>
  <c r="O959" i="1"/>
  <c r="O2516" i="1"/>
  <c r="O581" i="1"/>
  <c r="O720" i="1"/>
  <c r="O507" i="1"/>
  <c r="O2404" i="1"/>
  <c r="O192" i="1"/>
  <c r="O1408" i="1"/>
  <c r="O3074" i="1"/>
  <c r="O3934" i="1"/>
  <c r="O490" i="1"/>
  <c r="O3925" i="1"/>
  <c r="O2881" i="1"/>
  <c r="O576" i="1"/>
  <c r="O3985" i="1"/>
  <c r="O1781" i="1"/>
  <c r="O1766" i="1"/>
  <c r="O3856" i="1"/>
  <c r="O3114" i="1"/>
  <c r="O2503" i="1"/>
  <c r="O3196" i="1"/>
  <c r="O3849" i="1"/>
  <c r="O448" i="1"/>
  <c r="O2144" i="1"/>
  <c r="O1799" i="1"/>
  <c r="O3064" i="1"/>
  <c r="O1922" i="1"/>
  <c r="O4037" i="1"/>
  <c r="O2674" i="1"/>
  <c r="O1167" i="1"/>
  <c r="O2885" i="1"/>
  <c r="O667" i="1"/>
  <c r="O3099" i="1"/>
  <c r="O991" i="1"/>
  <c r="O3951" i="1"/>
  <c r="O1789" i="1"/>
  <c r="O3078" i="1"/>
  <c r="O982" i="1"/>
  <c r="O1134" i="1"/>
  <c r="O3199" i="1"/>
  <c r="O1713" i="1"/>
  <c r="O2758" i="1"/>
  <c r="O3915" i="1"/>
  <c r="O3843" i="1"/>
  <c r="O460" i="1"/>
  <c r="O997" i="1"/>
  <c r="O1725" i="1"/>
  <c r="O3994" i="1"/>
  <c r="O3648" i="1"/>
  <c r="O2873" i="1"/>
  <c r="O3801" i="1"/>
  <c r="O3072" i="1"/>
  <c r="O172" i="1"/>
  <c r="O3117" i="1"/>
  <c r="O4062" i="1"/>
  <c r="O2893" i="1"/>
  <c r="O4061" i="1"/>
  <c r="O777" i="1"/>
  <c r="O1159" i="1"/>
  <c r="O428" i="1"/>
  <c r="O3901" i="1"/>
  <c r="O2751" i="1"/>
  <c r="O986" i="1"/>
  <c r="O4019" i="1"/>
  <c r="O3194" i="1"/>
  <c r="O2946" i="1"/>
  <c r="O663" i="1"/>
  <c r="O2162" i="1"/>
  <c r="O456" i="1"/>
  <c r="O1438" i="1"/>
  <c r="O468" i="1"/>
  <c r="O1072" i="1"/>
  <c r="O588" i="1"/>
  <c r="O1084" i="1"/>
  <c r="O1877" i="1"/>
  <c r="O1111" i="1"/>
  <c r="O3055" i="1"/>
  <c r="O4044" i="1"/>
  <c r="O3854" i="1"/>
  <c r="O1171" i="1"/>
  <c r="O445" i="1"/>
  <c r="O484" i="1"/>
  <c r="O550" i="1"/>
  <c r="O3121" i="1"/>
  <c r="O3906" i="1"/>
  <c r="O2915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2702" i="1"/>
  <c r="O3846" i="1"/>
  <c r="O2910" i="1"/>
  <c r="O4089" i="1"/>
  <c r="O934" i="1"/>
  <c r="O4065" i="1"/>
  <c r="O2855" i="1"/>
  <c r="O1146" i="1"/>
  <c r="O2601" i="1"/>
  <c r="O942" i="1"/>
  <c r="O1796" i="1"/>
  <c r="O590" i="1"/>
  <c r="O585" i="1"/>
  <c r="O587" i="1"/>
  <c r="O1174" i="1"/>
  <c r="O3084" i="1"/>
  <c r="O4016" i="1"/>
  <c r="O458" i="1"/>
  <c r="O1451" i="1"/>
  <c r="O4056" i="1"/>
  <c r="O871" i="1"/>
  <c r="O1815" i="1"/>
  <c r="O3748" i="1"/>
  <c r="O462" i="1"/>
  <c r="O898" i="1"/>
  <c r="O3913" i="1"/>
  <c r="O4042" i="1"/>
  <c r="O2747" i="1"/>
  <c r="O207" i="1"/>
  <c r="O1104" i="1"/>
  <c r="O170" i="1"/>
  <c r="O2852" i="1"/>
  <c r="O3207" i="1"/>
  <c r="O893" i="1"/>
  <c r="O558" i="1"/>
  <c r="O3069" i="1"/>
  <c r="O897" i="1"/>
  <c r="O3891" i="1"/>
  <c r="O970" i="1"/>
  <c r="O874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774" i="1"/>
  <c r="O2848" i="1"/>
  <c r="O3806" i="1"/>
  <c r="O3933" i="1"/>
  <c r="O960" i="1"/>
  <c r="O2847" i="1"/>
  <c r="O1426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4012" i="1"/>
  <c r="O520" i="1"/>
  <c r="O3795" i="1"/>
  <c r="O778" i="1"/>
  <c r="O767" i="1"/>
  <c r="O4001" i="1"/>
  <c r="O3935" i="1"/>
  <c r="O2770" i="1"/>
  <c r="O718" i="1"/>
  <c r="O1414" i="1"/>
  <c r="O3848" i="1"/>
  <c r="O1485" i="1"/>
  <c r="O940" i="1"/>
  <c r="O4017" i="1"/>
  <c r="O439" i="1"/>
  <c r="O497" i="1"/>
  <c r="O928" i="1"/>
  <c r="O1710" i="1"/>
  <c r="O2507" i="1"/>
  <c r="O4025" i="1"/>
  <c r="O1161" i="1"/>
  <c r="O1487" i="1"/>
  <c r="O1873" i="1"/>
  <c r="O1866" i="1"/>
  <c r="O866" i="1"/>
  <c r="O1728" i="1"/>
  <c r="O1814" i="1"/>
  <c r="O917" i="1"/>
  <c r="O502" i="1"/>
  <c r="O907" i="1"/>
  <c r="O505" i="1"/>
  <c r="O429" i="1"/>
  <c r="O903" i="1"/>
  <c r="O1158" i="1"/>
  <c r="O1999" i="1"/>
  <c r="O1421" i="1"/>
  <c r="O214" i="1"/>
  <c r="O4034" i="1"/>
  <c r="O3799" i="1"/>
  <c r="O4038" i="1"/>
  <c r="O894" i="1"/>
  <c r="O2684" i="1"/>
  <c r="O202" i="1"/>
  <c r="O3862" i="1"/>
  <c r="O677" i="1"/>
  <c r="O2879" i="1"/>
  <c r="O434" i="1"/>
  <c r="O2908" i="1"/>
  <c r="O1148" i="1"/>
  <c r="O873" i="1"/>
  <c r="O2590" i="1"/>
  <c r="O3948" i="1"/>
  <c r="O3912" i="1"/>
  <c r="O927" i="1"/>
  <c r="O3981" i="1"/>
  <c r="O2136" i="1"/>
  <c r="O1726" i="1"/>
  <c r="O1990" i="1"/>
  <c r="O1116" i="1"/>
  <c r="O1412" i="1"/>
  <c r="O2423" i="1"/>
  <c r="O176" i="1"/>
  <c r="O204" i="1"/>
  <c r="O471" i="1"/>
  <c r="O1179" i="1"/>
  <c r="O1555" i="1"/>
  <c r="O3865" i="1"/>
  <c r="O2745" i="1"/>
  <c r="O3107" i="1"/>
  <c r="O4048" i="1"/>
  <c r="O2902" i="1"/>
  <c r="O3209" i="1"/>
  <c r="O1989" i="1"/>
  <c r="O1783" i="1"/>
  <c r="O2780" i="1"/>
  <c r="O1774" i="1"/>
  <c r="O3733" i="1"/>
  <c r="O1727" i="1"/>
  <c r="O2894" i="1"/>
  <c r="O1790" i="1"/>
  <c r="O3943" i="1"/>
  <c r="O922" i="1"/>
  <c r="O1708" i="1"/>
  <c r="O2883" i="1"/>
  <c r="O3958" i="1"/>
  <c r="O1165" i="1"/>
  <c r="O1703" i="1"/>
  <c r="O3975" i="1"/>
  <c r="O4108" i="1"/>
  <c r="O4069" i="1"/>
  <c r="O168" i="1"/>
  <c r="O1914" i="1"/>
  <c r="O3204" i="1"/>
  <c r="O3201" i="1"/>
  <c r="O699" i="1"/>
  <c r="O972" i="1"/>
  <c r="O1769" i="1"/>
  <c r="O213" i="1"/>
  <c r="O885" i="1"/>
  <c r="O1786" i="1"/>
  <c r="O3945" i="1"/>
  <c r="O3635" i="1"/>
  <c r="O936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2157" i="1"/>
  <c r="O4049" i="1"/>
  <c r="O1483" i="1"/>
  <c r="O220" i="1"/>
  <c r="O2768" i="1"/>
  <c r="O3744" i="1"/>
  <c r="O2854" i="1"/>
  <c r="O3921" i="1"/>
  <c r="O880" i="1"/>
  <c r="O999" i="1"/>
  <c r="O3866" i="1"/>
  <c r="O2750" i="1"/>
  <c r="O472" i="1"/>
  <c r="O1705" i="1"/>
  <c r="O1991" i="1"/>
  <c r="O3796" i="1"/>
  <c r="O2868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3928" i="1"/>
  <c r="O1125" i="1"/>
  <c r="O1132" i="1"/>
  <c r="O1717" i="1"/>
  <c r="O3942" i="1"/>
  <c r="O511" i="1"/>
  <c r="O579" i="1"/>
  <c r="O2442" i="1"/>
  <c r="O1881" i="1"/>
  <c r="O442" i="1"/>
  <c r="O1484" i="1"/>
  <c r="O3941" i="1"/>
  <c r="O568" i="1"/>
  <c r="O2148" i="1"/>
  <c r="O3858" i="1"/>
  <c r="O4047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446" i="1"/>
  <c r="O1779" i="1"/>
  <c r="O2754" i="1"/>
  <c r="O1120" i="1"/>
  <c r="O863" i="1"/>
  <c r="O1419" i="1"/>
  <c r="O4101" i="1"/>
  <c r="O543" i="1"/>
  <c r="O1736" i="1"/>
  <c r="O2853" i="1"/>
  <c r="O499" i="1"/>
  <c r="O1417" i="1"/>
  <c r="O217" i="1"/>
  <c r="O1554" i="1"/>
  <c r="O765" i="1"/>
  <c r="O1773" i="1"/>
  <c r="O1138" i="1"/>
  <c r="O3105" i="1"/>
  <c r="O3086" i="1"/>
  <c r="O771" i="1"/>
  <c r="O3106" i="1"/>
  <c r="O3095" i="1"/>
  <c r="O1739" i="1"/>
  <c r="O3741" i="1"/>
  <c r="O2776" i="1"/>
  <c r="O950" i="1"/>
  <c r="O2862" i="1"/>
  <c r="O1722" i="1"/>
  <c r="O234" i="1"/>
  <c r="O1102" i="1"/>
  <c r="O1801" i="1"/>
  <c r="O998" i="1"/>
  <c r="O2766" i="1"/>
  <c r="O1721" i="1"/>
  <c r="O2769" i="1"/>
  <c r="O1494" i="1"/>
  <c r="O4067" i="1"/>
  <c r="O3952" i="1"/>
  <c r="O768" i="1"/>
  <c r="O1144" i="1"/>
  <c r="O1411" i="1"/>
  <c r="O1734" i="1"/>
  <c r="O2767" i="1"/>
  <c r="O3192" i="1"/>
  <c r="O4028" i="1"/>
  <c r="O920" i="1"/>
  <c r="O556" i="1"/>
  <c r="O882" i="1"/>
  <c r="O775" i="1"/>
  <c r="O3193" i="1"/>
  <c r="O4060" i="1"/>
  <c r="O883" i="1"/>
  <c r="O2161" i="1"/>
  <c r="O3791" i="1"/>
  <c r="O3197" i="1"/>
  <c r="O1804" i="1"/>
  <c r="O198" i="1"/>
  <c r="O3637" i="1"/>
  <c r="O3053" i="1"/>
  <c r="O4059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553" i="1"/>
  <c r="O4070" i="1"/>
  <c r="O183" i="1"/>
  <c r="O3640" i="1"/>
  <c r="O422" i="1"/>
  <c r="O476" i="1"/>
  <c r="O918" i="1"/>
  <c r="O2753" i="1"/>
  <c r="O1719" i="1"/>
  <c r="O3940" i="1"/>
  <c r="O2408" i="1"/>
  <c r="O1598" i="1"/>
  <c r="O2764" i="1"/>
  <c r="O1124" i="1"/>
  <c r="O1996" i="1"/>
  <c r="O878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926" i="1"/>
  <c r="O945" i="1"/>
  <c r="O4029" i="1"/>
  <c r="O426" i="1"/>
  <c r="O2858" i="1"/>
  <c r="O892" i="1"/>
  <c r="O1793" i="1"/>
  <c r="O3949" i="1"/>
  <c r="O4113" i="1"/>
  <c r="O1067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2779" i="1"/>
  <c r="O4086" i="1"/>
  <c r="O1413" i="1"/>
  <c r="O1420" i="1"/>
  <c r="O2588" i="1"/>
  <c r="O2889" i="1"/>
  <c r="O4081" i="1"/>
  <c r="O582" i="1"/>
  <c r="O1547" i="1"/>
  <c r="O1729" i="1"/>
  <c r="O3632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1492" i="1"/>
  <c r="O909" i="1"/>
  <c r="O2867" i="1"/>
  <c r="O3939" i="1"/>
  <c r="O1724" i="1"/>
  <c r="O3971" i="1"/>
  <c r="O1502" i="1"/>
  <c r="O164" i="1"/>
  <c r="O4076" i="1"/>
  <c r="O941" i="1"/>
  <c r="O1441" i="1"/>
  <c r="O979" i="1"/>
  <c r="O1776" i="1"/>
  <c r="O2875" i="1"/>
  <c r="O3916" i="1"/>
  <c r="O3853" i="1"/>
  <c r="O600" i="1"/>
  <c r="O3900" i="1"/>
  <c r="O205" i="1"/>
  <c r="O2744" i="1"/>
  <c r="O964" i="1"/>
  <c r="O2922" i="1"/>
  <c r="O2000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185" i="1"/>
  <c r="O1559" i="1"/>
  <c r="O1562" i="1"/>
  <c r="O450" i="1"/>
  <c r="O900" i="1"/>
  <c r="O551" i="1"/>
  <c r="O4095" i="1"/>
  <c r="O2781" i="1"/>
  <c r="O2866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3867" i="1"/>
  <c r="O1495" i="1"/>
  <c r="O1545" i="1"/>
  <c r="O4083" i="1"/>
  <c r="O1071" i="1"/>
  <c r="O867" i="1"/>
  <c r="O762" i="1"/>
  <c r="O3745" i="1"/>
  <c r="O2678" i="1"/>
  <c r="O881" i="1"/>
  <c r="O1121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451" i="1"/>
  <c r="O4109" i="1"/>
  <c r="O2861" i="1"/>
  <c r="O4015" i="1"/>
  <c r="O3203" i="1"/>
  <c r="O1094" i="1"/>
  <c r="O2892" i="1"/>
  <c r="O886" i="1"/>
  <c r="O3868" i="1"/>
  <c r="O1128" i="1"/>
  <c r="O1501" i="1"/>
  <c r="O3947" i="1"/>
  <c r="O3996" i="1"/>
  <c r="O4009" i="1"/>
  <c r="O2948" i="1"/>
  <c r="O1988" i="1"/>
  <c r="O477" i="1"/>
  <c r="O1486" i="1"/>
  <c r="O1497" i="1"/>
  <c r="O1707" i="1"/>
  <c r="O1995" i="1"/>
  <c r="O2151" i="1"/>
  <c r="O2849" i="1"/>
  <c r="O3918" i="1"/>
  <c r="O2752" i="1"/>
  <c r="O4011" i="1"/>
  <c r="O1788" i="1"/>
  <c r="O2918" i="1"/>
  <c r="O2913" i="1"/>
  <c r="O3957" i="1"/>
  <c r="O1711" i="1"/>
  <c r="O3969" i="1"/>
  <c r="O3992" i="1"/>
  <c r="O4093" i="1"/>
  <c r="O3898" i="1"/>
  <c r="O1987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990" i="1"/>
  <c r="O2593" i="1"/>
  <c r="O2643" i="1"/>
  <c r="O2759" i="1"/>
  <c r="O3738" i="1"/>
  <c r="O3917" i="1"/>
  <c r="O4115" i="1"/>
  <c r="O1994" i="1"/>
  <c r="O4052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3964" i="1"/>
  <c r="O938" i="1"/>
  <c r="O3978" i="1"/>
  <c r="O1730" i="1"/>
  <c r="O4000" i="1"/>
  <c r="O4071" i="1"/>
  <c r="O4004" i="1"/>
  <c r="O4003" i="1"/>
  <c r="O182" i="1"/>
  <c r="O3961" i="1"/>
  <c r="O2405" i="1"/>
  <c r="O1493" i="1"/>
  <c r="O1821" i="1"/>
  <c r="O712" i="1"/>
  <c r="O1586" i="1"/>
  <c r="O1591" i="1"/>
  <c r="O2845" i="1"/>
  <c r="O3746" i="1"/>
  <c r="O3944" i="1"/>
  <c r="O2514" i="1"/>
  <c r="O175" i="1"/>
  <c r="O2126" i="1"/>
  <c r="O1089" i="1"/>
  <c r="O466" i="1"/>
  <c r="O887" i="1"/>
  <c r="O2917" i="1"/>
  <c r="O2856" i="1"/>
  <c r="O236" i="1"/>
  <c r="O3976" i="1"/>
  <c r="O1548" i="1"/>
  <c r="O241" i="1"/>
  <c r="O3205" i="1"/>
  <c r="O3974" i="1"/>
  <c r="O1596" i="1"/>
  <c r="O181" i="1"/>
  <c r="O4072" i="1"/>
  <c r="O3909" i="1"/>
  <c r="O3071" i="1"/>
  <c r="O224" i="1"/>
  <c r="O2140" i="1"/>
  <c r="O1737" i="1"/>
  <c r="O2761" i="1"/>
  <c r="O3732" i="1"/>
  <c r="O4105" i="1"/>
  <c r="O1584" i="1"/>
  <c r="O1119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1904" i="1"/>
  <c r="O586" i="1"/>
  <c r="O2843" i="1"/>
  <c r="O1115" i="1"/>
  <c r="O1583" i="1"/>
  <c r="O2585" i="1"/>
  <c r="O4074" i="1"/>
  <c r="O1130" i="1"/>
  <c r="O1741" i="1"/>
  <c r="O3119" i="1"/>
  <c r="O3647" i="1"/>
  <c r="O184" i="1"/>
  <c r="O195" i="1"/>
  <c r="O438" i="1"/>
  <c r="O492" i="1"/>
  <c r="O889" i="1"/>
  <c r="O1428" i="1"/>
  <c r="O1546" i="1"/>
  <c r="O1733" i="1"/>
  <c r="O2419" i="1"/>
  <c r="O2860" i="1"/>
  <c r="O3894" i="1"/>
  <c r="O932" i="1"/>
  <c r="O1448" i="1"/>
  <c r="O3984" i="1"/>
  <c r="O3734" i="1"/>
  <c r="O949" i="1"/>
  <c r="O3893" i="1"/>
  <c r="O474" i="1"/>
  <c r="O4026" i="1"/>
  <c r="O2771" i="1"/>
  <c r="O1600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3739" i="1"/>
  <c r="O4039" i="1"/>
  <c r="O1550" i="1"/>
  <c r="O3644" i="1"/>
  <c r="O4078" i="1"/>
  <c r="O3977" i="1"/>
  <c r="O1916" i="1"/>
  <c r="O203" i="1"/>
  <c r="O2857" i="1"/>
  <c r="O4046" i="1"/>
  <c r="O4022" i="1"/>
  <c r="O2921" i="1"/>
  <c r="O1080" i="1"/>
  <c r="O3797" i="1"/>
  <c r="O4103" i="1"/>
  <c r="O4014" i="1"/>
  <c r="O912" i="1"/>
  <c r="O2846" i="1"/>
  <c r="O463" i="1"/>
  <c r="O1086" i="1"/>
  <c r="O2775" i="1"/>
  <c r="O4063" i="1"/>
  <c r="O1590" i="1"/>
  <c r="O467" i="1"/>
  <c r="O776" i="1"/>
  <c r="O4041" i="1"/>
  <c r="O2757" i="1"/>
  <c r="O1921" i="1"/>
  <c r="O888" i="1"/>
  <c r="O1551" i="1"/>
  <c r="O2749" i="1"/>
  <c r="O4104" i="1"/>
  <c r="O1069" i="1"/>
  <c r="O595" i="1"/>
  <c r="O4055" i="1"/>
  <c r="O3634" i="1"/>
  <c r="O3993" i="1"/>
  <c r="O4018" i="1"/>
  <c r="O2125" i="1"/>
  <c r="O3649" i="1"/>
  <c r="O2133" i="1"/>
  <c r="O2897" i="1"/>
  <c r="O1544" i="1"/>
  <c r="O3860" i="1"/>
  <c r="O1917" i="1"/>
  <c r="O546" i="1"/>
  <c r="O2851" i="1"/>
  <c r="O780" i="1"/>
  <c r="O1416" i="1"/>
  <c r="O2424" i="1"/>
  <c r="O4006" i="1"/>
  <c r="O931" i="1"/>
  <c r="O1143" i="1"/>
  <c r="O1601" i="1"/>
  <c r="O3206" i="1"/>
  <c r="O4053" i="1"/>
  <c r="O4111" i="1"/>
  <c r="O179" i="1"/>
  <c r="O1812" i="1"/>
  <c r="O441" i="1"/>
  <c r="O1108" i="1"/>
  <c r="O3989" i="1"/>
  <c r="O2887" i="1"/>
  <c r="O443" i="1"/>
  <c r="O583" i="1"/>
  <c r="O4112" i="1"/>
  <c r="O1095" i="1"/>
  <c r="O3056" i="1"/>
  <c r="O4045" i="1"/>
  <c r="O1878" i="1"/>
  <c r="O4102" i="1"/>
  <c r="O2863" i="1"/>
  <c r="O4013" i="1"/>
  <c r="O2156" i="1"/>
  <c r="O4080" i="1"/>
  <c r="O3190" i="1"/>
  <c r="O3997" i="1"/>
  <c r="O1093" i="1"/>
  <c r="O2888" i="1"/>
  <c r="O227" i="1"/>
  <c r="O3737" i="1"/>
  <c r="O3927" i="1"/>
  <c r="O4084" i="1"/>
  <c r="O1422" i="1"/>
  <c r="O3747" i="1"/>
  <c r="O2150" i="1"/>
  <c r="O1073" i="1"/>
  <c r="O1879" i="1"/>
  <c r="O1594" i="1"/>
  <c r="O1549" i="1"/>
  <c r="O2701" i="1"/>
  <c r="O1698" i="1"/>
  <c r="O1700" i="1"/>
  <c r="O1683" i="1"/>
  <c r="O3148" i="1"/>
  <c r="O3141" i="1"/>
  <c r="O2705" i="1"/>
  <c r="O1693" i="1"/>
  <c r="O3134" i="1"/>
  <c r="O3147" i="1"/>
  <c r="O1702" i="1"/>
  <c r="O2706" i="1"/>
  <c r="O2707" i="1"/>
  <c r="O3130" i="1"/>
  <c r="O2328" i="1"/>
  <c r="O1699" i="1"/>
  <c r="O1697" i="1"/>
  <c r="O2323" i="1"/>
  <c r="O3146" i="1"/>
  <c r="O2704" i="1"/>
  <c r="O1689" i="1"/>
  <c r="O3132" i="1"/>
  <c r="O3142" i="1"/>
  <c r="O1696" i="1"/>
  <c r="O1686" i="1"/>
  <c r="O2326" i="1"/>
  <c r="O1684" i="1"/>
  <c r="O1701" i="1"/>
  <c r="O1694" i="1"/>
  <c r="O1688" i="1"/>
  <c r="O3133" i="1"/>
  <c r="O1690" i="1"/>
  <c r="O1685" i="1"/>
  <c r="O2703" i="1"/>
  <c r="O1695" i="1"/>
  <c r="O3144" i="1"/>
  <c r="O2324" i="1"/>
  <c r="O1692" i="1"/>
  <c r="O1691" i="1"/>
  <c r="O3139" i="1"/>
  <c r="O3131" i="1"/>
  <c r="O3136" i="1"/>
  <c r="O2327" i="1"/>
  <c r="O3137" i="1"/>
  <c r="O3145" i="1"/>
  <c r="O3138" i="1"/>
  <c r="O3135" i="1"/>
  <c r="O3143" i="1"/>
  <c r="O1687" i="1"/>
  <c r="O2325" i="1"/>
  <c r="O3140" i="1"/>
  <c r="O1973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2711" i="1"/>
  <c r="O2310" i="1"/>
  <c r="O1952" i="1"/>
  <c r="O2118" i="1"/>
  <c r="O737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3650" i="1"/>
  <c r="O389" i="1"/>
  <c r="O368" i="1"/>
  <c r="O1523" i="1"/>
  <c r="O243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353" i="1"/>
  <c r="O346" i="1"/>
  <c r="O2032" i="1"/>
  <c r="O1371" i="1"/>
  <c r="O1473" i="1"/>
  <c r="O328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660" i="1"/>
  <c r="O34" i="1"/>
  <c r="O2270" i="1"/>
  <c r="O856" i="1"/>
  <c r="O2732" i="1"/>
  <c r="O280" i="1"/>
  <c r="O1219" i="1"/>
  <c r="O295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61" i="1"/>
  <c r="O2444" i="1"/>
  <c r="O256" i="1"/>
  <c r="O1528" i="1"/>
  <c r="O3213" i="1"/>
  <c r="O3261" i="1"/>
  <c r="O2459" i="1"/>
  <c r="O2612" i="1"/>
  <c r="O420" i="1"/>
  <c r="O39" i="1"/>
  <c r="O309" i="1"/>
  <c r="O3019" i="1"/>
  <c r="O1186" i="1"/>
  <c r="O1269" i="1"/>
  <c r="O1504" i="1"/>
  <c r="O2227" i="1"/>
  <c r="O3247" i="1"/>
  <c r="O1195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1225" i="1"/>
  <c r="O2225" i="1"/>
  <c r="O2192" i="1"/>
  <c r="O1965" i="1"/>
  <c r="O1531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1511" i="1"/>
  <c r="O2666" i="1"/>
  <c r="O823" i="1"/>
  <c r="O281" i="1"/>
  <c r="O1518" i="1"/>
  <c r="O315" i="1"/>
  <c r="O1209" i="1"/>
  <c r="O1221" i="1"/>
  <c r="O1205" i="1"/>
  <c r="O1977" i="1"/>
  <c r="O1468" i="1"/>
  <c r="O2110" i="1"/>
  <c r="O1507" i="1"/>
  <c r="O1512" i="1"/>
  <c r="O327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165" i="1"/>
  <c r="O1206" i="1"/>
  <c r="O743" i="1"/>
  <c r="O3256" i="1"/>
  <c r="O1207" i="1"/>
  <c r="O415" i="1"/>
  <c r="O1281" i="1"/>
  <c r="O1196" i="1"/>
  <c r="O2523" i="1"/>
  <c r="O1187" i="1"/>
  <c r="O370" i="1"/>
  <c r="O827" i="1"/>
  <c r="O399" i="1"/>
  <c r="O3264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318" i="1"/>
  <c r="O2637" i="1"/>
  <c r="O351" i="1"/>
  <c r="O2613" i="1"/>
  <c r="O53" i="1"/>
  <c r="O2608" i="1"/>
  <c r="O3007" i="1"/>
  <c r="O3622" i="1"/>
  <c r="O2616" i="1"/>
  <c r="O419" i="1"/>
  <c r="O3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2077" i="1"/>
  <c r="O269" i="1"/>
  <c r="O2282" i="1"/>
  <c r="O364" i="1"/>
  <c r="O2043" i="1"/>
  <c r="O3211" i="1"/>
  <c r="O1470" i="1"/>
  <c r="O1268" i="1"/>
  <c r="O2830" i="1"/>
  <c r="O3435" i="1"/>
  <c r="O1897" i="1"/>
  <c r="O2254" i="1"/>
  <c r="O1220" i="1"/>
  <c r="O2201" i="1"/>
  <c r="O1401" i="1"/>
  <c r="O1191" i="1"/>
  <c r="O1749" i="1"/>
  <c r="O2313" i="1"/>
  <c r="O1521" i="1"/>
  <c r="O1852" i="1"/>
  <c r="O3362" i="1"/>
  <c r="O9" i="1"/>
  <c r="O365" i="1"/>
  <c r="O1857" i="1"/>
  <c r="O1189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3048" i="1"/>
  <c r="O1663" i="1"/>
  <c r="O2105" i="1"/>
  <c r="O3365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1373" i="1"/>
  <c r="O1624" i="1"/>
  <c r="O1256" i="1"/>
  <c r="O1506" i="1"/>
  <c r="O1280" i="1"/>
  <c r="O1264" i="1"/>
  <c r="O371" i="1"/>
  <c r="O1215" i="1"/>
  <c r="O2552" i="1"/>
  <c r="O3312" i="1"/>
  <c r="O2532" i="1"/>
  <c r="O2305" i="1"/>
  <c r="O1899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1350" i="1"/>
  <c r="O3241" i="1"/>
  <c r="O3281" i="1"/>
  <c r="O3576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190" i="1"/>
  <c r="O325" i="1"/>
  <c r="O1034" i="1"/>
  <c r="O1934" i="1"/>
  <c r="O35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287" i="1"/>
  <c r="O2047" i="1"/>
  <c r="O1348" i="1"/>
  <c r="O3475" i="1"/>
  <c r="O1202" i="1"/>
  <c r="O396" i="1"/>
  <c r="O2197" i="1"/>
  <c r="O1037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752" i="1"/>
  <c r="O1400" i="1"/>
  <c r="O3186" i="1"/>
  <c r="O3726" i="1"/>
  <c r="O2175" i="1"/>
  <c r="O3181" i="1"/>
  <c r="O3020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7" i="1"/>
  <c r="O2257" i="1"/>
  <c r="O2713" i="1"/>
  <c r="O3336" i="1"/>
  <c r="O3494" i="1"/>
  <c r="O1651" i="1"/>
  <c r="O3428" i="1"/>
  <c r="O1505" i="1"/>
  <c r="O3051" i="1"/>
  <c r="O1378" i="1"/>
  <c r="O2553" i="1"/>
  <c r="O738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532" i="1"/>
  <c r="O306" i="1"/>
  <c r="O1358" i="1"/>
  <c r="O1669" i="1"/>
  <c r="O3587" i="1"/>
  <c r="O3017" i="1"/>
  <c r="O3485" i="1"/>
  <c r="O1884" i="1"/>
  <c r="O3343" i="1"/>
  <c r="O2264" i="1"/>
  <c r="O538" i="1"/>
  <c r="O1262" i="1"/>
  <c r="O3722" i="1"/>
  <c r="O3528" i="1"/>
  <c r="O3324" i="1"/>
  <c r="O3263" i="1"/>
  <c r="O121" i="1"/>
  <c r="O3562" i="1"/>
  <c r="O100" i="1"/>
  <c r="O2478" i="1"/>
  <c r="O3188" i="1"/>
  <c r="O1931" i="1"/>
  <c r="O2973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748" i="1"/>
  <c r="O3403" i="1"/>
  <c r="O3707" i="1"/>
  <c r="O407" i="1"/>
  <c r="O2238" i="1"/>
  <c r="O2815" i="1"/>
  <c r="O1606" i="1"/>
  <c r="O3515" i="1"/>
  <c r="O3471" i="1"/>
  <c r="O3240" i="1"/>
  <c r="O1392" i="1"/>
  <c r="O408" i="1"/>
  <c r="O3421" i="1"/>
  <c r="O795" i="1"/>
  <c r="O3532" i="1"/>
  <c r="O3267" i="1"/>
  <c r="O1193" i="1"/>
  <c r="O2835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2726" i="1"/>
  <c r="O378" i="1"/>
  <c r="O2988" i="1"/>
  <c r="O3780" i="1"/>
  <c r="O3557" i="1"/>
  <c r="O1533" i="1"/>
  <c r="O2304" i="1"/>
  <c r="O272" i="1"/>
  <c r="O1650" i="1"/>
  <c r="O805" i="1"/>
  <c r="O3254" i="1"/>
  <c r="O747" i="1"/>
  <c r="O1385" i="1"/>
  <c r="O2260" i="1"/>
  <c r="O1223" i="1"/>
  <c r="O74" i="1"/>
  <c r="O107" i="1"/>
  <c r="O2108" i="1"/>
  <c r="O3154" i="1"/>
  <c r="O3558" i="1"/>
  <c r="O1675" i="1"/>
  <c r="O3450" i="1"/>
  <c r="O3550" i="1"/>
  <c r="O3815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2309" i="1"/>
  <c r="O3611" i="1"/>
  <c r="O722" i="1"/>
  <c r="O3178" i="1"/>
  <c r="O2185" i="1"/>
  <c r="O3330" i="1"/>
  <c r="O3150" i="1"/>
  <c r="O2929" i="1"/>
  <c r="O73" i="1"/>
  <c r="O3305" i="1"/>
  <c r="O3479" i="1"/>
  <c r="O832" i="1"/>
  <c r="O3272" i="1"/>
  <c r="O3277" i="1"/>
  <c r="O1641" i="1"/>
  <c r="O3357" i="1"/>
  <c r="O3385" i="1"/>
  <c r="O3032" i="1"/>
  <c r="O2605" i="1"/>
  <c r="O1674" i="1"/>
  <c r="O1294" i="1"/>
  <c r="O791" i="1"/>
  <c r="O3419" i="1"/>
  <c r="O3500" i="1"/>
  <c r="O3530" i="1"/>
  <c r="O3487" i="1"/>
  <c r="O1481" i="1"/>
  <c r="O826" i="1"/>
  <c r="O3596" i="1"/>
  <c r="O3246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857" i="1"/>
  <c r="O744" i="1"/>
  <c r="O417" i="1"/>
  <c r="O3524" i="1"/>
  <c r="O2045" i="1"/>
  <c r="O3001" i="1"/>
  <c r="O1035" i="1"/>
  <c r="O3712" i="1"/>
  <c r="O112" i="1"/>
  <c r="O81" i="1"/>
  <c r="O1379" i="1"/>
  <c r="O830" i="1"/>
  <c r="O105" i="1"/>
  <c r="O1853" i="1"/>
  <c r="O28" i="1"/>
  <c r="O2560" i="1"/>
  <c r="O3764" i="1"/>
  <c r="O2783" i="1"/>
  <c r="O3151" i="1"/>
  <c r="O3615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530" i="1"/>
  <c r="O2741" i="1"/>
  <c r="O848" i="1"/>
  <c r="O1656" i="1"/>
  <c r="O2485" i="1"/>
  <c r="O3598" i="1"/>
  <c r="O2208" i="1"/>
  <c r="O3548" i="1"/>
  <c r="O3771" i="1"/>
  <c r="O2634" i="1"/>
  <c r="O3705" i="1"/>
  <c r="O3319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85" i="1"/>
  <c r="O1885" i="1"/>
  <c r="O3460" i="1"/>
  <c r="O3534" i="1"/>
  <c r="O2636" i="1"/>
  <c r="O2525" i="1"/>
  <c r="O3028" i="1"/>
  <c r="O1901" i="1"/>
  <c r="O3567" i="1"/>
  <c r="O2559" i="1"/>
  <c r="O1208" i="1"/>
  <c r="O3582" i="1"/>
  <c r="O1842" i="1"/>
  <c r="O3512" i="1"/>
  <c r="O75" i="1"/>
  <c r="O3728" i="1"/>
  <c r="O21" i="1"/>
  <c r="O1298" i="1"/>
  <c r="O2295" i="1"/>
  <c r="O283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539" i="1"/>
  <c r="O1361" i="1"/>
  <c r="O2277" i="1"/>
  <c r="O1942" i="1"/>
  <c r="O1266" i="1"/>
  <c r="O2826" i="1"/>
  <c r="O3453" i="1"/>
  <c r="O3667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217" i="1"/>
  <c r="O745" i="1"/>
  <c r="O3396" i="1"/>
  <c r="O3757" i="1"/>
  <c r="O3380" i="1"/>
  <c r="O3609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2924" i="1"/>
  <c r="O3002" i="1"/>
  <c r="O3394" i="1"/>
  <c r="O3574" i="1"/>
  <c r="O3581" i="1"/>
  <c r="O3652" i="1"/>
  <c r="O3763" i="1"/>
  <c r="O2069" i="1"/>
  <c r="O2258" i="1"/>
  <c r="O1898" i="1"/>
  <c r="O117" i="1"/>
  <c r="O2838" i="1"/>
  <c r="O2219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2172" i="1"/>
  <c r="O3523" i="1"/>
  <c r="O1402" i="1"/>
  <c r="O3311" i="1"/>
  <c r="O820" i="1"/>
  <c r="O3560" i="1"/>
  <c r="O1834" i="1"/>
  <c r="O3407" i="1"/>
  <c r="O97" i="1"/>
  <c r="O24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3665" i="1"/>
  <c r="O3672" i="1"/>
  <c r="O2267" i="1"/>
  <c r="O3721" i="1"/>
  <c r="O3837" i="1"/>
  <c r="O3373" i="1"/>
  <c r="O2822" i="1"/>
  <c r="O85" i="1"/>
  <c r="O3590" i="1"/>
  <c r="O1365" i="1"/>
  <c r="O3417" i="1"/>
  <c r="O2171" i="1"/>
  <c r="O2627" i="1"/>
  <c r="O2629" i="1"/>
  <c r="O3538" i="1"/>
  <c r="O3431" i="1"/>
  <c r="O2169" i="1"/>
  <c r="O1925" i="1"/>
  <c r="O2203" i="1"/>
  <c r="O3294" i="1"/>
  <c r="O2236" i="1"/>
  <c r="O1764" i="1"/>
  <c r="O1194" i="1"/>
  <c r="O3832" i="1"/>
  <c r="O3510" i="1"/>
  <c r="O1763" i="1"/>
  <c r="O2923" i="1"/>
  <c r="O2825" i="1"/>
  <c r="O3578" i="1"/>
  <c r="O1662" i="1"/>
  <c r="O2978" i="1"/>
  <c r="O642" i="1"/>
  <c r="O80" i="1"/>
  <c r="O2796" i="1"/>
  <c r="O3677" i="1"/>
  <c r="O734" i="1"/>
  <c r="O1382" i="1"/>
  <c r="O1757" i="1"/>
  <c r="O2538" i="1"/>
  <c r="O33" i="1"/>
  <c r="O1255" i="1"/>
  <c r="O3602" i="1"/>
  <c r="O849" i="1"/>
  <c r="O2215" i="1"/>
  <c r="O2736" i="1"/>
  <c r="O2245" i="1"/>
  <c r="O3842" i="1"/>
  <c r="O124" i="1"/>
  <c r="C8" i="12" l="1"/>
  <c r="C15" i="12"/>
  <c r="B8" i="12"/>
  <c r="E4" i="20"/>
  <c r="F4" i="20" s="1"/>
  <c r="E8" i="20"/>
  <c r="H8" i="20" s="1"/>
  <c r="E7" i="20"/>
  <c r="F7" i="20" s="1"/>
  <c r="E6" i="20"/>
  <c r="H6" i="20" s="1"/>
  <c r="E5" i="20"/>
  <c r="H5" i="20" s="1"/>
  <c r="E13" i="20"/>
  <c r="E12" i="20"/>
  <c r="F12" i="20" s="1"/>
  <c r="E11" i="20"/>
  <c r="E10" i="20"/>
  <c r="E9" i="20"/>
  <c r="F9" i="20" s="1"/>
  <c r="H7" i="20"/>
  <c r="G4" i="20"/>
  <c r="H4" i="20"/>
  <c r="E3" i="20"/>
  <c r="F3" i="20" s="1"/>
  <c r="E2" i="20"/>
  <c r="H2" i="20" s="1"/>
  <c r="G7" i="20" l="1"/>
  <c r="F8" i="20"/>
  <c r="G8" i="20"/>
  <c r="F6" i="20"/>
  <c r="G6" i="20"/>
  <c r="F5" i="20"/>
  <c r="G5" i="20"/>
  <c r="G13" i="20"/>
  <c r="H13" i="20"/>
  <c r="F13" i="20"/>
  <c r="G12" i="20"/>
  <c r="H12" i="20"/>
  <c r="G11" i="20"/>
  <c r="H11" i="20"/>
  <c r="F11" i="20"/>
  <c r="G10" i="20"/>
  <c r="H10" i="20"/>
  <c r="F10" i="20"/>
  <c r="G9" i="20"/>
  <c r="H9" i="20"/>
  <c r="G3" i="20"/>
  <c r="H3" i="20"/>
  <c r="G2" i="20"/>
  <c r="F2" i="20"/>
</calcChain>
</file>

<file path=xl/sharedStrings.xml><?xml version="1.0" encoding="utf-8"?>
<sst xmlns="http://schemas.openxmlformats.org/spreadsheetml/2006/main" count="33093" uniqueCount="8425">
  <si>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</si>
  <si>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</si>
  <si>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</si>
  <si>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</si>
  <si>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</si>
  <si>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</si>
  <si>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</si>
  <si>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</si>
  <si>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</si>
  <si>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</si>
  <si>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</si>
  <si>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</si>
  <si>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</si>
  <si>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</si>
  <si>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</si>
  <si>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</si>
  <si>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</si>
  <si>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</si>
  <si>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</si>
  <si>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</si>
  <si>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</si>
  <si>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</si>
  <si>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</si>
  <si>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</si>
  <si>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</si>
  <si>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</si>
  <si>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</si>
  <si>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</si>
  <si>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</si>
  <si>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</si>
  <si>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</si>
  <si>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</si>
  <si>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</si>
  <si>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</si>
  <si>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</si>
  <si>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</si>
  <si>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</si>
  <si>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</si>
  <si>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</si>
  <si>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</si>
  <si>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</si>
  <si>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</si>
  <si>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</si>
  <si>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</si>
  <si>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</si>
  <si>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</si>
  <si>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</si>
  <si>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</si>
  <si>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</si>
  <si>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</si>
  <si>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</si>
  <si>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</si>
  <si>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</si>
  <si>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</si>
  <si>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</si>
  <si>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</si>
  <si>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</si>
  <si>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</si>
  <si>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</si>
  <si>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</si>
  <si>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</si>
  <si>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</si>
  <si>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</si>
  <si>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</si>
  <si>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</si>
  <si>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</si>
  <si>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</si>
  <si>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</si>
  <si>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</si>
  <si>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</si>
  <si>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</si>
  <si>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</si>
  <si>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</si>
  <si>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</si>
  <si>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</si>
  <si>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</si>
  <si>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</si>
  <si>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</si>
  <si>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</si>
  <si>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</si>
  <si>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</si>
  <si>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</si>
  <si>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</si>
  <si>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</si>
  <si>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</si>
  <si>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</si>
  <si>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</si>
  <si>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</si>
  <si>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</si>
  <si>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</si>
  <si>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</si>
  <si>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</si>
  <si>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</si>
  <si>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</si>
  <si>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</si>
  <si>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</si>
  <si>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</si>
  <si>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</si>
  <si>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</si>
  <si>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</si>
  <si>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</si>
  <si>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</si>
  <si>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</si>
  <si>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</si>
  <si>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</si>
  <si>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</si>
  <si>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</si>
  <si>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</si>
  <si>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</si>
  <si>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</si>
  <si>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</si>
  <si>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</si>
  <si>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</si>
  <si>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</si>
  <si>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</si>
  <si>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</si>
  <si>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</si>
  <si>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</si>
  <si>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</si>
  <si>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</si>
  <si>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</si>
  <si>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</si>
  <si>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</si>
  <si>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</si>
  <si>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</si>
  <si>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</si>
  <si>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</si>
  <si>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</si>
  <si>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</si>
  <si>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</si>
  <si>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</si>
  <si>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</si>
  <si>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</si>
  <si>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</si>
  <si>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</si>
  <si>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</si>
  <si>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</si>
  <si>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</si>
  <si>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</si>
  <si>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</si>
  <si>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</si>
  <si>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</si>
  <si>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</si>
  <si>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</si>
  <si>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</si>
  <si>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</si>
  <si>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</si>
  <si>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</si>
  <si>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</si>
  <si>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</si>
  <si>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</si>
  <si>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</si>
  <si>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</si>
  <si>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</si>
  <si>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</si>
  <si>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</si>
  <si>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</si>
  <si>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</si>
  <si>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</si>
  <si>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</si>
  <si>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</si>
  <si>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</si>
  <si>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</si>
  <si>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</si>
  <si>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</si>
  <si>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</si>
  <si>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</si>
  <si>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</si>
  <si>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</si>
  <si>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</si>
  <si>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</si>
  <si>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</si>
  <si>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</si>
  <si>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</si>
  <si>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</si>
  <si>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</si>
  <si>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</si>
  <si>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</si>
  <si>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</si>
  <si>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</si>
  <si>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</si>
  <si>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</si>
  <si>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</si>
  <si>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</si>
  <si>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</si>
  <si>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</si>
  <si>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</si>
  <si>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</si>
  <si>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</si>
  <si>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</si>
  <si>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</si>
  <si>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</si>
  <si>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</si>
  <si>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</si>
  <si>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</si>
  <si>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</si>
  <si>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</si>
  <si>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</si>
  <si>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</si>
  <si>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</si>
  <si>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</si>
  <si>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</si>
  <si>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</si>
  <si>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</si>
  <si>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</si>
  <si>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</si>
  <si>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</si>
  <si>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</si>
  <si>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</si>
  <si>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</si>
  <si>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</si>
  <si>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</si>
  <si>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</si>
  <si>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</si>
  <si>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</si>
  <si>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</si>
  <si>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</si>
  <si>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</si>
  <si>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</si>
  <si>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</si>
  <si>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</si>
  <si>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</si>
  <si>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</si>
  <si>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</si>
  <si>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</si>
  <si>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</si>
  <si>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</si>
  <si>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</si>
  <si>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</si>
  <si>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</si>
  <si>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</si>
  <si>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</si>
  <si>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</si>
  <si>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</si>
  <si>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</si>
  <si>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</si>
  <si>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</si>
  <si>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</si>
  <si>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</si>
  <si>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</si>
  <si>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</si>
  <si>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</si>
  <si>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</si>
  <si>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</si>
  <si>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</si>
  <si>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</si>
  <si>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</si>
  <si>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</si>
  <si>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</si>
  <si>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</si>
  <si>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</si>
  <si>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</si>
  <si>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</si>
  <si>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</si>
  <si>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</si>
  <si>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</si>
  <si>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</si>
  <si>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</si>
  <si>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</si>
  <si>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</si>
  <si>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</si>
  <si>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</si>
  <si>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</si>
  <si>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</si>
  <si>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</si>
  <si>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</si>
  <si>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</si>
  <si>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</si>
  <si>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</si>
  <si>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</si>
  <si>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</si>
  <si>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</si>
  <si>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</si>
  <si>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</si>
  <si>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</si>
  <si>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</si>
  <si>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</si>
  <si>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</si>
  <si>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</si>
  <si>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</si>
  <si>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</si>
  <si>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</si>
  <si>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</si>
  <si>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</si>
  <si>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</si>
  <si>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</si>
  <si>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</si>
  <si>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</si>
  <si>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</si>
  <si>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</si>
  <si>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</si>
  <si>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</si>
  <si>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</si>
  <si>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</si>
  <si>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</si>
  <si>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</si>
  <si>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</si>
  <si>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</si>
  <si>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</si>
  <si>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</si>
  <si>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</si>
  <si>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</si>
  <si>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</si>
  <si>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</si>
  <si>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</si>
  <si>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</si>
  <si>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</si>
  <si>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</si>
  <si>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</si>
  <si>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</si>
  <si>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</si>
  <si>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</si>
  <si>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</si>
  <si>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</si>
  <si>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</si>
  <si>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</si>
  <si>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</si>
  <si>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</si>
  <si>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</si>
  <si>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</si>
  <si>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</si>
  <si>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</si>
  <si>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</si>
  <si>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</si>
  <si>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</si>
  <si>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</si>
  <si>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</si>
  <si>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</si>
  <si>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</si>
  <si>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</si>
  <si>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</si>
  <si>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</si>
  <si>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</si>
  <si>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</si>
  <si>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</si>
  <si>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</si>
  <si>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</si>
  <si>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</si>
  <si>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</si>
  <si>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</si>
  <si>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</si>
  <si>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</si>
  <si>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</si>
  <si>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</si>
  <si>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</si>
  <si>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</si>
  <si>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</si>
  <si>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</si>
  <si>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</si>
  <si>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</si>
  <si>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</si>
  <si>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</si>
  <si>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</si>
  <si>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</si>
  <si>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</si>
  <si>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</si>
  <si>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</si>
  <si>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</si>
  <si>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</si>
  <si>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</si>
  <si>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</si>
  <si>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</si>
  <si>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</si>
  <si>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</si>
  <si>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</si>
  <si>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</si>
  <si>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</si>
  <si>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</si>
  <si>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</si>
  <si>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</si>
  <si>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</si>
  <si>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</si>
  <si>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</si>
  <si>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</si>
  <si>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</si>
  <si>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</si>
  <si>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</si>
  <si>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</si>
  <si>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</si>
  <si>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</si>
  <si>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</si>
  <si>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</si>
  <si>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</si>
  <si>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</si>
  <si>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</si>
  <si>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</si>
  <si>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</si>
  <si>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</si>
  <si>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</si>
  <si>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</si>
  <si>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</si>
  <si>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</si>
  <si>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</si>
  <si>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</si>
  <si>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</si>
  <si>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</si>
  <si>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</si>
  <si>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</si>
  <si>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</si>
  <si>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</si>
  <si>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</si>
  <si>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</si>
  <si>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</si>
  <si>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</si>
  <si>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</si>
  <si>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</si>
  <si>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</si>
  <si>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</si>
  <si>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</si>
  <si>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</si>
  <si>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</si>
  <si>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</si>
  <si>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</si>
  <si>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</si>
  <si>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</si>
  <si>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</si>
  <si>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</si>
  <si>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</si>
  <si>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</si>
  <si>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</si>
  <si>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</si>
  <si>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</si>
  <si>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</si>
  <si>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</si>
  <si>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</si>
  <si>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</si>
  <si>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</si>
  <si>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</si>
  <si>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</si>
  <si>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</si>
  <si>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</si>
  <si>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</si>
  <si>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</si>
  <si>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</si>
  <si>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</si>
  <si>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</si>
  <si>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</si>
  <si>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</si>
  <si>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</si>
  <si>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</si>
  <si>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</si>
  <si>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</si>
  <si>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</si>
  <si>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</si>
  <si>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</si>
  <si>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</si>
  <si>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</si>
  <si>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</si>
  <si>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</si>
  <si>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</si>
  <si>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</si>
  <si>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</si>
  <si>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</si>
  <si>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</si>
  <si>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</si>
  <si>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</si>
  <si>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</si>
  <si>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</si>
  <si>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</si>
  <si>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</si>
  <si>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</si>
  <si>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</si>
  <si>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</si>
  <si>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</si>
  <si>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</si>
  <si>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</si>
  <si>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</si>
  <si>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</si>
  <si>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</si>
  <si>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</si>
  <si>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</si>
  <si>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</si>
  <si>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</si>
  <si>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</si>
  <si>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</si>
  <si>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</si>
  <si>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</si>
  <si>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</si>
  <si>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</si>
  <si>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</si>
  <si>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</si>
  <si>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</si>
  <si>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</si>
  <si>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</si>
  <si>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</si>
  <si>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</si>
  <si>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</si>
  <si>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</si>
  <si>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</si>
  <si>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</si>
  <si>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</si>
  <si>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</si>
  <si>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</si>
  <si>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</si>
  <si>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</si>
  <si>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</si>
  <si>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</si>
  <si>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</si>
  <si>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</si>
  <si>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</si>
  <si>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</si>
  <si>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</si>
  <si>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</si>
  <si>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</si>
  <si>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</si>
  <si>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</si>
  <si>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</si>
  <si>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</si>
  <si>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</si>
  <si>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</si>
  <si>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</si>
  <si>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</si>
  <si>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</si>
  <si>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</si>
  <si>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</si>
  <si>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</si>
  <si>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</si>
  <si>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</si>
  <si>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</si>
  <si>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</si>
  <si>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</si>
  <si>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</si>
  <si>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</si>
  <si>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</si>
  <si>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</si>
  <si>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</si>
  <si>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</si>
  <si>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</si>
  <si>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</si>
  <si>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</si>
  <si>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</si>
  <si>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</si>
  <si>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</si>
  <si>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</si>
  <si>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</si>
  <si>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</si>
  <si>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</si>
  <si>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</si>
  <si>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</si>
  <si>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</si>
  <si>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</si>
  <si>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</si>
  <si>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</si>
  <si>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</si>
  <si>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</si>
  <si>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</si>
  <si>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</si>
  <si>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</si>
  <si>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</si>
  <si>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</si>
  <si>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</si>
  <si>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</si>
  <si>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</si>
  <si>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</si>
  <si>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</si>
  <si>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</si>
  <si>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</si>
  <si>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</si>
  <si>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</si>
  <si>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</si>
  <si>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</si>
  <si>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</si>
  <si>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</si>
  <si>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</si>
  <si>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</si>
  <si>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</si>
  <si>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</si>
  <si>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</si>
  <si>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</si>
  <si>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</si>
  <si>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</si>
  <si>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</si>
  <si>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</si>
  <si>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</si>
  <si>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</si>
  <si>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</si>
  <si>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</si>
  <si>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</si>
  <si>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</si>
  <si>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</si>
  <si>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</si>
  <si>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</si>
  <si>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</si>
  <si>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</si>
  <si>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</si>
  <si>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</si>
  <si>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</si>
  <si>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</si>
  <si>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</si>
  <si>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</si>
  <si>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</si>
  <si>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</si>
  <si>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</si>
  <si>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</si>
  <si>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</si>
  <si>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</si>
  <si>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</si>
  <si>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</si>
  <si>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</si>
  <si>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</si>
  <si>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</si>
  <si>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</si>
  <si>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</si>
  <si>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</si>
  <si>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</si>
  <si>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</si>
  <si>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</si>
  <si>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</si>
  <si>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</si>
  <si>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</si>
  <si>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</si>
  <si>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</si>
  <si>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</si>
  <si>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</si>
  <si>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</si>
  <si>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</si>
  <si>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</si>
  <si>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</si>
  <si>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</si>
  <si>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</si>
  <si>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</si>
  <si>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</si>
  <si>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</si>
  <si>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</si>
  <si>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</si>
  <si>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</si>
  <si>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</si>
  <si>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</si>
  <si>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</si>
  <si>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</si>
  <si>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</si>
  <si>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</si>
  <si>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</si>
  <si>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</si>
  <si>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</si>
  <si>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</si>
  <si>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</si>
  <si>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</si>
  <si>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</si>
  <si>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</si>
  <si>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</si>
  <si>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</si>
  <si>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</si>
  <si>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</si>
  <si>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</si>
  <si>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</si>
  <si>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</si>
  <si>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</si>
  <si>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</si>
  <si>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</si>
  <si>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</si>
  <si>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</si>
  <si>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</si>
  <si>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</si>
  <si>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</si>
  <si>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</si>
  <si>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</si>
  <si>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</si>
  <si>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</si>
  <si>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</si>
  <si>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</si>
  <si>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</si>
  <si>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</si>
  <si>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</si>
  <si>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</si>
  <si>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</si>
  <si>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</si>
  <si>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</si>
  <si>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</si>
  <si>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</si>
  <si>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</si>
  <si>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</si>
  <si>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</si>
  <si>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</si>
  <si>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</si>
  <si>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</si>
  <si>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</si>
  <si>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</si>
  <si>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</si>
  <si>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</si>
  <si>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</si>
  <si>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</si>
  <si>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</si>
  <si>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</si>
  <si>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</si>
  <si>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</si>
  <si>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</si>
  <si>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</si>
  <si>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</si>
  <si>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</si>
  <si>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</si>
  <si>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</si>
  <si>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</si>
  <si>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</si>
  <si>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</si>
  <si>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</si>
  <si>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</si>
  <si>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</si>
  <si>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</si>
  <si>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</si>
  <si>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</si>
  <si>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</si>
  <si>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</si>
  <si>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</si>
  <si>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</si>
  <si>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</si>
  <si>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</si>
  <si>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</si>
  <si>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</si>
  <si>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</si>
  <si>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</si>
  <si>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</si>
  <si>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</si>
  <si>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</si>
  <si>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</si>
  <si>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</si>
  <si>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</si>
  <si>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</si>
  <si>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</si>
  <si>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</si>
  <si>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</si>
  <si>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</si>
  <si>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</si>
  <si>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</si>
  <si>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</si>
  <si>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</si>
  <si>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</si>
  <si>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</si>
  <si>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</si>
  <si>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</si>
  <si>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</si>
  <si>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</si>
  <si>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</si>
  <si>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</si>
  <si>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</si>
  <si>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</si>
  <si>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</si>
  <si>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</si>
  <si>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</si>
  <si>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</si>
  <si>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</si>
  <si>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</si>
  <si>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</si>
  <si>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</si>
  <si>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</si>
  <si>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</si>
  <si>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</si>
  <si>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</si>
  <si>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</si>
  <si>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</si>
  <si>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</si>
  <si>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</si>
  <si>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</si>
  <si>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</si>
  <si>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</si>
  <si>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</si>
  <si>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</si>
  <si>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</si>
  <si>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</si>
  <si>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</si>
  <si>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</si>
  <si>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</si>
  <si>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</si>
  <si>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</si>
  <si>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</si>
  <si>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</si>
  <si>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</si>
  <si>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</si>
  <si>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</si>
  <si>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</si>
  <si>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</si>
  <si>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</si>
  <si>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</si>
  <si>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</si>
  <si>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</si>
  <si>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</si>
  <si>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</si>
  <si>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</si>
  <si>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</si>
  <si>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</si>
  <si>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</si>
  <si>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</si>
  <si>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</si>
  <si>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</si>
  <si>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</si>
  <si>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</si>
  <si>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</si>
  <si>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</si>
  <si>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</si>
  <si>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</si>
  <si>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</si>
  <si>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</si>
  <si>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</si>
  <si>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</si>
  <si>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</si>
  <si>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</si>
  <si>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</si>
  <si>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</si>
  <si>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</si>
  <si>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</si>
  <si>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</si>
  <si>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</si>
  <si>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</si>
  <si>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</si>
  <si>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</si>
  <si>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</si>
  <si>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</si>
  <si>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</si>
  <si>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</si>
  <si>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</si>
  <si>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</si>
  <si>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</si>
  <si>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</si>
  <si>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</si>
  <si>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</si>
  <si>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</si>
  <si>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</si>
  <si>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</si>
  <si>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</si>
  <si>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</si>
  <si>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</si>
  <si>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</si>
  <si>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</si>
  <si>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</si>
  <si>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</si>
  <si>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</si>
  <si>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</si>
  <si>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</si>
  <si>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</si>
  <si>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</si>
  <si>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</si>
  <si>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</si>
  <si>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</si>
  <si>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</si>
  <si>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</si>
  <si>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</si>
  <si>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</si>
  <si>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</si>
  <si>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</si>
  <si>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</si>
  <si>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</si>
  <si>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</si>
  <si>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</si>
  <si>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</si>
  <si>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</si>
  <si>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</si>
  <si>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</si>
  <si>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</si>
  <si>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</si>
  <si>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</si>
  <si>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</si>
  <si>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</si>
  <si>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</si>
  <si>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</si>
  <si>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</si>
  <si>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</si>
  <si>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</si>
  <si>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</si>
  <si>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</si>
  <si>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</si>
  <si>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</si>
  <si>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</si>
  <si>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</si>
  <si>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</si>
  <si>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</si>
  <si>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</si>
  <si>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</si>
  <si>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</si>
  <si>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</si>
  <si>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</si>
  <si>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</si>
  <si>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</si>
  <si>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</si>
  <si>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</si>
  <si>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</si>
  <si>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</si>
  <si>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</si>
  <si>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</si>
  <si>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</si>
  <si>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</si>
  <si>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</si>
  <si>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</si>
  <si>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</si>
  <si>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</si>
  <si>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</si>
  <si>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</si>
  <si>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</si>
  <si>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</si>
  <si>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</si>
  <si>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</si>
  <si>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</si>
  <si>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</si>
  <si>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</si>
  <si>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</si>
  <si>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</si>
  <si>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</si>
  <si>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</si>
  <si>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</si>
  <si>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</si>
  <si>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</si>
  <si>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</si>
  <si>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</si>
  <si>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</si>
  <si>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</si>
  <si>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</si>
  <si>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</si>
  <si>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</si>
  <si>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</si>
  <si>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</si>
  <si>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</si>
  <si>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</si>
  <si>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</si>
  <si>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</si>
  <si>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</si>
  <si>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</si>
  <si>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</si>
  <si>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</si>
  <si>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</si>
  <si>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</si>
  <si>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</si>
  <si>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</si>
  <si>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</si>
  <si>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</si>
  <si>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</si>
  <si>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</si>
  <si>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</si>
  <si>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</si>
  <si>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</si>
  <si>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</si>
  <si>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</si>
  <si>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</si>
  <si>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</si>
  <si>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</si>
  <si>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</si>
  <si>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</si>
  <si>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</si>
  <si>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</si>
  <si>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</si>
  <si>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</si>
  <si>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</si>
  <si>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</si>
  <si>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</si>
  <si>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</si>
  <si>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</si>
  <si>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</si>
  <si>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</si>
  <si>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</si>
  <si>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</si>
  <si>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</si>
  <si>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</si>
  <si>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</si>
  <si>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</si>
  <si>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</si>
  <si>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</si>
  <si>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</si>
  <si>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</si>
  <si>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</si>
  <si>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</si>
  <si>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</si>
  <si>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</si>
  <si>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</si>
  <si>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</si>
  <si>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</si>
  <si>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</si>
  <si>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</si>
  <si>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</si>
  <si>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</si>
  <si>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</si>
  <si>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</si>
  <si>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</si>
  <si>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</si>
  <si>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</si>
  <si>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</si>
  <si>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</si>
  <si>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</si>
  <si>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</si>
  <si>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</si>
  <si>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</si>
  <si>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</si>
  <si>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</si>
  <si>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</si>
  <si>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</si>
  <si>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</si>
  <si>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</si>
  <si>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</si>
  <si>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</si>
  <si>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</si>
  <si>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</si>
  <si>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</si>
  <si>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</si>
  <si>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</si>
  <si>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</si>
  <si>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</si>
  <si>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</si>
  <si>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</si>
  <si>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</si>
  <si>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</si>
  <si>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</si>
  <si>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</si>
  <si>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</si>
  <si>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</si>
  <si>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</si>
  <si>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</si>
  <si>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</si>
  <si>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</si>
  <si>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</si>
  <si>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</si>
  <si>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</si>
  <si>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</si>
  <si>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</si>
  <si>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</si>
  <si>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</si>
  <si>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</si>
  <si>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</si>
  <si>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</si>
  <si>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</si>
  <si>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</si>
  <si>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</si>
  <si>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</si>
  <si>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</si>
  <si>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</si>
  <si>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</si>
  <si>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</si>
  <si>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</si>
  <si>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</si>
  <si>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</si>
  <si>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</si>
  <si>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</si>
  <si>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</si>
  <si>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</si>
  <si>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</si>
  <si>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</si>
  <si>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</si>
  <si>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</si>
  <si>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</si>
  <si>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</si>
  <si>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</si>
  <si>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</si>
  <si>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</si>
  <si>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</si>
  <si>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</si>
  <si>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</si>
  <si>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</si>
  <si>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</si>
  <si>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</si>
  <si>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</si>
  <si>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</si>
  <si>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</si>
  <si>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</si>
  <si>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</si>
  <si>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</si>
  <si>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</si>
  <si>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</si>
  <si>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</si>
  <si>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</si>
  <si>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</si>
  <si>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</si>
  <si>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</si>
  <si>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</si>
  <si>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</si>
  <si>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</si>
  <si>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</si>
  <si>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</si>
  <si>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</si>
  <si>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</si>
  <si>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</si>
  <si>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</si>
  <si>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</si>
  <si>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</si>
  <si>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</si>
  <si>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</si>
  <si>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</si>
  <si>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</si>
  <si>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</si>
  <si>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</si>
  <si>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</si>
  <si>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</si>
  <si>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</si>
  <si>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</si>
  <si>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</si>
  <si>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</si>
  <si>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</si>
  <si>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</si>
  <si>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</si>
  <si>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</si>
  <si>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</si>
  <si>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</si>
  <si>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</si>
  <si>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</si>
  <si>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</si>
  <si>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</si>
  <si>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</si>
  <si>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</si>
  <si>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</si>
  <si>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</si>
  <si>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</si>
  <si>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</si>
  <si>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</si>
  <si>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</si>
  <si>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</si>
  <si>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</si>
  <si>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</si>
  <si>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</si>
  <si>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</si>
  <si>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</si>
  <si>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</si>
  <si>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</si>
  <si>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</si>
  <si>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</si>
  <si>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</si>
  <si>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</si>
  <si>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</si>
  <si>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</si>
  <si>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</si>
  <si>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</si>
  <si>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</si>
  <si>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</si>
  <si>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</si>
  <si>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</si>
  <si>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</si>
  <si>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</si>
  <si>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</si>
  <si>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</si>
  <si>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</si>
  <si>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</si>
  <si>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</si>
  <si>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</si>
  <si>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</si>
  <si>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</si>
  <si>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</si>
  <si>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</si>
  <si>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</si>
  <si>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</si>
  <si>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</si>
  <si>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</si>
  <si>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</si>
  <si>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</si>
  <si>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</si>
  <si>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</si>
  <si>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</si>
  <si>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</si>
  <si>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</si>
  <si>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</si>
  <si>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</si>
  <si>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</si>
  <si>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</si>
  <si>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</si>
  <si>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</si>
  <si>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</si>
  <si>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</si>
  <si>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</si>
  <si>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</si>
  <si>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</si>
  <si>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</si>
  <si>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</si>
  <si>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</si>
  <si>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</si>
  <si>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</si>
  <si>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</si>
  <si>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</si>
  <si>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</si>
  <si>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</si>
  <si>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</si>
  <si>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</si>
  <si>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</si>
  <si>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</si>
  <si>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</si>
  <si>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</si>
  <si>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</si>
  <si>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</si>
  <si>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</si>
  <si>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</si>
  <si>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</si>
  <si>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</si>
  <si>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</si>
  <si>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</si>
  <si>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</si>
  <si>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</si>
  <si>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</si>
  <si>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</si>
  <si>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</si>
  <si>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</si>
  <si>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</si>
  <si>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</si>
  <si>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</si>
  <si>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</si>
  <si>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</si>
  <si>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</si>
  <si>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</si>
  <si>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</si>
  <si>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</si>
  <si>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</si>
  <si>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</si>
  <si>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</si>
  <si>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</si>
  <si>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</si>
  <si>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</si>
  <si>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</si>
  <si>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</si>
  <si>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</si>
  <si>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</si>
  <si>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</si>
  <si>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</si>
  <si>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</si>
  <si>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</si>
  <si>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</si>
  <si>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</si>
  <si>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</si>
  <si>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</si>
  <si>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</si>
  <si>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</si>
  <si>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</si>
  <si>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</si>
  <si>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</si>
  <si>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</si>
  <si>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</si>
  <si>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</si>
  <si>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</si>
  <si>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</si>
  <si>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</si>
  <si>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</si>
  <si>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</si>
  <si>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</si>
  <si>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</si>
  <si>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</si>
  <si>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</si>
  <si>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</si>
  <si>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</si>
  <si>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</si>
  <si>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</si>
  <si>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</si>
  <si>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</si>
  <si>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</si>
  <si>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</si>
  <si>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</si>
  <si>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</si>
  <si>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</si>
  <si>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</si>
  <si>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</si>
  <si>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</si>
  <si>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</si>
  <si>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</si>
  <si>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</si>
  <si>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</si>
  <si>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</si>
  <si>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</si>
  <si>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</si>
  <si>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</si>
  <si>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</si>
  <si>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</si>
  <si>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</si>
  <si>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</si>
  <si>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</si>
  <si>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</si>
  <si>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</si>
  <si>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</si>
  <si>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</si>
  <si>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</si>
  <si>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</si>
  <si>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</si>
  <si>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</si>
  <si>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</si>
  <si>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</si>
  <si>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</si>
  <si>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</si>
  <si>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</si>
  <si>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</si>
  <si>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</si>
  <si>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</si>
  <si>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</si>
  <si>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</si>
  <si>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</si>
  <si>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</si>
  <si>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</si>
  <si>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</si>
  <si>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</si>
  <si>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</si>
  <si>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</si>
  <si>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</si>
  <si>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</si>
  <si>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</si>
  <si>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</si>
  <si>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</si>
  <si>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</si>
  <si>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</si>
  <si>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</si>
  <si>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</si>
  <si>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</si>
  <si>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</si>
  <si>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</si>
  <si>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</si>
  <si>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</si>
  <si>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</si>
  <si>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</si>
  <si>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</si>
  <si>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</si>
  <si>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</si>
  <si>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</si>
  <si>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</si>
  <si>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</si>
  <si>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</si>
  <si>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</si>
  <si>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</si>
  <si>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</si>
  <si>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</si>
  <si>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</si>
  <si>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</si>
  <si>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</si>
  <si>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</si>
  <si>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</si>
  <si>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</si>
  <si>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</si>
  <si>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</si>
  <si>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</si>
  <si>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</si>
  <si>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</si>
  <si>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</si>
  <si>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</si>
  <si>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</si>
  <si>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</si>
  <si>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</si>
  <si>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</si>
  <si>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</si>
  <si>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</si>
  <si>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</si>
  <si>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</si>
  <si>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</si>
  <si>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</si>
  <si>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</si>
  <si>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</si>
  <si>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</si>
  <si>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</si>
  <si>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</si>
  <si>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</si>
  <si>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</si>
  <si>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</si>
  <si>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</si>
  <si>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</si>
  <si>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</si>
  <si>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</si>
  <si>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</si>
  <si>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</si>
  <si>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</si>
  <si>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</si>
  <si>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</si>
  <si>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</si>
  <si>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</si>
  <si>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</si>
  <si>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</si>
  <si>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</si>
  <si>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</si>
  <si>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</si>
  <si>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</si>
  <si>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</si>
  <si>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</si>
  <si>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</si>
  <si>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</si>
  <si>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</si>
  <si>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</si>
  <si>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</si>
  <si>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</si>
  <si>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</si>
  <si>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</si>
  <si>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</si>
  <si>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</si>
  <si>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</si>
  <si>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</si>
  <si>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</si>
  <si>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</si>
  <si>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</si>
  <si>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</si>
  <si>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</si>
  <si>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</si>
  <si>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</si>
  <si>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</si>
  <si>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</si>
  <si>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</si>
  <si>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</si>
  <si>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</si>
  <si>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</si>
  <si>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</si>
  <si>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</si>
  <si>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</si>
  <si>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</si>
  <si>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</si>
  <si>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</si>
  <si>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</si>
  <si>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</si>
  <si>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</si>
  <si>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</si>
  <si>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</si>
  <si>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</si>
  <si>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</si>
  <si>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</si>
  <si>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</si>
  <si>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</si>
  <si>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</si>
  <si>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</si>
  <si>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</si>
  <si>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</si>
  <si>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</si>
  <si>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</si>
  <si>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</si>
  <si>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</si>
  <si>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</si>
  <si>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</si>
  <si>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</si>
  <si>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</si>
  <si>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</si>
  <si>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</si>
  <si>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</si>
  <si>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</si>
  <si>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</si>
  <si>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</si>
  <si>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</si>
  <si>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</si>
  <si>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</si>
  <si>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</si>
  <si>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</si>
  <si>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</si>
  <si>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</si>
  <si>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</si>
  <si>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</si>
  <si>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</si>
  <si>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</si>
  <si>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</si>
  <si>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</si>
  <si>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</si>
  <si>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</si>
  <si>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</si>
  <si>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</si>
  <si>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</si>
  <si>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</si>
  <si>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</si>
  <si>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</si>
  <si>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</si>
  <si>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</si>
  <si>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</si>
  <si>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</si>
  <si>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</si>
  <si>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</si>
  <si>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</si>
  <si>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</si>
  <si>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</si>
  <si>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</si>
  <si>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</si>
  <si>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</si>
  <si>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</si>
  <si>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</si>
  <si>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</si>
  <si>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</si>
  <si>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</si>
  <si>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</si>
  <si>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</si>
  <si>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</si>
  <si>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</si>
  <si>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</si>
  <si>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</si>
  <si>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</si>
  <si>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</si>
  <si>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</si>
  <si>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</si>
  <si>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</si>
  <si>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</si>
  <si>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</si>
  <si>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</si>
  <si>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</si>
  <si>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</si>
  <si>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</si>
  <si>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</si>
  <si>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</si>
  <si>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</si>
  <si>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</si>
  <si>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</si>
  <si>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</si>
  <si>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</si>
  <si>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</si>
  <si>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</si>
  <si>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</si>
  <si>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</si>
  <si>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</si>
  <si>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</si>
  <si>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</si>
  <si>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</si>
  <si>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</si>
  <si>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</si>
  <si>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</si>
  <si>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</si>
  <si>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</si>
  <si>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</si>
  <si>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</si>
  <si>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</si>
  <si>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</si>
  <si>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</si>
  <si>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</si>
  <si>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</si>
  <si>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</si>
  <si>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</si>
  <si>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</si>
  <si>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</si>
  <si>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</si>
  <si>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</si>
  <si>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</si>
  <si>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</si>
  <si>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</si>
  <si>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</si>
  <si>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</si>
  <si>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</si>
  <si>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</si>
  <si>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</si>
  <si>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</si>
  <si>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</si>
  <si>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</si>
  <si>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</si>
  <si>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</si>
  <si>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</si>
  <si>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</si>
  <si>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</si>
  <si>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</si>
  <si>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</si>
  <si>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</si>
  <si>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</si>
  <si>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</si>
  <si>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</si>
  <si>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</si>
  <si>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</si>
  <si>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</si>
  <si>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</si>
  <si>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</si>
  <si>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</si>
  <si>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</si>
  <si>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</si>
  <si>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</si>
  <si>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</si>
  <si>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</si>
  <si>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</si>
  <si>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</si>
  <si>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</si>
  <si>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</si>
  <si>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</si>
  <si>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</si>
  <si>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</si>
  <si>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</si>
  <si>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</si>
  <si>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</si>
  <si>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</si>
  <si>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</si>
  <si>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</si>
  <si>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</si>
  <si>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</si>
  <si>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</si>
  <si>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</si>
  <si>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</si>
  <si>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</si>
  <si>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</si>
  <si>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</si>
  <si>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</si>
  <si>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</si>
  <si>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</si>
  <si>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</si>
  <si>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</si>
  <si>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</si>
  <si>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</si>
  <si>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</si>
  <si>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</si>
  <si>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</si>
  <si>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</si>
  <si>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</si>
  <si>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</si>
  <si>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</si>
  <si>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</si>
  <si>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</si>
  <si>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</si>
  <si>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</si>
  <si>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</si>
  <si>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</si>
  <si>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</si>
  <si>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</si>
  <si>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</si>
  <si>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</si>
  <si>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</si>
  <si>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</si>
  <si>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</si>
  <si>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</si>
  <si>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</si>
  <si>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</si>
  <si>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</si>
  <si>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</si>
  <si>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</si>
  <si>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</si>
  <si>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</si>
  <si>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</si>
  <si>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</si>
  <si>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</si>
  <si>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</si>
  <si>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</si>
  <si>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</si>
  <si>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</si>
  <si>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</si>
  <si>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</si>
  <si>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</si>
  <si>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</si>
  <si>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</si>
  <si>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</si>
  <si>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</si>
  <si>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</si>
  <si>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</si>
  <si>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</si>
  <si>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</si>
  <si>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</si>
  <si>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</si>
  <si>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</si>
  <si>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</si>
  <si>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</si>
  <si>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</si>
  <si>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</si>
  <si>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</si>
  <si>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</si>
  <si>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</si>
  <si>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</si>
  <si>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</si>
  <si>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</si>
  <si>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</si>
  <si>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</si>
  <si>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</si>
  <si>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</si>
  <si>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</si>
  <si>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</si>
  <si>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</si>
  <si>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</si>
  <si>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</si>
  <si>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</si>
  <si>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</si>
  <si>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</si>
  <si>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</si>
  <si>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</si>
  <si>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</si>
  <si>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</si>
  <si>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</si>
  <si>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</si>
  <si>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</si>
  <si>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</si>
  <si>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</si>
  <si>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</si>
  <si>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</si>
  <si>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</si>
  <si>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</si>
  <si>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</si>
  <si>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</si>
  <si>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</si>
  <si>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</si>
  <si>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</si>
  <si>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</si>
  <si>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</si>
  <si>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</si>
  <si>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</si>
  <si>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</si>
  <si>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</si>
  <si>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</si>
  <si>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</si>
  <si>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</si>
  <si>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</si>
  <si>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</si>
  <si>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</si>
  <si>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</si>
  <si>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</si>
  <si>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</si>
  <si>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</si>
  <si>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</si>
  <si>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</si>
  <si>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</si>
  <si>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</si>
  <si>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</si>
  <si>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</si>
  <si>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</si>
  <si>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</si>
  <si>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</si>
  <si>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</si>
  <si>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</si>
  <si>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</si>
  <si>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</si>
  <si>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</si>
  <si>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</si>
  <si>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</si>
  <si>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</si>
  <si>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</si>
  <si>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</si>
  <si>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</si>
  <si>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</si>
  <si>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</si>
  <si>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</si>
  <si>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</si>
  <si>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</si>
  <si>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</si>
  <si>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</si>
  <si>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</si>
  <si>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</si>
  <si>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</si>
  <si>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</si>
  <si>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</si>
  <si>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</si>
  <si>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</si>
  <si>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</si>
  <si>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</si>
  <si>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</si>
  <si>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</si>
  <si>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</si>
  <si>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</si>
  <si>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</si>
  <si>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</si>
  <si>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</si>
  <si>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</si>
  <si>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</si>
  <si>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</si>
  <si>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</si>
  <si>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</si>
  <si>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</si>
  <si>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</si>
  <si>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</si>
  <si>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</si>
  <si>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</si>
  <si>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</si>
  <si>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</si>
  <si>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</si>
  <si>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</si>
  <si>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</si>
  <si>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</si>
  <si>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</si>
  <si>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</si>
  <si>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</si>
  <si>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</si>
  <si>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</si>
  <si>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</si>
  <si>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</si>
  <si>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</si>
  <si>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</si>
  <si>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</si>
  <si>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</si>
  <si>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</si>
  <si>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</si>
  <si>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</si>
  <si>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</si>
  <si>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</si>
  <si>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</si>
  <si>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</si>
  <si>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</si>
  <si>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</si>
  <si>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</si>
  <si>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</si>
  <si>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</si>
  <si>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</si>
  <si>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</si>
  <si>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</si>
  <si>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</si>
  <si>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</si>
  <si>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</si>
  <si>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</si>
  <si>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</si>
  <si>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</si>
  <si>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</si>
  <si>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</si>
  <si>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</si>
  <si>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</si>
  <si>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</si>
  <si>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</si>
  <si>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</si>
  <si>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</si>
  <si>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</si>
  <si>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</si>
  <si>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</si>
  <si>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</si>
  <si>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</si>
  <si>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</si>
  <si>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</si>
  <si>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</si>
  <si>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</si>
  <si>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</si>
  <si>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</si>
  <si>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</si>
  <si>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</si>
  <si>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</si>
  <si>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</si>
  <si>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</si>
  <si>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</si>
  <si>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</si>
  <si>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</si>
  <si>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</si>
  <si>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</si>
  <si>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</si>
  <si>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</si>
  <si>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</si>
  <si>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</si>
  <si>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</si>
  <si>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</si>
  <si>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</si>
  <si>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</si>
  <si>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</si>
  <si>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</si>
  <si>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</si>
  <si>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</si>
  <si>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</si>
  <si>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</si>
  <si>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</si>
  <si>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</si>
  <si>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</si>
  <si>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</si>
  <si>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</si>
  <si>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</si>
  <si>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</si>
  <si>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</si>
  <si>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</si>
  <si>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</si>
  <si>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</si>
  <si>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</si>
  <si>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</si>
  <si>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</si>
  <si>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</si>
  <si>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</si>
  <si>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</si>
  <si>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</si>
  <si>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</si>
  <si>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</si>
  <si>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</si>
  <si>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</si>
  <si>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</si>
  <si>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</si>
  <si>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</si>
  <si>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</si>
  <si>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</si>
  <si>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</si>
  <si>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</si>
  <si>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</si>
  <si>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</si>
  <si>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</si>
  <si>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</si>
  <si>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</si>
  <si>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</si>
  <si>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</si>
  <si>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</si>
  <si>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</si>
  <si>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</si>
  <si>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</si>
  <si>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</si>
  <si>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</si>
  <si>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</si>
  <si>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</si>
  <si>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</si>
  <si>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</si>
  <si>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</si>
  <si>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</si>
  <si>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</si>
  <si>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</si>
  <si>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</si>
  <si>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</si>
  <si>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</si>
  <si>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</si>
  <si>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</si>
  <si>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</si>
  <si>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</si>
  <si>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</si>
  <si>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</si>
  <si>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</si>
  <si>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</si>
  <si>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</si>
  <si>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</si>
  <si>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</si>
  <si>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</si>
  <si>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</si>
  <si>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</si>
  <si>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</si>
  <si>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</si>
  <si>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</si>
  <si>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</si>
  <si>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</si>
  <si>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</si>
  <si>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</si>
  <si>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</si>
  <si>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</si>
  <si>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</si>
  <si>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</si>
  <si>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</si>
  <si>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</si>
  <si>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</si>
  <si>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</si>
  <si>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</si>
  <si>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</si>
  <si>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</si>
  <si>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</si>
  <si>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</si>
  <si>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</si>
  <si>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</si>
  <si>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</si>
  <si>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</si>
  <si>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</si>
  <si>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</si>
  <si>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</si>
  <si>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</si>
  <si>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</si>
  <si>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</si>
  <si>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</si>
  <si>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</si>
  <si>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</si>
  <si>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</si>
  <si>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</si>
  <si>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</si>
  <si>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</si>
  <si>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</si>
  <si>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</si>
  <si>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</si>
  <si>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</si>
  <si>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</si>
  <si>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</si>
  <si>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</si>
  <si>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</si>
  <si>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</si>
  <si>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</si>
  <si>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</si>
  <si>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</si>
  <si>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</si>
  <si>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</si>
  <si>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</si>
  <si>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</si>
  <si>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</si>
  <si>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</si>
  <si>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</si>
  <si>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</si>
  <si>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</si>
  <si>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</si>
  <si>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</si>
  <si>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</si>
  <si>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</si>
  <si>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</si>
  <si>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</si>
  <si>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</si>
  <si>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</si>
  <si>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</si>
  <si>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</si>
  <si>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</si>
  <si>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</si>
  <si>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</si>
  <si>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</si>
  <si>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</si>
  <si>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</si>
  <si>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</si>
  <si>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</si>
  <si>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</si>
  <si>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</si>
  <si>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</si>
  <si>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</si>
  <si>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</si>
  <si>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</si>
  <si>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</si>
  <si>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</si>
  <si>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</si>
  <si>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</si>
  <si>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</si>
  <si>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</si>
  <si>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</si>
  <si>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</si>
  <si>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</si>
  <si>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</si>
  <si>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</si>
  <si>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</si>
  <si>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</si>
  <si>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</si>
  <si>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</si>
  <si>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</si>
  <si>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</si>
  <si>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</si>
  <si>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</si>
  <si>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</si>
  <si>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</si>
  <si>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</si>
  <si>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</si>
  <si>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</si>
  <si>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</si>
  <si>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</si>
  <si>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</si>
  <si>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</si>
  <si>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</si>
  <si>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</si>
  <si>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</si>
  <si>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</si>
  <si>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</si>
  <si>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</si>
  <si>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</si>
  <si>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</si>
  <si>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</si>
  <si>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</si>
  <si>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</si>
  <si>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</si>
  <si>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</si>
  <si>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</si>
  <si>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</si>
  <si>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</si>
  <si>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</si>
  <si>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</si>
  <si>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</si>
  <si>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</si>
  <si>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</si>
  <si>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</si>
  <si>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</si>
  <si>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</si>
  <si>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</si>
  <si>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</si>
  <si>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</si>
  <si>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</si>
  <si>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</si>
  <si>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</si>
  <si>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</si>
  <si>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</si>
  <si>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</si>
  <si>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</si>
  <si>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</si>
  <si>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</si>
  <si>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</si>
  <si>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</si>
  <si>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</si>
  <si>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</si>
  <si>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</si>
  <si>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</si>
  <si>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</si>
  <si>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</si>
  <si>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</si>
  <si>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</si>
  <si>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</si>
  <si>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</si>
  <si>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</si>
  <si>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</si>
  <si>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</si>
  <si>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</si>
  <si>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</si>
  <si>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</si>
  <si>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</si>
  <si>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</si>
  <si>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</si>
  <si>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</si>
  <si>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</si>
  <si>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</si>
  <si>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</si>
  <si>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</si>
  <si>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</si>
  <si>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</si>
  <si>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</si>
  <si>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</si>
  <si>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</si>
  <si>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</si>
  <si>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</si>
  <si>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</si>
  <si>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</si>
  <si>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</si>
  <si>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</si>
  <si>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</si>
  <si>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</si>
  <si>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</si>
  <si>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</si>
  <si>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</si>
  <si>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</si>
  <si>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</si>
  <si>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</si>
  <si>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</si>
  <si>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</si>
  <si>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</si>
  <si>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</si>
  <si>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</si>
  <si>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</si>
  <si>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</si>
  <si>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</si>
  <si>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</si>
  <si>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</si>
  <si>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</si>
  <si>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</si>
  <si>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</si>
  <si>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</si>
  <si>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</si>
  <si>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</si>
  <si>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</si>
  <si>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</si>
  <si>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</si>
  <si>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</si>
  <si>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</si>
  <si>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</si>
  <si>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</si>
  <si>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</si>
  <si>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</si>
  <si>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</si>
  <si>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</si>
  <si>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</si>
  <si>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</si>
  <si>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</si>
  <si>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</si>
  <si>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</si>
  <si>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</si>
  <si>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</si>
  <si>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</si>
  <si>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</si>
  <si>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</si>
  <si>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</si>
  <si>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</si>
  <si>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</si>
  <si>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</si>
  <si>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</si>
  <si>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</si>
  <si>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</si>
  <si>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</si>
  <si>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</si>
  <si>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</si>
  <si>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</si>
  <si>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</si>
  <si>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</si>
  <si>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</si>
  <si>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</si>
  <si>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</si>
  <si>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</si>
  <si>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</si>
  <si>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</si>
  <si>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</si>
  <si>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</si>
  <si>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</si>
  <si>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</si>
  <si>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</si>
  <si>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</si>
  <si>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</si>
  <si>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</si>
  <si>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</si>
  <si>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</si>
  <si>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</si>
  <si>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</si>
  <si>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</si>
  <si>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</si>
  <si>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</si>
  <si>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</si>
  <si>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</si>
  <si>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</si>
  <si>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</si>
  <si>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</si>
  <si>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</si>
  <si>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</si>
  <si>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</si>
  <si>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</si>
  <si>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</si>
  <si>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</si>
  <si>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</si>
  <si>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</si>
  <si>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</si>
  <si>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</si>
  <si>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</si>
  <si>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</si>
  <si>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</si>
  <si>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</si>
  <si>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</si>
  <si>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</si>
  <si>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</si>
  <si>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</si>
  <si>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</si>
  <si>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</si>
  <si>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</si>
  <si>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</si>
  <si>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</si>
  <si>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</si>
  <si>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</si>
  <si>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</si>
  <si>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</si>
  <si>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</si>
  <si>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</si>
  <si>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</si>
  <si>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</si>
  <si>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</si>
  <si>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</si>
  <si>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</si>
  <si>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</si>
  <si>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</si>
  <si>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</si>
  <si>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</si>
  <si>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</si>
  <si>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</si>
  <si>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</si>
  <si>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</si>
  <si>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</si>
  <si>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</si>
  <si>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</si>
  <si>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</si>
  <si>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</si>
  <si>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</si>
  <si>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</si>
  <si>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</si>
  <si>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</si>
  <si>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</si>
  <si>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</si>
  <si>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</si>
  <si>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</si>
  <si>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</si>
  <si>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</si>
  <si>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</si>
  <si>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</si>
  <si>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</si>
  <si>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</si>
  <si>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</si>
  <si>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</si>
  <si>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</si>
  <si>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</si>
  <si>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</si>
  <si>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</si>
  <si>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</si>
  <si>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</si>
  <si>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</si>
  <si>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</si>
  <si>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</si>
  <si>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</si>
  <si>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</si>
  <si>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</si>
  <si>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</si>
  <si>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</si>
  <si>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</si>
  <si>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</si>
  <si>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</si>
  <si>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</si>
  <si>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</si>
  <si>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</si>
  <si>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</si>
  <si>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</si>
  <si>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</si>
  <si>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</si>
  <si>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</si>
  <si>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</si>
  <si>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</si>
  <si>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</si>
  <si>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</si>
  <si>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</si>
  <si>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</si>
  <si>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</si>
  <si>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</si>
  <si>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</si>
  <si>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</si>
  <si>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</si>
  <si>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</si>
  <si>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</si>
  <si>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</si>
  <si>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</si>
  <si>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</si>
  <si>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</si>
  <si>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</si>
  <si>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</si>
  <si>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</si>
  <si>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</si>
  <si>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</si>
  <si>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</si>
  <si>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</si>
  <si>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</si>
  <si>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</si>
  <si>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</si>
  <si>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</si>
  <si>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</si>
  <si>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</si>
  <si>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</si>
  <si>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</si>
  <si>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</si>
  <si>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</si>
  <si>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</si>
  <si>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</si>
  <si>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</si>
  <si>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</si>
  <si>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</si>
  <si>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</si>
  <si>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</si>
  <si>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</si>
  <si>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</si>
  <si>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</si>
  <si>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</si>
  <si>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</si>
  <si>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</si>
  <si>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</si>
  <si>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</si>
  <si>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</si>
  <si>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</si>
  <si>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</si>
  <si>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</si>
  <si>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</si>
  <si>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</si>
  <si>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</si>
  <si>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</si>
  <si>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</si>
  <si>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</si>
  <si>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</si>
  <si>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</si>
  <si>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</si>
  <si>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</si>
  <si>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</si>
  <si>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</si>
  <si>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</si>
  <si>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</si>
  <si>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</si>
  <si>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</si>
  <si>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</si>
  <si>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</si>
  <si>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</si>
  <si>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</si>
  <si>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</si>
  <si>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</si>
  <si>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</si>
  <si>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</si>
  <si>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</si>
  <si>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</si>
  <si>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</si>
  <si>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</si>
  <si>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</si>
  <si>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</si>
  <si>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</si>
  <si>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</si>
  <si>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</si>
  <si>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</si>
  <si>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</si>
  <si>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</si>
  <si>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</si>
  <si>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</si>
  <si>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</si>
  <si>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</si>
  <si>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</si>
  <si>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</si>
  <si>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</si>
  <si>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</si>
  <si>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</si>
  <si>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</si>
  <si>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</si>
  <si>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</si>
  <si>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</si>
  <si>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</si>
  <si>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</si>
  <si>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</si>
  <si>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</si>
  <si>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</si>
  <si>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</si>
  <si>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</si>
  <si>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</si>
  <si>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</si>
  <si>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</si>
  <si>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</si>
  <si>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</si>
  <si>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</si>
  <si>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</si>
  <si>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</si>
  <si>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</si>
  <si>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</si>
  <si>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</si>
  <si>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</si>
  <si>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</si>
  <si>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</si>
  <si>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</si>
  <si>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</si>
  <si>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</si>
  <si>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</si>
  <si>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</si>
  <si>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</si>
  <si>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</si>
  <si>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</si>
  <si>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</si>
  <si>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</si>
  <si>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</si>
  <si>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</si>
  <si>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</si>
  <si>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</si>
  <si>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</si>
  <si>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</si>
  <si>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</si>
  <si>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</si>
  <si>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</si>
  <si>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</si>
  <si>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</si>
  <si>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</si>
  <si>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</si>
  <si>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</si>
  <si>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</si>
  <si>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</si>
  <si>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</si>
  <si>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</si>
  <si>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</si>
  <si>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</si>
  <si>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</si>
  <si>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</si>
  <si>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</si>
  <si>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</si>
  <si>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</si>
  <si>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</si>
  <si>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</si>
  <si>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</si>
  <si>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</si>
  <si>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</si>
  <si>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</si>
  <si>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</si>
  <si>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</si>
  <si>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</si>
  <si>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</si>
  <si>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</si>
  <si>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</si>
  <si>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</si>
  <si>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</si>
  <si>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</si>
  <si>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</si>
  <si>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</si>
  <si>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</si>
  <si>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</si>
  <si>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</si>
  <si>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</si>
  <si>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</si>
  <si>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</si>
  <si>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</si>
  <si>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</si>
  <si>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</si>
  <si>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</si>
  <si>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</si>
  <si>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</si>
  <si>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</si>
  <si>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</si>
  <si>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</si>
  <si>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</si>
  <si>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</si>
  <si>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</si>
  <si>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</si>
  <si>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</si>
  <si>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</si>
  <si>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</si>
  <si>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</si>
  <si>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</si>
  <si>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</si>
  <si>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</si>
  <si>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</si>
  <si>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</si>
  <si>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</si>
  <si>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</si>
  <si>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</si>
  <si>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</si>
  <si>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</si>
  <si>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</si>
  <si>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</si>
  <si>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</si>
  <si>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</si>
  <si>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</si>
  <si>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</si>
  <si>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</si>
  <si>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</si>
  <si>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</si>
  <si>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</si>
  <si>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</si>
  <si>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</si>
  <si>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</si>
  <si>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</si>
  <si>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</si>
  <si>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</si>
  <si>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</si>
  <si>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</si>
  <si>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</si>
  <si>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</si>
  <si>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</si>
  <si>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</si>
  <si>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</si>
  <si>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</si>
  <si>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</si>
  <si>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</si>
  <si>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</si>
  <si>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</si>
  <si>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</si>
  <si>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</si>
  <si>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</si>
  <si>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</si>
  <si>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</si>
  <si>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</si>
  <si>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</si>
  <si>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</si>
  <si>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</si>
  <si>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</si>
  <si>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</si>
  <si>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</si>
  <si>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</si>
  <si>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</si>
  <si>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</si>
  <si>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</si>
  <si>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</si>
  <si>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</si>
  <si>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</si>
  <si>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</si>
  <si>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</si>
  <si>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</si>
  <si>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</si>
  <si>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</si>
  <si>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</si>
  <si>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</si>
  <si>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</si>
  <si>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</si>
  <si>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</si>
  <si>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</si>
  <si>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</si>
  <si>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</si>
  <si>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</si>
  <si>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</si>
  <si>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</si>
  <si>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</si>
  <si>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</si>
  <si>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</si>
  <si>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</si>
  <si>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</si>
  <si>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</si>
  <si>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</si>
  <si>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</si>
  <si>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</si>
  <si>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</si>
  <si>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</si>
  <si>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</si>
  <si>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</si>
  <si>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</si>
  <si>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</si>
  <si>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</si>
  <si>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</si>
  <si>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</si>
  <si>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</si>
  <si>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</si>
  <si>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</si>
  <si>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</si>
  <si>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</si>
  <si>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</si>
  <si>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</si>
  <si>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</si>
  <si>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</si>
  <si>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</si>
  <si>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</si>
  <si>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</si>
  <si>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</si>
  <si>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</si>
  <si>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</si>
  <si>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</si>
  <si>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</si>
  <si>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</si>
  <si>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</si>
  <si>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</si>
  <si>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</si>
  <si>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</si>
  <si>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</si>
  <si>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</si>
  <si>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</si>
  <si>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</si>
  <si>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</si>
  <si>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</si>
  <si>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</si>
  <si>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</si>
  <si>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</si>
  <si>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</si>
  <si>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</si>
  <si>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</si>
  <si>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</si>
  <si>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</si>
  <si>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</si>
  <si>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</si>
  <si>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</si>
  <si>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</si>
  <si>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</si>
  <si>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</si>
  <si>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</si>
  <si>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</si>
  <si>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</si>
  <si>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</si>
  <si>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</si>
  <si>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</si>
  <si>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</si>
  <si>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</si>
  <si>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</si>
  <si>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</si>
  <si>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</si>
  <si>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</si>
  <si>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</si>
  <si>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</si>
  <si>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</si>
  <si>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</si>
  <si>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</si>
  <si>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</si>
  <si>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</si>
  <si>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</si>
  <si>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</si>
  <si>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</si>
  <si>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</si>
  <si>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</si>
  <si>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</si>
  <si>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</si>
  <si>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</si>
  <si>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</si>
  <si>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</si>
  <si>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</si>
  <si>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</si>
  <si>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</si>
  <si>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</si>
  <si>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</si>
  <si>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</si>
  <si>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</si>
  <si>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</si>
  <si>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</si>
  <si>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</si>
  <si>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</si>
  <si>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</si>
  <si>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</si>
  <si>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</si>
  <si>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</si>
  <si>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</si>
  <si>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</si>
  <si>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</si>
  <si>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</si>
  <si>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</si>
  <si>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</si>
  <si>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</si>
  <si>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</si>
  <si>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</si>
  <si>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</si>
  <si>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</si>
  <si>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</si>
  <si>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</si>
  <si>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</si>
  <si>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</si>
  <si>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</si>
  <si>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</si>
  <si>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</si>
  <si>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</si>
  <si>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</si>
  <si>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</si>
  <si>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</si>
  <si>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</si>
  <si>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</si>
  <si>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</si>
  <si>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</si>
  <si>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</si>
  <si>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</si>
  <si>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</si>
  <si>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</si>
  <si>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</si>
  <si>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</si>
  <si>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</si>
  <si>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</si>
  <si>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</si>
  <si>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</si>
  <si>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</si>
  <si>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</si>
  <si>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</si>
  <si>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</si>
  <si>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</si>
  <si>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</si>
  <si>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</si>
  <si>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</si>
  <si>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</si>
  <si>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</si>
  <si>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</si>
  <si>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</si>
  <si>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</si>
  <si>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</si>
  <si>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</si>
  <si>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</si>
  <si>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</si>
  <si>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</si>
  <si>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</si>
  <si>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</si>
  <si>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</si>
  <si>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</si>
  <si>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</si>
  <si>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</si>
  <si>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</si>
  <si>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</si>
  <si>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</si>
  <si>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</si>
  <si>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</si>
  <si>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</si>
  <si>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</si>
  <si>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</si>
  <si>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</si>
  <si>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</si>
  <si>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</si>
  <si>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</si>
  <si>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</si>
  <si>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</si>
  <si>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</si>
  <si>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</si>
  <si>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</si>
  <si>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</si>
  <si>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</si>
  <si>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</si>
  <si>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</si>
  <si>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</si>
  <si>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</si>
  <si>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</si>
  <si>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</si>
  <si>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</si>
  <si>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</si>
  <si>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</si>
  <si>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</si>
  <si>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</si>
  <si>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</si>
  <si>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</si>
  <si>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</si>
  <si>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</si>
  <si>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</si>
  <si>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</si>
  <si>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</si>
  <si>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</si>
  <si>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</si>
  <si>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</si>
  <si>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</si>
  <si>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</si>
  <si>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</si>
  <si>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</si>
  <si>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</si>
  <si>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</si>
  <si>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</si>
  <si>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</si>
  <si>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</si>
  <si>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</si>
  <si>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</si>
  <si>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</si>
  <si>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</si>
  <si>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</si>
  <si>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</si>
  <si>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</si>
  <si>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</si>
  <si>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</si>
  <si>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</si>
  <si>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</si>
  <si>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</si>
  <si>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</si>
  <si>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</si>
  <si>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</si>
  <si>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</si>
  <si>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</si>
  <si>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</si>
  <si>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</si>
  <si>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</si>
  <si>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</si>
  <si>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</si>
  <si>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</si>
  <si>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</si>
  <si>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</si>
  <si>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</si>
  <si>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</si>
  <si>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</si>
  <si>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</si>
  <si>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</si>
  <si>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</si>
  <si>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</si>
  <si>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</si>
  <si>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</si>
  <si>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</si>
  <si>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</si>
  <si>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</si>
  <si>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</si>
  <si>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</si>
  <si>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</si>
  <si>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</si>
  <si>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</si>
  <si>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</si>
  <si>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</si>
  <si>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</si>
  <si>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</si>
  <si>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</si>
  <si>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</si>
  <si>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</si>
  <si>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</si>
  <si>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</si>
  <si>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</si>
  <si>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</si>
  <si>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</si>
  <si>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</si>
  <si>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</si>
  <si>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</si>
  <si>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</si>
  <si>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</si>
  <si>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</si>
  <si>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</si>
  <si>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</si>
  <si>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</si>
  <si>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</si>
  <si>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</si>
  <si>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</si>
  <si>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</si>
  <si>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</si>
  <si>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</si>
  <si>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</si>
  <si>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</si>
  <si>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</si>
  <si>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</si>
  <si>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</si>
  <si>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</si>
  <si>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</si>
  <si>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</si>
  <si>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</si>
  <si>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</si>
  <si>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</si>
  <si>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</si>
  <si>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</si>
  <si>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</si>
  <si>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</si>
  <si>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</si>
  <si>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</si>
  <si>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</si>
  <si>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</si>
  <si>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</si>
  <si>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</si>
  <si>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</si>
  <si>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</si>
  <si>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</si>
  <si>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</si>
  <si>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</si>
  <si>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</si>
  <si>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</si>
  <si>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</si>
  <si>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</si>
  <si>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</si>
  <si>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</si>
  <si>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</si>
  <si>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</si>
  <si>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</si>
  <si>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</si>
  <si>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</si>
  <si>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</si>
  <si>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</si>
  <si>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</si>
  <si>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</si>
  <si>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</si>
  <si>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</si>
  <si>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</si>
  <si>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</si>
  <si>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</si>
  <si>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</si>
  <si>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</si>
  <si>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</si>
  <si>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</si>
  <si>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</si>
  <si>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</si>
  <si>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</si>
  <si>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</si>
  <si>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</si>
  <si>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</si>
  <si>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</si>
  <si>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</si>
  <si>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</si>
  <si>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</si>
  <si>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</si>
  <si>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</si>
  <si>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</si>
  <si>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</si>
  <si>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</si>
  <si>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</si>
  <si>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</si>
  <si>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</si>
  <si>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</si>
  <si>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</si>
  <si>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</si>
  <si>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</si>
  <si>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</si>
  <si>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</si>
  <si>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</si>
  <si>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</si>
  <si>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</si>
  <si>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</si>
  <si>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</si>
  <si>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</si>
  <si>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</si>
  <si>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</si>
  <si>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</si>
  <si>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</si>
  <si>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</si>
  <si>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</si>
  <si>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</si>
  <si>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</si>
  <si>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</si>
  <si>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</si>
  <si>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</si>
  <si>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</si>
  <si>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</si>
  <si>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</si>
  <si>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</si>
  <si>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</si>
  <si>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</si>
  <si>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</si>
  <si>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</si>
  <si>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</si>
  <si>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</si>
  <si>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</si>
  <si>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</si>
  <si>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</si>
  <si>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</si>
  <si>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</si>
  <si>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</si>
  <si>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</si>
  <si>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</si>
  <si>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</si>
  <si>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</si>
  <si>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</si>
  <si>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</si>
  <si>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</si>
  <si>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</si>
  <si>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</si>
  <si>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</si>
  <si>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</si>
  <si>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</si>
  <si>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</si>
  <si>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</si>
  <si>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</si>
  <si>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</si>
  <si>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</si>
  <si>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</si>
  <si>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</si>
  <si>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</si>
  <si>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</si>
  <si>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</si>
  <si>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</si>
  <si>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</si>
  <si>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</si>
  <si>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</si>
  <si>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</si>
  <si>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</si>
  <si>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</si>
  <si>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</si>
  <si>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</si>
  <si>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</si>
  <si>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</si>
  <si>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</si>
  <si>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</si>
  <si>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</si>
  <si>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</si>
  <si>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</si>
  <si>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</si>
  <si>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</si>
  <si>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</si>
  <si>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</si>
  <si>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</si>
  <si>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</si>
  <si>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</si>
  <si>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</si>
  <si>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</si>
  <si>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</si>
  <si>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</si>
  <si>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</si>
  <si>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</si>
  <si>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</si>
  <si>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</si>
  <si>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</si>
  <si>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</si>
  <si>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</si>
  <si>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</si>
  <si>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</si>
  <si>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</si>
  <si>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</si>
  <si>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</si>
  <si>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</si>
  <si>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</si>
  <si>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</si>
  <si>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</si>
  <si>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</si>
  <si>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</si>
  <si>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</si>
  <si>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</si>
  <si>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</si>
  <si>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</si>
  <si>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</si>
  <si>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</si>
  <si>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</si>
  <si>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</si>
  <si>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</si>
  <si>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</si>
  <si>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</si>
  <si>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</si>
  <si>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</si>
  <si>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</si>
  <si>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</si>
  <si>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</si>
  <si>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</si>
  <si>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</si>
  <si>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</si>
  <si>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</si>
  <si>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</si>
  <si>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</si>
  <si>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</si>
  <si>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</si>
  <si>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</si>
  <si>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</si>
  <si>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</si>
  <si>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</si>
  <si>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</si>
  <si>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</si>
  <si>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</si>
  <si>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</si>
  <si>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</si>
  <si>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</si>
  <si>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</si>
  <si>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</si>
  <si>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</si>
  <si>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</si>
  <si>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</si>
  <si>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</si>
  <si>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</si>
  <si>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</si>
  <si>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</si>
  <si>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</si>
  <si>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</si>
  <si>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</si>
  <si>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</si>
  <si>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</si>
  <si>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</si>
  <si>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</si>
  <si>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</si>
  <si>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</si>
  <si>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</si>
  <si>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</si>
  <si>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</si>
  <si>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</si>
  <si>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</si>
  <si>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</si>
  <si>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</si>
  <si>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</si>
  <si>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</si>
  <si>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</si>
  <si>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</si>
  <si>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</si>
  <si>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</si>
  <si>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</si>
  <si>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</si>
  <si>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</si>
  <si>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</si>
  <si>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</si>
  <si>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</si>
  <si>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</si>
  <si>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</si>
  <si>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</si>
  <si>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</si>
  <si>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</si>
  <si>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</si>
  <si>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</si>
  <si>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</si>
  <si>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</si>
  <si>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</si>
  <si>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</si>
  <si>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</si>
  <si>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</si>
  <si>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</si>
  <si>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</si>
  <si>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</si>
  <si>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</si>
  <si>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</si>
  <si>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</si>
  <si>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</si>
  <si>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</si>
  <si>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</si>
  <si>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</si>
  <si>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</si>
  <si>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</si>
  <si>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</si>
  <si>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</si>
  <si>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</si>
  <si>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</si>
  <si>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</si>
  <si>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</si>
  <si>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</si>
  <si>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</si>
  <si>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</si>
  <si>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</si>
  <si>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</si>
  <si>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</si>
  <si>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</si>
  <si>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</si>
  <si>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</si>
  <si>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</si>
  <si>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</si>
  <si>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</si>
  <si>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</si>
  <si>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</si>
  <si>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</si>
  <si>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</si>
  <si>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</si>
  <si>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</si>
  <si>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</si>
  <si>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</si>
  <si>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</si>
  <si>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</si>
  <si>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</si>
  <si>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</si>
  <si>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</si>
  <si>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</si>
  <si>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</si>
  <si>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</si>
  <si>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</si>
  <si>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</si>
  <si>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</si>
  <si>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</si>
  <si>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</si>
  <si>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</si>
  <si>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</si>
  <si>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</si>
  <si>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</si>
  <si>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</si>
  <si>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</si>
  <si>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</si>
  <si>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</si>
  <si>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</si>
  <si>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</si>
  <si>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</si>
  <si>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</si>
  <si>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</si>
  <si>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</si>
  <si>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</si>
  <si>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</si>
  <si>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</si>
  <si>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</si>
  <si>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</si>
  <si>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</si>
  <si>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</si>
  <si>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</si>
  <si>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</si>
  <si>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</si>
  <si>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</si>
  <si>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</si>
  <si>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</si>
  <si>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</si>
  <si>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</si>
  <si>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</si>
  <si>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</si>
  <si>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</si>
  <si>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</si>
  <si>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</si>
  <si>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</si>
  <si>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</si>
  <si>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</si>
  <si>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</si>
  <si>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</si>
  <si>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</si>
  <si>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</si>
  <si>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</si>
  <si>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</si>
  <si>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</si>
  <si>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</si>
  <si>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</si>
  <si>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</si>
  <si>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</si>
  <si>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</si>
  <si>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</si>
  <si>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</si>
  <si>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</si>
  <si>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</si>
  <si>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</si>
  <si>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</si>
  <si>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</si>
  <si>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</si>
  <si>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</si>
  <si>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</si>
  <si>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</si>
  <si>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</si>
  <si>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</si>
  <si>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</si>
  <si>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</si>
  <si>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</si>
  <si>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</si>
  <si>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</si>
  <si>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</si>
  <si>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</si>
  <si>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</si>
  <si>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</si>
  <si>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</si>
  <si>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</si>
  <si>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</si>
  <si>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</si>
  <si>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</si>
  <si>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</si>
  <si>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</si>
  <si>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</si>
  <si>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</si>
  <si>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</si>
  <si>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</si>
  <si>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</si>
  <si>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</si>
  <si>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</si>
  <si>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</si>
  <si>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</si>
  <si>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</si>
  <si>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</si>
  <si>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</si>
  <si>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</si>
  <si>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</si>
  <si>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</si>
  <si>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</si>
  <si>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</si>
  <si>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</si>
  <si>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</si>
  <si>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</si>
  <si>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</si>
  <si>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</si>
  <si>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</si>
  <si>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</si>
  <si>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</si>
  <si>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</si>
  <si>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</si>
  <si>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</si>
  <si>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</si>
  <si>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</si>
  <si>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</si>
  <si>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</si>
  <si>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</si>
  <si>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</si>
  <si>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</si>
  <si>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</si>
  <si>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</si>
  <si>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</si>
  <si>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</si>
  <si>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</si>
  <si>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</si>
  <si>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</si>
  <si>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</si>
  <si>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</si>
  <si>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</si>
  <si>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</si>
  <si>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</si>
  <si>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</si>
  <si>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</si>
  <si>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</si>
  <si>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</si>
  <si>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</si>
  <si>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</si>
  <si>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</si>
  <si>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</si>
  <si>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</si>
  <si>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</si>
  <si>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</si>
  <si>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</si>
  <si>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</si>
  <si>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</si>
  <si>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</si>
  <si>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</si>
  <si>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</si>
  <si>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</si>
  <si>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</si>
  <si>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</si>
  <si>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</si>
  <si>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</si>
  <si>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</si>
  <si>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</si>
  <si>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</si>
  <si>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</si>
  <si>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</si>
  <si>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</si>
  <si>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</si>
  <si>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</si>
  <si>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</si>
  <si>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</si>
  <si>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</si>
  <si>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</si>
  <si>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</si>
  <si>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</si>
  <si>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</si>
  <si>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</si>
  <si>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</si>
  <si>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</si>
  <si>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</si>
  <si>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</si>
  <si>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</si>
  <si>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</si>
  <si>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</si>
  <si>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</si>
  <si>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</si>
  <si>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</si>
  <si>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</si>
  <si>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</si>
  <si>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</si>
  <si>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</si>
  <si>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</si>
  <si>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</si>
  <si>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</si>
  <si>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</si>
  <si>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</si>
  <si>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</si>
  <si>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</si>
  <si>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</si>
  <si>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</si>
  <si>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</si>
  <si>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</si>
  <si>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</si>
  <si>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</si>
  <si>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</si>
  <si>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</si>
  <si>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</si>
  <si>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</si>
  <si>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</si>
  <si>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</si>
  <si>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</si>
  <si>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</si>
  <si>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</si>
  <si>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</si>
  <si>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</si>
  <si>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</si>
  <si>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</si>
  <si>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</si>
  <si>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</si>
  <si>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</si>
  <si>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</si>
  <si>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</si>
  <si>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</si>
  <si>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</si>
  <si>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</si>
  <si>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</si>
  <si>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</si>
  <si>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</si>
  <si>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</si>
  <si>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</si>
  <si>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</si>
  <si>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</si>
  <si>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</si>
  <si>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</si>
  <si>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</si>
  <si>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</si>
  <si>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</si>
  <si>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</si>
  <si>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</si>
  <si>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</si>
  <si>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</si>
  <si>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</si>
  <si>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</si>
  <si>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</si>
  <si>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</si>
  <si>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</si>
  <si>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</si>
  <si>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</si>
  <si>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</si>
  <si>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</si>
  <si>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</si>
  <si>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</si>
  <si>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</si>
  <si>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</si>
  <si>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</si>
  <si>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</si>
  <si>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</si>
  <si>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</si>
  <si>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</si>
  <si>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</si>
  <si>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</si>
  <si>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</si>
  <si>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</si>
  <si>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</si>
  <si>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</si>
  <si>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</si>
  <si>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</si>
  <si>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</si>
  <si>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</si>
  <si>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</si>
  <si>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</si>
  <si>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</si>
  <si>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</si>
  <si>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</si>
  <si>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</si>
  <si>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</si>
  <si>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</si>
  <si>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</si>
  <si>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</si>
  <si>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</si>
  <si>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</si>
  <si>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</si>
  <si>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</si>
  <si>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</si>
  <si>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</si>
  <si>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</si>
  <si>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</si>
  <si>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</si>
  <si>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</si>
  <si>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</si>
  <si>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</si>
  <si>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</si>
  <si>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</si>
  <si>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</si>
  <si>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</si>
  <si>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</si>
  <si>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</si>
  <si>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</si>
  <si>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</si>
  <si>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</si>
  <si>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</si>
  <si>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</si>
  <si>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</si>
  <si>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</si>
  <si>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</si>
  <si>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</si>
  <si>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</si>
  <si>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</si>
  <si>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</si>
  <si>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</si>
  <si>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</si>
  <si>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</si>
  <si>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</si>
  <si>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</si>
  <si>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</si>
  <si>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</si>
  <si>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</si>
  <si>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</si>
  <si>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</si>
  <si>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</si>
  <si>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</si>
  <si>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</si>
  <si>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</si>
  <si>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</si>
  <si>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</si>
  <si>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</si>
  <si>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</si>
  <si>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</si>
  <si>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</si>
  <si>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</si>
  <si>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</si>
  <si>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</si>
  <si>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</si>
  <si>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</si>
  <si>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</si>
  <si>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</si>
  <si>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</si>
  <si>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</si>
  <si>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</si>
  <si>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</si>
  <si>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</si>
  <si>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</si>
  <si>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</si>
  <si>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</si>
  <si>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</si>
  <si>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</si>
  <si>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</si>
  <si>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</si>
  <si>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</si>
  <si>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</si>
  <si>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</si>
  <si>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</si>
  <si>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</si>
  <si>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</si>
  <si>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</si>
  <si>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</si>
  <si>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</si>
  <si>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</si>
  <si>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</si>
  <si>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</si>
  <si>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</si>
  <si>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</si>
  <si>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</si>
  <si>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</si>
  <si>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</si>
  <si>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</si>
  <si>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</si>
  <si>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</si>
  <si>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</si>
  <si>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</si>
  <si>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</si>
  <si>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</si>
  <si>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</si>
  <si>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</si>
  <si>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</si>
  <si>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</si>
  <si>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</si>
  <si>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</si>
  <si>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</si>
  <si>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</si>
  <si>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</si>
  <si>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</si>
  <si>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</si>
  <si>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</si>
  <si>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</si>
  <si>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</si>
  <si>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</si>
  <si>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</si>
  <si>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</si>
  <si>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</si>
  <si>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</si>
  <si>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</si>
  <si>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</si>
  <si>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</si>
  <si>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</si>
  <si>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</si>
  <si>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</si>
  <si>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</si>
  <si>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</si>
  <si>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</si>
  <si>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</si>
  <si>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</si>
  <si>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</si>
  <si>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</si>
  <si>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</si>
  <si>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</si>
  <si>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</si>
  <si>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</si>
  <si>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</si>
  <si>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</si>
  <si>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</si>
  <si>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</si>
  <si>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</si>
  <si>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</si>
  <si>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</si>
  <si>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</si>
  <si>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</si>
  <si>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</si>
  <si>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</si>
  <si>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</si>
  <si>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</si>
  <si>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</si>
  <si>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</si>
  <si>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</si>
  <si>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</si>
  <si>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</si>
  <si>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</si>
  <si>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</si>
  <si>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</si>
  <si>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</si>
  <si>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</si>
  <si>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</si>
  <si>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</si>
  <si>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</si>
  <si>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</si>
  <si>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</si>
  <si>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</si>
  <si>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</si>
  <si>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</si>
  <si>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</si>
  <si>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</si>
  <si>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</si>
  <si>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</si>
  <si>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</si>
  <si>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</si>
  <si>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</si>
  <si>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</si>
  <si>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</si>
  <si>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</si>
  <si>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</si>
  <si>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</si>
  <si>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</si>
  <si>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</si>
  <si>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</si>
  <si>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</si>
  <si>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</si>
  <si>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</si>
  <si>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</si>
  <si>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</si>
  <si>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</si>
  <si>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</si>
  <si>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</si>
  <si>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</si>
  <si>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</si>
  <si>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</si>
  <si>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</si>
  <si>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</si>
  <si>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</si>
  <si>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</si>
  <si>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</si>
  <si>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</si>
  <si>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</si>
  <si>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</si>
  <si>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</si>
  <si>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</si>
  <si>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</si>
  <si>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</si>
  <si>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</si>
  <si>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</si>
  <si>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</si>
  <si>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</si>
  <si>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</si>
  <si>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</si>
  <si>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</si>
  <si>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</si>
  <si>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</si>
  <si>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</si>
  <si>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</si>
  <si>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</si>
  <si>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</si>
  <si>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</si>
  <si>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</si>
  <si>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</si>
  <si>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</si>
  <si>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</si>
  <si>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</si>
  <si>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</si>
  <si>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</si>
  <si>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</si>
  <si>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</si>
  <si>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</si>
  <si>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</si>
  <si>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</si>
  <si>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</si>
  <si>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</si>
  <si>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</si>
  <si>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</si>
  <si>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</si>
  <si>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</si>
  <si>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</si>
  <si>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</si>
  <si>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</si>
  <si>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</si>
  <si>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</si>
  <si>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</si>
  <si>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</si>
  <si>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</si>
  <si>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</si>
  <si>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</si>
  <si>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</si>
  <si>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</si>
  <si>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</si>
  <si>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</si>
  <si>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</si>
  <si>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</si>
  <si>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</si>
  <si>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</si>
  <si>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</si>
  <si>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</si>
  <si>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</si>
  <si>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</si>
  <si>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</si>
  <si>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</si>
  <si>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</si>
  <si>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</si>
  <si>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</si>
  <si>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</si>
  <si>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</si>
  <si>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</si>
  <si>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</si>
  <si>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</si>
  <si>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</si>
  <si>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</si>
  <si>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</si>
  <si>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</si>
  <si>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</si>
  <si>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</si>
  <si>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</si>
  <si>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</si>
  <si>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</si>
  <si>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</si>
  <si>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</si>
  <si>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</si>
  <si>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</si>
  <si>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</si>
  <si>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</si>
  <si>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</si>
  <si>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</si>
  <si>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</si>
  <si>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</si>
  <si>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</si>
  <si>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</si>
  <si>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</si>
  <si>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</si>
  <si>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</si>
  <si>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</si>
  <si>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</si>
  <si>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</si>
  <si>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</si>
  <si>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</si>
  <si>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</si>
  <si>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</si>
  <si>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</si>
  <si>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</si>
  <si>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</si>
  <si>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</si>
  <si>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</si>
  <si>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</si>
  <si>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</si>
  <si>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</si>
  <si>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</si>
  <si>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</si>
  <si>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</si>
  <si>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</si>
  <si>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</si>
  <si>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</si>
  <si>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</si>
  <si>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</si>
  <si>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</si>
  <si>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</si>
  <si>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</si>
  <si>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</si>
  <si>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</si>
  <si>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</si>
  <si>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</si>
  <si>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</si>
  <si>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</si>
  <si>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</si>
  <si>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</si>
  <si>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</si>
  <si>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</si>
  <si>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</si>
  <si>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</si>
  <si>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</si>
  <si>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</si>
  <si>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</si>
  <si>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</si>
  <si>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</si>
  <si>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</si>
  <si>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</si>
  <si>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</si>
  <si>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</si>
  <si>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</si>
  <si>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</si>
  <si>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</si>
  <si>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</si>
  <si>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</si>
  <si>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</si>
  <si>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</si>
  <si>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</si>
  <si>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</si>
  <si>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</si>
  <si>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</si>
  <si>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</si>
  <si>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</si>
  <si>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</si>
  <si>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</si>
  <si>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</si>
  <si>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</si>
  <si>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</si>
  <si>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</si>
  <si>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</si>
  <si>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</si>
  <si>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</si>
  <si>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</si>
  <si>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</si>
  <si>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</si>
  <si>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</si>
  <si>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</si>
  <si>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</si>
  <si>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</si>
  <si>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</si>
  <si>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</si>
  <si>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</si>
  <si>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</si>
  <si>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</si>
  <si>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</si>
  <si>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</si>
  <si>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</si>
  <si>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</si>
  <si>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</si>
  <si>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</si>
  <si>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</si>
  <si>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</si>
  <si>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</si>
  <si>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</si>
  <si>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</si>
  <si>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</si>
  <si>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</si>
  <si>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</si>
  <si>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</si>
  <si>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</si>
  <si>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</si>
  <si>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</si>
  <si>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</si>
  <si>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</si>
  <si>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</si>
  <si>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</si>
  <si>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</si>
  <si>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</si>
  <si>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</si>
  <si>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</si>
  <si>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</si>
  <si>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</si>
  <si>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</si>
  <si>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</si>
  <si>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</si>
  <si>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</si>
  <si>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</si>
  <si>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</si>
  <si>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</si>
  <si>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</si>
  <si>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</si>
  <si>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</si>
  <si>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</si>
  <si>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</si>
  <si>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</si>
  <si>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</si>
  <si>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</si>
  <si>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</si>
  <si>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</si>
  <si>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</si>
  <si>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</si>
  <si>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</si>
  <si>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</si>
  <si>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</si>
  <si>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</si>
  <si>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</si>
  <si>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</si>
  <si>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</si>
  <si>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</si>
  <si>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</si>
  <si>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</si>
  <si>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</si>
  <si>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</si>
  <si>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</si>
  <si>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</si>
  <si>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</si>
  <si>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</si>
  <si>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</si>
  <si>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</si>
  <si>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</si>
  <si>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</si>
  <si>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</si>
  <si>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</si>
  <si>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</si>
  <si>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</si>
  <si>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</si>
  <si>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</si>
  <si>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</si>
  <si>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</si>
  <si>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</si>
  <si>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</si>
  <si>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</si>
  <si>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</si>
  <si>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</si>
  <si>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</si>
  <si>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</si>
  <si>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</si>
  <si>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</si>
  <si>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</si>
  <si>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</si>
  <si>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</si>
  <si>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</si>
  <si>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</si>
  <si>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</si>
  <si>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</si>
  <si>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</si>
  <si>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</si>
  <si>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</si>
  <si>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</si>
  <si>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</si>
  <si>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</si>
  <si>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</si>
  <si>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</si>
  <si>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</si>
  <si>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</si>
  <si>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</si>
  <si>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</si>
  <si>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</si>
  <si>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</si>
  <si>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</si>
  <si>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</si>
  <si>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</si>
  <si>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</si>
  <si>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</si>
  <si>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</si>
  <si>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</si>
  <si>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</si>
  <si>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</si>
  <si>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</si>
  <si>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</si>
  <si>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</si>
  <si>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</si>
  <si>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</si>
  <si>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</si>
  <si>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</si>
  <si>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</si>
  <si>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</si>
  <si>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</si>
  <si>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</si>
  <si>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</si>
  <si>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</si>
  <si>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</si>
  <si>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</si>
  <si>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</si>
  <si>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</si>
  <si>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</si>
  <si>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</si>
  <si>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</si>
  <si>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</si>
  <si>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</si>
  <si>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</si>
  <si>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</si>
  <si>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</si>
  <si>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</si>
  <si>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</si>
  <si>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</si>
  <si>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</si>
  <si>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</si>
  <si>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</si>
  <si>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</si>
  <si>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</si>
  <si>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</si>
  <si>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</si>
  <si>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</si>
  <si>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</si>
  <si>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</si>
  <si>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</si>
  <si>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</si>
  <si>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</si>
  <si>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</si>
  <si>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</si>
  <si>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</si>
  <si>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</si>
  <si>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</si>
  <si>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</si>
  <si>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</si>
  <si>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</si>
  <si>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</si>
  <si>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</si>
  <si>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</si>
  <si>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</si>
  <si>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</si>
  <si>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</si>
  <si>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</si>
  <si>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</si>
  <si>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</si>
  <si>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</si>
  <si>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</si>
  <si>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</si>
  <si>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</si>
  <si>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</si>
  <si>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</si>
  <si>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</si>
  <si>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</si>
  <si>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</si>
  <si>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</si>
  <si>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</si>
  <si>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</si>
  <si>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</si>
  <si>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</si>
  <si>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</si>
  <si>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</si>
  <si>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</si>
  <si>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</si>
  <si>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</si>
  <si>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</si>
  <si>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</si>
  <si>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</si>
  <si>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</si>
  <si>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</si>
  <si>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</si>
  <si>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</si>
  <si>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</si>
  <si>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</si>
  <si>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</si>
  <si>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</si>
  <si>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</si>
  <si>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</si>
  <si>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</si>
  <si>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</si>
  <si>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</si>
  <si>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</si>
  <si>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</si>
  <si>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</si>
  <si>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</si>
  <si>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</si>
  <si>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</si>
  <si>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</si>
  <si>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</si>
  <si>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</si>
  <si>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</si>
  <si>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</si>
  <si>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</si>
  <si>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</si>
  <si>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</si>
  <si>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</si>
  <si>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</si>
  <si>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</si>
  <si>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</si>
  <si>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</si>
  <si>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</si>
  <si>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</si>
  <si>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</si>
  <si>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</si>
  <si>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</si>
  <si>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</si>
  <si>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</si>
  <si>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</si>
  <si>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</si>
  <si>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</si>
  <si>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</si>
  <si>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</si>
  <si>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</si>
  <si>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</si>
  <si>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</si>
  <si>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</si>
  <si>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</si>
  <si>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</si>
  <si>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</si>
  <si>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</si>
  <si>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</si>
  <si>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</si>
  <si>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</si>
  <si>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</si>
  <si>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</si>
  <si>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</si>
  <si>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</si>
  <si>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</si>
  <si>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</si>
  <si>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</si>
  <si>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</si>
  <si>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</si>
  <si>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</si>
  <si>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</si>
  <si>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</si>
  <si>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</si>
  <si>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</si>
  <si>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</si>
  <si>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</si>
  <si>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</si>
  <si>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</si>
  <si>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</si>
  <si>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</si>
  <si>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</si>
  <si>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</si>
  <si>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</si>
  <si>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</si>
  <si>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</si>
  <si>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</si>
  <si>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</si>
  <si>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</si>
  <si>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</si>
  <si>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</si>
  <si>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</si>
  <si>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</si>
  <si>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</si>
  <si>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</si>
  <si>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</si>
  <si>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</si>
  <si>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</si>
  <si>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</si>
  <si>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</si>
  <si>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</si>
  <si>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</si>
  <si>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</si>
  <si>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</si>
  <si>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</si>
  <si>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</si>
  <si>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</si>
  <si>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</si>
  <si>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</si>
  <si>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</si>
  <si>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</si>
  <si>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</si>
  <si>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</si>
  <si>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</si>
  <si>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</si>
  <si>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</si>
  <si>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</si>
  <si>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</si>
  <si>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</si>
  <si>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</si>
  <si>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</si>
  <si>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</si>
  <si>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</si>
  <si>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</si>
  <si>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</si>
  <si>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</si>
  <si>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</si>
  <si>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</si>
  <si>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</si>
  <si>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</si>
  <si>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</si>
  <si>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</si>
  <si>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</si>
  <si>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</si>
  <si>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</si>
  <si>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</si>
  <si>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</si>
  <si>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</si>
  <si>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</si>
  <si>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</si>
  <si>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</si>
  <si>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</si>
  <si>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</si>
  <si>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</si>
  <si>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</si>
  <si>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</si>
  <si>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</si>
  <si>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</si>
  <si>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</si>
  <si>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</si>
  <si>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</si>
  <si>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</si>
  <si>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</si>
  <si>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</si>
  <si>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</si>
  <si>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</si>
  <si>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</si>
  <si>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</si>
  <si>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</si>
  <si>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</si>
  <si>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</si>
  <si>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</si>
  <si>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</si>
  <si>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</si>
  <si>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</si>
  <si>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</si>
  <si>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</si>
  <si>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</si>
  <si>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</si>
  <si>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</si>
  <si>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</si>
  <si>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</si>
  <si>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</si>
  <si>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</si>
  <si>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</si>
  <si>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</si>
  <si>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</si>
  <si>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</si>
  <si>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</si>
  <si>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</si>
  <si>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</si>
  <si>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</si>
  <si>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</si>
  <si>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</si>
  <si>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</si>
  <si>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</si>
  <si>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</si>
  <si>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</si>
  <si>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</si>
  <si>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</si>
  <si>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</si>
  <si>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</si>
  <si>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</si>
  <si>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</si>
  <si>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</si>
  <si>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</si>
  <si>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</si>
  <si>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</si>
  <si>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</si>
  <si>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</si>
  <si>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</si>
  <si>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</si>
  <si>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</si>
  <si>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</si>
  <si>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</si>
  <si>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</si>
  <si>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</si>
  <si>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</si>
  <si>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</si>
  <si>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</si>
  <si>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</si>
  <si>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</si>
  <si>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</si>
  <si>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</si>
  <si>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</si>
  <si>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</si>
  <si>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</si>
  <si>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</si>
  <si>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</si>
  <si>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</si>
  <si>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</si>
  <si>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</si>
  <si>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</si>
  <si>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</si>
  <si>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</si>
  <si>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</si>
  <si>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</si>
  <si>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</si>
  <si>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</si>
  <si>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</si>
  <si>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</si>
  <si>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</si>
  <si>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</si>
  <si>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</si>
  <si>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</si>
  <si>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</si>
  <si>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</si>
  <si>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</si>
  <si>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</si>
  <si>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</si>
  <si>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</si>
  <si>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</si>
  <si>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</si>
  <si>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</si>
  <si>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</si>
  <si>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</si>
  <si>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</si>
  <si>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</si>
  <si>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</si>
  <si>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</si>
  <si>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</si>
  <si>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</si>
  <si>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</si>
  <si>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</si>
  <si>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</si>
  <si>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</si>
  <si>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</si>
  <si>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</si>
  <si>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</si>
  <si>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</si>
  <si>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</si>
  <si>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</si>
  <si>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</si>
  <si>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</si>
  <si>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</si>
  <si>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</si>
  <si>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</si>
  <si>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</si>
  <si>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</si>
  <si>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</si>
  <si>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</si>
  <si>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</si>
  <si>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</si>
  <si>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</si>
  <si>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</si>
  <si>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</si>
  <si>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</si>
  <si>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</si>
  <si>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</si>
  <si>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</si>
  <si>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</si>
  <si>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</si>
  <si>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</si>
  <si>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</si>
  <si>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</si>
  <si>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</si>
  <si>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</si>
  <si>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</si>
  <si>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</si>
  <si>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</si>
  <si>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</si>
  <si>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</si>
  <si>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</si>
  <si>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</si>
  <si>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</si>
  <si>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</si>
  <si>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</si>
  <si>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</si>
  <si>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</si>
  <si>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</si>
  <si>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</si>
  <si>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</si>
  <si>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</si>
  <si>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</si>
  <si>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</si>
  <si>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</si>
  <si>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</si>
  <si>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</si>
  <si>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</si>
  <si>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</si>
  <si>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</si>
  <si>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</si>
  <si>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</si>
  <si>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</si>
  <si>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</si>
  <si>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</si>
  <si>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</si>
  <si>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</si>
  <si>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</si>
  <si>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</si>
  <si>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</si>
  <si>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</si>
  <si>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</si>
  <si>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</si>
  <si>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</si>
  <si>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</si>
  <si>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</si>
  <si>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</si>
  <si>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</si>
  <si>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</si>
  <si>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</si>
  <si>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</si>
  <si>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</si>
  <si>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</si>
  <si>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</si>
  <si>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</si>
  <si>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</si>
  <si>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</si>
  <si>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</si>
  <si>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</si>
  <si>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</si>
  <si>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</si>
  <si>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</si>
  <si>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</si>
  <si>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</si>
  <si>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</si>
  <si>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</si>
  <si>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</si>
  <si>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</si>
  <si>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</si>
  <si>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</si>
  <si>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</si>
  <si>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</si>
  <si>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</si>
  <si>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</si>
  <si>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</si>
  <si>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</si>
  <si>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</si>
  <si>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</si>
  <si>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</si>
  <si>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</si>
  <si>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</si>
  <si>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</si>
  <si>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</si>
  <si>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</si>
  <si>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</si>
  <si>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</si>
  <si>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</si>
  <si>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</si>
  <si>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</si>
  <si>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</si>
  <si>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</si>
  <si>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</si>
  <si>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</si>
  <si>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</si>
  <si>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</si>
  <si>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</si>
  <si>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</si>
  <si>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</si>
  <si>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</si>
  <si>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</si>
  <si>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</si>
  <si>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</si>
  <si>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</si>
  <si>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</si>
  <si>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</si>
  <si>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</si>
  <si>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</si>
  <si>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</si>
  <si>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</si>
  <si>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</si>
  <si>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</si>
  <si>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</si>
  <si>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</si>
  <si>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</si>
  <si>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</si>
  <si>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</si>
  <si>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</si>
  <si>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</si>
  <si>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</si>
  <si>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</si>
  <si>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</si>
  <si>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</si>
  <si>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</si>
  <si>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</si>
  <si>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</si>
  <si>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</si>
  <si>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</si>
  <si>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</si>
  <si>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</si>
  <si>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</si>
  <si>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</si>
  <si>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</si>
  <si>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</si>
  <si>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</si>
  <si>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</si>
  <si>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</si>
  <si>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</si>
  <si>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</si>
  <si>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</si>
  <si>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</si>
  <si>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</si>
  <si>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</si>
  <si>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</si>
  <si>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</si>
  <si>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</si>
  <si>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</si>
  <si>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</si>
  <si>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</si>
  <si>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</si>
  <si>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</si>
  <si>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</si>
  <si>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</si>
  <si>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</si>
  <si>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</si>
  <si>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</si>
  <si>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</si>
  <si>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</si>
  <si>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</si>
  <si>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</si>
  <si>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</si>
  <si>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</si>
  <si>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</si>
  <si>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</si>
  <si>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</si>
  <si>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</si>
  <si>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</si>
  <si>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</si>
  <si>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</si>
  <si>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</si>
  <si>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</si>
  <si>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</si>
  <si>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</si>
  <si>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</si>
  <si>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</si>
  <si>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</si>
  <si>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</si>
  <si>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</si>
  <si>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</si>
  <si>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</si>
  <si>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</si>
  <si>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</si>
  <si>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</si>
  <si>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</si>
  <si>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</si>
  <si>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</si>
  <si>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</si>
  <si>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</si>
  <si>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</si>
  <si>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</si>
  <si>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</si>
  <si>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</si>
  <si>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</si>
  <si>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</si>
  <si>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</si>
  <si>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</si>
  <si>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</si>
  <si>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</si>
  <si>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</si>
  <si>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</si>
  <si>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</si>
  <si>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</si>
  <si>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</si>
  <si>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</si>
  <si>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</si>
  <si>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</si>
  <si>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</si>
  <si>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</si>
  <si>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</si>
  <si>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</si>
  <si>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</si>
  <si>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</si>
  <si>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</si>
  <si>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</si>
  <si>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</si>
  <si>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</si>
  <si>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</si>
  <si>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</si>
  <si>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</si>
  <si>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</si>
  <si>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</si>
  <si>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</si>
  <si>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</si>
  <si>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</si>
  <si>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</si>
  <si>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</si>
  <si>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</si>
  <si>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</si>
  <si>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</si>
  <si>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</si>
  <si>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</si>
  <si>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</si>
  <si>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</si>
  <si>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</si>
  <si>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</si>
  <si>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</si>
  <si>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</si>
  <si>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</si>
  <si>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</si>
  <si>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</si>
  <si>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</si>
  <si>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</si>
  <si>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</si>
  <si>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</si>
  <si>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</si>
  <si>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</si>
  <si>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</si>
  <si>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</si>
  <si>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</si>
  <si>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</si>
  <si>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</si>
  <si>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</si>
  <si>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</si>
  <si>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</si>
  <si>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</si>
  <si>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</si>
  <si>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</si>
  <si>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</si>
  <si>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</si>
  <si>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</si>
  <si>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</si>
  <si>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</si>
  <si>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</si>
  <si>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</si>
  <si>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</si>
  <si>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</si>
  <si>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</si>
  <si>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</si>
  <si>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</si>
  <si>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</si>
  <si>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</si>
  <si>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</si>
  <si>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</si>
  <si>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</si>
  <si>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</si>
  <si>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</si>
  <si>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</si>
  <si>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</si>
  <si>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</si>
  <si>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</si>
  <si>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</si>
  <si>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</si>
  <si>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</si>
  <si>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</si>
  <si>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</si>
  <si>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</si>
  <si>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</si>
  <si>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</si>
  <si>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</si>
  <si>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</si>
  <si>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</si>
  <si>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</si>
  <si>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</si>
  <si>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</si>
  <si>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</si>
  <si>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</si>
  <si>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</si>
  <si>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</si>
  <si>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</si>
  <si>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</si>
  <si>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</si>
  <si>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</si>
  <si>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</si>
  <si>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</si>
  <si>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</si>
  <si>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</si>
  <si>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</si>
  <si>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</si>
  <si>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</si>
  <si>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</si>
  <si>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</si>
  <si>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</si>
  <si>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</si>
  <si>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</si>
  <si>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</si>
  <si>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</si>
  <si>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</si>
  <si>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</si>
  <si>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</si>
  <si>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</si>
  <si>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</si>
  <si>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</si>
  <si>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</si>
  <si>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</si>
  <si>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</si>
  <si>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</si>
  <si>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</si>
  <si>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</si>
  <si>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</si>
  <si>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</si>
  <si>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</si>
  <si>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</si>
  <si>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</si>
  <si>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</si>
  <si>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</si>
  <si>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</si>
  <si>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</si>
  <si>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</si>
  <si>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</si>
  <si>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</si>
  <si>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</si>
  <si>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</si>
  <si>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</si>
  <si>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</si>
  <si>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</si>
  <si>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</si>
  <si>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</si>
  <si>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</si>
  <si>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</si>
  <si>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</si>
  <si>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</si>
  <si>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</si>
  <si>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</si>
  <si>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</si>
  <si>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</si>
  <si>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</si>
  <si>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</si>
  <si>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</si>
  <si>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</si>
  <si>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</si>
  <si>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</si>
  <si>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</si>
  <si>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</si>
  <si>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</si>
  <si>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</si>
  <si>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</si>
  <si>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</si>
  <si>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</si>
  <si>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</si>
  <si>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</si>
  <si>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</si>
  <si>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</si>
  <si>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</si>
  <si>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</si>
  <si>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</si>
  <si>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</si>
  <si>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</si>
  <si>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</si>
  <si>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</si>
  <si>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</si>
  <si>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</si>
  <si>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</si>
  <si>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</si>
  <si>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</si>
  <si>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</si>
  <si>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</si>
  <si>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</si>
  <si>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</si>
  <si>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</si>
  <si>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</si>
  <si>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</si>
  <si>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</si>
  <si>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</si>
  <si>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</si>
  <si>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</si>
  <si>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</si>
  <si>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</si>
  <si>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</si>
  <si>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</si>
  <si>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</si>
  <si>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</si>
  <si>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</si>
  <si>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</si>
  <si>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</si>
  <si>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</si>
  <si>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</si>
  <si>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</si>
  <si>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</si>
  <si>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</si>
  <si>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</si>
  <si>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</si>
  <si>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</si>
  <si>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</si>
  <si>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</si>
  <si>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</si>
  <si>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</si>
  <si>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</si>
  <si>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</si>
  <si>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</si>
  <si>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</si>
  <si>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</si>
  <si>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</si>
  <si>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</si>
  <si>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</si>
  <si>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</si>
  <si>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</si>
  <si>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</si>
  <si>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</si>
  <si>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</si>
  <si>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</si>
  <si>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</si>
  <si>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</si>
  <si>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</si>
  <si>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</si>
  <si>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</si>
  <si>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</si>
  <si>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</si>
  <si>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</si>
  <si>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</si>
  <si>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</si>
  <si>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</si>
  <si>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</si>
  <si>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</si>
  <si>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</si>
  <si>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</si>
  <si>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</si>
  <si>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</si>
  <si>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</si>
  <si>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</si>
  <si>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</si>
  <si>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</si>
  <si>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</si>
  <si>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</si>
  <si>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</si>
  <si>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</si>
  <si>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</si>
  <si>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</si>
  <si>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</si>
  <si>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</si>
  <si>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</si>
  <si>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</si>
  <si>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</si>
  <si>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</si>
  <si>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</si>
  <si>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</si>
  <si>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</si>
  <si>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</si>
  <si>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</si>
  <si>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</si>
  <si>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</si>
  <si>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</si>
  <si>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</si>
  <si>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</si>
  <si>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</si>
  <si>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</si>
  <si>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</si>
  <si>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</si>
  <si>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</si>
  <si>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</si>
  <si>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</si>
  <si>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</si>
  <si>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</si>
  <si>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</si>
  <si>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</si>
  <si>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</si>
  <si>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</si>
  <si>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</si>
  <si>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</si>
  <si>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</si>
  <si>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</si>
  <si>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</si>
  <si>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</si>
  <si>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</si>
  <si>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</si>
  <si>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</si>
  <si>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</si>
  <si>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</si>
  <si>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</si>
  <si>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</si>
  <si>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</si>
  <si>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</si>
  <si>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</si>
  <si>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</si>
  <si>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</si>
  <si>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</si>
  <si>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</si>
  <si>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</si>
  <si>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</si>
  <si>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</si>
  <si>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</si>
  <si>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</si>
  <si>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</si>
  <si>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</si>
  <si>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</si>
  <si>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</si>
  <si>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</si>
  <si>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</si>
  <si>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</si>
  <si>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</si>
  <si>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</si>
  <si>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</si>
  <si>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</si>
  <si>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</si>
  <si>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</si>
  <si>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</si>
  <si>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</si>
  <si>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</si>
  <si>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</si>
  <si>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</si>
  <si>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</si>
  <si>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</si>
  <si>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</si>
  <si>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</si>
  <si>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</si>
  <si>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</si>
  <si>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</si>
  <si>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</si>
  <si>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</si>
  <si>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</si>
  <si>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</si>
  <si>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</si>
  <si>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</si>
  <si>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</si>
  <si>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</si>
  <si>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</si>
  <si>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</si>
  <si>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</si>
  <si>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</si>
  <si>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</si>
  <si>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</si>
  <si>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</si>
  <si>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</si>
  <si>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</si>
  <si>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</si>
  <si>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</si>
  <si>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</si>
  <si>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</si>
  <si>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</si>
  <si>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</si>
  <si>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</si>
  <si>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</si>
  <si>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</si>
  <si>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</si>
  <si>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</si>
  <si>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</si>
  <si>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</si>
  <si>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</si>
  <si>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</si>
  <si>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</si>
  <si>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</si>
  <si>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</si>
  <si>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</si>
  <si>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</si>
  <si>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</si>
  <si>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</si>
  <si>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</si>
  <si>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</si>
  <si>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</si>
  <si>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</si>
  <si>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</si>
  <si>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</si>
  <si>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</si>
  <si>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</si>
  <si>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</si>
  <si>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</si>
  <si>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</si>
  <si>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</si>
  <si>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</si>
  <si>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</si>
  <si>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</si>
  <si>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</si>
  <si>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</si>
  <si>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</si>
  <si>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</si>
  <si>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</si>
  <si>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</si>
  <si>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</si>
  <si>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</si>
  <si>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</si>
  <si>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</si>
  <si>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</si>
  <si>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</si>
  <si>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</si>
  <si>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</si>
  <si>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</si>
  <si>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</si>
  <si>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</si>
  <si>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</si>
  <si>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</si>
  <si>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</si>
  <si>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</si>
  <si>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</si>
  <si>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</si>
  <si>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</si>
  <si>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</si>
  <si>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</si>
  <si>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</si>
  <si>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</si>
  <si>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</si>
  <si>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</si>
  <si>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</si>
  <si>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</si>
  <si>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</si>
  <si>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</si>
  <si>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</si>
  <si>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</si>
  <si>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</si>
  <si>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</si>
  <si>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</si>
  <si>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</si>
  <si>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</si>
  <si>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</si>
  <si>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</si>
  <si>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</si>
  <si>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</si>
  <si>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</si>
  <si>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</si>
  <si>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</si>
  <si>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</si>
  <si>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</si>
  <si>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</si>
  <si>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</si>
  <si>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</si>
  <si>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</si>
  <si>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</si>
  <si>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</si>
  <si>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</si>
  <si>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</si>
  <si>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</si>
  <si>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</si>
  <si>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</si>
  <si>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</si>
  <si>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</si>
  <si>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</si>
  <si>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</si>
  <si>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</si>
  <si>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</si>
  <si>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</si>
  <si>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</si>
  <si>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</si>
  <si>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</si>
  <si>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</si>
  <si>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</si>
  <si>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</si>
  <si>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</si>
  <si>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</si>
  <si>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</si>
  <si>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</si>
  <si>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</si>
  <si>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</si>
  <si>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</si>
  <si>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</si>
  <si>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</si>
  <si>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</si>
  <si>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</si>
  <si>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</si>
  <si>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</si>
  <si>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</si>
  <si>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</si>
  <si>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</si>
  <si>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</si>
  <si>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</si>
  <si>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</si>
  <si>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</si>
  <si>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</si>
  <si>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</si>
  <si>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</si>
  <si>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</si>
  <si>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</si>
  <si>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</si>
  <si>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</si>
  <si>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</si>
  <si>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</si>
  <si>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</si>
  <si>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</si>
  <si>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</si>
  <si>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</si>
  <si>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</si>
  <si>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</si>
  <si>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</si>
  <si>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</si>
  <si>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</si>
  <si>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</si>
  <si>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</si>
  <si>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</si>
  <si>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</si>
  <si>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</si>
  <si>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</si>
  <si>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</si>
  <si>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</si>
  <si>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</si>
  <si>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</si>
  <si>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</si>
  <si>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</si>
  <si>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</si>
  <si>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</si>
  <si>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</si>
  <si>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</si>
  <si>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</si>
  <si>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</si>
  <si>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</si>
  <si>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</si>
  <si>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</si>
  <si>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</si>
  <si>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</si>
  <si>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</si>
  <si>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</si>
  <si>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</si>
  <si>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</si>
  <si>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</si>
  <si>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</si>
  <si>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</si>
  <si>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</si>
  <si>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</si>
  <si>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</si>
  <si>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</si>
  <si>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</si>
  <si>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</si>
  <si>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</si>
  <si>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</si>
  <si>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</si>
  <si>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</si>
  <si>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</si>
  <si>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</si>
  <si>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</si>
  <si>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</si>
  <si>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</si>
  <si>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</si>
  <si>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</si>
  <si>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</si>
  <si>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</si>
  <si>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</si>
  <si>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</si>
  <si>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</si>
  <si>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</si>
  <si>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</si>
  <si>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</si>
  <si>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</si>
  <si>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</si>
  <si>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</si>
  <si>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</si>
  <si>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</si>
  <si>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</si>
  <si>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</si>
  <si>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</si>
  <si>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</si>
  <si>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</si>
  <si>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</si>
  <si>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</si>
  <si>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</si>
  <si>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</si>
  <si>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</si>
  <si>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</si>
  <si>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</si>
  <si>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</si>
  <si>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</si>
  <si>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</si>
  <si>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</si>
  <si>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</si>
  <si>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</si>
  <si>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</si>
  <si>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</si>
  <si>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</si>
  <si>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</si>
  <si>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</si>
  <si>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</si>
  <si>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</si>
  <si>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</si>
  <si>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</si>
  <si>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</si>
  <si>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</si>
  <si>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</si>
  <si>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</si>
  <si>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</si>
  <si>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</si>
  <si>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</si>
  <si>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</si>
  <si>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</si>
  <si>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</si>
  <si>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</si>
  <si>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</si>
  <si>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</si>
  <si>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</si>
  <si>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</si>
  <si>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</si>
  <si>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</si>
  <si>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</si>
  <si>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</si>
  <si>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</si>
  <si>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</si>
  <si>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</si>
  <si>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</si>
  <si>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</si>
  <si>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</si>
  <si>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</si>
  <si>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</si>
  <si>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</si>
  <si>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</si>
  <si>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</si>
  <si>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</si>
  <si>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</si>
  <si>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</si>
  <si>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</si>
  <si>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</si>
  <si>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</si>
  <si>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</si>
  <si>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</si>
  <si>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</si>
  <si>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</si>
  <si>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</si>
  <si>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</si>
  <si>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</si>
  <si>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</si>
  <si>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</si>
  <si>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</si>
  <si>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</si>
  <si>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</si>
  <si>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</si>
  <si>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</si>
  <si>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</si>
  <si>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</si>
  <si>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</si>
  <si>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</si>
  <si>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</si>
  <si>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</si>
  <si>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</si>
  <si>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</si>
  <si>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</si>
  <si>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</si>
  <si>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</si>
  <si>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</si>
  <si>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</si>
  <si>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</si>
  <si>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</si>
  <si>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</si>
  <si>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</si>
  <si>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</si>
  <si>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</si>
  <si>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</si>
  <si>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</si>
  <si>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</si>
  <si>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</si>
  <si>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</si>
  <si>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</si>
  <si>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</si>
  <si>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</si>
  <si>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</si>
  <si>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</si>
  <si>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</si>
  <si>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</si>
  <si>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</si>
  <si>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</si>
  <si>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</si>
  <si>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</si>
  <si>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</si>
  <si>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</si>
  <si>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</si>
  <si>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</si>
  <si>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</si>
  <si>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</si>
  <si>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</si>
  <si>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</si>
  <si>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</si>
  <si>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</si>
  <si>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</si>
  <si>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</si>
  <si>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</si>
  <si>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</si>
  <si>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</si>
  <si>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</si>
  <si>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</si>
  <si>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</si>
  <si>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</si>
  <si>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</si>
  <si>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</si>
  <si>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</si>
  <si>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</si>
  <si>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</si>
  <si>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</si>
  <si>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</si>
  <si>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</si>
  <si>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</si>
  <si>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</si>
  <si>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</si>
  <si>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</si>
  <si>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</si>
  <si>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</si>
  <si>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</si>
  <si>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</si>
  <si>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</si>
  <si>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</si>
  <si>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</si>
  <si>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</si>
  <si>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</si>
  <si>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</si>
  <si>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</si>
  <si>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</si>
  <si>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</si>
  <si>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</si>
  <si>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</si>
  <si>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</si>
  <si>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</si>
  <si>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</si>
  <si>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</si>
  <si>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</si>
  <si>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</si>
  <si>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</si>
  <si>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</si>
  <si>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</si>
  <si>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</si>
  <si>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</si>
  <si>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</si>
  <si>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</si>
  <si>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</si>
  <si>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</si>
  <si>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</si>
  <si>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</si>
  <si>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</si>
  <si>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</si>
  <si>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</si>
  <si>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</si>
  <si>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</si>
  <si>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</si>
  <si>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</si>
  <si>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</si>
  <si>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</si>
  <si>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</si>
  <si>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</si>
  <si>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</si>
  <si>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</si>
  <si>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</si>
  <si>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</si>
  <si>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</si>
  <si>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</si>
  <si>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</si>
  <si>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</si>
  <si>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</si>
  <si>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</si>
  <si>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</si>
  <si>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</si>
  <si>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</si>
  <si>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</si>
  <si>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</si>
  <si>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</si>
  <si>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</si>
  <si>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</si>
  <si>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</si>
  <si>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</si>
  <si>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</si>
  <si>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</si>
  <si>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</si>
  <si>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</si>
  <si>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</si>
  <si>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</si>
  <si>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</si>
  <si>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</si>
  <si>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</si>
  <si>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</si>
  <si>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</si>
  <si>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</si>
  <si>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</si>
  <si>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</si>
  <si>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</si>
  <si>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</si>
  <si>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</si>
  <si>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</si>
  <si>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</si>
  <si>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</si>
  <si>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</si>
  <si>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</si>
  <si>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</si>
  <si>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</si>
  <si>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</si>
  <si>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</si>
  <si>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</si>
  <si>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</si>
  <si>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</si>
  <si>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</si>
  <si>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</si>
  <si>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</si>
  <si>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</si>
  <si>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</si>
  <si>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</si>
  <si>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</si>
  <si>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</si>
  <si>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</si>
  <si>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</si>
  <si>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</si>
  <si>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</si>
  <si>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</si>
  <si>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</si>
  <si>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</si>
  <si>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</si>
  <si>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</si>
  <si>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</si>
  <si>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</si>
  <si>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</si>
  <si>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</si>
  <si>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</si>
  <si>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</si>
  <si>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</si>
  <si>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</si>
  <si>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</si>
  <si>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</si>
  <si>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</si>
  <si>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</si>
  <si>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</si>
  <si>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</si>
  <si>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</si>
  <si>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</si>
  <si>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</si>
  <si>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</si>
  <si>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</si>
  <si>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</si>
  <si>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</si>
  <si>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</si>
  <si>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</si>
  <si>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</si>
  <si>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</si>
  <si>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</si>
  <si>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</si>
  <si>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</si>
  <si>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</si>
  <si>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</si>
  <si>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</si>
  <si>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</si>
  <si>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</si>
  <si>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</si>
  <si>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</si>
  <si>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</si>
  <si>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</si>
  <si>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</si>
  <si>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</si>
  <si>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</si>
  <si>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</si>
  <si>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</si>
  <si>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</si>
  <si>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</si>
  <si>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</si>
  <si>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</si>
  <si>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</si>
  <si>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</si>
  <si>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</si>
  <si>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</si>
  <si>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</si>
  <si>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</si>
  <si>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</si>
  <si>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</si>
  <si>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</si>
  <si>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</si>
  <si>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</si>
  <si>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</si>
  <si>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</si>
  <si>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</si>
  <si>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</si>
  <si>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</si>
  <si>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</si>
  <si>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</si>
  <si>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</si>
  <si>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</si>
  <si>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</si>
  <si>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</si>
  <si>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</si>
  <si>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</si>
  <si>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</si>
  <si>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</si>
  <si>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</si>
  <si>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</si>
  <si>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</si>
  <si>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</si>
  <si>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</si>
  <si>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</si>
  <si>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</si>
  <si>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</si>
  <si>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</si>
  <si>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</si>
  <si>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</si>
  <si>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</si>
  <si>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</si>
  <si>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</si>
  <si>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</si>
  <si>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</si>
  <si>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</si>
  <si>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</si>
  <si>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</si>
  <si>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</si>
  <si>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</si>
  <si>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</si>
  <si>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</si>
  <si>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</si>
  <si>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</si>
  <si>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</si>
  <si>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</si>
  <si>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</si>
  <si>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</si>
  <si>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</si>
  <si>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</si>
  <si>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</si>
  <si>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</si>
  <si>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</si>
  <si>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</si>
  <si>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</si>
  <si>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</si>
  <si>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</si>
  <si>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</si>
  <si>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</si>
  <si>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</si>
  <si>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</si>
  <si>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</si>
  <si>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</si>
  <si>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</si>
  <si>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</si>
  <si>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</si>
  <si>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</si>
  <si>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</si>
  <si>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</si>
  <si>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</si>
  <si>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</si>
  <si>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</si>
  <si>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</si>
  <si>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</si>
  <si>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</si>
  <si>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</si>
  <si>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</si>
  <si>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</si>
  <si>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</si>
  <si>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</si>
  <si>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</si>
  <si>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</si>
  <si>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</si>
  <si>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</si>
  <si>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</si>
  <si>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</si>
  <si>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</si>
  <si>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</si>
  <si>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</si>
  <si>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</si>
  <si>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</si>
  <si>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</si>
  <si>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</si>
  <si>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</si>
  <si>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</si>
  <si>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</si>
  <si>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</si>
  <si>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</si>
  <si>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</si>
  <si>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</si>
  <si>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</si>
  <si>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</si>
  <si>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</si>
  <si>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</si>
  <si>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</si>
  <si>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</si>
  <si>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</si>
  <si>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</si>
  <si>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</si>
  <si>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</si>
  <si>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</si>
  <si>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</si>
  <si>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</si>
  <si>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</si>
  <si>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</si>
  <si>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</si>
  <si>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</si>
  <si>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</si>
  <si>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</si>
  <si>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</si>
  <si>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</si>
  <si>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</si>
  <si>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</si>
  <si>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</si>
  <si>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</si>
  <si>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</si>
  <si>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</si>
  <si>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</si>
  <si>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</si>
  <si>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</si>
  <si>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</si>
  <si>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</si>
  <si>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</si>
  <si>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</si>
  <si>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</si>
  <si>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</si>
  <si>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</si>
  <si>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</si>
  <si>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</si>
  <si>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</si>
  <si>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</si>
  <si>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</si>
  <si>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</si>
  <si>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</si>
  <si>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</si>
  <si>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</si>
  <si>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</si>
  <si>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</si>
  <si>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</si>
  <si>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</si>
  <si>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</si>
  <si>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</si>
  <si>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</si>
  <si>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</si>
  <si>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</si>
  <si>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</si>
  <si>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</si>
  <si>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</si>
  <si>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</si>
  <si>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</si>
  <si>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</si>
  <si>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</si>
  <si>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</si>
  <si>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</si>
  <si>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</si>
  <si>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</si>
  <si>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</si>
  <si>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</si>
  <si>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</si>
  <si>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</si>
  <si>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</si>
  <si>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</si>
  <si>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</si>
  <si>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</si>
  <si>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</si>
  <si>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</si>
  <si>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</si>
  <si>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</si>
  <si>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</si>
  <si>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</si>
  <si>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</si>
  <si>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</si>
  <si>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</si>
  <si>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</si>
  <si>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</si>
  <si>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</si>
  <si>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</si>
  <si>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</si>
  <si>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</si>
  <si>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</si>
  <si>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</si>
  <si>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</si>
  <si>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</si>
  <si>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</si>
  <si>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</si>
  <si>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</si>
  <si>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</si>
  <si>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</si>
  <si>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</si>
  <si>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</si>
  <si>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</si>
  <si>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</si>
  <si>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</si>
  <si>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</si>
  <si>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</si>
  <si>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</si>
  <si>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</si>
  <si>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</si>
  <si>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</si>
  <si>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</si>
  <si>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</si>
  <si>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</si>
  <si>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</si>
  <si>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</si>
  <si>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</si>
  <si>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</si>
  <si>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</si>
  <si>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</si>
  <si>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</si>
  <si>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</si>
  <si>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</si>
  <si>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</si>
  <si>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</si>
  <si>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</si>
  <si>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</si>
  <si>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</si>
  <si>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</si>
  <si>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</si>
  <si>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</si>
  <si>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</si>
  <si>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</si>
  <si>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</si>
  <si>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</si>
  <si>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</si>
  <si>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</si>
  <si>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</si>
  <si>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</si>
  <si>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</si>
  <si>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</si>
  <si>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</si>
  <si>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</si>
  <si>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</si>
  <si>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</si>
  <si>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</si>
  <si>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</si>
  <si>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</si>
  <si>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</si>
  <si>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</si>
  <si>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</si>
  <si>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</si>
  <si>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</si>
  <si>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</si>
  <si>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</si>
  <si>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</si>
  <si>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</si>
  <si>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</si>
  <si>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</si>
  <si>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</si>
  <si>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</si>
  <si>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</si>
  <si>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</si>
  <si>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</si>
  <si>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</si>
  <si>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</si>
  <si>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</si>
  <si>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</si>
  <si>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</si>
  <si>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</si>
  <si>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</si>
  <si>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</si>
  <si>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</si>
  <si>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</si>
  <si>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</si>
  <si>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</si>
  <si>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</si>
  <si>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</si>
  <si>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</si>
  <si>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</si>
  <si>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</si>
  <si>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</si>
  <si>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</si>
  <si>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</si>
  <si>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</si>
  <si>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</si>
  <si>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</si>
  <si>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</si>
  <si>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</si>
  <si>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</si>
  <si>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</si>
  <si>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</si>
  <si>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</si>
  <si>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</si>
  <si>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</si>
  <si>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</si>
  <si>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</si>
  <si>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</si>
  <si>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</si>
  <si>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</si>
  <si>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</si>
  <si>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</si>
  <si>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</si>
  <si>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</si>
  <si>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</si>
  <si>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</si>
  <si>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</si>
  <si>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</si>
  <si>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</si>
  <si>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</si>
  <si>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</si>
  <si>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</si>
  <si>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</si>
  <si>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</si>
  <si>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</si>
  <si>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</si>
  <si>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</si>
  <si>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</si>
  <si>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</si>
  <si>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</si>
  <si>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</si>
  <si>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</si>
  <si>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</si>
  <si>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</si>
  <si>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</si>
  <si>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</si>
  <si>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</si>
  <si>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</si>
  <si>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</si>
  <si>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</si>
  <si>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</si>
  <si>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</si>
  <si>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</si>
  <si>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</si>
  <si>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</si>
  <si>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</si>
  <si>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</si>
  <si>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</si>
  <si>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</si>
  <si>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</si>
  <si>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</si>
  <si>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</si>
  <si>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</si>
  <si>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</si>
  <si>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</si>
  <si>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</si>
  <si>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</si>
  <si>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</si>
  <si>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</si>
  <si>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</si>
  <si>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</si>
  <si>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</si>
  <si>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</si>
  <si>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</si>
  <si>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</si>
  <si>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</si>
  <si>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</si>
  <si>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</si>
  <si>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</si>
  <si>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</si>
  <si>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</si>
  <si>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</si>
  <si>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</si>
  <si>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</si>
  <si>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</si>
  <si>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</si>
  <si>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</si>
  <si>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</si>
  <si>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</si>
  <si>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</si>
  <si>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</si>
  <si>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</si>
  <si>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</si>
  <si>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</si>
  <si>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</si>
  <si>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</si>
  <si>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</si>
  <si>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</si>
  <si>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</si>
  <si>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</si>
  <si>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</si>
  <si>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</si>
  <si>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</si>
  <si>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</si>
  <si>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</si>
  <si>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</si>
  <si>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</si>
  <si>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</si>
  <si>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</si>
  <si>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</si>
  <si>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</si>
  <si>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</si>
  <si>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</si>
  <si>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</si>
  <si>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</si>
  <si>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</si>
  <si>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</si>
  <si>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</si>
  <si>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</si>
  <si>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</si>
  <si>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</si>
  <si>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</si>
  <si>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</si>
  <si>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</si>
  <si>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</si>
  <si>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</si>
  <si>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</si>
  <si>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</si>
  <si>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</si>
  <si>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</si>
  <si>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</si>
  <si>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</si>
  <si>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</si>
  <si>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</si>
  <si>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</si>
  <si>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</si>
  <si>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</si>
  <si>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</si>
  <si>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</si>
  <si>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</si>
  <si>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</si>
  <si>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</si>
  <si>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</si>
  <si>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</si>
  <si>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</si>
  <si>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</si>
  <si>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</si>
  <si>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</si>
  <si>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</si>
  <si>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</si>
  <si>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</si>
  <si>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</si>
  <si>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</si>
  <si>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</si>
  <si>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</si>
  <si>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</si>
  <si>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</si>
  <si>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</si>
  <si>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</si>
  <si>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</si>
  <si>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</si>
  <si>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</si>
  <si>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</si>
  <si>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</si>
  <si>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</si>
  <si>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</si>
  <si>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</si>
  <si>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</si>
  <si>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</si>
  <si>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</si>
  <si>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</si>
  <si>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</si>
  <si>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</si>
  <si>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</si>
  <si>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</si>
  <si>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</si>
  <si>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</si>
  <si>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</si>
  <si>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</si>
  <si>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</si>
  <si>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</si>
  <si>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</si>
  <si>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</si>
  <si>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</si>
  <si>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</si>
  <si>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</si>
  <si>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</si>
  <si>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</si>
  <si>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</si>
  <si>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</si>
  <si>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</si>
  <si>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</si>
  <si>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</si>
  <si>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</si>
  <si>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</si>
  <si>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</si>
  <si>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</si>
  <si>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</si>
  <si>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</si>
  <si>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</si>
  <si>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</si>
  <si>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</si>
  <si>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</si>
  <si>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</si>
  <si>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</si>
  <si>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</si>
  <si>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</si>
  <si>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</si>
  <si>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</si>
  <si>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</si>
  <si>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</si>
  <si>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</si>
  <si>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</si>
  <si>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</si>
  <si>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</si>
  <si>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</si>
  <si>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</si>
  <si>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</si>
  <si>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</si>
  <si>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</si>
  <si>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</si>
  <si>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</si>
  <si>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</si>
  <si>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</si>
  <si>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</si>
  <si>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</si>
  <si>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</si>
  <si>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</si>
  <si>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</si>
  <si>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</si>
  <si>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</si>
  <si>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</si>
  <si>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</si>
  <si>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</si>
  <si>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</si>
  <si>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</si>
  <si>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</si>
  <si>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</si>
  <si>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</si>
  <si>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</si>
  <si>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</si>
  <si>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</si>
  <si>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</si>
  <si>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</si>
  <si>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</si>
  <si>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</si>
  <si>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</si>
  <si>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</si>
  <si>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</si>
  <si>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</si>
  <si>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</si>
  <si>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</si>
  <si>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</si>
  <si>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</si>
  <si>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</si>
  <si>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</si>
  <si>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</si>
  <si>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</si>
  <si>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</si>
  <si>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</si>
  <si>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</si>
  <si>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</si>
  <si>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</si>
  <si>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</si>
  <si>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</si>
  <si>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</si>
  <si>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</si>
  <si>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</si>
  <si>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</si>
  <si>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</si>
  <si>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</si>
  <si>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</si>
  <si>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</si>
  <si>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</si>
  <si>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</si>
  <si>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</si>
  <si>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</si>
  <si>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</si>
  <si>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</si>
  <si>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</si>
  <si>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</si>
  <si>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</si>
  <si>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</si>
  <si>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</si>
  <si>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</si>
  <si>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</si>
  <si>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</si>
  <si>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</si>
  <si>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</si>
  <si>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</si>
  <si>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</si>
  <si>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</si>
  <si>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</si>
  <si>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</si>
  <si>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</si>
  <si>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</si>
  <si>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</si>
  <si>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</si>
  <si>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</si>
  <si>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</si>
  <si>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</si>
  <si>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</si>
  <si>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</si>
  <si>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</si>
  <si>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</si>
  <si>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</si>
  <si>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</si>
  <si>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</si>
  <si>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</si>
  <si>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</si>
  <si>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</si>
  <si>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</si>
  <si>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</si>
  <si>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</si>
  <si>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</si>
  <si>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</si>
  <si>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</si>
  <si>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</si>
  <si>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</si>
  <si>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</si>
  <si>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</si>
  <si>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</si>
  <si>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</si>
  <si>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</si>
  <si>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</si>
  <si>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</si>
  <si>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</si>
  <si>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</si>
  <si>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</si>
  <si>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</si>
  <si>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</si>
  <si>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</si>
  <si>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</si>
  <si>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</si>
  <si>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</si>
  <si>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</si>
  <si>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</si>
  <si>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</si>
  <si>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</si>
  <si>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</si>
  <si>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</si>
  <si>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</si>
  <si>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</si>
  <si>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</si>
  <si>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</si>
  <si>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</si>
  <si>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</si>
  <si>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</si>
  <si>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</si>
  <si>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</si>
  <si>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</si>
  <si>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</si>
  <si>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</si>
  <si>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</si>
  <si>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</si>
  <si>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</si>
  <si>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</si>
  <si>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</si>
  <si>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</si>
  <si>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</si>
  <si>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</si>
  <si>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</si>
  <si>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</si>
  <si>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</si>
  <si>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</si>
  <si>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</si>
  <si>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</si>
  <si>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</si>
  <si>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</si>
  <si>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</si>
  <si>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</si>
  <si>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</si>
  <si>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</si>
  <si>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</si>
  <si>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</si>
  <si>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</si>
  <si>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</si>
  <si>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</si>
  <si>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</si>
  <si>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</si>
  <si>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</si>
  <si>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</si>
  <si>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</si>
  <si>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</si>
  <si>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</si>
  <si>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</si>
  <si>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</si>
  <si>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</si>
  <si>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</si>
  <si>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</si>
  <si>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</si>
  <si>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</si>
  <si>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</si>
  <si>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</si>
  <si>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</si>
  <si>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</si>
  <si>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</si>
  <si>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</si>
  <si>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</si>
  <si>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</si>
  <si>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</si>
  <si>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</si>
  <si>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</si>
  <si>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</si>
  <si>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</si>
  <si>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</si>
  <si>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</si>
  <si>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</si>
  <si>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</si>
  <si>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</si>
  <si>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</si>
  <si>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</si>
  <si>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</si>
  <si>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</si>
  <si>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</si>
  <si>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</si>
  <si>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</si>
  <si>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</si>
  <si>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</si>
  <si>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</si>
  <si>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</si>
  <si>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</si>
  <si>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</si>
  <si>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</si>
  <si>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</si>
  <si>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</si>
  <si>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</si>
  <si>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</si>
  <si>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</si>
  <si>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</si>
  <si>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</si>
  <si>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</si>
  <si>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</si>
  <si>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</si>
  <si>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</si>
  <si>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</si>
  <si>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</si>
  <si>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</si>
  <si>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</si>
  <si>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</si>
  <si>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</si>
  <si>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</si>
  <si>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</si>
  <si>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</si>
  <si>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</si>
  <si>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</si>
  <si>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</si>
  <si>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</si>
  <si>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</si>
  <si>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</si>
  <si>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</si>
  <si>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</si>
  <si>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</si>
  <si>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</si>
  <si>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</si>
  <si>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</si>
  <si>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</si>
  <si>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</si>
  <si>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</si>
  <si>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</si>
  <si>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</si>
  <si>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</si>
  <si>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</si>
  <si>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</si>
  <si>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</si>
  <si>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</si>
  <si>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</si>
  <si>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</si>
  <si>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</si>
  <si>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</si>
  <si>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</si>
  <si>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</si>
  <si>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</si>
  <si>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</si>
  <si>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</si>
  <si>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</si>
  <si>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</si>
  <si>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</si>
  <si>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</si>
  <si>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</si>
  <si>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</si>
  <si>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</si>
  <si>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</si>
  <si>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</si>
  <si>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</si>
  <si>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</si>
  <si>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</si>
  <si>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</si>
  <si>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</si>
  <si>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</si>
  <si>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</si>
  <si>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</si>
  <si>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</si>
  <si>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</si>
  <si>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</si>
  <si>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</si>
  <si>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</si>
  <si>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</si>
  <si>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</si>
  <si>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</si>
  <si>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</si>
  <si>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</si>
  <si>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</si>
  <si>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</si>
  <si>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</si>
  <si>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</si>
  <si>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</si>
  <si>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</si>
  <si>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</si>
  <si>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</si>
  <si>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</si>
  <si>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</si>
  <si>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</si>
  <si>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</si>
  <si>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</si>
  <si>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</si>
  <si>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</si>
  <si>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</si>
  <si>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</si>
  <si>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</si>
  <si>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</si>
  <si>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</si>
  <si>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</si>
  <si>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</si>
  <si>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</si>
  <si>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</si>
  <si>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</si>
  <si>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</si>
  <si>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</si>
  <si>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</si>
  <si>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</si>
  <si>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</si>
  <si>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</si>
  <si>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</si>
  <si>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</si>
  <si>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</si>
  <si>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</si>
  <si>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</si>
  <si>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</si>
  <si>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</si>
  <si>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</si>
  <si>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</si>
  <si>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</si>
  <si>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</si>
  <si>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</si>
  <si>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</si>
  <si>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</si>
  <si>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</si>
  <si>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</si>
  <si>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</si>
  <si>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</si>
  <si>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</si>
  <si>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</si>
  <si>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</si>
  <si>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</si>
  <si>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</si>
  <si>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</si>
  <si>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</si>
  <si>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</si>
  <si>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</si>
  <si>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</si>
  <si>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</si>
  <si>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</si>
  <si>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</si>
  <si>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</si>
  <si>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</si>
  <si>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</si>
  <si>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</si>
  <si>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</si>
  <si>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</si>
  <si>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</si>
  <si>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</si>
  <si>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</si>
  <si>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</si>
  <si>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</si>
  <si>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</si>
  <si>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</si>
  <si>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</si>
  <si>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</si>
  <si>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</si>
  <si>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</si>
  <si>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</si>
  <si>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</si>
  <si>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</si>
  <si>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</si>
  <si>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</si>
  <si>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</si>
  <si>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</si>
  <si>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</si>
  <si>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</si>
  <si>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</si>
  <si>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</si>
  <si>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</si>
  <si>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</si>
  <si>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</si>
  <si>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</si>
  <si>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</si>
  <si>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</si>
  <si>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</si>
  <si>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</si>
  <si>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</si>
  <si>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</si>
  <si>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</si>
  <si>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</si>
  <si>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</si>
  <si>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</si>
  <si>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</si>
  <si>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</si>
  <si>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</si>
  <si>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</si>
  <si>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</si>
  <si>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</si>
  <si>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</si>
  <si>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</si>
  <si>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</si>
  <si>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</si>
  <si>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</si>
  <si>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</si>
  <si>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</si>
  <si>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</si>
  <si>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</si>
  <si>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</si>
  <si>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</si>
  <si>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</si>
  <si>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</si>
  <si>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</si>
  <si>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</si>
  <si>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</si>
  <si>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</si>
  <si>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</si>
  <si>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</si>
  <si>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</si>
  <si>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</si>
  <si>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</si>
  <si>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</si>
  <si>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</si>
  <si>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</si>
  <si>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</si>
  <si>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</si>
  <si>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</si>
  <si>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</si>
  <si>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</si>
  <si>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</si>
  <si>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</si>
  <si>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</si>
  <si>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</si>
  <si>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</si>
  <si>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</si>
  <si>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</si>
  <si>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</si>
  <si>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</si>
  <si>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</si>
  <si>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</si>
  <si>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</si>
  <si>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</si>
  <si>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</si>
  <si>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</si>
  <si>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</si>
  <si>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</si>
  <si>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</si>
  <si>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</si>
  <si>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</si>
  <si>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</si>
  <si>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</si>
  <si>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</si>
  <si>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</si>
  <si>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</si>
  <si>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</si>
  <si>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</si>
  <si>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</si>
  <si>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</si>
  <si>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</si>
  <si>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</si>
  <si>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</si>
  <si>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</si>
  <si>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</si>
  <si>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</si>
  <si>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</si>
  <si>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</si>
  <si>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</si>
  <si>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</si>
  <si>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</si>
  <si>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</si>
  <si>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</si>
  <si>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</si>
  <si>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</si>
  <si>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</si>
  <si>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</si>
  <si>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</si>
  <si>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</si>
  <si>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</si>
  <si>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</si>
  <si>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</si>
  <si>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</si>
  <si>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</si>
  <si>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</si>
  <si>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</si>
  <si>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</si>
  <si>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</si>
  <si>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</si>
  <si>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</si>
  <si>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</si>
  <si>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</si>
  <si>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</si>
  <si>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</si>
  <si>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</si>
  <si>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</si>
  <si>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</si>
  <si>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</si>
  <si>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</si>
  <si>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</si>
  <si>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</si>
  <si>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</si>
  <si>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</si>
  <si>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</si>
  <si>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</si>
  <si>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</si>
  <si>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</si>
  <si>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</si>
  <si>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</si>
  <si>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</si>
  <si>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</si>
  <si>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</si>
  <si>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</si>
  <si>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</si>
  <si>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</si>
  <si>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</si>
  <si>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</si>
  <si>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</si>
  <si>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</si>
  <si>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</si>
  <si>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</si>
  <si>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</si>
  <si>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</si>
  <si>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</si>
  <si>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</si>
  <si>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</si>
  <si>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</si>
  <si>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</si>
  <si>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</si>
  <si>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</si>
  <si>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</si>
  <si>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</si>
  <si>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</si>
  <si>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</si>
  <si>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</si>
  <si>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</si>
  <si>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</si>
  <si>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</si>
  <si>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</si>
  <si>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</si>
  <si>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</si>
  <si>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</si>
  <si>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</si>
  <si>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</si>
  <si>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</si>
  <si>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</si>
  <si>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</si>
  <si>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</si>
  <si>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</si>
  <si>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</si>
  <si>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</si>
  <si>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</si>
  <si>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</si>
  <si>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</si>
  <si>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</si>
  <si>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</si>
  <si>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</si>
  <si>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</si>
  <si>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</si>
  <si>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</si>
  <si>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</si>
  <si>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</si>
  <si>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</si>
  <si>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</si>
  <si>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</si>
  <si>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</si>
  <si>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</si>
  <si>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</si>
  <si>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</si>
  <si>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</si>
  <si>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</si>
  <si>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</si>
  <si>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</si>
  <si>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</si>
  <si>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</si>
  <si>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</si>
  <si>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</si>
  <si>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</si>
  <si>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</si>
  <si>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</si>
  <si>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</si>
  <si>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</si>
  <si>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</si>
  <si>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</si>
  <si>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</si>
  <si>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</si>
  <si>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</si>
  <si>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</si>
  <si>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</si>
  <si>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</si>
  <si>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</si>
  <si>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</si>
  <si>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</si>
  <si>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</si>
  <si>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</si>
  <si>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</si>
  <si>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</si>
  <si>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</si>
  <si>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</si>
  <si>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</si>
  <si>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</si>
  <si>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</si>
  <si>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</si>
  <si>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</si>
  <si>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</si>
  <si>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</si>
  <si>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</si>
  <si>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</si>
  <si>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</si>
  <si>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</si>
  <si>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</si>
  <si>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</si>
  <si>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</si>
  <si>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</si>
  <si>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</si>
  <si>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</si>
  <si>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</si>
  <si>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</si>
  <si>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</si>
  <si>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</si>
  <si>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</si>
  <si>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</si>
  <si>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</si>
  <si>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</si>
  <si>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</si>
  <si>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</si>
  <si>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</si>
  <si>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</si>
  <si>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</si>
  <si>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</si>
  <si>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</si>
  <si>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</si>
  <si>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</si>
  <si>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</si>
  <si>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</si>
  <si>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</si>
  <si>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</si>
  <si>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</si>
  <si>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</si>
  <si>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</si>
  <si>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</si>
  <si>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</si>
  <si>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</si>
  <si>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</si>
  <si>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</si>
  <si>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</si>
  <si>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</si>
  <si>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</si>
  <si>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</si>
  <si>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</si>
  <si>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</si>
  <si>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</si>
  <si>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</si>
  <si>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</si>
  <si>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</si>
  <si>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</si>
  <si>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</si>
  <si>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</si>
  <si>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</si>
  <si>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</si>
  <si>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</si>
  <si>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</si>
  <si>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</si>
  <si>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</si>
  <si>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</si>
  <si>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</si>
  <si>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</si>
  <si>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</si>
  <si>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</si>
  <si>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</si>
  <si>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</si>
  <si>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</si>
  <si>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</si>
  <si>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</si>
  <si>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</si>
  <si>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</si>
  <si>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</si>
  <si>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</si>
  <si>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</si>
  <si>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</si>
  <si>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</si>
  <si>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</si>
  <si>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</si>
  <si>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</si>
  <si>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</si>
  <si>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</si>
  <si>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</si>
  <si>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</si>
  <si>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</si>
  <si>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</si>
  <si>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</si>
  <si>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</si>
  <si>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</si>
  <si>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</si>
  <si>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</si>
  <si>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</si>
  <si>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</si>
  <si>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</si>
  <si>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</si>
  <si>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</si>
  <si>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</si>
  <si>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</si>
  <si>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</si>
  <si>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</si>
  <si>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</si>
  <si>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</si>
  <si>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</si>
  <si>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</si>
  <si>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</si>
  <si>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</si>
  <si>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</si>
  <si>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</si>
  <si>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</si>
  <si>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</si>
  <si>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</si>
  <si>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</si>
  <si>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</si>
  <si>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</si>
  <si>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</si>
  <si>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</si>
  <si>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</si>
  <si>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</si>
  <si>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</si>
  <si>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</si>
  <si>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</si>
  <si>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</si>
  <si>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</si>
  <si>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</si>
  <si>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</si>
  <si>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</si>
  <si>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</si>
  <si>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</si>
  <si>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</si>
  <si>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</si>
  <si>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</si>
  <si>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</si>
  <si>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</si>
  <si>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</si>
  <si>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</si>
  <si>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</si>
  <si>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</si>
  <si>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</si>
  <si>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</si>
  <si>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</si>
  <si>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</si>
  <si>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</si>
  <si>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</si>
  <si>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</si>
  <si>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</si>
  <si>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</si>
  <si>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</si>
  <si>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</si>
  <si>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</si>
  <si>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</si>
  <si>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</si>
  <si>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</si>
  <si>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</si>
  <si>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</si>
  <si>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</si>
  <si>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</si>
  <si>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</si>
  <si>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</si>
  <si>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</si>
  <si>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</si>
  <si>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</si>
  <si>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</si>
  <si>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</si>
  <si>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</si>
  <si>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</si>
  <si>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</si>
  <si>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</si>
  <si>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</si>
  <si>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</si>
  <si>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</si>
  <si>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</si>
  <si>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</si>
  <si>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</si>
  <si>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</si>
  <si>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</si>
  <si>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</si>
  <si>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</si>
  <si>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</si>
  <si>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</si>
  <si>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</si>
  <si>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</si>
  <si>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</si>
  <si>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</si>
  <si>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</si>
  <si>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</si>
  <si>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</si>
  <si>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</si>
  <si>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</si>
  <si>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</si>
  <si>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</si>
  <si>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</si>
  <si>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</si>
  <si>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</si>
  <si>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</si>
  <si>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</si>
  <si>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</si>
  <si>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</si>
  <si>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</si>
  <si>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</si>
  <si>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</si>
  <si>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</si>
  <si>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</si>
  <si>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</si>
  <si>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</si>
  <si>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</si>
  <si>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</si>
  <si>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</si>
  <si>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</si>
  <si>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</si>
  <si>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</si>
  <si>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</si>
  <si>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</si>
  <si>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</si>
  <si>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</si>
  <si>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</si>
  <si>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</si>
  <si>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</si>
  <si>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</si>
  <si>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</si>
  <si>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</si>
  <si>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</si>
  <si>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</si>
  <si>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</si>
  <si>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</si>
  <si>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</si>
  <si>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</si>
  <si>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</si>
  <si>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</si>
  <si>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</si>
  <si>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</si>
  <si>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</si>
  <si>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</si>
  <si>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</si>
  <si>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</si>
  <si>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</si>
  <si>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</si>
  <si>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</si>
  <si>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</si>
  <si>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</si>
  <si>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</si>
  <si>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</si>
  <si>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</si>
  <si>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</si>
  <si>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</si>
  <si>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</si>
  <si>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</si>
  <si>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</si>
  <si>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</si>
  <si>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</si>
  <si>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</si>
  <si>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</si>
  <si>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</si>
  <si>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</si>
  <si>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</si>
  <si>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</si>
  <si>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</si>
  <si>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</si>
  <si>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</si>
  <si>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</si>
  <si>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</si>
  <si>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</si>
  <si>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</si>
  <si>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</si>
  <si>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</si>
  <si>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</si>
  <si>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</si>
  <si>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</si>
  <si>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</si>
  <si>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</si>
  <si>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</si>
  <si>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</si>
  <si>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</si>
  <si>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</si>
  <si>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</si>
  <si>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</si>
  <si>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</si>
  <si>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</si>
  <si>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</si>
  <si>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</si>
  <si>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</si>
  <si>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</si>
  <si>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</si>
  <si>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</si>
  <si>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</si>
  <si>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</si>
  <si>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</si>
  <si>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</si>
  <si>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</si>
  <si>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</si>
  <si>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</si>
  <si>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</si>
  <si>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</si>
  <si>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</si>
  <si>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</si>
  <si>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</si>
  <si>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</si>
  <si>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</si>
  <si>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</si>
  <si>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</si>
  <si>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</si>
  <si>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</si>
  <si>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</si>
  <si>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</si>
  <si>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</si>
  <si>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</si>
  <si>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</si>
  <si>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</si>
  <si>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</si>
  <si>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</si>
  <si>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</si>
  <si>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</si>
  <si>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</si>
  <si>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</si>
  <si>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</si>
  <si>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</si>
  <si>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</si>
  <si>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</si>
  <si>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</si>
  <si>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</si>
  <si>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</si>
  <si>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</si>
  <si>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</si>
  <si>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</si>
  <si>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</si>
  <si>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</si>
  <si>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</si>
  <si>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</si>
  <si>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</si>
  <si>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</si>
  <si>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</si>
  <si>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</si>
  <si>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</si>
  <si>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</si>
  <si>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</si>
  <si>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</si>
  <si>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</si>
  <si>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</si>
  <si>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</si>
  <si>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</si>
  <si>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</si>
  <si>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</si>
  <si>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</si>
  <si>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</si>
  <si>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</si>
  <si>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</si>
  <si>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</si>
  <si>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</si>
  <si>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</si>
  <si>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</si>
  <si>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</si>
  <si>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</si>
  <si>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</si>
  <si>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</si>
  <si>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</si>
  <si>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</si>
  <si>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</si>
  <si>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</si>
  <si>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</si>
  <si>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</si>
  <si>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</si>
  <si>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</si>
  <si>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</si>
  <si>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</si>
  <si>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</si>
  <si>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</si>
  <si>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</si>
  <si>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</si>
  <si>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</si>
  <si>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</si>
  <si>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</si>
  <si>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</si>
  <si>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</si>
  <si>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</si>
  <si>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</si>
  <si>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</si>
  <si>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</si>
  <si>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</si>
  <si>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</si>
  <si>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</si>
  <si>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</si>
  <si>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</si>
  <si>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</si>
  <si>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</si>
  <si>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</si>
  <si>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</si>
  <si>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</si>
  <si>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</si>
  <si>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</si>
  <si>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</si>
  <si>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</si>
  <si>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</si>
  <si>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</si>
  <si>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</si>
  <si>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</si>
  <si>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</si>
  <si>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</si>
  <si>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</si>
  <si>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</si>
  <si>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</si>
  <si>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</si>
  <si>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</si>
  <si>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</si>
  <si>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</si>
  <si>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</si>
  <si>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</si>
  <si>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</si>
  <si>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</si>
  <si>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</si>
  <si>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</si>
  <si>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</si>
  <si>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</si>
  <si>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</si>
  <si>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</si>
  <si>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</si>
  <si>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</si>
  <si>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</si>
  <si>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</si>
  <si>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</si>
  <si>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</si>
  <si>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</si>
  <si>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</si>
  <si>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</si>
  <si>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</si>
  <si>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</si>
  <si>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</si>
  <si>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</si>
  <si>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</si>
  <si>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</si>
  <si>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</si>
  <si>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</si>
  <si>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</si>
  <si>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</si>
  <si>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</si>
  <si>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</si>
  <si>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</si>
  <si>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</si>
  <si>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</si>
  <si>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</si>
  <si>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</si>
  <si>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</si>
  <si>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</si>
  <si>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</si>
  <si>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</si>
  <si>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</si>
  <si>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</si>
  <si>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</si>
  <si>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</si>
  <si>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</si>
  <si>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</si>
  <si>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</si>
  <si>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</si>
  <si>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</si>
  <si>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</si>
  <si>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</si>
  <si>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</si>
  <si>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</si>
  <si>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</si>
  <si>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</si>
  <si>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</si>
  <si>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</si>
  <si>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</si>
  <si>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</si>
  <si>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</si>
  <si>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</si>
  <si>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</si>
  <si>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</si>
  <si>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</si>
  <si>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</si>
  <si>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</si>
  <si>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</si>
  <si>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</si>
  <si>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</si>
  <si>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</si>
  <si>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</si>
  <si>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</si>
  <si>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</si>
  <si>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</si>
  <si>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</si>
  <si>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</si>
  <si>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</si>
  <si>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</si>
  <si>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</si>
  <si>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</si>
  <si>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</si>
  <si>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</si>
  <si>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</si>
  <si>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</si>
  <si>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</si>
  <si>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</si>
  <si>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</si>
  <si>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</si>
  <si>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</si>
  <si>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</si>
  <si>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</si>
  <si>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</si>
  <si>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</si>
  <si>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</si>
  <si>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</si>
  <si>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</si>
  <si>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</si>
  <si>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</si>
  <si>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</si>
  <si>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</si>
  <si>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</si>
  <si>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</si>
  <si>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</si>
  <si>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</si>
  <si>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</si>
  <si>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</si>
  <si>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</si>
  <si>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</si>
  <si>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</si>
  <si>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</si>
  <si>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</si>
  <si>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</si>
  <si>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</si>
  <si>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</si>
  <si>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</si>
  <si>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</si>
  <si>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</si>
  <si>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</si>
  <si>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</si>
  <si>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</si>
  <si>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</si>
  <si>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</si>
  <si>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</si>
  <si>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</si>
  <si>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</si>
  <si>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</si>
  <si>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</si>
  <si>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</si>
  <si>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</si>
  <si>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</si>
  <si>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</si>
  <si>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</si>
  <si>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</si>
  <si>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</si>
  <si>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</si>
  <si>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</si>
  <si>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</si>
  <si>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</si>
  <si>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</si>
  <si>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</si>
  <si>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</si>
  <si>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</si>
  <si>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</si>
  <si>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</si>
  <si>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</si>
  <si>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</si>
  <si>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</si>
  <si>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</si>
  <si>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</si>
  <si>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</si>
  <si>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</si>
  <si>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</si>
  <si>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</si>
  <si>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</si>
  <si>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</si>
  <si>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</si>
  <si>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</si>
  <si>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</si>
  <si>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</si>
  <si>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</si>
  <si>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</si>
  <si>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</si>
  <si>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</si>
  <si>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</si>
  <si>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</si>
  <si>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</si>
  <si>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</si>
  <si>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</si>
  <si>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</si>
  <si>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</si>
  <si>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</si>
  <si>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</si>
  <si>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</si>
  <si>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</si>
  <si>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</si>
  <si>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</si>
  <si>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</si>
  <si>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</si>
  <si>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</si>
  <si>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</si>
  <si>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</si>
  <si>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</si>
  <si>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</si>
  <si>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</si>
  <si>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</si>
  <si>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</si>
  <si>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</si>
  <si>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</si>
  <si>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</si>
  <si>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</si>
  <si>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</si>
  <si>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</si>
  <si>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</si>
  <si>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</si>
  <si>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</si>
  <si>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</si>
  <si>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</si>
  <si>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</si>
  <si>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</si>
  <si>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</si>
  <si>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</si>
  <si>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</si>
  <si>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</si>
  <si>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</si>
  <si>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</si>
  <si>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</si>
  <si>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</si>
  <si>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</si>
  <si>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</si>
  <si>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</si>
  <si>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</si>
  <si>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</si>
  <si>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</si>
  <si>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</si>
  <si>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</si>
  <si>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</si>
  <si>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</si>
  <si>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</si>
  <si>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</si>
  <si>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</si>
  <si>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</si>
  <si>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</si>
  <si>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</si>
  <si>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</si>
  <si>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</si>
  <si>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</si>
  <si>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</si>
  <si>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</si>
  <si>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</si>
  <si>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</si>
  <si>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</si>
  <si>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</si>
  <si>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</si>
  <si>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</si>
  <si>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</si>
  <si>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</si>
  <si>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</si>
  <si>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</si>
  <si>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</si>
  <si>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</si>
  <si>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</si>
  <si>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</si>
  <si>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</si>
  <si>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</si>
  <si>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</si>
  <si>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</si>
  <si>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</si>
  <si>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</si>
  <si>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</si>
  <si>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</si>
  <si>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</si>
  <si>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</si>
  <si>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</si>
  <si>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</si>
  <si>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</si>
  <si>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</si>
  <si>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</si>
  <si>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</si>
  <si>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</si>
  <si>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</si>
  <si>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</si>
  <si>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</si>
  <si>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</si>
  <si>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</si>
  <si>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</si>
  <si>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</si>
  <si>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</si>
  <si>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</si>
  <si>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</si>
  <si>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</si>
  <si>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</si>
  <si>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</si>
  <si>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</si>
  <si>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</si>
  <si>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</si>
  <si>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</si>
  <si>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</si>
  <si>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</si>
  <si>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</si>
  <si>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</si>
  <si>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</si>
  <si>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</si>
  <si>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</si>
  <si>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</si>
  <si>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</si>
  <si>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</si>
  <si>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</si>
  <si>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</si>
  <si>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</si>
  <si>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</si>
  <si>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</si>
  <si>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</si>
  <si>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</si>
  <si>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</si>
  <si>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</si>
  <si>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</si>
  <si>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</si>
  <si>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</si>
  <si>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</si>
  <si>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</si>
  <si>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</si>
  <si>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</si>
  <si>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</si>
  <si>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</si>
  <si>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</si>
  <si>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</si>
  <si>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</si>
  <si>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</si>
  <si>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</si>
  <si>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</si>
  <si>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</si>
  <si>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</si>
  <si>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</si>
  <si>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</si>
  <si>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</si>
  <si>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</si>
  <si>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</si>
  <si>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</si>
  <si>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</si>
  <si>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</si>
  <si>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</si>
  <si>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</si>
  <si>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</si>
  <si>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</si>
  <si>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</si>
  <si>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</si>
  <si>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</si>
  <si>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</si>
  <si>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</si>
  <si>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</si>
  <si>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</si>
  <si>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</si>
  <si>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</si>
  <si>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</si>
  <si>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</si>
  <si>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</si>
  <si>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</si>
  <si>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</si>
  <si>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</si>
  <si>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</si>
  <si>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</si>
  <si>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</si>
  <si>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</si>
  <si>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</si>
  <si>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</si>
  <si>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</si>
  <si>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</si>
  <si>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</si>
  <si>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</si>
  <si>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</si>
  <si>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</si>
  <si>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</si>
  <si>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</si>
  <si>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</si>
  <si>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</si>
  <si>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</si>
  <si>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</si>
  <si>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</si>
  <si>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</si>
  <si>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</si>
  <si>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</si>
  <si>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</si>
  <si>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</si>
  <si>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</si>
  <si>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</si>
  <si>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</si>
  <si>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</si>
  <si>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</si>
  <si>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</si>
  <si>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</si>
  <si>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</si>
  <si>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</si>
  <si>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</si>
  <si>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</si>
  <si>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</si>
  <si>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</si>
  <si>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</si>
  <si>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</si>
  <si>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</si>
  <si>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</si>
  <si>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</si>
  <si>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</si>
  <si>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</si>
  <si>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</si>
  <si>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</si>
  <si>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</si>
  <si>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</si>
  <si>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</si>
  <si>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</si>
  <si>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</si>
  <si>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</si>
  <si>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</si>
  <si>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</si>
  <si>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</si>
  <si>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</si>
  <si>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</si>
  <si>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</si>
  <si>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</si>
  <si>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</si>
  <si>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</si>
  <si>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</si>
  <si>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</si>
  <si>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</si>
  <si>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</si>
  <si>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</si>
  <si>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</si>
  <si>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</si>
  <si>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</si>
  <si>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</si>
  <si>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</si>
  <si>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</si>
  <si>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</si>
  <si>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</si>
  <si>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</si>
  <si>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</si>
  <si>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</si>
  <si>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</si>
  <si>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</si>
  <si>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</si>
  <si>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</si>
  <si>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</si>
  <si>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</si>
  <si>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</si>
  <si>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</si>
  <si>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</si>
  <si>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</si>
  <si>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</si>
  <si>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</si>
  <si>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</si>
  <si>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</si>
  <si>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</si>
  <si>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</si>
  <si>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</si>
  <si>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</si>
  <si>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</si>
  <si>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</si>
  <si>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</si>
  <si>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</si>
  <si>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</si>
  <si>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</si>
  <si>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</si>
  <si>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</si>
  <si>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</si>
  <si>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</si>
  <si>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</si>
  <si>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</si>
  <si>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</si>
  <si>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</si>
  <si>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</si>
  <si>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</si>
  <si>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</si>
  <si>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</si>
  <si>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</si>
  <si>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</si>
  <si>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</si>
  <si>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</si>
  <si>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</si>
  <si>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</si>
  <si>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</si>
  <si>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</si>
  <si>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</si>
  <si>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</si>
  <si>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</si>
  <si>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</si>
  <si>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</si>
  <si>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</si>
  <si>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</si>
  <si>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</si>
  <si>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</si>
  <si>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</si>
  <si>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</si>
  <si>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</si>
  <si>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</si>
  <si>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</si>
  <si>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</si>
  <si>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</si>
  <si>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</si>
  <si>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</si>
  <si>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</si>
  <si>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</si>
  <si>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</si>
  <si>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</si>
  <si>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</si>
  <si>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</si>
  <si>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</si>
  <si>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</si>
  <si>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</si>
  <si>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</si>
  <si>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</si>
  <si>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</si>
  <si>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</si>
  <si>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</si>
  <si>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</si>
  <si>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</si>
  <si>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</si>
  <si>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</si>
  <si>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</si>
  <si>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</si>
  <si>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</si>
  <si>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</si>
  <si>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</si>
  <si>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</si>
  <si>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</si>
  <si>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</si>
  <si>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</si>
  <si>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</si>
  <si>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</si>
  <si>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</si>
  <si>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</si>
  <si>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</si>
  <si>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</si>
  <si>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</si>
  <si>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</si>
  <si>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</si>
  <si>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</si>
  <si>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</si>
  <si>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</si>
  <si>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</si>
  <si>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</si>
  <si>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</si>
  <si>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</si>
  <si>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</si>
  <si>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</si>
  <si>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</si>
  <si>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</si>
  <si>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</si>
  <si>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</si>
  <si>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</si>
  <si>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</si>
  <si>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</si>
  <si>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</si>
  <si>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</si>
  <si>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</si>
  <si>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</si>
  <si>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</si>
  <si>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</si>
  <si>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</si>
  <si>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</si>
  <si>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</si>
  <si>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</si>
  <si>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</si>
  <si>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</si>
  <si>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</si>
  <si>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</si>
  <si>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</si>
  <si>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</si>
  <si>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</si>
  <si>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</si>
  <si>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</si>
  <si>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</si>
  <si>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</si>
  <si>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</si>
  <si>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</si>
  <si>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</si>
  <si>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</si>
  <si>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</si>
  <si>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</si>
  <si>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</si>
  <si>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</si>
  <si>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</si>
  <si>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</si>
  <si>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</si>
  <si>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</si>
  <si>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</si>
  <si>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</si>
  <si>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</si>
  <si>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</si>
  <si>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</si>
  <si>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</si>
  <si>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</si>
  <si>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</si>
  <si>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</si>
  <si>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</si>
  <si>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</si>
  <si>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</si>
  <si>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</si>
  <si>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</si>
  <si>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</si>
  <si>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</si>
  <si>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</si>
  <si>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</si>
  <si>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</si>
  <si>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</si>
  <si>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</si>
  <si>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</si>
  <si>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</si>
  <si>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</si>
  <si>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</si>
  <si>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</si>
  <si>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</si>
  <si>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</si>
  <si>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</si>
  <si>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</si>
  <si>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</si>
  <si>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</si>
  <si>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</si>
  <si>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</si>
  <si>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</si>
  <si>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</si>
  <si>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</si>
  <si>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</si>
  <si>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</si>
  <si>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</si>
  <si>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</si>
  <si>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</si>
  <si>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</si>
  <si>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</si>
  <si>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</si>
  <si>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</si>
  <si>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</si>
  <si>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</si>
  <si>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</si>
  <si>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</si>
  <si>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</si>
  <si>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</si>
  <si>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</si>
  <si>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</si>
  <si>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</si>
  <si>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</si>
  <si>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</si>
  <si>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</si>
  <si>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</si>
  <si>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</si>
  <si>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</si>
  <si>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</si>
  <si>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</si>
  <si>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</si>
  <si>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</si>
  <si>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</si>
  <si>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</si>
  <si>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</si>
  <si>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</si>
  <si>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</si>
  <si>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</si>
  <si>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</si>
  <si>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</si>
  <si>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</si>
  <si>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</si>
  <si>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</si>
  <si>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</si>
  <si>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</si>
  <si>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</si>
  <si>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</si>
  <si>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</si>
  <si>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</si>
  <si>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</si>
  <si>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</si>
  <si>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</si>
  <si>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</si>
  <si>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</si>
  <si>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</si>
  <si>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</si>
  <si>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</si>
  <si>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</si>
  <si>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</si>
  <si>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</si>
  <si>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</si>
  <si>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</si>
  <si>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</si>
  <si>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</si>
  <si>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</si>
  <si>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</si>
  <si>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</si>
  <si>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</si>
  <si>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</si>
  <si>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</si>
  <si>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</si>
  <si>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</si>
  <si>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</si>
  <si>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</si>
  <si>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</si>
  <si>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</si>
  <si>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</si>
  <si>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</si>
  <si>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</si>
  <si>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</si>
  <si>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</si>
  <si>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</si>
  <si>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</si>
  <si>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</si>
  <si>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</si>
  <si>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</si>
  <si>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</si>
  <si>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</si>
  <si>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</si>
  <si>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</si>
  <si>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</si>
  <si>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</si>
  <si>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</si>
  <si>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</si>
  <si>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</si>
  <si>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</si>
  <si>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</si>
  <si>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</si>
  <si>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</si>
  <si>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</si>
  <si>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</si>
  <si>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</si>
  <si>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</si>
  <si>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</si>
  <si>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</si>
  <si>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</si>
  <si>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</si>
  <si>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</si>
  <si>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</si>
  <si>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</si>
  <si>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</si>
  <si>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</si>
  <si>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</si>
  <si>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</si>
  <si>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</si>
  <si>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</si>
  <si>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</si>
  <si>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</si>
  <si>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</si>
  <si>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</si>
  <si>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</si>
  <si>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</si>
  <si>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</si>
  <si>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</si>
  <si>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</si>
  <si>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</si>
  <si>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</si>
  <si>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</si>
  <si>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</si>
  <si>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</si>
  <si>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</si>
  <si>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</si>
  <si>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</si>
  <si>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</si>
  <si>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</si>
  <si>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</si>
  <si>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</si>
  <si>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</si>
  <si>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</si>
  <si>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</si>
  <si>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</si>
  <si>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</si>
  <si>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</si>
  <si>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</si>
  <si>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</si>
  <si>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</si>
  <si>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</si>
  <si>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</si>
  <si>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</si>
  <si>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</si>
  <si>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</si>
  <si>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</si>
  <si>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</si>
  <si>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</si>
  <si>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</si>
  <si>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</si>
  <si>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</si>
  <si>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</si>
  <si>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</si>
  <si>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</si>
  <si>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</si>
  <si>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</si>
  <si>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</si>
  <si>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</si>
  <si>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</si>
  <si>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</si>
  <si>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</si>
  <si>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</si>
  <si>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</si>
  <si>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</si>
  <si>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</si>
  <si>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</si>
  <si>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</si>
  <si>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</si>
  <si>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</si>
  <si>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</si>
  <si>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</si>
  <si>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</si>
  <si>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</si>
  <si>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</si>
  <si>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</si>
  <si>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</si>
  <si>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</si>
  <si>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</si>
  <si>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</si>
  <si>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</si>
  <si>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</si>
  <si>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</si>
  <si>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</si>
  <si>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</si>
  <si>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</si>
  <si>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</si>
  <si>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</si>
  <si>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</si>
  <si>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</si>
  <si>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</si>
  <si>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</si>
  <si>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</si>
  <si>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</si>
  <si>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</si>
  <si>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</si>
  <si>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</si>
  <si>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</si>
  <si>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</si>
  <si>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</si>
  <si>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</si>
  <si>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</si>
  <si>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</si>
  <si>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</si>
  <si>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</si>
  <si>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</si>
  <si>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</si>
  <si>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</si>
  <si>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</si>
  <si>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</si>
  <si>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</si>
  <si>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</si>
  <si>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</si>
  <si>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</si>
  <si>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</si>
  <si>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</si>
  <si>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</si>
  <si>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</si>
  <si>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</si>
  <si>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</si>
  <si>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</si>
  <si>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</si>
  <si>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</si>
  <si>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</si>
  <si>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</si>
  <si>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</si>
  <si>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</si>
  <si>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</si>
  <si>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</si>
  <si>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</si>
  <si>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</si>
  <si>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</si>
  <si>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</si>
  <si>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</si>
  <si>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</si>
  <si>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</si>
  <si>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</si>
  <si>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</si>
  <si>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</si>
  <si>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</si>
  <si>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</si>
  <si>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</si>
  <si>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</si>
  <si>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</si>
  <si>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</si>
  <si>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</si>
  <si>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</si>
  <si>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</si>
  <si>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</si>
  <si>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</si>
  <si>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</si>
  <si>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</si>
  <si>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</si>
  <si>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</si>
  <si>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</si>
  <si>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</si>
  <si>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</si>
  <si>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</si>
  <si>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</si>
  <si>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</si>
  <si>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</si>
  <si>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</si>
  <si>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</si>
  <si>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</si>
  <si>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</si>
  <si>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</si>
  <si>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</si>
  <si>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</si>
  <si>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</si>
  <si>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</si>
  <si>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</si>
  <si>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</si>
  <si>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</si>
  <si>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</si>
  <si>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</si>
  <si>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</si>
  <si>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</si>
  <si>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</si>
  <si>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</si>
  <si>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</si>
  <si>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</si>
  <si>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</si>
  <si>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</si>
  <si>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</si>
  <si>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</si>
  <si>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</si>
  <si>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</si>
  <si>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</si>
  <si>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</si>
  <si>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</si>
  <si>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</si>
  <si>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</si>
  <si>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</si>
  <si>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</si>
  <si>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</si>
  <si>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</si>
  <si>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</si>
  <si>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</si>
  <si>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</si>
  <si>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</si>
  <si>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</si>
  <si>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</si>
  <si>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</si>
  <si>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</si>
  <si>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</si>
  <si>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</si>
  <si>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</si>
  <si>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</si>
  <si>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</si>
  <si>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</si>
  <si>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</si>
  <si>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</si>
  <si>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</si>
  <si>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</si>
  <si>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</si>
  <si>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</si>
  <si>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</si>
  <si>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</si>
  <si>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</si>
  <si>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</si>
  <si>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</si>
  <si>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</si>
  <si>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</si>
  <si>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</si>
  <si>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</si>
  <si>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</si>
  <si>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</si>
  <si>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</si>
  <si>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</si>
  <si>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</si>
  <si>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</si>
  <si>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</si>
  <si>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</si>
  <si>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</si>
  <si>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</si>
  <si>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</si>
  <si>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</si>
  <si>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</si>
  <si>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</si>
  <si>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</si>
  <si>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</si>
  <si>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</si>
  <si>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</si>
  <si>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</si>
  <si>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</si>
  <si>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</si>
  <si>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</si>
  <si>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</si>
  <si>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</si>
  <si>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</si>
  <si>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</si>
  <si>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</si>
  <si>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</si>
  <si>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</si>
  <si>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</si>
  <si>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</si>
  <si>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</si>
  <si>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</si>
  <si>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</si>
  <si>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</si>
  <si>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</si>
  <si>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</si>
  <si>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</si>
  <si>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</si>
  <si>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</si>
  <si>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</si>
  <si>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</si>
  <si>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</si>
  <si>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</si>
  <si>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</si>
  <si>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</si>
  <si>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</si>
  <si>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</si>
  <si>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</si>
  <si>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</si>
  <si>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</si>
  <si>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</si>
  <si>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</si>
  <si>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</si>
  <si>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</si>
  <si>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</si>
  <si>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</si>
  <si>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</si>
  <si>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</si>
  <si>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</si>
  <si>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</si>
  <si>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</si>
  <si>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</si>
  <si>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</si>
  <si>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</si>
  <si>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</si>
  <si>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</si>
  <si>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</si>
  <si>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</si>
  <si>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</si>
  <si>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</si>
  <si>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</si>
  <si>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</si>
  <si>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</si>
  <si>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</si>
  <si>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</si>
  <si>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</si>
  <si>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</si>
  <si>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</si>
  <si>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</si>
  <si>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</si>
  <si>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</si>
  <si>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</si>
  <si>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</si>
  <si>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</si>
  <si>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</si>
  <si>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</si>
  <si>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</si>
  <si>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</si>
  <si>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</si>
  <si>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</si>
  <si>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</si>
  <si>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</si>
  <si>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</si>
  <si>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</si>
  <si>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</si>
  <si>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</si>
  <si>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</si>
  <si>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</si>
  <si>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</si>
  <si>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</si>
  <si>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</si>
  <si>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</si>
  <si>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</si>
  <si>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</si>
  <si>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</si>
  <si>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</si>
  <si>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</si>
  <si>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</si>
  <si>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</si>
  <si>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</si>
  <si>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</si>
  <si>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</si>
  <si>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</si>
  <si>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</si>
  <si>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</si>
  <si>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</si>
  <si>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</si>
  <si>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</si>
  <si>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</si>
  <si>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</si>
  <si>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</si>
  <si>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</si>
  <si>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</si>
  <si>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</si>
  <si>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</si>
  <si>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</si>
  <si>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</si>
  <si>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</si>
  <si>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</si>
  <si>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</si>
  <si>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</si>
  <si>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</si>
  <si>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</si>
  <si>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</si>
  <si>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</si>
  <si>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</si>
  <si>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</si>
  <si>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</si>
  <si>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</si>
  <si>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</si>
  <si>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</si>
  <si>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</si>
  <si>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</si>
  <si>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</si>
  <si>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</si>
  <si>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</si>
  <si>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</si>
  <si>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</si>
  <si>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</si>
  <si>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</si>
  <si>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</si>
  <si>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</si>
  <si>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</si>
  <si>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</si>
  <si>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</si>
  <si>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</si>
  <si>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</si>
  <si>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</si>
  <si>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</si>
  <si>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</si>
  <si>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</si>
  <si>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</si>
  <si>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</si>
  <si>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</si>
  <si>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</si>
  <si>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</si>
  <si>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</si>
  <si>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</si>
  <si>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</si>
  <si>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</si>
  <si>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</si>
  <si>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</si>
  <si>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</si>
  <si>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</si>
  <si>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</si>
  <si>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</si>
  <si>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</si>
  <si>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</si>
  <si>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</si>
  <si>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</si>
  <si>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</si>
  <si>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</si>
  <si>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</si>
  <si>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</si>
  <si>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</si>
  <si>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</si>
  <si>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</si>
  <si>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</si>
  <si>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</si>
  <si>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</si>
  <si>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</si>
  <si>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</si>
  <si>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</si>
  <si>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</si>
  <si>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</si>
  <si>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</si>
  <si>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</si>
  <si>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</si>
  <si>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</si>
  <si>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</si>
  <si>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</si>
  <si>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</si>
  <si>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</si>
  <si>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</si>
  <si>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</si>
  <si>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</si>
  <si>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</si>
  <si>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</si>
  <si>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</si>
  <si>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</si>
  <si>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</si>
  <si>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</si>
  <si>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</si>
  <si>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</si>
  <si>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</si>
  <si>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</si>
  <si>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</si>
  <si>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</si>
  <si>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</si>
  <si>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</si>
  <si>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</si>
  <si>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</si>
  <si>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</si>
  <si>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</si>
  <si>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</si>
  <si>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</si>
  <si>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</si>
  <si>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</si>
  <si>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</si>
  <si>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</si>
  <si>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</si>
  <si>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</si>
  <si>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</si>
  <si>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</si>
  <si>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</si>
  <si>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</si>
  <si>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</si>
  <si>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</si>
  <si>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</si>
  <si>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</si>
  <si>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</si>
  <si>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</si>
  <si>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</si>
  <si>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</si>
  <si>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</si>
  <si>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</si>
  <si>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</si>
  <si>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</si>
  <si>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</si>
  <si>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</si>
  <si>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</si>
  <si>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</si>
  <si>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</si>
  <si>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</si>
  <si>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</si>
  <si>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</si>
  <si>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</si>
  <si>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</si>
  <si>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</si>
  <si>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</si>
  <si>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</si>
  <si>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</si>
  <si>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</si>
  <si>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</si>
  <si>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</si>
  <si>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</si>
  <si>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</si>
  <si>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</si>
  <si>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</si>
  <si>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</si>
  <si>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</si>
  <si>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</si>
  <si>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</si>
  <si>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</si>
  <si>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</si>
  <si>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</si>
  <si>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</si>
  <si>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</si>
  <si>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</si>
  <si>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</si>
  <si>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</si>
  <si>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</si>
  <si>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</si>
  <si>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</si>
  <si>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</si>
  <si>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</si>
  <si>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</si>
  <si>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</si>
  <si>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</si>
  <si>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</si>
  <si>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</si>
  <si>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</si>
  <si>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</si>
  <si>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</si>
  <si>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</si>
  <si>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</si>
  <si>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</si>
  <si>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</si>
  <si>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</si>
  <si>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</si>
  <si>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</si>
  <si>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</si>
  <si>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</si>
  <si>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</si>
  <si>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</si>
  <si>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</si>
  <si>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</si>
  <si>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</si>
  <si>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</si>
  <si>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</si>
  <si>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</si>
  <si>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</si>
  <si>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</si>
  <si>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</si>
  <si>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</si>
  <si>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</si>
  <si>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</si>
  <si>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</si>
  <si>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</si>
  <si>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</si>
  <si>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</si>
  <si>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</si>
  <si>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</si>
  <si>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</si>
  <si>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</si>
  <si>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</si>
  <si>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</si>
  <si>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</si>
  <si>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</si>
  <si>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</si>
  <si>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</si>
  <si>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</si>
  <si>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</si>
  <si>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</si>
  <si>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</si>
  <si>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</si>
  <si>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</si>
  <si>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</si>
  <si>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</si>
  <si>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</si>
  <si>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</si>
  <si>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</si>
  <si>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</si>
  <si>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</si>
  <si>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</si>
  <si>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</si>
  <si>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</si>
  <si>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</si>
  <si>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</si>
  <si>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</si>
  <si>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</si>
  <si>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</si>
  <si>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</si>
  <si>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</si>
  <si>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</si>
  <si>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</si>
  <si>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</si>
  <si>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</si>
  <si>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</si>
  <si>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</si>
  <si>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</si>
  <si>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</si>
  <si>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</si>
  <si>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</si>
  <si>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</si>
  <si>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</si>
  <si>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</si>
  <si>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</si>
  <si>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</si>
  <si>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</si>
  <si>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</si>
  <si>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</si>
  <si>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</si>
  <si>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</si>
  <si>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</si>
  <si>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</si>
  <si>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</si>
  <si>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</si>
  <si>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</si>
  <si>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</si>
  <si>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</si>
  <si>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</si>
  <si>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</si>
  <si>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</si>
  <si>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</si>
  <si>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</si>
  <si>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</si>
  <si>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</si>
  <si>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</si>
  <si>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</si>
  <si>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</si>
  <si>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</si>
  <si>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</si>
  <si>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</si>
  <si>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</si>
  <si>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</si>
  <si>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</si>
  <si>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</si>
  <si>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</si>
  <si>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</si>
  <si>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</si>
  <si>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</si>
  <si>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</si>
  <si>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</si>
  <si>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</si>
  <si>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</si>
  <si>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</si>
  <si>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</si>
  <si>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</si>
  <si>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</si>
  <si>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</si>
  <si>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</si>
  <si>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</si>
  <si>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</si>
  <si>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</si>
  <si>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</si>
  <si>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</si>
  <si>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</si>
  <si>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</si>
  <si>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</si>
  <si>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</si>
  <si>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</si>
  <si>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</si>
  <si>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</si>
  <si>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</si>
  <si>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</si>
  <si>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</si>
  <si>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</si>
  <si>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</si>
  <si>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</si>
  <si>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</si>
  <si>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</si>
  <si>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</si>
  <si>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</si>
  <si>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</si>
  <si>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</si>
  <si>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</si>
  <si>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</si>
  <si>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</si>
  <si>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</si>
  <si>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</si>
  <si>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</si>
  <si>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</si>
  <si>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</si>
  <si>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</si>
  <si>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</si>
  <si>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</si>
  <si>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</si>
  <si>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</si>
  <si>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</si>
  <si>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</si>
  <si>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</si>
  <si>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</si>
  <si>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</si>
  <si>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</si>
  <si>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</si>
  <si>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</si>
  <si>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</si>
  <si>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</si>
  <si>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</si>
  <si>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</si>
  <si>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</si>
  <si>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</si>
  <si>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</si>
  <si>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</si>
  <si>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</si>
  <si>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</si>
  <si>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</si>
  <si>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</si>
  <si>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</si>
  <si>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</si>
  <si>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</si>
  <si>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</si>
  <si>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</si>
  <si>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</si>
  <si>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</si>
  <si>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</si>
  <si>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</si>
  <si>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</si>
  <si>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</si>
  <si>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</si>
  <si>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</si>
  <si>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</si>
  <si>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</si>
  <si>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</si>
  <si>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</si>
  <si>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</si>
  <si>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</si>
  <si>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</si>
  <si>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</si>
  <si>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</si>
  <si>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</si>
  <si>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</si>
  <si>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</si>
  <si>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</si>
  <si>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</si>
  <si>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</si>
  <si>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</si>
  <si>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</si>
  <si>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</si>
  <si>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</si>
  <si>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</si>
  <si>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</si>
  <si>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</si>
  <si>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</si>
  <si>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</si>
  <si>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</si>
  <si>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</si>
  <si>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</si>
  <si>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</si>
  <si>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</si>
  <si>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</si>
  <si>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</si>
  <si>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</si>
  <si>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</si>
  <si>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</si>
  <si>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</si>
  <si>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</si>
  <si>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</si>
  <si>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</si>
  <si>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</si>
  <si>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</si>
  <si>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</si>
  <si>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</si>
  <si>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</si>
  <si>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</si>
  <si>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</si>
  <si>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</si>
  <si>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</si>
  <si>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</si>
  <si>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</si>
  <si>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</si>
  <si>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</si>
  <si>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</si>
  <si>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</si>
  <si>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</si>
  <si>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</si>
  <si>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</si>
  <si>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</si>
  <si>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</si>
  <si>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</si>
  <si>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</si>
  <si>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</si>
  <si>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</si>
  <si>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</si>
  <si>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</si>
  <si>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</si>
  <si>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</si>
  <si>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</si>
  <si>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</si>
  <si>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</si>
  <si>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</si>
  <si>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</si>
  <si>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</si>
  <si>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</si>
  <si>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</si>
  <si>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</si>
  <si>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</si>
  <si>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</si>
  <si>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</si>
  <si>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</si>
  <si>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</si>
  <si>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</si>
  <si>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</si>
  <si>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</si>
  <si>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</si>
  <si>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</si>
  <si>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</si>
  <si>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</si>
  <si>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</si>
  <si>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</si>
  <si>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</si>
  <si>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</si>
  <si>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</si>
  <si>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</si>
  <si>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</si>
  <si>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</si>
  <si>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</si>
  <si>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</si>
  <si>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</si>
  <si>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</si>
  <si>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</si>
  <si>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</si>
  <si>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</si>
  <si>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</si>
  <si>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</si>
  <si>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</si>
  <si>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</si>
  <si>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</si>
  <si>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</si>
  <si>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</si>
  <si>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</si>
  <si>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</si>
  <si>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</si>
  <si>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</si>
  <si>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</si>
  <si>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</si>
  <si>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</si>
  <si>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</si>
  <si>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</si>
  <si>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</si>
  <si>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</si>
  <si>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</si>
  <si>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</si>
  <si>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</si>
  <si>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</si>
  <si>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</si>
  <si>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</si>
  <si>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</si>
  <si>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</si>
  <si>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</si>
  <si>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</si>
  <si>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</si>
  <si>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</si>
  <si>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</si>
  <si>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</si>
  <si>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</si>
  <si>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</si>
  <si>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</si>
  <si>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</si>
  <si>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</si>
  <si>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</si>
  <si>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</si>
  <si>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</si>
  <si>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</si>
  <si>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</si>
  <si>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</si>
  <si>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</si>
  <si>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</si>
  <si>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</si>
  <si>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</si>
  <si>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</si>
  <si>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</si>
  <si>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</si>
  <si>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</si>
  <si>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</si>
  <si>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Category</t>
  </si>
  <si>
    <t>Count of outcomes</t>
  </si>
  <si>
    <t>Column Labels</t>
  </si>
  <si>
    <t>Grand Total</t>
  </si>
  <si>
    <t>Row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</si>
  <si>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</si>
  <si>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</si>
  <si>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</si>
  <si>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</si>
  <si>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</si>
  <si>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</si>
  <si>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</si>
  <si>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</si>
  <si>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</si>
  <si>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</si>
  <si>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</si>
  <si>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</si>
  <si>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</si>
  <si>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</si>
  <si>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</si>
  <si>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</si>
  <si>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</si>
  <si>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</si>
  <si>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</si>
  <si>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</si>
  <si>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</si>
  <si>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</si>
  <si>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</si>
  <si>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</si>
  <si>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</si>
  <si>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</si>
  <si>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</si>
  <si>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</si>
  <si>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</si>
  <si>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</si>
  <si>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</si>
  <si>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</si>
  <si>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</si>
  <si>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</si>
  <si>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</si>
  <si>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</si>
  <si>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</si>
  <si>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</si>
  <si>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</si>
  <si>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</si>
  <si>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</si>
  <si>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</si>
  <si>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</si>
  <si>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</si>
  <si>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</si>
  <si>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</si>
  <si>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</si>
  <si>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</si>
  <si>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</si>
  <si>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</si>
  <si>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</si>
  <si>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</si>
  <si>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</si>
  <si>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</si>
  <si>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</si>
  <si>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</si>
  <si>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</si>
  <si>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</si>
  <si>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</si>
  <si>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</si>
  <si>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</si>
  <si>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</si>
  <si>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</si>
  <si>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</si>
  <si>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</si>
  <si>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</si>
  <si>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Amount Pledged</t>
  </si>
  <si>
    <t>Number of Backers</t>
  </si>
  <si>
    <t>Failed</t>
  </si>
  <si>
    <t>Mean Goal</t>
  </si>
  <si>
    <t>Median Goal</t>
  </si>
  <si>
    <t>Mean Pledged</t>
  </si>
  <si>
    <t>Median Pledged</t>
  </si>
  <si>
    <t>Successful</t>
  </si>
  <si>
    <t xml:space="preserve">US Play Kickstarters </t>
  </si>
  <si>
    <t xml:space="preserve">US  Indie Rock Kickstarters </t>
  </si>
  <si>
    <t xml:space="preserve">US Tabletop Games  Kickstarters 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</si>
  <si>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</si>
  <si>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</si>
  <si>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</si>
  <si>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</si>
  <si>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</si>
  <si>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</si>
  <si>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</si>
  <si>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</si>
  <si>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</si>
  <si>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</si>
  <si>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</si>
  <si>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</si>
  <si>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</si>
  <si>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</si>
  <si>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</si>
  <si>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</si>
  <si>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</si>
  <si>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</si>
  <si>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</si>
  <si>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</si>
  <si>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</si>
  <si>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</si>
  <si>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</si>
  <si>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</si>
  <si>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</si>
  <si>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</si>
  <si>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</si>
  <si>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 </t>
  </si>
  <si>
    <t xml:space="preserve">This Broke when I removed the Successful &amp; Failed  US Kickstarters. </t>
  </si>
  <si>
    <t xml:space="preserve">I have a copy saved on my computer if you need to see it. </t>
  </si>
  <si>
    <t xml:space="preserve">! These were some additional genres I was playing around with. I had worksheets for them as well which have been deleted.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</si>
</sst>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2B2B2B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0" fontId="1" fillId="0" borderId="0" xfId="0" applyFont="1" applyAlignment="1">
      <alignment horizontal="center"/>
    </xf>
    <xf numFmtId="0" fontId="2" fillId="2" borderId="0" xfId="0" applyFont="1" applyFill="1"/>
    <xf numFmtId="9" fontId="0" fillId="0" borderId="0" xfId="0" applyNumberFormat="1"/>
    <xf numFmtId="0" fontId="1" fillId="0" borderId="0" xfId="0" applyFont="1" applyAlignment="1">
      <alignment horizontal="center"/>
    </xf>
    <xf numFmtId="0" fontId="2" fillId="2" borderId="0" xfId="0" applyFont="1" applyFill="1" applyAlignment="1">
      <alignment horizontal="right" wrapText="1"/>
    </xf>
    <xf numFmtId="0" fontId="0" fillId="0" borderId="0" xfId="0" applyAlignment="1">
      <alignment horizontal="right"/>
    </xf>
  </cellXfs>
  <cellStyles count="1">
    <cellStyle name="Normal" xfId="0" builtinId="0"/>
  </cellStyles>
  <dxfs count="4"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6665"/>
      <color rgb="FFFF305B"/>
      <color rgb="FFFF25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7C-0540-B9BA-9D046B228BF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7C-0540-B9BA-9D046B228BF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7C-0540-B9BA-9D046B228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8184784"/>
        <c:axId val="2088186432"/>
      </c:lineChart>
      <c:catAx>
        <c:axId val="2088184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</a:t>
                </a:r>
                <a:r>
                  <a:rPr lang="en-US" baseline="0"/>
                  <a:t> Month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186432"/>
        <c:crosses val="autoZero"/>
        <c:auto val="1"/>
        <c:lblAlgn val="ctr"/>
        <c:lblOffset val="100"/>
        <c:noMultiLvlLbl val="0"/>
      </c:catAx>
      <c:valAx>
        <c:axId val="208818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Theater Campaign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18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276-1147-ADAC-4E211CCEBDF7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276-1147-ADAC-4E211CCEBDF7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276-1147-ADAC-4E211CCEB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105295"/>
        <c:axId val="885106943"/>
      </c:lineChart>
      <c:catAx>
        <c:axId val="885105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106943"/>
        <c:crosses val="autoZero"/>
        <c:auto val="1"/>
        <c:lblAlgn val="ctr"/>
        <c:lblOffset val="100"/>
        <c:noMultiLvlLbl val="0"/>
      </c:catAx>
      <c:valAx>
        <c:axId val="8851069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10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41838553879824592"/>
          <c:y val="1.75718849840255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4D-F644-8445-67DA6BB20A3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24D-F644-8445-67DA6BB20A3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4D-F644-8445-67DA6BB20A3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24D-F644-8445-67DA6BB20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1889392"/>
        <c:axId val="1401860048"/>
      </c:barChart>
      <c:catAx>
        <c:axId val="140188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860048"/>
        <c:crosses val="autoZero"/>
        <c:auto val="1"/>
        <c:lblAlgn val="ctr"/>
        <c:lblOffset val="100"/>
        <c:noMultiLvlLbl val="0"/>
      </c:catAx>
      <c:valAx>
        <c:axId val="140186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88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77-A945-8E41-EC1320B4FBF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677-A945-8E41-EC1320B4FBF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677-A945-8E41-EC1320B4F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3676896"/>
        <c:axId val="1401796592"/>
      </c:barChart>
      <c:catAx>
        <c:axId val="140367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796592"/>
        <c:crosses val="autoZero"/>
        <c:auto val="1"/>
        <c:lblAlgn val="ctr"/>
        <c:lblOffset val="100"/>
        <c:noMultiLvlLbl val="0"/>
      </c:catAx>
      <c:valAx>
        <c:axId val="140179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67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79-C744-9F51-398E7923480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A79-C744-9F51-398E7923480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A79-C744-9F51-398E7923480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A79-C744-9F51-398E79234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1273264"/>
        <c:axId val="1440972336"/>
      </c:lineChart>
      <c:catAx>
        <c:axId val="144127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972336"/>
        <c:crosses val="autoZero"/>
        <c:auto val="1"/>
        <c:lblAlgn val="ctr"/>
        <c:lblOffset val="100"/>
        <c:noMultiLvlLbl val="0"/>
      </c:catAx>
      <c:valAx>
        <c:axId val="144097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27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38100</xdr:colOff>
      <xdr:row>11</xdr:row>
      <xdr:rowOff>114300</xdr:rowOff>
    </xdr:from>
    <xdr:to>
      <xdr:col>23</xdr:col>
      <xdr:colOff>546100</xdr:colOff>
      <xdr:row>39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1D9AD1-8425-D64A-8F20-212284973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508000</xdr:colOff>
      <xdr:row>19</xdr:row>
      <xdr:rowOff>114300</xdr:rowOff>
    </xdr:from>
    <xdr:to>
      <xdr:col>6</xdr:col>
      <xdr:colOff>850900</xdr:colOff>
      <xdr:row>50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06DB93-DCA2-564E-BF8D-BDADE34D9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4</xdr:row>
      <xdr:rowOff>165100</xdr:rowOff>
    </xdr:from>
    <xdr:to>
      <xdr:col>22</xdr:col>
      <xdr:colOff>114300</xdr:colOff>
      <xdr:row>46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D09B7B-64E5-A040-B06B-F3D04A6BE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9</xdr:row>
      <xdr:rowOff>50800</xdr:rowOff>
    </xdr:from>
    <xdr:to>
      <xdr:col>21</xdr:col>
      <xdr:colOff>774700</xdr:colOff>
      <xdr:row>45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F6F3D5-F4BC-4744-84AD-73B73496A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12</xdr:row>
      <xdr:rowOff>101600</xdr:rowOff>
    </xdr:from>
    <xdr:to>
      <xdr:col>17</xdr:col>
      <xdr:colOff>114300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891D3B-65C7-374B-BE38-7A3899126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Madson" refreshedDate="44448.897937268521" createdVersion="7" refreshedVersion="7" minRefreshableVersion="3" recordCount="4114" xr:uid="{5AD75B12-AFFE-2A43-B033-6728336E202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Madson" refreshedDate="44448.912362268522" createdVersion="7" refreshedVersion="7" minRefreshableVersion="3" recordCount="4114" xr:uid="{6F77C99C-B9B2-5749-8BA6-8369D45358B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Madson" refreshedDate="44454.945073958334" createdVersion="7" refreshedVersion="7" minRefreshableVersion="3" recordCount="4114" xr:uid="{B51CE4D1-2B92-9F42-B3C5-5BF4BD2886E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406595-901D-6245-AA24-255CD111FED6}" name="PivotTable3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H4:L18" firstHeaderRow="1" firstDataRow="2" firstDataCol="1" rowPageCount="2" colPageCount="1"/>
  <pivotFields count="23">
    <pivotField showAll="0"/>
    <pivotField showAll="0"/>
    <pivotField showAll="0"/>
    <pivotField numFmtId="4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7CD53A-E864-A742-9028-26FC0E9BAFBB}" name="PivotTable2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90E176-9FC7-F243-B38C-C0C78E444F24}" name="PivotTable2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0D09E8-D1E0-1C43-B07B-4ACCF1EF5A1C}" name="PivotTable3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8F6667-6666-9848-A7A1-C9A01FC11B35}" name="PivotTable5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P4110" zoomScale="126" zoomScaleNormal="126" workbookViewId="0">
      <selection activeCell="U4115" sqref="U4115"/>
    </sheetView>
  </sheetViews>
  <sheetFormatPr baseColWidth="10" defaultColWidth="8.83203125" defaultRowHeight="15" x14ac:dyDescent="0.2"/>
  <cols>
    <col min="2" max="2" width="38.5" style="8" customWidth="1"/>
    <col min="3" max="3" width="40.33203125" style="3" customWidth="1"/>
    <col min="4" max="4" width="16" style="5" customWidth="1"/>
    <col min="5" max="5" width="16.5" style="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83203125" style="10" customWidth="1"/>
    <col min="16" max="16" width="23" customWidth="1"/>
    <col min="17" max="17" width="11" bestFit="1" customWidth="1"/>
    <col min="18" max="18" width="14.5" bestFit="1" customWidth="1"/>
    <col min="19" max="19" width="20.6640625" bestFit="1" customWidth="1"/>
    <col min="20" max="20" width="19.5" bestFit="1" customWidth="1"/>
  </cols>
  <sheetData>
    <row r="1" spans="1:21" ht="16" x14ac:dyDescent="0.2">
      <c r="A1" s="1" t="s">
        <v>0</v>
      </c>
      <c r="B1" s="7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8312</v>
      </c>
      <c r="R1" s="1" t="s">
        <v>8364</v>
      </c>
      <c r="S1" s="1" t="s">
        <v>8365</v>
      </c>
      <c r="T1" s="1" t="s">
        <v>8366</v>
      </c>
      <c r="U1" s="17" t="s">
        <v>8379</v>
      </c>
    </row>
    <row r="2" spans="1:21" ht="48" x14ac:dyDescent="0.2">
      <c r="A2">
        <v>0</v>
      </c>
      <c r="B2" s="8" t="s">
        <v>2</v>
      </c>
      <c r="C2" s="3" t="s">
        <v>4111</v>
      </c>
      <c r="D2" s="5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IFERROR(ROUND(E2/L2,2),"N/A")</f>
        <v>63.92</v>
      </c>
      <c r="Q2" t="s">
        <v>8318</v>
      </c>
      <c r="R2" t="s">
        <v>8319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8" t="s">
        <v>3</v>
      </c>
      <c r="C3" s="3" t="s">
        <v>4112</v>
      </c>
      <c r="D3" s="5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t="s">
        <v>8318</v>
      </c>
      <c r="R3" t="s">
        <v>8319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8" t="s">
        <v>4</v>
      </c>
      <c r="C4" s="3" t="s">
        <v>4113</v>
      </c>
      <c r="D4" s="5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t="s">
        <v>8318</v>
      </c>
      <c r="R4" t="s">
        <v>8319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8" t="s">
        <v>5</v>
      </c>
      <c r="C5" s="3" t="s">
        <v>4114</v>
      </c>
      <c r="D5" s="5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t="s">
        <v>8318</v>
      </c>
      <c r="R5" t="s">
        <v>8319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8" t="s">
        <v>6</v>
      </c>
      <c r="C6" s="3" t="s">
        <v>4115</v>
      </c>
      <c r="D6" s="5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t="s">
        <v>8318</v>
      </c>
      <c r="R6" t="s">
        <v>8319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8" t="s">
        <v>7</v>
      </c>
      <c r="C7" s="3" t="s">
        <v>4116</v>
      </c>
      <c r="D7" s="5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t="s">
        <v>8318</v>
      </c>
      <c r="R7" t="s">
        <v>8319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8" t="s">
        <v>8</v>
      </c>
      <c r="C8" s="3" t="s">
        <v>4117</v>
      </c>
      <c r="D8" s="5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t="s">
        <v>8318</v>
      </c>
      <c r="R8" t="s">
        <v>8319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8" t="s">
        <v>9</v>
      </c>
      <c r="C9" s="3" t="s">
        <v>4118</v>
      </c>
      <c r="D9" s="5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t="s">
        <v>8318</v>
      </c>
      <c r="R9" t="s">
        <v>8319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8" t="s">
        <v>10</v>
      </c>
      <c r="C10" s="3" t="s">
        <v>4119</v>
      </c>
      <c r="D10" s="5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t="s">
        <v>8318</v>
      </c>
      <c r="R10" t="s">
        <v>8319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8" t="s">
        <v>11</v>
      </c>
      <c r="C11" s="3" t="s">
        <v>4120</v>
      </c>
      <c r="D11" s="5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t="s">
        <v>8318</v>
      </c>
      <c r="R11" t="s">
        <v>8319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8" t="s">
        <v>12</v>
      </c>
      <c r="C12" s="3" t="s">
        <v>4121</v>
      </c>
      <c r="D12" s="5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t="s">
        <v>8318</v>
      </c>
      <c r="R12" t="s">
        <v>8319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8" t="s">
        <v>13</v>
      </c>
      <c r="C13" s="3" t="s">
        <v>4122</v>
      </c>
      <c r="D13" s="5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t="s">
        <v>8318</v>
      </c>
      <c r="R13" t="s">
        <v>8319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8" t="s">
        <v>14</v>
      </c>
      <c r="C14" s="3" t="s">
        <v>4123</v>
      </c>
      <c r="D14" s="5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t="s">
        <v>8318</v>
      </c>
      <c r="R14" t="s">
        <v>8319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8" t="s">
        <v>15</v>
      </c>
      <c r="C15" s="3" t="s">
        <v>4124</v>
      </c>
      <c r="D15" s="5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t="s">
        <v>8318</v>
      </c>
      <c r="R15" t="s">
        <v>8319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8" t="s">
        <v>16</v>
      </c>
      <c r="C16" s="3" t="s">
        <v>4125</v>
      </c>
      <c r="D16" s="5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t="s">
        <v>8318</v>
      </c>
      <c r="R16" t="s">
        <v>8319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8" t="s">
        <v>17</v>
      </c>
      <c r="C17" s="3" t="s">
        <v>4126</v>
      </c>
      <c r="D17" s="5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t="s">
        <v>8318</v>
      </c>
      <c r="R17" t="s">
        <v>8319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8" t="s">
        <v>18</v>
      </c>
      <c r="C18" s="3" t="s">
        <v>4127</v>
      </c>
      <c r="D18" s="5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t="s">
        <v>8318</v>
      </c>
      <c r="R18" t="s">
        <v>8319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8" t="s">
        <v>19</v>
      </c>
      <c r="C19" s="3" t="s">
        <v>4128</v>
      </c>
      <c r="D19" s="5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t="s">
        <v>8318</v>
      </c>
      <c r="R19" t="s">
        <v>8319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8" t="s">
        <v>20</v>
      </c>
      <c r="C20" s="3" t="s">
        <v>4129</v>
      </c>
      <c r="D20" s="5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t="s">
        <v>8318</v>
      </c>
      <c r="R20" t="s">
        <v>8319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8" t="s">
        <v>21</v>
      </c>
      <c r="C21" s="3" t="s">
        <v>4130</v>
      </c>
      <c r="D21" s="5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t="s">
        <v>8318</v>
      </c>
      <c r="R21" t="s">
        <v>8319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8" t="s">
        <v>22</v>
      </c>
      <c r="C22" s="3" t="s">
        <v>4131</v>
      </c>
      <c r="D22" s="5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t="s">
        <v>8318</v>
      </c>
      <c r="R22" t="s">
        <v>8319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8" t="s">
        <v>23</v>
      </c>
      <c r="C23" s="3" t="s">
        <v>4132</v>
      </c>
      <c r="D23" s="5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t="s">
        <v>8318</v>
      </c>
      <c r="R23" t="s">
        <v>8319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8" t="s">
        <v>24</v>
      </c>
      <c r="C24" s="3" t="s">
        <v>4133</v>
      </c>
      <c r="D24" s="5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t="s">
        <v>8318</v>
      </c>
      <c r="R24" t="s">
        <v>8319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8" t="s">
        <v>25</v>
      </c>
      <c r="C25" s="3" t="s">
        <v>4134</v>
      </c>
      <c r="D25" s="5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t="s">
        <v>8318</v>
      </c>
      <c r="R25" t="s">
        <v>8319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8" t="s">
        <v>26</v>
      </c>
      <c r="C26" s="3" t="s">
        <v>4135</v>
      </c>
      <c r="D26" s="5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t="s">
        <v>8318</v>
      </c>
      <c r="R26" t="s">
        <v>8319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8" t="s">
        <v>27</v>
      </c>
      <c r="C27" s="3" t="s">
        <v>4136</v>
      </c>
      <c r="D27" s="5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t="s">
        <v>8318</v>
      </c>
      <c r="R27" t="s">
        <v>8319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8" t="s">
        <v>28</v>
      </c>
      <c r="C28" s="3" t="s">
        <v>4137</v>
      </c>
      <c r="D28" s="5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t="s">
        <v>8318</v>
      </c>
      <c r="R28" t="s">
        <v>8319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8" t="s">
        <v>29</v>
      </c>
      <c r="C29" s="3" t="s">
        <v>4138</v>
      </c>
      <c r="D29" s="5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t="s">
        <v>8318</v>
      </c>
      <c r="R29" t="s">
        <v>8319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8" t="s">
        <v>30</v>
      </c>
      <c r="C30" s="3" t="s">
        <v>4139</v>
      </c>
      <c r="D30" s="5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t="s">
        <v>8318</v>
      </c>
      <c r="R30" t="s">
        <v>8319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8" t="s">
        <v>31</v>
      </c>
      <c r="C31" s="3" t="s">
        <v>4140</v>
      </c>
      <c r="D31" s="5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t="s">
        <v>8318</v>
      </c>
      <c r="R31" t="s">
        <v>8319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8" t="s">
        <v>32</v>
      </c>
      <c r="C32" s="3" t="s">
        <v>4141</v>
      </c>
      <c r="D32" s="5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t="s">
        <v>8318</v>
      </c>
      <c r="R32" t="s">
        <v>8319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8" t="s">
        <v>33</v>
      </c>
      <c r="C33" s="3" t="s">
        <v>4142</v>
      </c>
      <c r="D33" s="5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t="s">
        <v>8318</v>
      </c>
      <c r="R33" t="s">
        <v>8319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8" t="s">
        <v>34</v>
      </c>
      <c r="C34" s="3" t="s">
        <v>4143</v>
      </c>
      <c r="D34" s="5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t="s">
        <v>8318</v>
      </c>
      <c r="R34" t="s">
        <v>8319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8" t="s">
        <v>35</v>
      </c>
      <c r="C35" s="3" t="s">
        <v>4144</v>
      </c>
      <c r="D35" s="5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t="s">
        <v>8318</v>
      </c>
      <c r="R35" t="s">
        <v>8319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8" t="s">
        <v>36</v>
      </c>
      <c r="C36" s="3" t="s">
        <v>4145</v>
      </c>
      <c r="D36" s="5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t="s">
        <v>8318</v>
      </c>
      <c r="R36" t="s">
        <v>8319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8" t="s">
        <v>37</v>
      </c>
      <c r="C37" s="3" t="s">
        <v>4146</v>
      </c>
      <c r="D37" s="5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t="s">
        <v>8318</v>
      </c>
      <c r="R37" t="s">
        <v>8319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8" t="s">
        <v>38</v>
      </c>
      <c r="C38" s="3" t="s">
        <v>4147</v>
      </c>
      <c r="D38" s="5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t="s">
        <v>8318</v>
      </c>
      <c r="R38" t="s">
        <v>8319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8" t="s">
        <v>39</v>
      </c>
      <c r="C39" s="3" t="s">
        <v>4148</v>
      </c>
      <c r="D39" s="5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t="s">
        <v>8318</v>
      </c>
      <c r="R39" t="s">
        <v>8319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8" t="s">
        <v>40</v>
      </c>
      <c r="C40" s="3" t="s">
        <v>4149</v>
      </c>
      <c r="D40" s="5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t="s">
        <v>8318</v>
      </c>
      <c r="R40" t="s">
        <v>8319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8" t="s">
        <v>41</v>
      </c>
      <c r="C41" s="3" t="s">
        <v>4150</v>
      </c>
      <c r="D41" s="5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t="s">
        <v>8318</v>
      </c>
      <c r="R41" t="s">
        <v>8319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8" t="s">
        <v>42</v>
      </c>
      <c r="C42" s="3" t="s">
        <v>4151</v>
      </c>
      <c r="D42" s="5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t="s">
        <v>8318</v>
      </c>
      <c r="R42" t="s">
        <v>8319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8" t="s">
        <v>43</v>
      </c>
      <c r="C43" s="3" t="s">
        <v>4152</v>
      </c>
      <c r="D43" s="5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t="s">
        <v>8318</v>
      </c>
      <c r="R43" t="s">
        <v>8319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8" t="s">
        <v>44</v>
      </c>
      <c r="C44" s="3" t="s">
        <v>4153</v>
      </c>
      <c r="D44" s="5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t="s">
        <v>8318</v>
      </c>
      <c r="R44" t="s">
        <v>8319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8" t="s">
        <v>45</v>
      </c>
      <c r="C45" s="3" t="s">
        <v>4154</v>
      </c>
      <c r="D45" s="5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t="s">
        <v>8318</v>
      </c>
      <c r="R45" t="s">
        <v>8319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8" t="s">
        <v>46</v>
      </c>
      <c r="C46" s="3" t="s">
        <v>4155</v>
      </c>
      <c r="D46" s="5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t="s">
        <v>8318</v>
      </c>
      <c r="R46" t="s">
        <v>8319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8" t="s">
        <v>47</v>
      </c>
      <c r="C47" s="3" t="s">
        <v>4156</v>
      </c>
      <c r="D47" s="5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t="s">
        <v>8318</v>
      </c>
      <c r="R47" t="s">
        <v>8319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8" t="s">
        <v>48</v>
      </c>
      <c r="C48" s="3" t="s">
        <v>4157</v>
      </c>
      <c r="D48" s="5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t="s">
        <v>8318</v>
      </c>
      <c r="R48" t="s">
        <v>8319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8" t="s">
        <v>49</v>
      </c>
      <c r="C49" s="3" t="s">
        <v>4158</v>
      </c>
      <c r="D49" s="5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t="s">
        <v>8318</v>
      </c>
      <c r="R49" t="s">
        <v>8319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8" t="s">
        <v>50</v>
      </c>
      <c r="C50" s="3" t="s">
        <v>4159</v>
      </c>
      <c r="D50" s="5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t="s">
        <v>8318</v>
      </c>
      <c r="R50" t="s">
        <v>8319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8" t="s">
        <v>51</v>
      </c>
      <c r="C51" s="3" t="s">
        <v>4160</v>
      </c>
      <c r="D51" s="5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t="s">
        <v>8318</v>
      </c>
      <c r="R51" t="s">
        <v>8319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8" t="s">
        <v>52</v>
      </c>
      <c r="C52" s="3" t="s">
        <v>4161</v>
      </c>
      <c r="D52" s="5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t="s">
        <v>8318</v>
      </c>
      <c r="R52" t="s">
        <v>8319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8" t="s">
        <v>53</v>
      </c>
      <c r="C53" s="3" t="s">
        <v>4162</v>
      </c>
      <c r="D53" s="5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t="s">
        <v>8318</v>
      </c>
      <c r="R53" t="s">
        <v>8319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8" t="s">
        <v>54</v>
      </c>
      <c r="C54" s="3" t="s">
        <v>4163</v>
      </c>
      <c r="D54" s="5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t="s">
        <v>8318</v>
      </c>
      <c r="R54" t="s">
        <v>8319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8" t="s">
        <v>55</v>
      </c>
      <c r="C55" s="3" t="s">
        <v>4164</v>
      </c>
      <c r="D55" s="5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t="s">
        <v>8318</v>
      </c>
      <c r="R55" t="s">
        <v>8319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8" t="s">
        <v>56</v>
      </c>
      <c r="C56" s="3" t="s">
        <v>4165</v>
      </c>
      <c r="D56" s="5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t="s">
        <v>8318</v>
      </c>
      <c r="R56" t="s">
        <v>8319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8" t="s">
        <v>57</v>
      </c>
      <c r="C57" s="3" t="s">
        <v>4166</v>
      </c>
      <c r="D57" s="5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t="s">
        <v>8318</v>
      </c>
      <c r="R57" t="s">
        <v>8319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8" t="s">
        <v>58</v>
      </c>
      <c r="C58" s="3" t="s">
        <v>4167</v>
      </c>
      <c r="D58" s="5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t="s">
        <v>8318</v>
      </c>
      <c r="R58" t="s">
        <v>8319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8" t="s">
        <v>59</v>
      </c>
      <c r="C59" s="3" t="s">
        <v>4168</v>
      </c>
      <c r="D59" s="5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t="s">
        <v>8318</v>
      </c>
      <c r="R59" t="s">
        <v>8319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8" t="s">
        <v>60</v>
      </c>
      <c r="C60" s="3" t="s">
        <v>4169</v>
      </c>
      <c r="D60" s="5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t="s">
        <v>8318</v>
      </c>
      <c r="R60" t="s">
        <v>8319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8" t="s">
        <v>61</v>
      </c>
      <c r="C61" s="3" t="s">
        <v>4170</v>
      </c>
      <c r="D61" s="5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t="s">
        <v>8318</v>
      </c>
      <c r="R61" t="s">
        <v>8319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8" t="s">
        <v>62</v>
      </c>
      <c r="C62" s="3" t="s">
        <v>4171</v>
      </c>
      <c r="D62" s="5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t="s">
        <v>8318</v>
      </c>
      <c r="R62" t="s">
        <v>8320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8" t="s">
        <v>63</v>
      </c>
      <c r="C63" s="3" t="s">
        <v>4172</v>
      </c>
      <c r="D63" s="5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t="s">
        <v>8318</v>
      </c>
      <c r="R63" t="s">
        <v>8320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8" t="s">
        <v>64</v>
      </c>
      <c r="C64" s="3" t="s">
        <v>4173</v>
      </c>
      <c r="D64" s="5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t="s">
        <v>8318</v>
      </c>
      <c r="R64" t="s">
        <v>8320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8" t="s">
        <v>65</v>
      </c>
      <c r="C65" s="3" t="s">
        <v>4174</v>
      </c>
      <c r="D65" s="5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t="s">
        <v>8318</v>
      </c>
      <c r="R65" t="s">
        <v>8320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8" t="s">
        <v>66</v>
      </c>
      <c r="C66" s="3" t="s">
        <v>4175</v>
      </c>
      <c r="D66" s="5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si="1"/>
        <v>86.67</v>
      </c>
      <c r="Q66" t="s">
        <v>8318</v>
      </c>
      <c r="R66" t="s">
        <v>8320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8" t="s">
        <v>67</v>
      </c>
      <c r="C67" s="3" t="s">
        <v>4176</v>
      </c>
      <c r="D67" s="5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ref="P67:P130" si="6">IFERROR(ROUND(E67/L67,2),0)</f>
        <v>132.05000000000001</v>
      </c>
      <c r="Q67" t="s">
        <v>8318</v>
      </c>
      <c r="R67" t="s">
        <v>8320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8" t="s">
        <v>68</v>
      </c>
      <c r="C68" s="3" t="s">
        <v>4177</v>
      </c>
      <c r="D68" s="5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t="s">
        <v>8318</v>
      </c>
      <c r="R68" t="s">
        <v>8320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8" t="s">
        <v>69</v>
      </c>
      <c r="C69" s="3" t="s">
        <v>4178</v>
      </c>
      <c r="D69" s="5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t="s">
        <v>8318</v>
      </c>
      <c r="R69" t="s">
        <v>8320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8" t="s">
        <v>70</v>
      </c>
      <c r="C70" s="3" t="s">
        <v>4179</v>
      </c>
      <c r="D70" s="5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t="s">
        <v>8318</v>
      </c>
      <c r="R70" t="s">
        <v>8320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8" t="s">
        <v>71</v>
      </c>
      <c r="C71" s="3" t="s">
        <v>4180</v>
      </c>
      <c r="D71" s="5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t="s">
        <v>8318</v>
      </c>
      <c r="R71" t="s">
        <v>8320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8" t="s">
        <v>72</v>
      </c>
      <c r="C72" s="3" t="s">
        <v>4181</v>
      </c>
      <c r="D72" s="5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t="s">
        <v>8318</v>
      </c>
      <c r="R72" t="s">
        <v>8320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8" t="s">
        <v>73</v>
      </c>
      <c r="C73" s="3" t="s">
        <v>4182</v>
      </c>
      <c r="D73" s="5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t="s">
        <v>8318</v>
      </c>
      <c r="R73" t="s">
        <v>8320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8" t="s">
        <v>74</v>
      </c>
      <c r="C74" s="3" t="s">
        <v>4183</v>
      </c>
      <c r="D74" s="5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t="s">
        <v>8318</v>
      </c>
      <c r="R74" t="s">
        <v>8320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8" t="s">
        <v>75</v>
      </c>
      <c r="C75" s="3" t="s">
        <v>4184</v>
      </c>
      <c r="D75" s="5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t="s">
        <v>8318</v>
      </c>
      <c r="R75" t="s">
        <v>8320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8" t="s">
        <v>76</v>
      </c>
      <c r="C76" s="3" t="s">
        <v>4185</v>
      </c>
      <c r="D76" s="5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t="s">
        <v>8318</v>
      </c>
      <c r="R76" t="s">
        <v>8320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8" t="s">
        <v>77</v>
      </c>
      <c r="C77" s="3" t="s">
        <v>4186</v>
      </c>
      <c r="D77" s="5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t="s">
        <v>8318</v>
      </c>
      <c r="R77" t="s">
        <v>8320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8" t="s">
        <v>78</v>
      </c>
      <c r="C78" s="3" t="s">
        <v>4187</v>
      </c>
      <c r="D78" s="5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t="s">
        <v>8318</v>
      </c>
      <c r="R78" t="s">
        <v>8320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8" t="s">
        <v>79</v>
      </c>
      <c r="C79" s="3" t="s">
        <v>4188</v>
      </c>
      <c r="D79" s="5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t="s">
        <v>8318</v>
      </c>
      <c r="R79" t="s">
        <v>8320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8" t="s">
        <v>80</v>
      </c>
      <c r="C80" s="3" t="s">
        <v>4189</v>
      </c>
      <c r="D80" s="5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t="s">
        <v>8318</v>
      </c>
      <c r="R80" t="s">
        <v>8320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8" t="s">
        <v>81</v>
      </c>
      <c r="C81" s="3" t="s">
        <v>4190</v>
      </c>
      <c r="D81" s="5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t="s">
        <v>8318</v>
      </c>
      <c r="R81" t="s">
        <v>8320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8" t="s">
        <v>82</v>
      </c>
      <c r="C82" s="3" t="s">
        <v>4191</v>
      </c>
      <c r="D82" s="5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t="s">
        <v>8318</v>
      </c>
      <c r="R82" t="s">
        <v>8320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8" t="s">
        <v>83</v>
      </c>
      <c r="C83" s="3" t="s">
        <v>4192</v>
      </c>
      <c r="D83" s="5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t="s">
        <v>8318</v>
      </c>
      <c r="R83" t="s">
        <v>8320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8" t="s">
        <v>84</v>
      </c>
      <c r="C84" s="3" t="s">
        <v>4193</v>
      </c>
      <c r="D84" s="5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t="s">
        <v>8318</v>
      </c>
      <c r="R84" t="s">
        <v>8320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8" t="s">
        <v>85</v>
      </c>
      <c r="C85" s="3" t="s">
        <v>4194</v>
      </c>
      <c r="D85" s="5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t="s">
        <v>8318</v>
      </c>
      <c r="R85" t="s">
        <v>8320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8" t="s">
        <v>86</v>
      </c>
      <c r="C86" s="3" t="s">
        <v>4195</v>
      </c>
      <c r="D86" s="5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t="s">
        <v>8318</v>
      </c>
      <c r="R86" t="s">
        <v>8320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8" t="s">
        <v>87</v>
      </c>
      <c r="C87" s="3" t="s">
        <v>4196</v>
      </c>
      <c r="D87" s="5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t="s">
        <v>8318</v>
      </c>
      <c r="R87" t="s">
        <v>8320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8" t="s">
        <v>88</v>
      </c>
      <c r="C88" s="3" t="s">
        <v>4197</v>
      </c>
      <c r="D88" s="5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t="s">
        <v>8318</v>
      </c>
      <c r="R88" t="s">
        <v>8320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8" t="s">
        <v>89</v>
      </c>
      <c r="C89" s="3" t="s">
        <v>4198</v>
      </c>
      <c r="D89" s="5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t="s">
        <v>8318</v>
      </c>
      <c r="R89" t="s">
        <v>8320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8" t="s">
        <v>90</v>
      </c>
      <c r="C90" s="3" t="s">
        <v>4199</v>
      </c>
      <c r="D90" s="5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t="s">
        <v>8318</v>
      </c>
      <c r="R90" t="s">
        <v>8320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8" t="s">
        <v>91</v>
      </c>
      <c r="C91" s="3" t="s">
        <v>4200</v>
      </c>
      <c r="D91" s="5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t="s">
        <v>8318</v>
      </c>
      <c r="R91" t="s">
        <v>8320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8" t="s">
        <v>92</v>
      </c>
      <c r="C92" s="3" t="s">
        <v>4201</v>
      </c>
      <c r="D92" s="5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t="s">
        <v>8318</v>
      </c>
      <c r="R92" t="s">
        <v>8320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8" t="s">
        <v>93</v>
      </c>
      <c r="C93" s="3" t="s">
        <v>4202</v>
      </c>
      <c r="D93" s="5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t="s">
        <v>8318</v>
      </c>
      <c r="R93" t="s">
        <v>8320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8" t="s">
        <v>94</v>
      </c>
      <c r="C94" s="3" t="s">
        <v>4203</v>
      </c>
      <c r="D94" s="5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t="s">
        <v>8318</v>
      </c>
      <c r="R94" t="s">
        <v>8320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8" t="s">
        <v>95</v>
      </c>
      <c r="C95" s="3" t="s">
        <v>4204</v>
      </c>
      <c r="D95" s="5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t="s">
        <v>8318</v>
      </c>
      <c r="R95" t="s">
        <v>8320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8" t="s">
        <v>96</v>
      </c>
      <c r="C96" s="3" t="s">
        <v>4205</v>
      </c>
      <c r="D96" s="5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t="s">
        <v>8318</v>
      </c>
      <c r="R96" t="s">
        <v>8320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8" t="s">
        <v>97</v>
      </c>
      <c r="C97" s="3" t="s">
        <v>4206</v>
      </c>
      <c r="D97" s="5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t="s">
        <v>8318</v>
      </c>
      <c r="R97" t="s">
        <v>8320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8" t="s">
        <v>98</v>
      </c>
      <c r="C98" s="3" t="s">
        <v>4207</v>
      </c>
      <c r="D98" s="5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t="s">
        <v>8318</v>
      </c>
      <c r="R98" t="s">
        <v>8320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8" t="s">
        <v>99</v>
      </c>
      <c r="C99" s="3" t="s">
        <v>4208</v>
      </c>
      <c r="D99" s="5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t="s">
        <v>8318</v>
      </c>
      <c r="R99" t="s">
        <v>8320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8" t="s">
        <v>100</v>
      </c>
      <c r="C100" s="3" t="s">
        <v>4209</v>
      </c>
      <c r="D100" s="5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t="s">
        <v>8318</v>
      </c>
      <c r="R100" t="s">
        <v>8320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8" t="s">
        <v>101</v>
      </c>
      <c r="C101" s="3" t="s">
        <v>4210</v>
      </c>
      <c r="D101" s="5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t="s">
        <v>8318</v>
      </c>
      <c r="R101" t="s">
        <v>8320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8" t="s">
        <v>102</v>
      </c>
      <c r="C102" s="3" t="s">
        <v>4211</v>
      </c>
      <c r="D102" s="5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t="s">
        <v>8318</v>
      </c>
      <c r="R102" t="s">
        <v>8320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8" t="s">
        <v>103</v>
      </c>
      <c r="C103" s="3" t="s">
        <v>4212</v>
      </c>
      <c r="D103" s="5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t="s">
        <v>8318</v>
      </c>
      <c r="R103" t="s">
        <v>8320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8" t="s">
        <v>104</v>
      </c>
      <c r="C104" s="3" t="s">
        <v>4213</v>
      </c>
      <c r="D104" s="5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t="s">
        <v>8318</v>
      </c>
      <c r="R104" t="s">
        <v>8320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8" t="s">
        <v>105</v>
      </c>
      <c r="C105" s="3" t="s">
        <v>4214</v>
      </c>
      <c r="D105" s="5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t="s">
        <v>8318</v>
      </c>
      <c r="R105" t="s">
        <v>8320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8" t="s">
        <v>106</v>
      </c>
      <c r="C106" s="3" t="s">
        <v>4215</v>
      </c>
      <c r="D106" s="5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t="s">
        <v>8318</v>
      </c>
      <c r="R106" t="s">
        <v>8320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8" t="s">
        <v>107</v>
      </c>
      <c r="C107" s="3" t="s">
        <v>4216</v>
      </c>
      <c r="D107" s="5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t="s">
        <v>8318</v>
      </c>
      <c r="R107" t="s">
        <v>8320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8" t="s">
        <v>108</v>
      </c>
      <c r="C108" s="3" t="s">
        <v>4217</v>
      </c>
      <c r="D108" s="5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t="s">
        <v>8318</v>
      </c>
      <c r="R108" t="s">
        <v>8320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8" t="s">
        <v>109</v>
      </c>
      <c r="C109" s="3" t="s">
        <v>4218</v>
      </c>
      <c r="D109" s="5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t="s">
        <v>8318</v>
      </c>
      <c r="R109" t="s">
        <v>8320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8" t="s">
        <v>110</v>
      </c>
      <c r="C110" s="3" t="s">
        <v>4219</v>
      </c>
      <c r="D110" s="5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t="s">
        <v>8318</v>
      </c>
      <c r="R110" t="s">
        <v>8320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8" t="s">
        <v>111</v>
      </c>
      <c r="C111" s="3" t="s">
        <v>4220</v>
      </c>
      <c r="D111" s="5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t="s">
        <v>8318</v>
      </c>
      <c r="R111" t="s">
        <v>8320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8" t="s">
        <v>112</v>
      </c>
      <c r="C112" s="3" t="s">
        <v>4221</v>
      </c>
      <c r="D112" s="5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t="s">
        <v>8318</v>
      </c>
      <c r="R112" t="s">
        <v>8320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8" t="s">
        <v>113</v>
      </c>
      <c r="C113" s="3" t="s">
        <v>4222</v>
      </c>
      <c r="D113" s="5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t="s">
        <v>8318</v>
      </c>
      <c r="R113" t="s">
        <v>8320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8" t="s">
        <v>114</v>
      </c>
      <c r="C114" s="3" t="s">
        <v>4223</v>
      </c>
      <c r="D114" s="5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t="s">
        <v>8318</v>
      </c>
      <c r="R114" t="s">
        <v>8320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8" t="s">
        <v>115</v>
      </c>
      <c r="C115" s="3" t="s">
        <v>4224</v>
      </c>
      <c r="D115" s="5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t="s">
        <v>8318</v>
      </c>
      <c r="R115" t="s">
        <v>8320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8" t="s">
        <v>116</v>
      </c>
      <c r="C116" s="3" t="s">
        <v>4225</v>
      </c>
      <c r="D116" s="5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t="s">
        <v>8318</v>
      </c>
      <c r="R116" t="s">
        <v>8320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8" t="s">
        <v>117</v>
      </c>
      <c r="C117" s="3" t="s">
        <v>4226</v>
      </c>
      <c r="D117" s="5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t="s">
        <v>8318</v>
      </c>
      <c r="R117" t="s">
        <v>8320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8" t="s">
        <v>118</v>
      </c>
      <c r="C118" s="3" t="s">
        <v>4227</v>
      </c>
      <c r="D118" s="5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t="s">
        <v>8318</v>
      </c>
      <c r="R118" t="s">
        <v>8320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8" t="s">
        <v>119</v>
      </c>
      <c r="C119" s="3" t="s">
        <v>4228</v>
      </c>
      <c r="D119" s="5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t="s">
        <v>8318</v>
      </c>
      <c r="R119" t="s">
        <v>8320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8" t="s">
        <v>120</v>
      </c>
      <c r="C120" s="3" t="s">
        <v>4229</v>
      </c>
      <c r="D120" s="5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t="s">
        <v>8318</v>
      </c>
      <c r="R120" t="s">
        <v>8320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8" t="s">
        <v>121</v>
      </c>
      <c r="C121" s="3" t="s">
        <v>4230</v>
      </c>
      <c r="D121" s="5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t="s">
        <v>8318</v>
      </c>
      <c r="R121" t="s">
        <v>8320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8" t="s">
        <v>122</v>
      </c>
      <c r="C122" s="3" t="s">
        <v>4231</v>
      </c>
      <c r="D122" s="5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t="s">
        <v>8318</v>
      </c>
      <c r="R122" t="s">
        <v>8321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8" t="s">
        <v>123</v>
      </c>
      <c r="C123" s="3" t="s">
        <v>4232</v>
      </c>
      <c r="D123" s="5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t="s">
        <v>8318</v>
      </c>
      <c r="R123" t="s">
        <v>8321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8" t="s">
        <v>124</v>
      </c>
      <c r="C124" s="3" t="s">
        <v>4233</v>
      </c>
      <c r="D124" s="5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t="s">
        <v>8318</v>
      </c>
      <c r="R124" t="s">
        <v>8321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8" t="s">
        <v>125</v>
      </c>
      <c r="C125" s="3" t="s">
        <v>4234</v>
      </c>
      <c r="D125" s="5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t="s">
        <v>8318</v>
      </c>
      <c r="R125" t="s">
        <v>8321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8" t="s">
        <v>126</v>
      </c>
      <c r="C126" s="3" t="s">
        <v>4235</v>
      </c>
      <c r="D126" s="5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t="s">
        <v>8318</v>
      </c>
      <c r="R126" t="s">
        <v>8321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8" t="s">
        <v>127</v>
      </c>
      <c r="C127" s="3" t="s">
        <v>4236</v>
      </c>
      <c r="D127" s="5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t="s">
        <v>8318</v>
      </c>
      <c r="R127" t="s">
        <v>8321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8" t="s">
        <v>128</v>
      </c>
      <c r="C128" s="3" t="s">
        <v>4237</v>
      </c>
      <c r="D128" s="5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t="s">
        <v>8318</v>
      </c>
      <c r="R128" t="s">
        <v>8321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8" t="s">
        <v>129</v>
      </c>
      <c r="C129" s="3" t="s">
        <v>4238</v>
      </c>
      <c r="D129" s="5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t="s">
        <v>8318</v>
      </c>
      <c r="R129" t="s">
        <v>8321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8" t="s">
        <v>130</v>
      </c>
      <c r="C130" s="3" t="s">
        <v>4239</v>
      </c>
      <c r="D130" s="5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si="6"/>
        <v>311.17</v>
      </c>
      <c r="Q130" t="s">
        <v>8318</v>
      </c>
      <c r="R130" t="s">
        <v>8321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8" t="s">
        <v>131</v>
      </c>
      <c r="C131" s="3" t="s">
        <v>4240</v>
      </c>
      <c r="D131" s="5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ref="P131:P194" si="11">IFERROR(ROUND(E131/L131,2),0)</f>
        <v>0</v>
      </c>
      <c r="Q131" t="s">
        <v>8318</v>
      </c>
      <c r="R131" t="s">
        <v>8321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8" t="s">
        <v>132</v>
      </c>
      <c r="C132" s="3" t="s">
        <v>4241</v>
      </c>
      <c r="D132" s="5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t="s">
        <v>8318</v>
      </c>
      <c r="R132" t="s">
        <v>8321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8" t="s">
        <v>133</v>
      </c>
      <c r="C133" s="3" t="s">
        <v>4242</v>
      </c>
      <c r="D133" s="5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t="s">
        <v>8318</v>
      </c>
      <c r="R133" t="s">
        <v>8321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8" t="s">
        <v>134</v>
      </c>
      <c r="C134" s="3" t="s">
        <v>4243</v>
      </c>
      <c r="D134" s="5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t="s">
        <v>8318</v>
      </c>
      <c r="R134" t="s">
        <v>8321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8" t="s">
        <v>135</v>
      </c>
      <c r="C135" s="3" t="s">
        <v>4244</v>
      </c>
      <c r="D135" s="5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t="s">
        <v>8318</v>
      </c>
      <c r="R135" t="s">
        <v>8321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8" t="s">
        <v>136</v>
      </c>
      <c r="C136" s="3" t="s">
        <v>4245</v>
      </c>
      <c r="D136" s="5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t="s">
        <v>8318</v>
      </c>
      <c r="R136" t="s">
        <v>8321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8" t="s">
        <v>137</v>
      </c>
      <c r="C137" s="3" t="s">
        <v>4246</v>
      </c>
      <c r="D137" s="5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t="s">
        <v>8318</v>
      </c>
      <c r="R137" t="s">
        <v>8321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8" t="s">
        <v>138</v>
      </c>
      <c r="C138" s="3" t="s">
        <v>4232</v>
      </c>
      <c r="D138" s="5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t="s">
        <v>8318</v>
      </c>
      <c r="R138" t="s">
        <v>8321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8" t="s">
        <v>139</v>
      </c>
      <c r="C139" s="3" t="s">
        <v>4247</v>
      </c>
      <c r="D139" s="5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t="s">
        <v>8318</v>
      </c>
      <c r="R139" t="s">
        <v>8321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8" t="s">
        <v>140</v>
      </c>
      <c r="C140" s="3" t="s">
        <v>4248</v>
      </c>
      <c r="D140" s="5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t="s">
        <v>8318</v>
      </c>
      <c r="R140" t="s">
        <v>8321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8" t="s">
        <v>141</v>
      </c>
      <c r="C141" s="3" t="s">
        <v>4249</v>
      </c>
      <c r="D141" s="5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t="s">
        <v>8318</v>
      </c>
      <c r="R141" t="s">
        <v>8321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8" t="s">
        <v>142</v>
      </c>
      <c r="C142" s="3" t="s">
        <v>4250</v>
      </c>
      <c r="D142" s="5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t="s">
        <v>8318</v>
      </c>
      <c r="R142" t="s">
        <v>8321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8" t="s">
        <v>143</v>
      </c>
      <c r="C143" s="3" t="s">
        <v>4251</v>
      </c>
      <c r="D143" s="5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t="s">
        <v>8318</v>
      </c>
      <c r="R143" t="s">
        <v>8321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8" t="s">
        <v>144</v>
      </c>
      <c r="C144" s="3" t="s">
        <v>4252</v>
      </c>
      <c r="D144" s="5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t="s">
        <v>8318</v>
      </c>
      <c r="R144" t="s">
        <v>8321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8" t="s">
        <v>145</v>
      </c>
      <c r="C145" s="3" t="s">
        <v>4253</v>
      </c>
      <c r="D145" s="5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t="s">
        <v>8318</v>
      </c>
      <c r="R145" t="s">
        <v>8321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8" t="s">
        <v>146</v>
      </c>
      <c r="C146" s="3" t="s">
        <v>4254</v>
      </c>
      <c r="D146" s="5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t="s">
        <v>8318</v>
      </c>
      <c r="R146" t="s">
        <v>8321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8" t="s">
        <v>147</v>
      </c>
      <c r="C147" s="3" t="s">
        <v>4255</v>
      </c>
      <c r="D147" s="5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t="s">
        <v>8318</v>
      </c>
      <c r="R147" t="s">
        <v>8321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8" t="s">
        <v>148</v>
      </c>
      <c r="C148" s="3" t="s">
        <v>4256</v>
      </c>
      <c r="D148" s="5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t="s">
        <v>8318</v>
      </c>
      <c r="R148" t="s">
        <v>8321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8" t="s">
        <v>149</v>
      </c>
      <c r="C149" s="3" t="s">
        <v>4257</v>
      </c>
      <c r="D149" s="5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t="s">
        <v>8318</v>
      </c>
      <c r="R149" t="s">
        <v>8321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8" t="s">
        <v>150</v>
      </c>
      <c r="C150" s="3" t="s">
        <v>4258</v>
      </c>
      <c r="D150" s="5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t="s">
        <v>8318</v>
      </c>
      <c r="R150" t="s">
        <v>8321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8" t="s">
        <v>151</v>
      </c>
      <c r="C151" s="3" t="s">
        <v>4259</v>
      </c>
      <c r="D151" s="5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t="s">
        <v>8318</v>
      </c>
      <c r="R151" t="s">
        <v>8321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8" t="s">
        <v>152</v>
      </c>
      <c r="C152" s="3" t="s">
        <v>4260</v>
      </c>
      <c r="D152" s="5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t="s">
        <v>8318</v>
      </c>
      <c r="R152" t="s">
        <v>8321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8" t="s">
        <v>153</v>
      </c>
      <c r="C153" s="3" t="s">
        <v>4261</v>
      </c>
      <c r="D153" s="5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t="s">
        <v>8318</v>
      </c>
      <c r="R153" t="s">
        <v>8321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8" t="s">
        <v>154</v>
      </c>
      <c r="C154" s="3" t="s">
        <v>4262</v>
      </c>
      <c r="D154" s="5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t="s">
        <v>8318</v>
      </c>
      <c r="R154" t="s">
        <v>8321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8" t="s">
        <v>155</v>
      </c>
      <c r="C155" s="3" t="s">
        <v>4263</v>
      </c>
      <c r="D155" s="5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t="s">
        <v>8318</v>
      </c>
      <c r="R155" t="s">
        <v>8321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8" t="s">
        <v>156</v>
      </c>
      <c r="C156" s="3" t="s">
        <v>4264</v>
      </c>
      <c r="D156" s="5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t="s">
        <v>8318</v>
      </c>
      <c r="R156" t="s">
        <v>8321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8" t="s">
        <v>157</v>
      </c>
      <c r="C157" s="3" t="s">
        <v>4265</v>
      </c>
      <c r="D157" s="5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t="s">
        <v>8318</v>
      </c>
      <c r="R157" t="s">
        <v>8321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8" t="s">
        <v>158</v>
      </c>
      <c r="C158" s="3" t="s">
        <v>4266</v>
      </c>
      <c r="D158" s="5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t="s">
        <v>8318</v>
      </c>
      <c r="R158" t="s">
        <v>8321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8" t="s">
        <v>159</v>
      </c>
      <c r="C159" s="3" t="s">
        <v>4267</v>
      </c>
      <c r="D159" s="5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t="s">
        <v>8318</v>
      </c>
      <c r="R159" t="s">
        <v>8321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8" t="s">
        <v>160</v>
      </c>
      <c r="C160" s="3" t="s">
        <v>4268</v>
      </c>
      <c r="D160" s="5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t="s">
        <v>8318</v>
      </c>
      <c r="R160" t="s">
        <v>8321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8" t="s">
        <v>161</v>
      </c>
      <c r="C161" s="3" t="s">
        <v>4269</v>
      </c>
      <c r="D161" s="5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t="s">
        <v>8318</v>
      </c>
      <c r="R161" t="s">
        <v>8321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8" t="s">
        <v>162</v>
      </c>
      <c r="C162" s="3" t="s">
        <v>4270</v>
      </c>
      <c r="D162" s="5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t="s">
        <v>8318</v>
      </c>
      <c r="R162" t="s">
        <v>8322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8" t="s">
        <v>163</v>
      </c>
      <c r="C163" s="3" t="s">
        <v>4271</v>
      </c>
      <c r="D163" s="5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t="s">
        <v>8318</v>
      </c>
      <c r="R163" t="s">
        <v>8322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8" t="s">
        <v>164</v>
      </c>
      <c r="C164" s="3" t="s">
        <v>4272</v>
      </c>
      <c r="D164" s="5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t="s">
        <v>8318</v>
      </c>
      <c r="R164" t="s">
        <v>8322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8" t="s">
        <v>165</v>
      </c>
      <c r="C165" s="3" t="s">
        <v>4273</v>
      </c>
      <c r="D165" s="5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t="s">
        <v>8318</v>
      </c>
      <c r="R165" t="s">
        <v>8322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8" t="s">
        <v>166</v>
      </c>
      <c r="C166" s="3" t="s">
        <v>4274</v>
      </c>
      <c r="D166" s="5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t="s">
        <v>8318</v>
      </c>
      <c r="R166" t="s">
        <v>8322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8" t="s">
        <v>167</v>
      </c>
      <c r="C167" s="3" t="s">
        <v>4275</v>
      </c>
      <c r="D167" s="5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t="s">
        <v>8318</v>
      </c>
      <c r="R167" t="s">
        <v>8322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8" t="s">
        <v>168</v>
      </c>
      <c r="C168" s="3" t="s">
        <v>4276</v>
      </c>
      <c r="D168" s="5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t="s">
        <v>8318</v>
      </c>
      <c r="R168" t="s">
        <v>8322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8" t="s">
        <v>169</v>
      </c>
      <c r="C169" s="3" t="s">
        <v>4277</v>
      </c>
      <c r="D169" s="5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t="s">
        <v>8318</v>
      </c>
      <c r="R169" t="s">
        <v>8322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8" t="s">
        <v>170</v>
      </c>
      <c r="C170" s="3" t="s">
        <v>4278</v>
      </c>
      <c r="D170" s="5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t="s">
        <v>8318</v>
      </c>
      <c r="R170" t="s">
        <v>8322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8" t="s">
        <v>171</v>
      </c>
      <c r="C171" s="3" t="s">
        <v>4279</v>
      </c>
      <c r="D171" s="5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t="s">
        <v>8318</v>
      </c>
      <c r="R171" t="s">
        <v>8322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8" t="s">
        <v>172</v>
      </c>
      <c r="C172" s="3" t="s">
        <v>4280</v>
      </c>
      <c r="D172" s="5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t="s">
        <v>8318</v>
      </c>
      <c r="R172" t="s">
        <v>8322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8" t="s">
        <v>173</v>
      </c>
      <c r="C173" s="3" t="s">
        <v>4281</v>
      </c>
      <c r="D173" s="5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t="s">
        <v>8318</v>
      </c>
      <c r="R173" t="s">
        <v>8322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8" t="s">
        <v>174</v>
      </c>
      <c r="C174" s="3" t="s">
        <v>4282</v>
      </c>
      <c r="D174" s="5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t="s">
        <v>8318</v>
      </c>
      <c r="R174" t="s">
        <v>8322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8" t="s">
        <v>175</v>
      </c>
      <c r="C175" s="3" t="s">
        <v>4283</v>
      </c>
      <c r="D175" s="5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t="s">
        <v>8318</v>
      </c>
      <c r="R175" t="s">
        <v>8322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8" t="s">
        <v>176</v>
      </c>
      <c r="C176" s="3" t="s">
        <v>4284</v>
      </c>
      <c r="D176" s="5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t="s">
        <v>8318</v>
      </c>
      <c r="R176" t="s">
        <v>8322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8" t="s">
        <v>177</v>
      </c>
      <c r="C177" s="3" t="s">
        <v>4285</v>
      </c>
      <c r="D177" s="5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t="s">
        <v>8318</v>
      </c>
      <c r="R177" t="s">
        <v>8322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8" t="s">
        <v>178</v>
      </c>
      <c r="C178" s="3" t="s">
        <v>4286</v>
      </c>
      <c r="D178" s="5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t="s">
        <v>8318</v>
      </c>
      <c r="R178" t="s">
        <v>8322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8" t="s">
        <v>179</v>
      </c>
      <c r="C179" s="3" t="s">
        <v>4287</v>
      </c>
      <c r="D179" s="5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t="s">
        <v>8318</v>
      </c>
      <c r="R179" t="s">
        <v>8322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8" t="s">
        <v>180</v>
      </c>
      <c r="C180" s="3" t="s">
        <v>4288</v>
      </c>
      <c r="D180" s="5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t="s">
        <v>8318</v>
      </c>
      <c r="R180" t="s">
        <v>8322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8" t="s">
        <v>181</v>
      </c>
      <c r="C181" s="3" t="s">
        <v>4289</v>
      </c>
      <c r="D181" s="5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t="s">
        <v>8318</v>
      </c>
      <c r="R181" t="s">
        <v>8322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8" t="s">
        <v>182</v>
      </c>
      <c r="C182" s="3" t="s">
        <v>4290</v>
      </c>
      <c r="D182" s="5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t="s">
        <v>8318</v>
      </c>
      <c r="R182" t="s">
        <v>8322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8" t="s">
        <v>183</v>
      </c>
      <c r="C183" s="3" t="s">
        <v>4291</v>
      </c>
      <c r="D183" s="5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t="s">
        <v>8318</v>
      </c>
      <c r="R183" t="s">
        <v>8322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8" t="s">
        <v>184</v>
      </c>
      <c r="C184" s="3" t="s">
        <v>4292</v>
      </c>
      <c r="D184" s="5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t="s">
        <v>8318</v>
      </c>
      <c r="R184" t="s">
        <v>8322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8" t="s">
        <v>185</v>
      </c>
      <c r="C185" s="3" t="s">
        <v>4293</v>
      </c>
      <c r="D185" s="5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t="s">
        <v>8318</v>
      </c>
      <c r="R185" t="s">
        <v>8322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8" t="s">
        <v>186</v>
      </c>
      <c r="C186" s="3" t="s">
        <v>4294</v>
      </c>
      <c r="D186" s="5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t="s">
        <v>8318</v>
      </c>
      <c r="R186" t="s">
        <v>8322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8" t="s">
        <v>187</v>
      </c>
      <c r="C187" s="3" t="s">
        <v>4295</v>
      </c>
      <c r="D187" s="5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t="s">
        <v>8318</v>
      </c>
      <c r="R187" t="s">
        <v>8322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8" t="s">
        <v>188</v>
      </c>
      <c r="C188" s="3" t="s">
        <v>4296</v>
      </c>
      <c r="D188" s="5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t="s">
        <v>8318</v>
      </c>
      <c r="R188" t="s">
        <v>8322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8" t="s">
        <v>189</v>
      </c>
      <c r="C189" s="3" t="s">
        <v>4297</v>
      </c>
      <c r="D189" s="5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t="s">
        <v>8318</v>
      </c>
      <c r="R189" t="s">
        <v>8322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8" t="s">
        <v>190</v>
      </c>
      <c r="C190" s="3" t="s">
        <v>4298</v>
      </c>
      <c r="D190" s="5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t="s">
        <v>8318</v>
      </c>
      <c r="R190" t="s">
        <v>8322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8" t="s">
        <v>191</v>
      </c>
      <c r="C191" s="3" t="s">
        <v>4299</v>
      </c>
      <c r="D191" s="5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t="s">
        <v>8318</v>
      </c>
      <c r="R191" t="s">
        <v>8322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8" t="s">
        <v>192</v>
      </c>
      <c r="C192" s="3" t="s">
        <v>4300</v>
      </c>
      <c r="D192" s="5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t="s">
        <v>8318</v>
      </c>
      <c r="R192" t="s">
        <v>8322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8" t="s">
        <v>193</v>
      </c>
      <c r="C193" s="3" t="s">
        <v>4301</v>
      </c>
      <c r="D193" s="5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t="s">
        <v>8318</v>
      </c>
      <c r="R193" t="s">
        <v>8322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8" t="s">
        <v>194</v>
      </c>
      <c r="C194" s="3" t="s">
        <v>4302</v>
      </c>
      <c r="D194" s="5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si="11"/>
        <v>5.67</v>
      </c>
      <c r="Q194" t="s">
        <v>8318</v>
      </c>
      <c r="R194" t="s">
        <v>8322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8" t="s">
        <v>195</v>
      </c>
      <c r="C195" s="3" t="s">
        <v>4303</v>
      </c>
      <c r="D195" s="5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ref="P195:P258" si="16">IFERROR(ROUND(E195/L195,2),0)</f>
        <v>0</v>
      </c>
      <c r="Q195" t="s">
        <v>8318</v>
      </c>
      <c r="R195" t="s">
        <v>8322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8" t="s">
        <v>196</v>
      </c>
      <c r="C196" s="3" t="s">
        <v>4304</v>
      </c>
      <c r="D196" s="5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t="s">
        <v>8318</v>
      </c>
      <c r="R196" t="s">
        <v>8322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8" t="s">
        <v>197</v>
      </c>
      <c r="C197" s="3" t="s">
        <v>4305</v>
      </c>
      <c r="D197" s="5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t="s">
        <v>8318</v>
      </c>
      <c r="R197" t="s">
        <v>8322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8" t="s">
        <v>198</v>
      </c>
      <c r="C198" s="3" t="s">
        <v>4306</v>
      </c>
      <c r="D198" s="5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t="s">
        <v>8318</v>
      </c>
      <c r="R198" t="s">
        <v>8322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8" t="s">
        <v>199</v>
      </c>
      <c r="C199" s="3" t="s">
        <v>4307</v>
      </c>
      <c r="D199" s="5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t="s">
        <v>8318</v>
      </c>
      <c r="R199" t="s">
        <v>8322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8" t="s">
        <v>200</v>
      </c>
      <c r="C200" s="3" t="s">
        <v>4308</v>
      </c>
      <c r="D200" s="5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t="s">
        <v>8318</v>
      </c>
      <c r="R200" t="s">
        <v>8322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8" t="s">
        <v>201</v>
      </c>
      <c r="C201" s="3" t="s">
        <v>4309</v>
      </c>
      <c r="D201" s="5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t="s">
        <v>8318</v>
      </c>
      <c r="R201" t="s">
        <v>8322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8" t="s">
        <v>202</v>
      </c>
      <c r="C202" s="3" t="s">
        <v>4310</v>
      </c>
      <c r="D202" s="5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t="s">
        <v>8318</v>
      </c>
      <c r="R202" t="s">
        <v>8322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8" t="s">
        <v>203</v>
      </c>
      <c r="C203" s="3" t="s">
        <v>4311</v>
      </c>
      <c r="D203" s="5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t="s">
        <v>8318</v>
      </c>
      <c r="R203" t="s">
        <v>8322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8" t="s">
        <v>204</v>
      </c>
      <c r="C204" s="3" t="s">
        <v>4312</v>
      </c>
      <c r="D204" s="5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t="s">
        <v>8318</v>
      </c>
      <c r="R204" t="s">
        <v>8322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8" t="s">
        <v>205</v>
      </c>
      <c r="C205" s="3" t="s">
        <v>4313</v>
      </c>
      <c r="D205" s="5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t="s">
        <v>8318</v>
      </c>
      <c r="R205" t="s">
        <v>8322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8" t="s">
        <v>206</v>
      </c>
      <c r="C206" s="3" t="s">
        <v>4314</v>
      </c>
      <c r="D206" s="5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t="s">
        <v>8318</v>
      </c>
      <c r="R206" t="s">
        <v>8322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8" t="s">
        <v>207</v>
      </c>
      <c r="C207" s="3" t="s">
        <v>4315</v>
      </c>
      <c r="D207" s="5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t="s">
        <v>8318</v>
      </c>
      <c r="R207" t="s">
        <v>8322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8" t="s">
        <v>208</v>
      </c>
      <c r="C208" s="3" t="s">
        <v>4316</v>
      </c>
      <c r="D208" s="5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t="s">
        <v>8318</v>
      </c>
      <c r="R208" t="s">
        <v>8322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8" t="s">
        <v>209</v>
      </c>
      <c r="C209" s="3" t="s">
        <v>4317</v>
      </c>
      <c r="D209" s="5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t="s">
        <v>8318</v>
      </c>
      <c r="R209" t="s">
        <v>8322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8" t="s">
        <v>210</v>
      </c>
      <c r="C210" s="3" t="s">
        <v>4318</v>
      </c>
      <c r="D210" s="5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t="s">
        <v>8318</v>
      </c>
      <c r="R210" t="s">
        <v>8322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8" t="s">
        <v>211</v>
      </c>
      <c r="C211" s="3" t="s">
        <v>4319</v>
      </c>
      <c r="D211" s="5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t="s">
        <v>8318</v>
      </c>
      <c r="R211" t="s">
        <v>8322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8" t="s">
        <v>212</v>
      </c>
      <c r="C212" s="3" t="s">
        <v>4320</v>
      </c>
      <c r="D212" s="5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t="s">
        <v>8318</v>
      </c>
      <c r="R212" t="s">
        <v>8322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8" t="s">
        <v>213</v>
      </c>
      <c r="C213" s="3" t="s">
        <v>4321</v>
      </c>
      <c r="D213" s="5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t="s">
        <v>8318</v>
      </c>
      <c r="R213" t="s">
        <v>8322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8" t="s">
        <v>214</v>
      </c>
      <c r="C214" s="3" t="s">
        <v>4322</v>
      </c>
      <c r="D214" s="5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t="s">
        <v>8318</v>
      </c>
      <c r="R214" t="s">
        <v>8322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8" t="s">
        <v>215</v>
      </c>
      <c r="C215" s="3" t="s">
        <v>4323</v>
      </c>
      <c r="D215" s="5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t="s">
        <v>8318</v>
      </c>
      <c r="R215" t="s">
        <v>8322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8" t="s">
        <v>216</v>
      </c>
      <c r="C216" s="3" t="s">
        <v>4324</v>
      </c>
      <c r="D216" s="5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t="s">
        <v>8318</v>
      </c>
      <c r="R216" t="s">
        <v>8322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8" t="s">
        <v>217</v>
      </c>
      <c r="C217" s="3" t="s">
        <v>4325</v>
      </c>
      <c r="D217" s="5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t="s">
        <v>8318</v>
      </c>
      <c r="R217" t="s">
        <v>8322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8" t="s">
        <v>218</v>
      </c>
      <c r="C218" s="3" t="s">
        <v>4326</v>
      </c>
      <c r="D218" s="5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t="s">
        <v>8318</v>
      </c>
      <c r="R218" t="s">
        <v>8322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8" t="s">
        <v>219</v>
      </c>
      <c r="C219" s="3" t="s">
        <v>4327</v>
      </c>
      <c r="D219" s="5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t="s">
        <v>8318</v>
      </c>
      <c r="R219" t="s">
        <v>8322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8" t="s">
        <v>220</v>
      </c>
      <c r="C220" s="3" t="s">
        <v>4328</v>
      </c>
      <c r="D220" s="5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t="s">
        <v>8318</v>
      </c>
      <c r="R220" t="s">
        <v>8322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8" t="s">
        <v>221</v>
      </c>
      <c r="C221" s="3" t="s">
        <v>4329</v>
      </c>
      <c r="D221" s="5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t="s">
        <v>8318</v>
      </c>
      <c r="R221" t="s">
        <v>8322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8" t="s">
        <v>222</v>
      </c>
      <c r="C222" s="3" t="s">
        <v>4330</v>
      </c>
      <c r="D222" s="5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t="s">
        <v>8318</v>
      </c>
      <c r="R222" t="s">
        <v>8322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8" t="s">
        <v>223</v>
      </c>
      <c r="C223" s="3" t="s">
        <v>4331</v>
      </c>
      <c r="D223" s="5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t="s">
        <v>8318</v>
      </c>
      <c r="R223" t="s">
        <v>8322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8" t="s">
        <v>224</v>
      </c>
      <c r="C224" s="3" t="s">
        <v>4332</v>
      </c>
      <c r="D224" s="5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t="s">
        <v>8318</v>
      </c>
      <c r="R224" t="s">
        <v>8322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8" t="s">
        <v>225</v>
      </c>
      <c r="C225" s="3" t="s">
        <v>4333</v>
      </c>
      <c r="D225" s="5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t="s">
        <v>8318</v>
      </c>
      <c r="R225" t="s">
        <v>8322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8" t="s">
        <v>226</v>
      </c>
      <c r="C226" s="3" t="s">
        <v>4334</v>
      </c>
      <c r="D226" s="5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t="s">
        <v>8318</v>
      </c>
      <c r="R226" t="s">
        <v>8322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8" t="s">
        <v>227</v>
      </c>
      <c r="C227" s="3" t="s">
        <v>4335</v>
      </c>
      <c r="D227" s="5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t="s">
        <v>8318</v>
      </c>
      <c r="R227" t="s">
        <v>8322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8" t="s">
        <v>228</v>
      </c>
      <c r="C228" s="3" t="s">
        <v>4336</v>
      </c>
      <c r="D228" s="5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t="s">
        <v>8318</v>
      </c>
      <c r="R228" t="s">
        <v>8322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8" t="s">
        <v>229</v>
      </c>
      <c r="C229" s="3" t="s">
        <v>4337</v>
      </c>
      <c r="D229" s="5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t="s">
        <v>8318</v>
      </c>
      <c r="R229" t="s">
        <v>8322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8" t="s">
        <v>230</v>
      </c>
      <c r="C230" s="3" t="s">
        <v>4338</v>
      </c>
      <c r="D230" s="5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t="s">
        <v>8318</v>
      </c>
      <c r="R230" t="s">
        <v>8322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8" t="s">
        <v>231</v>
      </c>
      <c r="C231" s="3" t="s">
        <v>4339</v>
      </c>
      <c r="D231" s="5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t="s">
        <v>8318</v>
      </c>
      <c r="R231" t="s">
        <v>8322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8" t="s">
        <v>232</v>
      </c>
      <c r="C232" s="3" t="s">
        <v>4340</v>
      </c>
      <c r="D232" s="5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t="s">
        <v>8318</v>
      </c>
      <c r="R232" t="s">
        <v>8322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8" t="s">
        <v>233</v>
      </c>
      <c r="C233" s="3" t="s">
        <v>4341</v>
      </c>
      <c r="D233" s="5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t="s">
        <v>8318</v>
      </c>
      <c r="R233" t="s">
        <v>8322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8" t="s">
        <v>234</v>
      </c>
      <c r="C234" s="3" t="s">
        <v>4342</v>
      </c>
      <c r="D234" s="5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t="s">
        <v>8318</v>
      </c>
      <c r="R234" t="s">
        <v>8322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8" t="s">
        <v>235</v>
      </c>
      <c r="C235" s="3" t="s">
        <v>4343</v>
      </c>
      <c r="D235" s="5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t="s">
        <v>8318</v>
      </c>
      <c r="R235" t="s">
        <v>8322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8" t="s">
        <v>236</v>
      </c>
      <c r="C236" s="3" t="s">
        <v>4344</v>
      </c>
      <c r="D236" s="5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t="s">
        <v>8318</v>
      </c>
      <c r="R236" t="s">
        <v>8322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8" t="s">
        <v>237</v>
      </c>
      <c r="C237" s="3" t="s">
        <v>4345</v>
      </c>
      <c r="D237" s="5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t="s">
        <v>8318</v>
      </c>
      <c r="R237" t="s">
        <v>8322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8" t="s">
        <v>238</v>
      </c>
      <c r="C238" s="3" t="s">
        <v>4346</v>
      </c>
      <c r="D238" s="5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t="s">
        <v>8318</v>
      </c>
      <c r="R238" t="s">
        <v>8322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8" t="s">
        <v>239</v>
      </c>
      <c r="C239" s="3" t="s">
        <v>4347</v>
      </c>
      <c r="D239" s="5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t="s">
        <v>8318</v>
      </c>
      <c r="R239" t="s">
        <v>8322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8" t="s">
        <v>240</v>
      </c>
      <c r="C240" s="3" t="s">
        <v>4348</v>
      </c>
      <c r="D240" s="5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t="s">
        <v>8318</v>
      </c>
      <c r="R240" t="s">
        <v>8322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8" t="s">
        <v>241</v>
      </c>
      <c r="C241" s="3" t="s">
        <v>4349</v>
      </c>
      <c r="D241" s="5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t="s">
        <v>8318</v>
      </c>
      <c r="R241" t="s">
        <v>8322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8" t="s">
        <v>242</v>
      </c>
      <c r="C242" s="3" t="s">
        <v>4350</v>
      </c>
      <c r="D242" s="5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t="s">
        <v>8318</v>
      </c>
      <c r="R242" t="s">
        <v>8323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8" t="s">
        <v>243</v>
      </c>
      <c r="C243" s="3" t="s">
        <v>4351</v>
      </c>
      <c r="D243" s="5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t="s">
        <v>8318</v>
      </c>
      <c r="R243" t="s">
        <v>8323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8" t="s">
        <v>244</v>
      </c>
      <c r="C244" s="3" t="s">
        <v>4352</v>
      </c>
      <c r="D244" s="5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t="s">
        <v>8318</v>
      </c>
      <c r="R244" t="s">
        <v>8323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8" t="s">
        <v>245</v>
      </c>
      <c r="C245" s="3" t="s">
        <v>4353</v>
      </c>
      <c r="D245" s="5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t="s">
        <v>8318</v>
      </c>
      <c r="R245" t="s">
        <v>8323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8">
        <v>39756</v>
      </c>
      <c r="C246" s="3" t="s">
        <v>4354</v>
      </c>
      <c r="D246" s="5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t="s">
        <v>8318</v>
      </c>
      <c r="R246" t="s">
        <v>8323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8" t="s">
        <v>246</v>
      </c>
      <c r="C247" s="3" t="s">
        <v>4355</v>
      </c>
      <c r="D247" s="5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t="s">
        <v>8318</v>
      </c>
      <c r="R247" t="s">
        <v>8323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8" t="s">
        <v>247</v>
      </c>
      <c r="C248" s="3" t="s">
        <v>4356</v>
      </c>
      <c r="D248" s="5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t="s">
        <v>8318</v>
      </c>
      <c r="R248" t="s">
        <v>8323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8" t="s">
        <v>248</v>
      </c>
      <c r="C249" s="3" t="s">
        <v>4357</v>
      </c>
      <c r="D249" s="5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t="s">
        <v>8318</v>
      </c>
      <c r="R249" t="s">
        <v>8323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8" t="s">
        <v>249</v>
      </c>
      <c r="C250" s="3" t="s">
        <v>4358</v>
      </c>
      <c r="D250" s="5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t="s">
        <v>8318</v>
      </c>
      <c r="R250" t="s">
        <v>8323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8" t="s">
        <v>250</v>
      </c>
      <c r="C251" s="3" t="s">
        <v>4359</v>
      </c>
      <c r="D251" s="5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t="s">
        <v>8318</v>
      </c>
      <c r="R251" t="s">
        <v>8323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8" t="s">
        <v>251</v>
      </c>
      <c r="C252" s="3" t="s">
        <v>4360</v>
      </c>
      <c r="D252" s="5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t="s">
        <v>8318</v>
      </c>
      <c r="R252" t="s">
        <v>8323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8" t="s">
        <v>252</v>
      </c>
      <c r="C253" s="3" t="s">
        <v>4361</v>
      </c>
      <c r="D253" s="5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t="s">
        <v>8318</v>
      </c>
      <c r="R253" t="s">
        <v>8323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8" t="s">
        <v>253</v>
      </c>
      <c r="C254" s="3" t="s">
        <v>4362</v>
      </c>
      <c r="D254" s="5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t="s">
        <v>8318</v>
      </c>
      <c r="R254" t="s">
        <v>8323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8" t="s">
        <v>254</v>
      </c>
      <c r="C255" s="3" t="s">
        <v>4363</v>
      </c>
      <c r="D255" s="5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t="s">
        <v>8318</v>
      </c>
      <c r="R255" t="s">
        <v>8323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8" t="s">
        <v>255</v>
      </c>
      <c r="C256" s="3" t="s">
        <v>4364</v>
      </c>
      <c r="D256" s="5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t="s">
        <v>8318</v>
      </c>
      <c r="R256" t="s">
        <v>8323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8" t="s">
        <v>256</v>
      </c>
      <c r="C257" s="3" t="s">
        <v>4365</v>
      </c>
      <c r="D257" s="5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t="s">
        <v>8318</v>
      </c>
      <c r="R257" t="s">
        <v>8323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8" t="s">
        <v>257</v>
      </c>
      <c r="C258" s="3" t="s">
        <v>4366</v>
      </c>
      <c r="D258" s="5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si="16"/>
        <v>65.760000000000005</v>
      </c>
      <c r="Q258" t="s">
        <v>8318</v>
      </c>
      <c r="R258" t="s">
        <v>8323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8" t="s">
        <v>258</v>
      </c>
      <c r="C259" s="3" t="s">
        <v>4367</v>
      </c>
      <c r="D259" s="5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ref="P259:P322" si="21">IFERROR(ROUND(E259/L259,2),0)</f>
        <v>66.7</v>
      </c>
      <c r="Q259" t="s">
        <v>8318</v>
      </c>
      <c r="R259" t="s">
        <v>8323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8" t="s">
        <v>259</v>
      </c>
      <c r="C260" s="3" t="s">
        <v>4368</v>
      </c>
      <c r="D260" s="5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t="s">
        <v>8318</v>
      </c>
      <c r="R260" t="s">
        <v>8323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8" t="s">
        <v>260</v>
      </c>
      <c r="C261" s="3" t="s">
        <v>4369</v>
      </c>
      <c r="D261" s="5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t="s">
        <v>8318</v>
      </c>
      <c r="R261" t="s">
        <v>8323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8" t="s">
        <v>261</v>
      </c>
      <c r="C262" s="3" t="s">
        <v>4370</v>
      </c>
      <c r="D262" s="5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t="s">
        <v>8318</v>
      </c>
      <c r="R262" t="s">
        <v>8323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8" t="s">
        <v>262</v>
      </c>
      <c r="C263" s="3" t="s">
        <v>4371</v>
      </c>
      <c r="D263" s="5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t="s">
        <v>8318</v>
      </c>
      <c r="R263" t="s">
        <v>8323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8" t="s">
        <v>263</v>
      </c>
      <c r="C264" s="3" t="s">
        <v>4372</v>
      </c>
      <c r="D264" s="5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t="s">
        <v>8318</v>
      </c>
      <c r="R264" t="s">
        <v>8323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8" t="s">
        <v>264</v>
      </c>
      <c r="C265" s="3" t="s">
        <v>4373</v>
      </c>
      <c r="D265" s="5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t="s">
        <v>8318</v>
      </c>
      <c r="R265" t="s">
        <v>8323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8" t="s">
        <v>265</v>
      </c>
      <c r="C266" s="3" t="s">
        <v>4374</v>
      </c>
      <c r="D266" s="5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t="s">
        <v>8318</v>
      </c>
      <c r="R266" t="s">
        <v>8323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8" t="s">
        <v>266</v>
      </c>
      <c r="C267" s="3" t="s">
        <v>4375</v>
      </c>
      <c r="D267" s="5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t="s">
        <v>8318</v>
      </c>
      <c r="R267" t="s">
        <v>8323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8" t="s">
        <v>267</v>
      </c>
      <c r="C268" s="3" t="s">
        <v>4376</v>
      </c>
      <c r="D268" s="5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t="s">
        <v>8318</v>
      </c>
      <c r="R268" t="s">
        <v>8323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8" t="s">
        <v>268</v>
      </c>
      <c r="C269" s="3" t="s">
        <v>4377</v>
      </c>
      <c r="D269" s="5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t="s">
        <v>8318</v>
      </c>
      <c r="R269" t="s">
        <v>8323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8" t="s">
        <v>269</v>
      </c>
      <c r="C270" s="3" t="s">
        <v>4378</v>
      </c>
      <c r="D270" s="5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t="s">
        <v>8318</v>
      </c>
      <c r="R270" t="s">
        <v>8323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8" t="s">
        <v>270</v>
      </c>
      <c r="C271" s="3" t="s">
        <v>4379</v>
      </c>
      <c r="D271" s="5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t="s">
        <v>8318</v>
      </c>
      <c r="R271" t="s">
        <v>8323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8" t="s">
        <v>271</v>
      </c>
      <c r="C272" s="3" t="s">
        <v>4380</v>
      </c>
      <c r="D272" s="5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t="s">
        <v>8318</v>
      </c>
      <c r="R272" t="s">
        <v>8323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8" t="s">
        <v>272</v>
      </c>
      <c r="C273" s="3" t="s">
        <v>4381</v>
      </c>
      <c r="D273" s="5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t="s">
        <v>8318</v>
      </c>
      <c r="R273" t="s">
        <v>8323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8" t="s">
        <v>273</v>
      </c>
      <c r="C274" s="3" t="s">
        <v>4382</v>
      </c>
      <c r="D274" s="5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t="s">
        <v>8318</v>
      </c>
      <c r="R274" t="s">
        <v>8323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8" t="s">
        <v>274</v>
      </c>
      <c r="C275" s="3" t="s">
        <v>4383</v>
      </c>
      <c r="D275" s="5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t="s">
        <v>8318</v>
      </c>
      <c r="R275" t="s">
        <v>8323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8" t="s">
        <v>275</v>
      </c>
      <c r="C276" s="3" t="s">
        <v>4384</v>
      </c>
      <c r="D276" s="5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t="s">
        <v>8318</v>
      </c>
      <c r="R276" t="s">
        <v>8323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8" t="s">
        <v>276</v>
      </c>
      <c r="C277" s="3" t="s">
        <v>4385</v>
      </c>
      <c r="D277" s="5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t="s">
        <v>8318</v>
      </c>
      <c r="R277" t="s">
        <v>8323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8" t="s">
        <v>277</v>
      </c>
      <c r="C278" s="3" t="s">
        <v>4386</v>
      </c>
      <c r="D278" s="5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t="s">
        <v>8318</v>
      </c>
      <c r="R278" t="s">
        <v>8323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8" t="s">
        <v>278</v>
      </c>
      <c r="C279" s="3" t="s">
        <v>4387</v>
      </c>
      <c r="D279" s="5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t="s">
        <v>8318</v>
      </c>
      <c r="R279" t="s">
        <v>8323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8" t="s">
        <v>279</v>
      </c>
      <c r="C280" s="3" t="s">
        <v>4388</v>
      </c>
      <c r="D280" s="5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t="s">
        <v>8318</v>
      </c>
      <c r="R280" t="s">
        <v>8323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8" t="s">
        <v>280</v>
      </c>
      <c r="C281" s="3" t="s">
        <v>4389</v>
      </c>
      <c r="D281" s="5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t="s">
        <v>8318</v>
      </c>
      <c r="R281" t="s">
        <v>8323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8" t="s">
        <v>281</v>
      </c>
      <c r="C282" s="3" t="s">
        <v>4390</v>
      </c>
      <c r="D282" s="5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t="s">
        <v>8318</v>
      </c>
      <c r="R282" t="s">
        <v>8323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8" t="s">
        <v>282</v>
      </c>
      <c r="C283" s="3" t="s">
        <v>4391</v>
      </c>
      <c r="D283" s="5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t="s">
        <v>8318</v>
      </c>
      <c r="R283" t="s">
        <v>8323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8" t="s">
        <v>283</v>
      </c>
      <c r="C284" s="3" t="s">
        <v>4392</v>
      </c>
      <c r="D284" s="5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t="s">
        <v>8318</v>
      </c>
      <c r="R284" t="s">
        <v>8323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8" t="s">
        <v>284</v>
      </c>
      <c r="C285" s="3" t="s">
        <v>4393</v>
      </c>
      <c r="D285" s="5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t="s">
        <v>8318</v>
      </c>
      <c r="R285" t="s">
        <v>8323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8" t="s">
        <v>285</v>
      </c>
      <c r="C286" s="3" t="s">
        <v>4394</v>
      </c>
      <c r="D286" s="5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t="s">
        <v>8318</v>
      </c>
      <c r="R286" t="s">
        <v>8323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8" t="s">
        <v>286</v>
      </c>
      <c r="C287" s="3" t="s">
        <v>4395</v>
      </c>
      <c r="D287" s="5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t="s">
        <v>8318</v>
      </c>
      <c r="R287" t="s">
        <v>8323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8" t="s">
        <v>287</v>
      </c>
      <c r="C288" s="3" t="s">
        <v>4396</v>
      </c>
      <c r="D288" s="5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t="s">
        <v>8318</v>
      </c>
      <c r="R288" t="s">
        <v>8323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8" t="s">
        <v>288</v>
      </c>
      <c r="C289" s="3" t="s">
        <v>4397</v>
      </c>
      <c r="D289" s="5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t="s">
        <v>8318</v>
      </c>
      <c r="R289" t="s">
        <v>8323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8" t="s">
        <v>289</v>
      </c>
      <c r="C290" s="3" t="s">
        <v>4398</v>
      </c>
      <c r="D290" s="5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t="s">
        <v>8318</v>
      </c>
      <c r="R290" t="s">
        <v>8323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8" t="s">
        <v>290</v>
      </c>
      <c r="C291" s="3" t="s">
        <v>4399</v>
      </c>
      <c r="D291" s="5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t="s">
        <v>8318</v>
      </c>
      <c r="R291" t="s">
        <v>8323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8" t="s">
        <v>291</v>
      </c>
      <c r="C292" s="3" t="s">
        <v>4400</v>
      </c>
      <c r="D292" s="5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t="s">
        <v>8318</v>
      </c>
      <c r="R292" t="s">
        <v>8323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8" t="s">
        <v>292</v>
      </c>
      <c r="C293" s="3" t="s">
        <v>4401</v>
      </c>
      <c r="D293" s="5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t="s">
        <v>8318</v>
      </c>
      <c r="R293" t="s">
        <v>8323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8" t="s">
        <v>293</v>
      </c>
      <c r="C294" s="3" t="s">
        <v>4402</v>
      </c>
      <c r="D294" s="5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t="s">
        <v>8318</v>
      </c>
      <c r="R294" t="s">
        <v>8323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8" t="s">
        <v>294</v>
      </c>
      <c r="C295" s="3" t="s">
        <v>4403</v>
      </c>
      <c r="D295" s="5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t="s">
        <v>8318</v>
      </c>
      <c r="R295" t="s">
        <v>8323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8" t="s">
        <v>295</v>
      </c>
      <c r="C296" s="3" t="s">
        <v>4404</v>
      </c>
      <c r="D296" s="5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t="s">
        <v>8318</v>
      </c>
      <c r="R296" t="s">
        <v>8323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8" t="s">
        <v>296</v>
      </c>
      <c r="C297" s="3" t="s">
        <v>4405</v>
      </c>
      <c r="D297" s="5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t="s">
        <v>8318</v>
      </c>
      <c r="R297" t="s">
        <v>8323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8" t="s">
        <v>297</v>
      </c>
      <c r="C298" s="3" t="s">
        <v>4406</v>
      </c>
      <c r="D298" s="5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t="s">
        <v>8318</v>
      </c>
      <c r="R298" t="s">
        <v>8323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8" t="s">
        <v>298</v>
      </c>
      <c r="C299" s="3" t="s">
        <v>4407</v>
      </c>
      <c r="D299" s="5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t="s">
        <v>8318</v>
      </c>
      <c r="R299" t="s">
        <v>8323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8" t="s">
        <v>299</v>
      </c>
      <c r="C300" s="3" t="s">
        <v>4408</v>
      </c>
      <c r="D300" s="5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t="s">
        <v>8318</v>
      </c>
      <c r="R300" t="s">
        <v>8323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8" t="s">
        <v>300</v>
      </c>
      <c r="C301" s="3" t="s">
        <v>4409</v>
      </c>
      <c r="D301" s="5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t="s">
        <v>8318</v>
      </c>
      <c r="R301" t="s">
        <v>8323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8" t="s">
        <v>301</v>
      </c>
      <c r="C302" s="3" t="s">
        <v>4410</v>
      </c>
      <c r="D302" s="5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t="s">
        <v>8318</v>
      </c>
      <c r="R302" t="s">
        <v>8323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8" t="s">
        <v>302</v>
      </c>
      <c r="C303" s="3" t="s">
        <v>4411</v>
      </c>
      <c r="D303" s="5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t="s">
        <v>8318</v>
      </c>
      <c r="R303" t="s">
        <v>8323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8" t="s">
        <v>303</v>
      </c>
      <c r="C304" s="3" t="s">
        <v>4412</v>
      </c>
      <c r="D304" s="5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t="s">
        <v>8318</v>
      </c>
      <c r="R304" t="s">
        <v>8323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8" t="s">
        <v>304</v>
      </c>
      <c r="C305" s="3" t="s">
        <v>4413</v>
      </c>
      <c r="D305" s="5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t="s">
        <v>8318</v>
      </c>
      <c r="R305" t="s">
        <v>8323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8" t="s">
        <v>305</v>
      </c>
      <c r="C306" s="3" t="s">
        <v>4414</v>
      </c>
      <c r="D306" s="5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t="s">
        <v>8318</v>
      </c>
      <c r="R306" t="s">
        <v>8323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8" t="s">
        <v>306</v>
      </c>
      <c r="C307" s="3" t="s">
        <v>4415</v>
      </c>
      <c r="D307" s="5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t="s">
        <v>8318</v>
      </c>
      <c r="R307" t="s">
        <v>8323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8" t="s">
        <v>307</v>
      </c>
      <c r="C308" s="3" t="s">
        <v>4416</v>
      </c>
      <c r="D308" s="5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t="s">
        <v>8318</v>
      </c>
      <c r="R308" t="s">
        <v>8323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8" t="s">
        <v>308</v>
      </c>
      <c r="C309" s="3" t="s">
        <v>4417</v>
      </c>
      <c r="D309" s="5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t="s">
        <v>8318</v>
      </c>
      <c r="R309" t="s">
        <v>8323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8" t="s">
        <v>309</v>
      </c>
      <c r="C310" s="3" t="s">
        <v>4418</v>
      </c>
      <c r="D310" s="5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t="s">
        <v>8318</v>
      </c>
      <c r="R310" t="s">
        <v>8323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8" t="s">
        <v>310</v>
      </c>
      <c r="C311" s="3" t="s">
        <v>4419</v>
      </c>
      <c r="D311" s="5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t="s">
        <v>8318</v>
      </c>
      <c r="R311" t="s">
        <v>8323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8" t="s">
        <v>311</v>
      </c>
      <c r="C312" s="3" t="s">
        <v>4420</v>
      </c>
      <c r="D312" s="5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t="s">
        <v>8318</v>
      </c>
      <c r="R312" t="s">
        <v>8323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8" t="s">
        <v>312</v>
      </c>
      <c r="C313" s="3" t="s">
        <v>4421</v>
      </c>
      <c r="D313" s="5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t="s">
        <v>8318</v>
      </c>
      <c r="R313" t="s">
        <v>8323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8" t="s">
        <v>313</v>
      </c>
      <c r="C314" s="3" t="s">
        <v>4422</v>
      </c>
      <c r="D314" s="5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t="s">
        <v>8318</v>
      </c>
      <c r="R314" t="s">
        <v>8323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8" t="s">
        <v>314</v>
      </c>
      <c r="C315" s="3" t="s">
        <v>4423</v>
      </c>
      <c r="D315" s="5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t="s">
        <v>8318</v>
      </c>
      <c r="R315" t="s">
        <v>8323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8" t="s">
        <v>315</v>
      </c>
      <c r="C316" s="3" t="s">
        <v>4424</v>
      </c>
      <c r="D316" s="5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t="s">
        <v>8318</v>
      </c>
      <c r="R316" t="s">
        <v>8323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8" t="s">
        <v>316</v>
      </c>
      <c r="C317" s="3" t="s">
        <v>4425</v>
      </c>
      <c r="D317" s="5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t="s">
        <v>8318</v>
      </c>
      <c r="R317" t="s">
        <v>8323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8" t="s">
        <v>317</v>
      </c>
      <c r="C318" s="3" t="s">
        <v>4426</v>
      </c>
      <c r="D318" s="5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t="s">
        <v>8318</v>
      </c>
      <c r="R318" t="s">
        <v>8323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8" t="s">
        <v>318</v>
      </c>
      <c r="C319" s="3" t="s">
        <v>4427</v>
      </c>
      <c r="D319" s="5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t="s">
        <v>8318</v>
      </c>
      <c r="R319" t="s">
        <v>8323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8" t="s">
        <v>319</v>
      </c>
      <c r="C320" s="3" t="s">
        <v>4428</v>
      </c>
      <c r="D320" s="5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t="s">
        <v>8318</v>
      </c>
      <c r="R320" t="s">
        <v>8323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8" t="s">
        <v>320</v>
      </c>
      <c r="C321" s="3" t="s">
        <v>4429</v>
      </c>
      <c r="D321" s="5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t="s">
        <v>8318</v>
      </c>
      <c r="R321" t="s">
        <v>8323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8" t="s">
        <v>321</v>
      </c>
      <c r="C322" s="3" t="s">
        <v>4430</v>
      </c>
      <c r="D322" s="5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si="21"/>
        <v>134.91</v>
      </c>
      <c r="Q322" t="s">
        <v>8318</v>
      </c>
      <c r="R322" t="s">
        <v>8323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8" t="s">
        <v>322</v>
      </c>
      <c r="C323" s="3" t="s">
        <v>4431</v>
      </c>
      <c r="D323" s="5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ref="P323:P386" si="26">IFERROR(ROUND(E323/L323,2),0)</f>
        <v>106.62</v>
      </c>
      <c r="Q323" t="s">
        <v>8318</v>
      </c>
      <c r="R323" t="s">
        <v>8323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8" t="s">
        <v>323</v>
      </c>
      <c r="C324" s="3" t="s">
        <v>4432</v>
      </c>
      <c r="D324" s="5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t="s">
        <v>8318</v>
      </c>
      <c r="R324" t="s">
        <v>8323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8" t="s">
        <v>324</v>
      </c>
      <c r="C325" s="3" t="s">
        <v>4433</v>
      </c>
      <c r="D325" s="5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t="s">
        <v>8318</v>
      </c>
      <c r="R325" t="s">
        <v>8323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8" t="s">
        <v>325</v>
      </c>
      <c r="C326" s="3" t="s">
        <v>4434</v>
      </c>
      <c r="D326" s="5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t="s">
        <v>8318</v>
      </c>
      <c r="R326" t="s">
        <v>8323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8" t="s">
        <v>326</v>
      </c>
      <c r="C327" s="3" t="s">
        <v>4435</v>
      </c>
      <c r="D327" s="5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t="s">
        <v>8318</v>
      </c>
      <c r="R327" t="s">
        <v>8323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8" t="s">
        <v>327</v>
      </c>
      <c r="C328" s="3" t="s">
        <v>4436</v>
      </c>
      <c r="D328" s="5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t="s">
        <v>8318</v>
      </c>
      <c r="R328" t="s">
        <v>8323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8" t="s">
        <v>328</v>
      </c>
      <c r="C329" s="3" t="s">
        <v>4437</v>
      </c>
      <c r="D329" s="5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t="s">
        <v>8318</v>
      </c>
      <c r="R329" t="s">
        <v>8323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8" t="s">
        <v>329</v>
      </c>
      <c r="C330" s="3" t="s">
        <v>4438</v>
      </c>
      <c r="D330" s="5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t="s">
        <v>8318</v>
      </c>
      <c r="R330" t="s">
        <v>8323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8" t="s">
        <v>330</v>
      </c>
      <c r="C331" s="3" t="s">
        <v>4439</v>
      </c>
      <c r="D331" s="5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t="s">
        <v>8318</v>
      </c>
      <c r="R331" t="s">
        <v>8323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8" t="s">
        <v>331</v>
      </c>
      <c r="C332" s="3" t="s">
        <v>4440</v>
      </c>
      <c r="D332" s="5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t="s">
        <v>8318</v>
      </c>
      <c r="R332" t="s">
        <v>8323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8" t="s">
        <v>332</v>
      </c>
      <c r="C333" s="3" t="s">
        <v>4441</v>
      </c>
      <c r="D333" s="5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t="s">
        <v>8318</v>
      </c>
      <c r="R333" t="s">
        <v>8323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8" t="s">
        <v>333</v>
      </c>
      <c r="C334" s="3" t="s">
        <v>4442</v>
      </c>
      <c r="D334" s="5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t="s">
        <v>8318</v>
      </c>
      <c r="R334" t="s">
        <v>8323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8" t="s">
        <v>334</v>
      </c>
      <c r="C335" s="3" t="s">
        <v>4443</v>
      </c>
      <c r="D335" s="5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t="s">
        <v>8318</v>
      </c>
      <c r="R335" t="s">
        <v>8323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8" t="s">
        <v>335</v>
      </c>
      <c r="C336" s="3" t="s">
        <v>4444</v>
      </c>
      <c r="D336" s="5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t="s">
        <v>8318</v>
      </c>
      <c r="R336" t="s">
        <v>8323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8" t="s">
        <v>336</v>
      </c>
      <c r="C337" s="3" t="s">
        <v>4445</v>
      </c>
      <c r="D337" s="5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t="s">
        <v>8318</v>
      </c>
      <c r="R337" t="s">
        <v>8323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8" t="s">
        <v>337</v>
      </c>
      <c r="C338" s="3" t="s">
        <v>4446</v>
      </c>
      <c r="D338" s="5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t="s">
        <v>8318</v>
      </c>
      <c r="R338" t="s">
        <v>8323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8" t="s">
        <v>338</v>
      </c>
      <c r="C339" s="3" t="s">
        <v>4447</v>
      </c>
      <c r="D339" s="5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t="s">
        <v>8318</v>
      </c>
      <c r="R339" t="s">
        <v>8323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8" t="s">
        <v>339</v>
      </c>
      <c r="C340" s="3" t="s">
        <v>4448</v>
      </c>
      <c r="D340" s="5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t="s">
        <v>8318</v>
      </c>
      <c r="R340" t="s">
        <v>8323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8" t="s">
        <v>340</v>
      </c>
      <c r="C341" s="3" t="s">
        <v>4449</v>
      </c>
      <c r="D341" s="5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t="s">
        <v>8318</v>
      </c>
      <c r="R341" t="s">
        <v>8323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8" t="s">
        <v>341</v>
      </c>
      <c r="C342" s="3" t="s">
        <v>4450</v>
      </c>
      <c r="D342" s="5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t="s">
        <v>8318</v>
      </c>
      <c r="R342" t="s">
        <v>8323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8" t="s">
        <v>342</v>
      </c>
      <c r="C343" s="3" t="s">
        <v>4451</v>
      </c>
      <c r="D343" s="5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t="s">
        <v>8318</v>
      </c>
      <c r="R343" t="s">
        <v>8323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8" t="s">
        <v>343</v>
      </c>
      <c r="C344" s="3" t="s">
        <v>4452</v>
      </c>
      <c r="D344" s="5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t="s">
        <v>8318</v>
      </c>
      <c r="R344" t="s">
        <v>8323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8" t="s">
        <v>344</v>
      </c>
      <c r="C345" s="3" t="s">
        <v>4453</v>
      </c>
      <c r="D345" s="5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t="s">
        <v>8318</v>
      </c>
      <c r="R345" t="s">
        <v>8323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8" t="s">
        <v>345</v>
      </c>
      <c r="C346" s="3" t="s">
        <v>4454</v>
      </c>
      <c r="D346" s="5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t="s">
        <v>8318</v>
      </c>
      <c r="R346" t="s">
        <v>8323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8" t="s">
        <v>346</v>
      </c>
      <c r="C347" s="3" t="s">
        <v>4455</v>
      </c>
      <c r="D347" s="5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t="s">
        <v>8318</v>
      </c>
      <c r="R347" t="s">
        <v>8323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8" t="s">
        <v>347</v>
      </c>
      <c r="C348" s="3" t="s">
        <v>4456</v>
      </c>
      <c r="D348" s="5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t="s">
        <v>8318</v>
      </c>
      <c r="R348" t="s">
        <v>8323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8" t="s">
        <v>348</v>
      </c>
      <c r="C349" s="3" t="s">
        <v>4457</v>
      </c>
      <c r="D349" s="5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t="s">
        <v>8318</v>
      </c>
      <c r="R349" t="s">
        <v>8323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8" t="s">
        <v>349</v>
      </c>
      <c r="C350" s="3" t="s">
        <v>4458</v>
      </c>
      <c r="D350" s="5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t="s">
        <v>8318</v>
      </c>
      <c r="R350" t="s">
        <v>8323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8" t="s">
        <v>350</v>
      </c>
      <c r="C351" s="3" t="s">
        <v>4459</v>
      </c>
      <c r="D351" s="5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t="s">
        <v>8318</v>
      </c>
      <c r="R351" t="s">
        <v>8323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8" t="s">
        <v>351</v>
      </c>
      <c r="C352" s="3" t="s">
        <v>4460</v>
      </c>
      <c r="D352" s="5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t="s">
        <v>8318</v>
      </c>
      <c r="R352" t="s">
        <v>8323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8" t="s">
        <v>352</v>
      </c>
      <c r="C353" s="3" t="s">
        <v>4461</v>
      </c>
      <c r="D353" s="5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t="s">
        <v>8318</v>
      </c>
      <c r="R353" t="s">
        <v>8323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8" t="s">
        <v>353</v>
      </c>
      <c r="C354" s="3" t="s">
        <v>4462</v>
      </c>
      <c r="D354" s="5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t="s">
        <v>8318</v>
      </c>
      <c r="R354" t="s">
        <v>8323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8" t="s">
        <v>354</v>
      </c>
      <c r="C355" s="3" t="s">
        <v>4463</v>
      </c>
      <c r="D355" s="5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t="s">
        <v>8318</v>
      </c>
      <c r="R355" t="s">
        <v>8323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8" t="s">
        <v>355</v>
      </c>
      <c r="C356" s="3" t="s">
        <v>4464</v>
      </c>
      <c r="D356" s="5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t="s">
        <v>8318</v>
      </c>
      <c r="R356" t="s">
        <v>8323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8" t="s">
        <v>356</v>
      </c>
      <c r="C357" s="3" t="s">
        <v>4465</v>
      </c>
      <c r="D357" s="5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t="s">
        <v>8318</v>
      </c>
      <c r="R357" t="s">
        <v>8323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8" t="s">
        <v>357</v>
      </c>
      <c r="C358" s="3" t="s">
        <v>4466</v>
      </c>
      <c r="D358" s="5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t="s">
        <v>8318</v>
      </c>
      <c r="R358" t="s">
        <v>8323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8" t="s">
        <v>358</v>
      </c>
      <c r="C359" s="3" t="s">
        <v>4467</v>
      </c>
      <c r="D359" s="5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t="s">
        <v>8318</v>
      </c>
      <c r="R359" t="s">
        <v>8323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8" t="s">
        <v>359</v>
      </c>
      <c r="C360" s="3" t="s">
        <v>4468</v>
      </c>
      <c r="D360" s="5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t="s">
        <v>8318</v>
      </c>
      <c r="R360" t="s">
        <v>8323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8" t="s">
        <v>360</v>
      </c>
      <c r="C361" s="3" t="s">
        <v>4469</v>
      </c>
      <c r="D361" s="5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t="s">
        <v>8318</v>
      </c>
      <c r="R361" t="s">
        <v>8323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8" t="s">
        <v>361</v>
      </c>
      <c r="C362" s="3" t="s">
        <v>4470</v>
      </c>
      <c r="D362" s="5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t="s">
        <v>8318</v>
      </c>
      <c r="R362" t="s">
        <v>8323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8" t="s">
        <v>362</v>
      </c>
      <c r="C363" s="3" t="s">
        <v>4471</v>
      </c>
      <c r="D363" s="5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t="s">
        <v>8318</v>
      </c>
      <c r="R363" t="s">
        <v>8323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8" t="s">
        <v>363</v>
      </c>
      <c r="C364" s="3" t="s">
        <v>4472</v>
      </c>
      <c r="D364" s="5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t="s">
        <v>8318</v>
      </c>
      <c r="R364" t="s">
        <v>8323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8" t="s">
        <v>364</v>
      </c>
      <c r="C365" s="3" t="s">
        <v>4473</v>
      </c>
      <c r="D365" s="5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t="s">
        <v>8318</v>
      </c>
      <c r="R365" t="s">
        <v>8323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8" t="s">
        <v>365</v>
      </c>
      <c r="C366" s="3" t="s">
        <v>4474</v>
      </c>
      <c r="D366" s="5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t="s">
        <v>8318</v>
      </c>
      <c r="R366" t="s">
        <v>8323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8" t="s">
        <v>366</v>
      </c>
      <c r="C367" s="3" t="s">
        <v>4475</v>
      </c>
      <c r="D367" s="5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t="s">
        <v>8318</v>
      </c>
      <c r="R367" t="s">
        <v>8323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8" t="s">
        <v>367</v>
      </c>
      <c r="C368" s="3" t="s">
        <v>4476</v>
      </c>
      <c r="D368" s="5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t="s">
        <v>8318</v>
      </c>
      <c r="R368" t="s">
        <v>8323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8" t="s">
        <v>368</v>
      </c>
      <c r="C369" s="3" t="s">
        <v>4477</v>
      </c>
      <c r="D369" s="5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t="s">
        <v>8318</v>
      </c>
      <c r="R369" t="s">
        <v>8323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8" t="s">
        <v>369</v>
      </c>
      <c r="C370" s="3" t="s">
        <v>4478</v>
      </c>
      <c r="D370" s="5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t="s">
        <v>8318</v>
      </c>
      <c r="R370" t="s">
        <v>8323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8" t="s">
        <v>370</v>
      </c>
      <c r="C371" s="3" t="s">
        <v>4479</v>
      </c>
      <c r="D371" s="5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t="s">
        <v>8318</v>
      </c>
      <c r="R371" t="s">
        <v>8323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8" t="s">
        <v>371</v>
      </c>
      <c r="C372" s="3" t="s">
        <v>4480</v>
      </c>
      <c r="D372" s="5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t="s">
        <v>8318</v>
      </c>
      <c r="R372" t="s">
        <v>8323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8" t="s">
        <v>372</v>
      </c>
      <c r="C373" s="3" t="s">
        <v>4481</v>
      </c>
      <c r="D373" s="5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t="s">
        <v>8318</v>
      </c>
      <c r="R373" t="s">
        <v>8323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8" t="s">
        <v>373</v>
      </c>
      <c r="C374" s="3" t="s">
        <v>4482</v>
      </c>
      <c r="D374" s="5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t="s">
        <v>8318</v>
      </c>
      <c r="R374" t="s">
        <v>8323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8" t="s">
        <v>374</v>
      </c>
      <c r="C375" s="3" t="s">
        <v>4483</v>
      </c>
      <c r="D375" s="5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t="s">
        <v>8318</v>
      </c>
      <c r="R375" t="s">
        <v>8323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8" t="s">
        <v>375</v>
      </c>
      <c r="C376" s="3" t="s">
        <v>4484</v>
      </c>
      <c r="D376" s="5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t="s">
        <v>8318</v>
      </c>
      <c r="R376" t="s">
        <v>8323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8" t="s">
        <v>376</v>
      </c>
      <c r="C377" s="3" t="s">
        <v>4485</v>
      </c>
      <c r="D377" s="5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t="s">
        <v>8318</v>
      </c>
      <c r="R377" t="s">
        <v>8323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8" t="s">
        <v>377</v>
      </c>
      <c r="C378" s="3" t="s">
        <v>4486</v>
      </c>
      <c r="D378" s="5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t="s">
        <v>8318</v>
      </c>
      <c r="R378" t="s">
        <v>8323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8" t="s">
        <v>378</v>
      </c>
      <c r="C379" s="3" t="s">
        <v>4487</v>
      </c>
      <c r="D379" s="5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t="s">
        <v>8318</v>
      </c>
      <c r="R379" t="s">
        <v>8323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8" t="s">
        <v>379</v>
      </c>
      <c r="C380" s="3" t="s">
        <v>4488</v>
      </c>
      <c r="D380" s="5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t="s">
        <v>8318</v>
      </c>
      <c r="R380" t="s">
        <v>8323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8" t="s">
        <v>380</v>
      </c>
      <c r="C381" s="3" t="s">
        <v>4489</v>
      </c>
      <c r="D381" s="5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t="s">
        <v>8318</v>
      </c>
      <c r="R381" t="s">
        <v>8323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8" t="s">
        <v>381</v>
      </c>
      <c r="C382" s="3" t="s">
        <v>4490</v>
      </c>
      <c r="D382" s="5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t="s">
        <v>8318</v>
      </c>
      <c r="R382" t="s">
        <v>8323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8" t="s">
        <v>382</v>
      </c>
      <c r="C383" s="3" t="s">
        <v>4491</v>
      </c>
      <c r="D383" s="5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t="s">
        <v>8318</v>
      </c>
      <c r="R383" t="s">
        <v>8323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8" t="s">
        <v>383</v>
      </c>
      <c r="C384" s="3" t="s">
        <v>4492</v>
      </c>
      <c r="D384" s="5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t="s">
        <v>8318</v>
      </c>
      <c r="R384" t="s">
        <v>8323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8" t="s">
        <v>384</v>
      </c>
      <c r="C385" s="3" t="s">
        <v>4493</v>
      </c>
      <c r="D385" s="5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t="s">
        <v>8318</v>
      </c>
      <c r="R385" t="s">
        <v>8323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8" t="s">
        <v>385</v>
      </c>
      <c r="C386" s="3" t="s">
        <v>4494</v>
      </c>
      <c r="D386" s="5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si="26"/>
        <v>58.54</v>
      </c>
      <c r="Q386" t="s">
        <v>8318</v>
      </c>
      <c r="R386" t="s">
        <v>8323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8" t="s">
        <v>386</v>
      </c>
      <c r="C387" s="3" t="s">
        <v>4495</v>
      </c>
      <c r="D387" s="5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ref="P387:P450" si="31">IFERROR(ROUND(E387/L387,2),0)</f>
        <v>111.8</v>
      </c>
      <c r="Q387" t="s">
        <v>8318</v>
      </c>
      <c r="R387" t="s">
        <v>8323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8" t="s">
        <v>387</v>
      </c>
      <c r="C388" s="3" t="s">
        <v>4496</v>
      </c>
      <c r="D388" s="5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t="s">
        <v>8318</v>
      </c>
      <c r="R388" t="s">
        <v>8323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8" t="s">
        <v>388</v>
      </c>
      <c r="C389" s="3" t="s">
        <v>4497</v>
      </c>
      <c r="D389" s="5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t="s">
        <v>8318</v>
      </c>
      <c r="R389" t="s">
        <v>8323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8" t="s">
        <v>389</v>
      </c>
      <c r="C390" s="3" t="s">
        <v>4498</v>
      </c>
      <c r="D390" s="5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t="s">
        <v>8318</v>
      </c>
      <c r="R390" t="s">
        <v>8323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8" t="s">
        <v>390</v>
      </c>
      <c r="C391" s="3" t="s">
        <v>4499</v>
      </c>
      <c r="D391" s="5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t="s">
        <v>8318</v>
      </c>
      <c r="R391" t="s">
        <v>8323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8" t="s">
        <v>391</v>
      </c>
      <c r="C392" s="3" t="s">
        <v>4500</v>
      </c>
      <c r="D392" s="5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t="s">
        <v>8318</v>
      </c>
      <c r="R392" t="s">
        <v>8323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8" t="s">
        <v>392</v>
      </c>
      <c r="C393" s="3" t="s">
        <v>4501</v>
      </c>
      <c r="D393" s="5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t="s">
        <v>8318</v>
      </c>
      <c r="R393" t="s">
        <v>8323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8" t="s">
        <v>393</v>
      </c>
      <c r="C394" s="3" t="s">
        <v>4502</v>
      </c>
      <c r="D394" s="5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t="s">
        <v>8318</v>
      </c>
      <c r="R394" t="s">
        <v>8323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8" t="s">
        <v>394</v>
      </c>
      <c r="C395" s="3" t="s">
        <v>4503</v>
      </c>
      <c r="D395" s="5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t="s">
        <v>8318</v>
      </c>
      <c r="R395" t="s">
        <v>8323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8" t="s">
        <v>395</v>
      </c>
      <c r="C396" s="3" t="s">
        <v>4504</v>
      </c>
      <c r="D396" s="5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t="s">
        <v>8318</v>
      </c>
      <c r="R396" t="s">
        <v>8323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8" t="s">
        <v>396</v>
      </c>
      <c r="C397" s="3" t="s">
        <v>4505</v>
      </c>
      <c r="D397" s="5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t="s">
        <v>8318</v>
      </c>
      <c r="R397" t="s">
        <v>8323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8" t="s">
        <v>397</v>
      </c>
      <c r="C398" s="3" t="s">
        <v>4506</v>
      </c>
      <c r="D398" s="5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t="s">
        <v>8318</v>
      </c>
      <c r="R398" t="s">
        <v>8323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8" t="s">
        <v>398</v>
      </c>
      <c r="C399" s="3" t="s">
        <v>4507</v>
      </c>
      <c r="D399" s="5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t="s">
        <v>8318</v>
      </c>
      <c r="R399" t="s">
        <v>8323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8" t="s">
        <v>399</v>
      </c>
      <c r="C400" s="3" t="s">
        <v>4508</v>
      </c>
      <c r="D400" s="5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t="s">
        <v>8318</v>
      </c>
      <c r="R400" t="s">
        <v>8323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8" t="s">
        <v>400</v>
      </c>
      <c r="C401" s="3" t="s">
        <v>4509</v>
      </c>
      <c r="D401" s="5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t="s">
        <v>8318</v>
      </c>
      <c r="R401" t="s">
        <v>8323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8" t="s">
        <v>401</v>
      </c>
      <c r="C402" s="3" t="s">
        <v>4510</v>
      </c>
      <c r="D402" s="5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t="s">
        <v>8318</v>
      </c>
      <c r="R402" t="s">
        <v>8323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8" t="s">
        <v>402</v>
      </c>
      <c r="C403" s="3" t="s">
        <v>4511</v>
      </c>
      <c r="D403" s="5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t="s">
        <v>8318</v>
      </c>
      <c r="R403" t="s">
        <v>8323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8" t="s">
        <v>403</v>
      </c>
      <c r="C404" s="3" t="s">
        <v>4512</v>
      </c>
      <c r="D404" s="5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t="s">
        <v>8318</v>
      </c>
      <c r="R404" t="s">
        <v>8323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8" t="s">
        <v>404</v>
      </c>
      <c r="C405" s="3" t="s">
        <v>4513</v>
      </c>
      <c r="D405" s="5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t="s">
        <v>8318</v>
      </c>
      <c r="R405" t="s">
        <v>8323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8" t="s">
        <v>405</v>
      </c>
      <c r="C406" s="3" t="s">
        <v>4514</v>
      </c>
      <c r="D406" s="5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t="s">
        <v>8318</v>
      </c>
      <c r="R406" t="s">
        <v>8323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8" t="s">
        <v>406</v>
      </c>
      <c r="C407" s="3" t="s">
        <v>4515</v>
      </c>
      <c r="D407" s="5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t="s">
        <v>8318</v>
      </c>
      <c r="R407" t="s">
        <v>8323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8" t="s">
        <v>407</v>
      </c>
      <c r="C408" s="3" t="s">
        <v>4516</v>
      </c>
      <c r="D408" s="5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t="s">
        <v>8318</v>
      </c>
      <c r="R408" t="s">
        <v>8323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8" t="s">
        <v>408</v>
      </c>
      <c r="C409" s="3" t="s">
        <v>4517</v>
      </c>
      <c r="D409" s="5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t="s">
        <v>8318</v>
      </c>
      <c r="R409" t="s">
        <v>8323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8" t="s">
        <v>409</v>
      </c>
      <c r="C410" s="3" t="s">
        <v>4518</v>
      </c>
      <c r="D410" s="5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t="s">
        <v>8318</v>
      </c>
      <c r="R410" t="s">
        <v>8323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8" t="s">
        <v>410</v>
      </c>
      <c r="C411" s="3" t="s">
        <v>4519</v>
      </c>
      <c r="D411" s="5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t="s">
        <v>8318</v>
      </c>
      <c r="R411" t="s">
        <v>8323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8" t="s">
        <v>411</v>
      </c>
      <c r="C412" s="3" t="s">
        <v>4520</v>
      </c>
      <c r="D412" s="5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t="s">
        <v>8318</v>
      </c>
      <c r="R412" t="s">
        <v>8323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8" t="s">
        <v>412</v>
      </c>
      <c r="C413" s="3" t="s">
        <v>4521</v>
      </c>
      <c r="D413" s="5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t="s">
        <v>8318</v>
      </c>
      <c r="R413" t="s">
        <v>8323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8" t="s">
        <v>413</v>
      </c>
      <c r="C414" s="3" t="s">
        <v>4522</v>
      </c>
      <c r="D414" s="5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t="s">
        <v>8318</v>
      </c>
      <c r="R414" t="s">
        <v>8323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8" t="s">
        <v>414</v>
      </c>
      <c r="C415" s="3" t="s">
        <v>4523</v>
      </c>
      <c r="D415" s="5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t="s">
        <v>8318</v>
      </c>
      <c r="R415" t="s">
        <v>8323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8" t="s">
        <v>415</v>
      </c>
      <c r="C416" s="3" t="s">
        <v>4524</v>
      </c>
      <c r="D416" s="5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t="s">
        <v>8318</v>
      </c>
      <c r="R416" t="s">
        <v>8323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8" t="s">
        <v>416</v>
      </c>
      <c r="C417" s="3" t="s">
        <v>4525</v>
      </c>
      <c r="D417" s="5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t="s">
        <v>8318</v>
      </c>
      <c r="R417" t="s">
        <v>8323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8" t="s">
        <v>417</v>
      </c>
      <c r="C418" s="3" t="s">
        <v>4526</v>
      </c>
      <c r="D418" s="5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t="s">
        <v>8318</v>
      </c>
      <c r="R418" t="s">
        <v>8323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8" t="s">
        <v>418</v>
      </c>
      <c r="C419" s="3" t="s">
        <v>4527</v>
      </c>
      <c r="D419" s="5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t="s">
        <v>8318</v>
      </c>
      <c r="R419" t="s">
        <v>8323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8" t="s">
        <v>419</v>
      </c>
      <c r="C420" s="3" t="s">
        <v>4528</v>
      </c>
      <c r="D420" s="5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t="s">
        <v>8318</v>
      </c>
      <c r="R420" t="s">
        <v>8323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8" t="s">
        <v>420</v>
      </c>
      <c r="C421" s="3" t="s">
        <v>4529</v>
      </c>
      <c r="D421" s="5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t="s">
        <v>8318</v>
      </c>
      <c r="R421" t="s">
        <v>8323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8" t="s">
        <v>421</v>
      </c>
      <c r="C422" s="3" t="s">
        <v>4530</v>
      </c>
      <c r="D422" s="5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t="s">
        <v>8318</v>
      </c>
      <c r="R422" t="s">
        <v>8324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8" t="s">
        <v>422</v>
      </c>
      <c r="C423" s="3" t="s">
        <v>4531</v>
      </c>
      <c r="D423" s="5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t="s">
        <v>8318</v>
      </c>
      <c r="R423" t="s">
        <v>8324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8" t="s">
        <v>423</v>
      </c>
      <c r="C424" s="3" t="s">
        <v>4532</v>
      </c>
      <c r="D424" s="5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t="s">
        <v>8318</v>
      </c>
      <c r="R424" t="s">
        <v>8324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8" t="s">
        <v>424</v>
      </c>
      <c r="C425" s="3" t="s">
        <v>4533</v>
      </c>
      <c r="D425" s="5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t="s">
        <v>8318</v>
      </c>
      <c r="R425" t="s">
        <v>8324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8" t="s">
        <v>425</v>
      </c>
      <c r="C426" s="3" t="s">
        <v>4534</v>
      </c>
      <c r="D426" s="5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t="s">
        <v>8318</v>
      </c>
      <c r="R426" t="s">
        <v>8324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8" t="s">
        <v>426</v>
      </c>
      <c r="C427" s="3" t="s">
        <v>4535</v>
      </c>
      <c r="D427" s="5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t="s">
        <v>8318</v>
      </c>
      <c r="R427" t="s">
        <v>8324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8" t="s">
        <v>427</v>
      </c>
      <c r="C428" s="3" t="s">
        <v>4536</v>
      </c>
      <c r="D428" s="5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t="s">
        <v>8318</v>
      </c>
      <c r="R428" t="s">
        <v>8324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8" t="s">
        <v>428</v>
      </c>
      <c r="C429" s="3" t="s">
        <v>4537</v>
      </c>
      <c r="D429" s="5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t="s">
        <v>8318</v>
      </c>
      <c r="R429" t="s">
        <v>8324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8" t="s">
        <v>429</v>
      </c>
      <c r="C430" s="3" t="s">
        <v>4538</v>
      </c>
      <c r="D430" s="5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t="s">
        <v>8318</v>
      </c>
      <c r="R430" t="s">
        <v>8324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8" t="s">
        <v>430</v>
      </c>
      <c r="C431" s="3" t="s">
        <v>4539</v>
      </c>
      <c r="D431" s="5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t="s">
        <v>8318</v>
      </c>
      <c r="R431" t="s">
        <v>8324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8" t="s">
        <v>431</v>
      </c>
      <c r="C432" s="3" t="s">
        <v>4540</v>
      </c>
      <c r="D432" s="5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t="s">
        <v>8318</v>
      </c>
      <c r="R432" t="s">
        <v>8324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8" t="s">
        <v>432</v>
      </c>
      <c r="C433" s="3" t="s">
        <v>4541</v>
      </c>
      <c r="D433" s="5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t="s">
        <v>8318</v>
      </c>
      <c r="R433" t="s">
        <v>8324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8" t="s">
        <v>433</v>
      </c>
      <c r="C434" s="3" t="s">
        <v>4542</v>
      </c>
      <c r="D434" s="5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t="s">
        <v>8318</v>
      </c>
      <c r="R434" t="s">
        <v>8324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8" t="s">
        <v>434</v>
      </c>
      <c r="C435" s="3" t="s">
        <v>4543</v>
      </c>
      <c r="D435" s="5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t="s">
        <v>8318</v>
      </c>
      <c r="R435" t="s">
        <v>8324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8" t="s">
        <v>435</v>
      </c>
      <c r="C436" s="3" t="s">
        <v>4544</v>
      </c>
      <c r="D436" s="5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t="s">
        <v>8318</v>
      </c>
      <c r="R436" t="s">
        <v>8324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8" t="s">
        <v>436</v>
      </c>
      <c r="C437" s="3" t="s">
        <v>4545</v>
      </c>
      <c r="D437" s="5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t="s">
        <v>8318</v>
      </c>
      <c r="R437" t="s">
        <v>8324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8" t="s">
        <v>437</v>
      </c>
      <c r="C438" s="3" t="s">
        <v>4546</v>
      </c>
      <c r="D438" s="5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t="s">
        <v>8318</v>
      </c>
      <c r="R438" t="s">
        <v>8324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8" t="s">
        <v>438</v>
      </c>
      <c r="C439" s="3" t="s">
        <v>4547</v>
      </c>
      <c r="D439" s="5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t="s">
        <v>8318</v>
      </c>
      <c r="R439" t="s">
        <v>8324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8" t="s">
        <v>439</v>
      </c>
      <c r="C440" s="3" t="s">
        <v>4548</v>
      </c>
      <c r="D440" s="5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t="s">
        <v>8318</v>
      </c>
      <c r="R440" t="s">
        <v>8324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8" t="s">
        <v>440</v>
      </c>
      <c r="C441" s="3" t="s">
        <v>4549</v>
      </c>
      <c r="D441" s="5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t="s">
        <v>8318</v>
      </c>
      <c r="R441" t="s">
        <v>8324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8" t="s">
        <v>441</v>
      </c>
      <c r="C442" s="3" t="s">
        <v>4550</v>
      </c>
      <c r="D442" s="5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t="s">
        <v>8318</v>
      </c>
      <c r="R442" t="s">
        <v>8324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8" t="s">
        <v>442</v>
      </c>
      <c r="C443" s="3" t="s">
        <v>4551</v>
      </c>
      <c r="D443" s="5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t="s">
        <v>8318</v>
      </c>
      <c r="R443" t="s">
        <v>8324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8" t="s">
        <v>443</v>
      </c>
      <c r="C444" s="3" t="s">
        <v>4552</v>
      </c>
      <c r="D444" s="5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t="s">
        <v>8318</v>
      </c>
      <c r="R444" t="s">
        <v>8324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8" t="s">
        <v>444</v>
      </c>
      <c r="C445" s="3" t="s">
        <v>4553</v>
      </c>
      <c r="D445" s="5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t="s">
        <v>8318</v>
      </c>
      <c r="R445" t="s">
        <v>8324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8" t="s">
        <v>445</v>
      </c>
      <c r="C446" s="3" t="s">
        <v>4554</v>
      </c>
      <c r="D446" s="5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t="s">
        <v>8318</v>
      </c>
      <c r="R446" t="s">
        <v>8324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8" t="s">
        <v>446</v>
      </c>
      <c r="C447" s="3" t="s">
        <v>4555</v>
      </c>
      <c r="D447" s="5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t="s">
        <v>8318</v>
      </c>
      <c r="R447" t="s">
        <v>8324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8" t="s">
        <v>447</v>
      </c>
      <c r="C448" s="3" t="s">
        <v>4556</v>
      </c>
      <c r="D448" s="5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t="s">
        <v>8318</v>
      </c>
      <c r="R448" t="s">
        <v>8324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8" t="s">
        <v>448</v>
      </c>
      <c r="C449" s="3" t="s">
        <v>4557</v>
      </c>
      <c r="D449" s="5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t="s">
        <v>8318</v>
      </c>
      <c r="R449" t="s">
        <v>8324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8" t="s">
        <v>449</v>
      </c>
      <c r="C450" s="3" t="s">
        <v>4558</v>
      </c>
      <c r="D450" s="5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si="31"/>
        <v>20.5</v>
      </c>
      <c r="Q450" t="s">
        <v>8318</v>
      </c>
      <c r="R450" t="s">
        <v>8324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8" t="s">
        <v>450</v>
      </c>
      <c r="C451" s="3" t="s">
        <v>4559</v>
      </c>
      <c r="D451" s="5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ref="P451:P514" si="36">IFERROR(ROUND(E451/L451,2),0)</f>
        <v>9</v>
      </c>
      <c r="Q451" t="s">
        <v>8318</v>
      </c>
      <c r="R451" t="s">
        <v>8324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8" t="s">
        <v>451</v>
      </c>
      <c r="C452" s="3" t="s">
        <v>4560</v>
      </c>
      <c r="D452" s="5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t="s">
        <v>8318</v>
      </c>
      <c r="R452" t="s">
        <v>8324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8" t="s">
        <v>452</v>
      </c>
      <c r="C453" s="3" t="s">
        <v>4561</v>
      </c>
      <c r="D453" s="5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t="s">
        <v>8318</v>
      </c>
      <c r="R453" t="s">
        <v>8324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8" t="s">
        <v>453</v>
      </c>
      <c r="C454" s="3" t="s">
        <v>4562</v>
      </c>
      <c r="D454" s="5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t="s">
        <v>8318</v>
      </c>
      <c r="R454" t="s">
        <v>8324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8" t="s">
        <v>454</v>
      </c>
      <c r="C455" s="3" t="s">
        <v>4563</v>
      </c>
      <c r="D455" s="5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t="s">
        <v>8318</v>
      </c>
      <c r="R455" t="s">
        <v>8324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8" t="s">
        <v>455</v>
      </c>
      <c r="C456" s="3" t="s">
        <v>4564</v>
      </c>
      <c r="D456" s="5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t="s">
        <v>8318</v>
      </c>
      <c r="R456" t="s">
        <v>8324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8" t="s">
        <v>456</v>
      </c>
      <c r="C457" s="3" t="s">
        <v>4565</v>
      </c>
      <c r="D457" s="5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t="s">
        <v>8318</v>
      </c>
      <c r="R457" t="s">
        <v>8324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8" t="s">
        <v>457</v>
      </c>
      <c r="C458" s="3" t="s">
        <v>4566</v>
      </c>
      <c r="D458" s="5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t="s">
        <v>8318</v>
      </c>
      <c r="R458" t="s">
        <v>8324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8" t="s">
        <v>458</v>
      </c>
      <c r="C459" s="3" t="s">
        <v>4567</v>
      </c>
      <c r="D459" s="5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t="s">
        <v>8318</v>
      </c>
      <c r="R459" t="s">
        <v>8324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8" t="s">
        <v>459</v>
      </c>
      <c r="C460" s="3" t="s">
        <v>4568</v>
      </c>
      <c r="D460" s="5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t="s">
        <v>8318</v>
      </c>
      <c r="R460" t="s">
        <v>8324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8" t="s">
        <v>460</v>
      </c>
      <c r="C461" s="3" t="s">
        <v>4569</v>
      </c>
      <c r="D461" s="5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t="s">
        <v>8318</v>
      </c>
      <c r="R461" t="s">
        <v>8324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8" t="s">
        <v>461</v>
      </c>
      <c r="C462" s="3" t="s">
        <v>4570</v>
      </c>
      <c r="D462" s="5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t="s">
        <v>8318</v>
      </c>
      <c r="R462" t="s">
        <v>8324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8" t="s">
        <v>462</v>
      </c>
      <c r="C463" s="3" t="s">
        <v>4571</v>
      </c>
      <c r="D463" s="5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t="s">
        <v>8318</v>
      </c>
      <c r="R463" t="s">
        <v>8324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8" t="s">
        <v>463</v>
      </c>
      <c r="C464" s="3" t="s">
        <v>4572</v>
      </c>
      <c r="D464" s="5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t="s">
        <v>8318</v>
      </c>
      <c r="R464" t="s">
        <v>8324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8" t="s">
        <v>464</v>
      </c>
      <c r="C465" s="3" t="s">
        <v>4573</v>
      </c>
      <c r="D465" s="5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t="s">
        <v>8318</v>
      </c>
      <c r="R465" t="s">
        <v>8324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8" t="s">
        <v>465</v>
      </c>
      <c r="C466" s="3" t="s">
        <v>4574</v>
      </c>
      <c r="D466" s="5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t="s">
        <v>8318</v>
      </c>
      <c r="R466" t="s">
        <v>8324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8" t="s">
        <v>466</v>
      </c>
      <c r="C467" s="3" t="s">
        <v>4575</v>
      </c>
      <c r="D467" s="5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t="s">
        <v>8318</v>
      </c>
      <c r="R467" t="s">
        <v>8324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8" t="s">
        <v>467</v>
      </c>
      <c r="C468" s="3" t="s">
        <v>4576</v>
      </c>
      <c r="D468" s="5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t="s">
        <v>8318</v>
      </c>
      <c r="R468" t="s">
        <v>8324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8" t="s">
        <v>468</v>
      </c>
      <c r="C469" s="3" t="s">
        <v>4577</v>
      </c>
      <c r="D469" s="5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t="s">
        <v>8318</v>
      </c>
      <c r="R469" t="s">
        <v>8324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8" t="s">
        <v>469</v>
      </c>
      <c r="C470" s="3" t="s">
        <v>4578</v>
      </c>
      <c r="D470" s="5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t="s">
        <v>8318</v>
      </c>
      <c r="R470" t="s">
        <v>8324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8" t="s">
        <v>470</v>
      </c>
      <c r="C471" s="3" t="s">
        <v>4579</v>
      </c>
      <c r="D471" s="5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t="s">
        <v>8318</v>
      </c>
      <c r="R471" t="s">
        <v>8324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8" t="s">
        <v>471</v>
      </c>
      <c r="C472" s="3" t="s">
        <v>4580</v>
      </c>
      <c r="D472" s="5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t="s">
        <v>8318</v>
      </c>
      <c r="R472" t="s">
        <v>8324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8" t="s">
        <v>472</v>
      </c>
      <c r="C473" s="3" t="s">
        <v>4581</v>
      </c>
      <c r="D473" s="5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t="s">
        <v>8318</v>
      </c>
      <c r="R473" t="s">
        <v>8324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8" t="s">
        <v>473</v>
      </c>
      <c r="C474" s="3" t="s">
        <v>4582</v>
      </c>
      <c r="D474" s="5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t="s">
        <v>8318</v>
      </c>
      <c r="R474" t="s">
        <v>8324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8" t="s">
        <v>474</v>
      </c>
      <c r="C475" s="3" t="s">
        <v>4583</v>
      </c>
      <c r="D475" s="5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t="s">
        <v>8318</v>
      </c>
      <c r="R475" t="s">
        <v>8324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8" t="s">
        <v>475</v>
      </c>
      <c r="C476" s="3" t="s">
        <v>4584</v>
      </c>
      <c r="D476" s="5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t="s">
        <v>8318</v>
      </c>
      <c r="R476" t="s">
        <v>8324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8" t="s">
        <v>476</v>
      </c>
      <c r="C477" s="3" t="s">
        <v>4585</v>
      </c>
      <c r="D477" s="5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t="s">
        <v>8318</v>
      </c>
      <c r="R477" t="s">
        <v>8324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8" t="s">
        <v>477</v>
      </c>
      <c r="C478" s="3" t="s">
        <v>4586</v>
      </c>
      <c r="D478" s="5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t="s">
        <v>8318</v>
      </c>
      <c r="R478" t="s">
        <v>8324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8" t="s">
        <v>478</v>
      </c>
      <c r="C479" s="3" t="s">
        <v>4587</v>
      </c>
      <c r="D479" s="5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t="s">
        <v>8318</v>
      </c>
      <c r="R479" t="s">
        <v>8324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8" t="s">
        <v>479</v>
      </c>
      <c r="C480" s="3" t="s">
        <v>4588</v>
      </c>
      <c r="D480" s="5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t="s">
        <v>8318</v>
      </c>
      <c r="R480" t="s">
        <v>8324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8" t="s">
        <v>480</v>
      </c>
      <c r="C481" s="3" t="s">
        <v>4589</v>
      </c>
      <c r="D481" s="5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t="s">
        <v>8318</v>
      </c>
      <c r="R481" t="s">
        <v>8324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8" t="s">
        <v>481</v>
      </c>
      <c r="C482" s="3" t="s">
        <v>4590</v>
      </c>
      <c r="D482" s="5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t="s">
        <v>8318</v>
      </c>
      <c r="R482" t="s">
        <v>8324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8" t="s">
        <v>482</v>
      </c>
      <c r="C483" s="3" t="s">
        <v>4591</v>
      </c>
      <c r="D483" s="5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t="s">
        <v>8318</v>
      </c>
      <c r="R483" t="s">
        <v>8324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8" t="s">
        <v>483</v>
      </c>
      <c r="C484" s="3" t="s">
        <v>4592</v>
      </c>
      <c r="D484" s="5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t="s">
        <v>8318</v>
      </c>
      <c r="R484" t="s">
        <v>8324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8" t="s">
        <v>484</v>
      </c>
      <c r="C485" s="3" t="s">
        <v>4593</v>
      </c>
      <c r="D485" s="5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t="s">
        <v>8318</v>
      </c>
      <c r="R485" t="s">
        <v>8324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8" t="s">
        <v>485</v>
      </c>
      <c r="C486" s="3" t="s">
        <v>4594</v>
      </c>
      <c r="D486" s="5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t="s">
        <v>8318</v>
      </c>
      <c r="R486" t="s">
        <v>8324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8" t="s">
        <v>486</v>
      </c>
      <c r="C487" s="3" t="s">
        <v>4595</v>
      </c>
      <c r="D487" s="5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t="s">
        <v>8318</v>
      </c>
      <c r="R487" t="s">
        <v>8324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8" t="s">
        <v>487</v>
      </c>
      <c r="C488" s="3" t="s">
        <v>4596</v>
      </c>
      <c r="D488" s="5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t="s">
        <v>8318</v>
      </c>
      <c r="R488" t="s">
        <v>8324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8" t="s">
        <v>488</v>
      </c>
      <c r="C489" s="3" t="s">
        <v>4597</v>
      </c>
      <c r="D489" s="5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t="s">
        <v>8318</v>
      </c>
      <c r="R489" t="s">
        <v>8324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8" t="s">
        <v>489</v>
      </c>
      <c r="C490" s="3" t="s">
        <v>4598</v>
      </c>
      <c r="D490" s="5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t="s">
        <v>8318</v>
      </c>
      <c r="R490" t="s">
        <v>8324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8" t="s">
        <v>490</v>
      </c>
      <c r="C491" s="3" t="s">
        <v>4599</v>
      </c>
      <c r="D491" s="5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t="s">
        <v>8318</v>
      </c>
      <c r="R491" t="s">
        <v>8324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8" t="s">
        <v>491</v>
      </c>
      <c r="C492" s="3" t="s">
        <v>4600</v>
      </c>
      <c r="D492" s="5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t="s">
        <v>8318</v>
      </c>
      <c r="R492" t="s">
        <v>8324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8" t="s">
        <v>492</v>
      </c>
      <c r="C493" s="3" t="s">
        <v>4601</v>
      </c>
      <c r="D493" s="5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t="s">
        <v>8318</v>
      </c>
      <c r="R493" t="s">
        <v>8324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8" t="s">
        <v>493</v>
      </c>
      <c r="C494" s="3" t="s">
        <v>4602</v>
      </c>
      <c r="D494" s="5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t="s">
        <v>8318</v>
      </c>
      <c r="R494" t="s">
        <v>8324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8" t="s">
        <v>494</v>
      </c>
      <c r="C495" s="3" t="s">
        <v>4603</v>
      </c>
      <c r="D495" s="5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t="s">
        <v>8318</v>
      </c>
      <c r="R495" t="s">
        <v>8324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8" t="s">
        <v>495</v>
      </c>
      <c r="C496" s="3" t="s">
        <v>4604</v>
      </c>
      <c r="D496" s="5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t="s">
        <v>8318</v>
      </c>
      <c r="R496" t="s">
        <v>8324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8" t="s">
        <v>496</v>
      </c>
      <c r="C497" s="3" t="s">
        <v>4605</v>
      </c>
      <c r="D497" s="5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t="s">
        <v>8318</v>
      </c>
      <c r="R497" t="s">
        <v>8324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8" t="s">
        <v>497</v>
      </c>
      <c r="C498" s="3" t="s">
        <v>4606</v>
      </c>
      <c r="D498" s="5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t="s">
        <v>8318</v>
      </c>
      <c r="R498" t="s">
        <v>8324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8" t="s">
        <v>498</v>
      </c>
      <c r="C499" s="3" t="s">
        <v>4607</v>
      </c>
      <c r="D499" s="5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t="s">
        <v>8318</v>
      </c>
      <c r="R499" t="s">
        <v>8324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8" t="s">
        <v>499</v>
      </c>
      <c r="C500" s="3" t="s">
        <v>4608</v>
      </c>
      <c r="D500" s="5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t="s">
        <v>8318</v>
      </c>
      <c r="R500" t="s">
        <v>8324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8" t="s">
        <v>500</v>
      </c>
      <c r="C501" s="3" t="s">
        <v>4609</v>
      </c>
      <c r="D501" s="5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t="s">
        <v>8318</v>
      </c>
      <c r="R501" t="s">
        <v>8324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8" t="s">
        <v>501</v>
      </c>
      <c r="C502" s="3" t="s">
        <v>4610</v>
      </c>
      <c r="D502" s="5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t="s">
        <v>8318</v>
      </c>
      <c r="R502" t="s">
        <v>8324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8" t="s">
        <v>502</v>
      </c>
      <c r="C503" s="3" t="s">
        <v>4611</v>
      </c>
      <c r="D503" s="5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t="s">
        <v>8318</v>
      </c>
      <c r="R503" t="s">
        <v>8324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8" t="s">
        <v>503</v>
      </c>
      <c r="C504" s="3" t="s">
        <v>4612</v>
      </c>
      <c r="D504" s="5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t="s">
        <v>8318</v>
      </c>
      <c r="R504" t="s">
        <v>8324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8" t="s">
        <v>504</v>
      </c>
      <c r="C505" s="3" t="s">
        <v>4613</v>
      </c>
      <c r="D505" s="5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t="s">
        <v>8318</v>
      </c>
      <c r="R505" t="s">
        <v>8324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8" t="s">
        <v>505</v>
      </c>
      <c r="C506" s="3" t="s">
        <v>4614</v>
      </c>
      <c r="D506" s="5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t="s">
        <v>8318</v>
      </c>
      <c r="R506" t="s">
        <v>8324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8" t="s">
        <v>506</v>
      </c>
      <c r="C507" s="3" t="s">
        <v>4615</v>
      </c>
      <c r="D507" s="5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t="s">
        <v>8318</v>
      </c>
      <c r="R507" t="s">
        <v>8324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8" t="s">
        <v>507</v>
      </c>
      <c r="C508" s="3" t="s">
        <v>4616</v>
      </c>
      <c r="D508" s="5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t="s">
        <v>8318</v>
      </c>
      <c r="R508" t="s">
        <v>8324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8" t="s">
        <v>508</v>
      </c>
      <c r="C509" s="3" t="s">
        <v>4617</v>
      </c>
      <c r="D509" s="5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t="s">
        <v>8318</v>
      </c>
      <c r="R509" t="s">
        <v>8324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8" t="s">
        <v>509</v>
      </c>
      <c r="C510" s="3" t="s">
        <v>4618</v>
      </c>
      <c r="D510" s="5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t="s">
        <v>8318</v>
      </c>
      <c r="R510" t="s">
        <v>8324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8" t="s">
        <v>510</v>
      </c>
      <c r="C511" s="3" t="s">
        <v>4619</v>
      </c>
      <c r="D511" s="5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t="s">
        <v>8318</v>
      </c>
      <c r="R511" t="s">
        <v>8324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8" t="s">
        <v>511</v>
      </c>
      <c r="C512" s="3" t="s">
        <v>4620</v>
      </c>
      <c r="D512" s="5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t="s">
        <v>8318</v>
      </c>
      <c r="R512" t="s">
        <v>8324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8" t="s">
        <v>512</v>
      </c>
      <c r="C513" s="3" t="s">
        <v>4621</v>
      </c>
      <c r="D513" s="5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t="s">
        <v>8318</v>
      </c>
      <c r="R513" t="s">
        <v>8324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8" t="s">
        <v>513</v>
      </c>
      <c r="C514" s="3" t="s">
        <v>4622</v>
      </c>
      <c r="D514" s="5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si="36"/>
        <v>5.5</v>
      </c>
      <c r="Q514" t="s">
        <v>8318</v>
      </c>
      <c r="R514" t="s">
        <v>8324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8" t="s">
        <v>514</v>
      </c>
      <c r="C515" s="3" t="s">
        <v>4623</v>
      </c>
      <c r="D515" s="5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ref="P515:P578" si="41">IFERROR(ROUND(E515/L515,2),0)</f>
        <v>102.38</v>
      </c>
      <c r="Q515" t="s">
        <v>8318</v>
      </c>
      <c r="R515" t="s">
        <v>8324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8" t="s">
        <v>515</v>
      </c>
      <c r="C516" s="3" t="s">
        <v>4624</v>
      </c>
      <c r="D516" s="5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t="s">
        <v>8318</v>
      </c>
      <c r="R516" t="s">
        <v>8324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8" t="s">
        <v>516</v>
      </c>
      <c r="C517" s="3" t="s">
        <v>4625</v>
      </c>
      <c r="D517" s="5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t="s">
        <v>8318</v>
      </c>
      <c r="R517" t="s">
        <v>8324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8" t="s">
        <v>517</v>
      </c>
      <c r="C518" s="3" t="s">
        <v>4626</v>
      </c>
      <c r="D518" s="5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t="s">
        <v>8318</v>
      </c>
      <c r="R518" t="s">
        <v>8324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8" t="s">
        <v>518</v>
      </c>
      <c r="C519" s="3" t="s">
        <v>4627</v>
      </c>
      <c r="D519" s="5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t="s">
        <v>8318</v>
      </c>
      <c r="R519" t="s">
        <v>8324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8" t="s">
        <v>519</v>
      </c>
      <c r="C520" s="3" t="s">
        <v>4628</v>
      </c>
      <c r="D520" s="5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t="s">
        <v>8318</v>
      </c>
      <c r="R520" t="s">
        <v>8324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8" t="s">
        <v>520</v>
      </c>
      <c r="C521" s="3" t="s">
        <v>4629</v>
      </c>
      <c r="D521" s="5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t="s">
        <v>8318</v>
      </c>
      <c r="R521" t="s">
        <v>8324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8" t="s">
        <v>521</v>
      </c>
      <c r="C522" s="3" t="s">
        <v>4630</v>
      </c>
      <c r="D522" s="5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t="s">
        <v>8308</v>
      </c>
      <c r="R522" t="s">
        <v>8309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8" t="s">
        <v>522</v>
      </c>
      <c r="C523" s="3" t="s">
        <v>4631</v>
      </c>
      <c r="D523" s="5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t="s">
        <v>8308</v>
      </c>
      <c r="R523" t="s">
        <v>8309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8" t="s">
        <v>523</v>
      </c>
      <c r="C524" s="3" t="s">
        <v>4632</v>
      </c>
      <c r="D524" s="5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t="s">
        <v>8308</v>
      </c>
      <c r="R524" t="s">
        <v>8309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8" t="s">
        <v>524</v>
      </c>
      <c r="C525" s="3" t="s">
        <v>4633</v>
      </c>
      <c r="D525" s="5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t="s">
        <v>8308</v>
      </c>
      <c r="R525" t="s">
        <v>8309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8" t="s">
        <v>525</v>
      </c>
      <c r="C526" s="3" t="s">
        <v>4634</v>
      </c>
      <c r="D526" s="5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t="s">
        <v>8308</v>
      </c>
      <c r="R526" t="s">
        <v>8309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8" t="s">
        <v>526</v>
      </c>
      <c r="C527" s="3" t="s">
        <v>4635</v>
      </c>
      <c r="D527" s="5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t="s">
        <v>8308</v>
      </c>
      <c r="R527" t="s">
        <v>8309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8" t="s">
        <v>527</v>
      </c>
      <c r="C528" s="3" t="s">
        <v>4636</v>
      </c>
      <c r="D528" s="5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t="s">
        <v>8308</v>
      </c>
      <c r="R528" t="s">
        <v>8309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8" t="s">
        <v>528</v>
      </c>
      <c r="C529" s="3" t="s">
        <v>4637</v>
      </c>
      <c r="D529" s="5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t="s">
        <v>8308</v>
      </c>
      <c r="R529" t="s">
        <v>8309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8" t="s">
        <v>529</v>
      </c>
      <c r="C530" s="3" t="s">
        <v>4638</v>
      </c>
      <c r="D530" s="5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t="s">
        <v>8308</v>
      </c>
      <c r="R530" t="s">
        <v>8309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8" t="s">
        <v>530</v>
      </c>
      <c r="C531" s="3" t="s">
        <v>4639</v>
      </c>
      <c r="D531" s="5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t="s">
        <v>8308</v>
      </c>
      <c r="R531" t="s">
        <v>8309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8" t="s">
        <v>531</v>
      </c>
      <c r="C532" s="3" t="s">
        <v>4640</v>
      </c>
      <c r="D532" s="5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t="s">
        <v>8308</v>
      </c>
      <c r="R532" t="s">
        <v>8309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8" t="s">
        <v>532</v>
      </c>
      <c r="C533" s="3" t="s">
        <v>4641</v>
      </c>
      <c r="D533" s="5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t="s">
        <v>8308</v>
      </c>
      <c r="R533" t="s">
        <v>8309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8" t="s">
        <v>533</v>
      </c>
      <c r="C534" s="3" t="s">
        <v>4642</v>
      </c>
      <c r="D534" s="5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t="s">
        <v>8308</v>
      </c>
      <c r="R534" t="s">
        <v>8309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8" t="s">
        <v>534</v>
      </c>
      <c r="C535" s="3" t="s">
        <v>4643</v>
      </c>
      <c r="D535" s="5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t="s">
        <v>8308</v>
      </c>
      <c r="R535" t="s">
        <v>8309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8" t="s">
        <v>535</v>
      </c>
      <c r="C536" s="3" t="s">
        <v>4644</v>
      </c>
      <c r="D536" s="5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t="s">
        <v>8308</v>
      </c>
      <c r="R536" t="s">
        <v>8309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8" t="s">
        <v>536</v>
      </c>
      <c r="C537" s="3" t="s">
        <v>4645</v>
      </c>
      <c r="D537" s="5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t="s">
        <v>8308</v>
      </c>
      <c r="R537" t="s">
        <v>8309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8" t="s">
        <v>537</v>
      </c>
      <c r="C538" s="3" t="s">
        <v>4646</v>
      </c>
      <c r="D538" s="5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t="s">
        <v>8308</v>
      </c>
      <c r="R538" t="s">
        <v>8309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8" t="s">
        <v>538</v>
      </c>
      <c r="C539" s="3" t="s">
        <v>4647</v>
      </c>
      <c r="D539" s="5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t="s">
        <v>8308</v>
      </c>
      <c r="R539" t="s">
        <v>8309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8" t="s">
        <v>539</v>
      </c>
      <c r="C540" s="3" t="s">
        <v>4648</v>
      </c>
      <c r="D540" s="5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t="s">
        <v>8308</v>
      </c>
      <c r="R540" t="s">
        <v>8309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8" t="s">
        <v>540</v>
      </c>
      <c r="C541" s="3" t="s">
        <v>4649</v>
      </c>
      <c r="D541" s="5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t="s">
        <v>8308</v>
      </c>
      <c r="R541" t="s">
        <v>8309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8" t="s">
        <v>541</v>
      </c>
      <c r="C542" s="3" t="s">
        <v>4650</v>
      </c>
      <c r="D542" s="5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t="s">
        <v>8325</v>
      </c>
      <c r="R542" t="s">
        <v>8326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8" t="s">
        <v>542</v>
      </c>
      <c r="C543" s="3" t="s">
        <v>4651</v>
      </c>
      <c r="D543" s="5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t="s">
        <v>8325</v>
      </c>
      <c r="R543" t="s">
        <v>8326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8" t="s">
        <v>543</v>
      </c>
      <c r="C544" s="3" t="s">
        <v>4652</v>
      </c>
      <c r="D544" s="5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t="s">
        <v>8325</v>
      </c>
      <c r="R544" t="s">
        <v>8326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8" t="s">
        <v>544</v>
      </c>
      <c r="C545" s="3" t="s">
        <v>4653</v>
      </c>
      <c r="D545" s="5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t="s">
        <v>8325</v>
      </c>
      <c r="R545" t="s">
        <v>8326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8" t="s">
        <v>545</v>
      </c>
      <c r="C546" s="3" t="s">
        <v>4654</v>
      </c>
      <c r="D546" s="5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t="s">
        <v>8325</v>
      </c>
      <c r="R546" t="s">
        <v>8326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8" t="s">
        <v>546</v>
      </c>
      <c r="C547" s="3" t="s">
        <v>4655</v>
      </c>
      <c r="D547" s="5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t="s">
        <v>8325</v>
      </c>
      <c r="R547" t="s">
        <v>8326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8" t="s">
        <v>547</v>
      </c>
      <c r="C548" s="3" t="s">
        <v>4656</v>
      </c>
      <c r="D548" s="5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t="s">
        <v>8325</v>
      </c>
      <c r="R548" t="s">
        <v>8326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8" t="s">
        <v>548</v>
      </c>
      <c r="C549" s="3" t="s">
        <v>4657</v>
      </c>
      <c r="D549" s="5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t="s">
        <v>8325</v>
      </c>
      <c r="R549" t="s">
        <v>8326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8" t="s">
        <v>549</v>
      </c>
      <c r="C550" s="3" t="s">
        <v>4658</v>
      </c>
      <c r="D550" s="5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t="s">
        <v>8325</v>
      </c>
      <c r="R550" t="s">
        <v>8326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8" t="s">
        <v>550</v>
      </c>
      <c r="C551" s="3" t="s">
        <v>4659</v>
      </c>
      <c r="D551" s="5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t="s">
        <v>8325</v>
      </c>
      <c r="R551" t="s">
        <v>8326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8" t="s">
        <v>551</v>
      </c>
      <c r="C552" s="3" t="s">
        <v>4660</v>
      </c>
      <c r="D552" s="5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t="s">
        <v>8325</v>
      </c>
      <c r="R552" t="s">
        <v>8326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8" t="s">
        <v>552</v>
      </c>
      <c r="C553" s="3" t="s">
        <v>4661</v>
      </c>
      <c r="D553" s="5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t="s">
        <v>8325</v>
      </c>
      <c r="R553" t="s">
        <v>8326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8" t="s">
        <v>553</v>
      </c>
      <c r="C554" s="3" t="s">
        <v>4662</v>
      </c>
      <c r="D554" s="5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t="s">
        <v>8325</v>
      </c>
      <c r="R554" t="s">
        <v>8326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8" t="s">
        <v>554</v>
      </c>
      <c r="C555" s="3" t="s">
        <v>4663</v>
      </c>
      <c r="D555" s="5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t="s">
        <v>8325</v>
      </c>
      <c r="R555" t="s">
        <v>8326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8" t="s">
        <v>555</v>
      </c>
      <c r="C556" s="3" t="s">
        <v>4664</v>
      </c>
      <c r="D556" s="5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t="s">
        <v>8325</v>
      </c>
      <c r="R556" t="s">
        <v>8326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8" t="s">
        <v>556</v>
      </c>
      <c r="C557" s="3" t="s">
        <v>4665</v>
      </c>
      <c r="D557" s="5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t="s">
        <v>8325</v>
      </c>
      <c r="R557" t="s">
        <v>8326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8" t="s">
        <v>557</v>
      </c>
      <c r="C558" s="3" t="s">
        <v>4666</v>
      </c>
      <c r="D558" s="5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t="s">
        <v>8325</v>
      </c>
      <c r="R558" t="s">
        <v>8326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8" t="s">
        <v>558</v>
      </c>
      <c r="C559" s="3" t="s">
        <v>4667</v>
      </c>
      <c r="D559" s="5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t="s">
        <v>8325</v>
      </c>
      <c r="R559" t="s">
        <v>8326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8" t="s">
        <v>559</v>
      </c>
      <c r="C560" s="3" t="s">
        <v>4668</v>
      </c>
      <c r="D560" s="5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t="s">
        <v>8325</v>
      </c>
      <c r="R560" t="s">
        <v>8326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8" t="s">
        <v>560</v>
      </c>
      <c r="C561" s="3" t="s">
        <v>4669</v>
      </c>
      <c r="D561" s="5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t="s">
        <v>8325</v>
      </c>
      <c r="R561" t="s">
        <v>8326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8" t="s">
        <v>561</v>
      </c>
      <c r="C562" s="3" t="s">
        <v>4670</v>
      </c>
      <c r="D562" s="5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t="s">
        <v>8325</v>
      </c>
      <c r="R562" t="s">
        <v>8326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8" t="s">
        <v>562</v>
      </c>
      <c r="C563" s="3" t="s">
        <v>4671</v>
      </c>
      <c r="D563" s="5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t="s">
        <v>8325</v>
      </c>
      <c r="R563" t="s">
        <v>8326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8" t="s">
        <v>563</v>
      </c>
      <c r="C564" s="3" t="s">
        <v>4672</v>
      </c>
      <c r="D564" s="5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t="s">
        <v>8325</v>
      </c>
      <c r="R564" t="s">
        <v>8326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8" t="s">
        <v>564</v>
      </c>
      <c r="C565" s="3" t="s">
        <v>4673</v>
      </c>
      <c r="D565" s="5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t="s">
        <v>8325</v>
      </c>
      <c r="R565" t="s">
        <v>8326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8" t="s">
        <v>565</v>
      </c>
      <c r="C566" s="3" t="s">
        <v>4674</v>
      </c>
      <c r="D566" s="5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t="s">
        <v>8325</v>
      </c>
      <c r="R566" t="s">
        <v>8326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8" t="s">
        <v>566</v>
      </c>
      <c r="C567" s="3" t="s">
        <v>4675</v>
      </c>
      <c r="D567" s="5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t="s">
        <v>8325</v>
      </c>
      <c r="R567" t="s">
        <v>8326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8" t="s">
        <v>567</v>
      </c>
      <c r="C568" s="3" t="s">
        <v>4676</v>
      </c>
      <c r="D568" s="5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t="s">
        <v>8325</v>
      </c>
      <c r="R568" t="s">
        <v>8326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8" t="s">
        <v>568</v>
      </c>
      <c r="C569" s="3" t="s">
        <v>4677</v>
      </c>
      <c r="D569" s="5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t="s">
        <v>8325</v>
      </c>
      <c r="R569" t="s">
        <v>8326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8" t="s">
        <v>569</v>
      </c>
      <c r="C570" s="3" t="s">
        <v>4678</v>
      </c>
      <c r="D570" s="5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t="s">
        <v>8325</v>
      </c>
      <c r="R570" t="s">
        <v>8326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8" t="s">
        <v>570</v>
      </c>
      <c r="C571" s="3" t="s">
        <v>4679</v>
      </c>
      <c r="D571" s="5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t="s">
        <v>8325</v>
      </c>
      <c r="R571" t="s">
        <v>8326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8" t="s">
        <v>571</v>
      </c>
      <c r="C572" s="3" t="s">
        <v>4680</v>
      </c>
      <c r="D572" s="5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t="s">
        <v>8325</v>
      </c>
      <c r="R572" t="s">
        <v>8326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8" t="s">
        <v>572</v>
      </c>
      <c r="C573" s="3" t="s">
        <v>4681</v>
      </c>
      <c r="D573" s="5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t="s">
        <v>8325</v>
      </c>
      <c r="R573" t="s">
        <v>8326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8" t="s">
        <v>573</v>
      </c>
      <c r="C574" s="3" t="s">
        <v>4682</v>
      </c>
      <c r="D574" s="5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t="s">
        <v>8325</v>
      </c>
      <c r="R574" t="s">
        <v>8326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8" t="s">
        <v>574</v>
      </c>
      <c r="C575" s="3" t="s">
        <v>4683</v>
      </c>
      <c r="D575" s="5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t="s">
        <v>8325</v>
      </c>
      <c r="R575" t="s">
        <v>8326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8" t="s">
        <v>575</v>
      </c>
      <c r="C576" s="3" t="s">
        <v>4684</v>
      </c>
      <c r="D576" s="5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t="s">
        <v>8325</v>
      </c>
      <c r="R576" t="s">
        <v>8326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8" t="s">
        <v>576</v>
      </c>
      <c r="C577" s="3" t="s">
        <v>4685</v>
      </c>
      <c r="D577" s="5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t="s">
        <v>8325</v>
      </c>
      <c r="R577" t="s">
        <v>8326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8" t="s">
        <v>577</v>
      </c>
      <c r="C578" s="3" t="s">
        <v>4686</v>
      </c>
      <c r="D578" s="5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si="41"/>
        <v>1</v>
      </c>
      <c r="Q578" t="s">
        <v>8325</v>
      </c>
      <c r="R578" t="s">
        <v>8326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8" t="s">
        <v>578</v>
      </c>
      <c r="C579" s="3" t="s">
        <v>4687</v>
      </c>
      <c r="D579" s="5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ref="P579:P641" si="46">IFERROR(ROUND(E579/L579,2),0)</f>
        <v>10</v>
      </c>
      <c r="Q579" t="s">
        <v>8325</v>
      </c>
      <c r="R579" t="s">
        <v>8326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8" t="s">
        <v>579</v>
      </c>
      <c r="C580" s="3" t="s">
        <v>4688</v>
      </c>
      <c r="D580" s="5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t="s">
        <v>8325</v>
      </c>
      <c r="R580" t="s">
        <v>8326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8" t="s">
        <v>580</v>
      </c>
      <c r="C581" s="3" t="s">
        <v>4689</v>
      </c>
      <c r="D581" s="5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t="s">
        <v>8325</v>
      </c>
      <c r="R581" t="s">
        <v>8326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8" t="s">
        <v>581</v>
      </c>
      <c r="C582" s="3" t="s">
        <v>4690</v>
      </c>
      <c r="D582" s="5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t="s">
        <v>8325</v>
      </c>
      <c r="R582" t="s">
        <v>8326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8" t="s">
        <v>582</v>
      </c>
      <c r="C583" s="3" t="s">
        <v>4691</v>
      </c>
      <c r="D583" s="5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t="s">
        <v>8325</v>
      </c>
      <c r="R583" t="s">
        <v>8326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8" t="s">
        <v>583</v>
      </c>
      <c r="C584" s="3" t="s">
        <v>4692</v>
      </c>
      <c r="D584" s="5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t="s">
        <v>8325</v>
      </c>
      <c r="R584" t="s">
        <v>8326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8" t="s">
        <v>584</v>
      </c>
      <c r="C585" s="3" t="s">
        <v>4693</v>
      </c>
      <c r="D585" s="5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t="s">
        <v>8325</v>
      </c>
      <c r="R585" t="s">
        <v>8326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8" t="s">
        <v>585</v>
      </c>
      <c r="C586" s="3" t="s">
        <v>4694</v>
      </c>
      <c r="D586" s="5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t="s">
        <v>8325</v>
      </c>
      <c r="R586" t="s">
        <v>8326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8" t="s">
        <v>586</v>
      </c>
      <c r="C587" s="3" t="s">
        <v>4695</v>
      </c>
      <c r="D587" s="5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t="s">
        <v>8325</v>
      </c>
      <c r="R587" t="s">
        <v>8326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8" t="s">
        <v>587</v>
      </c>
      <c r="C588" s="3" t="s">
        <v>4696</v>
      </c>
      <c r="D588" s="5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t="s">
        <v>8325</v>
      </c>
      <c r="R588" t="s">
        <v>8326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8" t="s">
        <v>588</v>
      </c>
      <c r="C589" s="3" t="s">
        <v>4697</v>
      </c>
      <c r="D589" s="5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t="s">
        <v>8325</v>
      </c>
      <c r="R589" t="s">
        <v>8326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8" t="s">
        <v>589</v>
      </c>
      <c r="C590" s="3" t="s">
        <v>4698</v>
      </c>
      <c r="D590" s="5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t="s">
        <v>8325</v>
      </c>
      <c r="R590" t="s">
        <v>8326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8" t="s">
        <v>590</v>
      </c>
      <c r="C591" s="3" t="s">
        <v>4699</v>
      </c>
      <c r="D591" s="5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t="s">
        <v>8325</v>
      </c>
      <c r="R591" t="s">
        <v>8326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8" t="s">
        <v>591</v>
      </c>
      <c r="C592" s="3" t="s">
        <v>4700</v>
      </c>
      <c r="D592" s="5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t="s">
        <v>8325</v>
      </c>
      <c r="R592" t="s">
        <v>8326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8" t="s">
        <v>592</v>
      </c>
      <c r="C593" s="3" t="s">
        <v>4701</v>
      </c>
      <c r="D593" s="5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t="s">
        <v>8325</v>
      </c>
      <c r="R593" t="s">
        <v>8326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8" t="s">
        <v>593</v>
      </c>
      <c r="C594" s="3" t="s">
        <v>4702</v>
      </c>
      <c r="D594" s="5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t="s">
        <v>8325</v>
      </c>
      <c r="R594" t="s">
        <v>8326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8" t="s">
        <v>594</v>
      </c>
      <c r="C595" s="3" t="s">
        <v>4703</v>
      </c>
      <c r="D595" s="5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t="s">
        <v>8325</v>
      </c>
      <c r="R595" t="s">
        <v>8326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8" t="s">
        <v>595</v>
      </c>
      <c r="C596" s="3" t="s">
        <v>4704</v>
      </c>
      <c r="D596" s="5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t="s">
        <v>8325</v>
      </c>
      <c r="R596" t="s">
        <v>8326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8" t="s">
        <v>596</v>
      </c>
      <c r="C597" s="3" t="s">
        <v>4705</v>
      </c>
      <c r="D597" s="5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t="s">
        <v>8325</v>
      </c>
      <c r="R597" t="s">
        <v>8326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8" t="s">
        <v>597</v>
      </c>
      <c r="C598" s="3" t="s">
        <v>4706</v>
      </c>
      <c r="D598" s="5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t="s">
        <v>8325</v>
      </c>
      <c r="R598" t="s">
        <v>8326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8" t="s">
        <v>598</v>
      </c>
      <c r="C599" s="3" t="s">
        <v>4707</v>
      </c>
      <c r="D599" s="5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t="s">
        <v>8325</v>
      </c>
      <c r="R599" t="s">
        <v>8326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8" t="s">
        <v>599</v>
      </c>
      <c r="C600" s="3" t="s">
        <v>4708</v>
      </c>
      <c r="D600" s="5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t="s">
        <v>8325</v>
      </c>
      <c r="R600" t="s">
        <v>8326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8" t="s">
        <v>600</v>
      </c>
      <c r="C601" s="3" t="s">
        <v>4709</v>
      </c>
      <c r="D601" s="5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t="s">
        <v>8325</v>
      </c>
      <c r="R601" t="s">
        <v>8326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8" t="s">
        <v>601</v>
      </c>
      <c r="C602" s="3" t="s">
        <v>4710</v>
      </c>
      <c r="D602" s="5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t="s">
        <v>8325</v>
      </c>
      <c r="R602" t="s">
        <v>8326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8" t="s">
        <v>602</v>
      </c>
      <c r="C603" s="3" t="s">
        <v>4711</v>
      </c>
      <c r="D603" s="5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t="s">
        <v>8325</v>
      </c>
      <c r="R603" t="s">
        <v>8326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8" t="s">
        <v>603</v>
      </c>
      <c r="C604" s="3" t="s">
        <v>4712</v>
      </c>
      <c r="D604" s="5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t="s">
        <v>8325</v>
      </c>
      <c r="R604" t="s">
        <v>8326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8" t="s">
        <v>604</v>
      </c>
      <c r="C605" s="3" t="s">
        <v>4713</v>
      </c>
      <c r="D605" s="5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t="s">
        <v>8325</v>
      </c>
      <c r="R605" t="s">
        <v>8326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8" t="s">
        <v>605</v>
      </c>
      <c r="C606" s="3" t="s">
        <v>4714</v>
      </c>
      <c r="D606" s="5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t="s">
        <v>8325</v>
      </c>
      <c r="R606" t="s">
        <v>8326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8" t="s">
        <v>606</v>
      </c>
      <c r="C607" s="3" t="s">
        <v>4715</v>
      </c>
      <c r="D607" s="5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t="s">
        <v>8325</v>
      </c>
      <c r="R607" t="s">
        <v>8326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8" t="s">
        <v>607</v>
      </c>
      <c r="C608" s="3" t="s">
        <v>4716</v>
      </c>
      <c r="D608" s="5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t="s">
        <v>8325</v>
      </c>
      <c r="R608" t="s">
        <v>8326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8" t="s">
        <v>608</v>
      </c>
      <c r="C609" s="3" t="s">
        <v>4717</v>
      </c>
      <c r="D609" s="5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t="s">
        <v>8325</v>
      </c>
      <c r="R609" t="s">
        <v>8326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8" t="s">
        <v>609</v>
      </c>
      <c r="C610" s="3" t="s">
        <v>4718</v>
      </c>
      <c r="D610" s="5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t="s">
        <v>8325</v>
      </c>
      <c r="R610" t="s">
        <v>8326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8" t="s">
        <v>610</v>
      </c>
      <c r="C611" s="3" t="s">
        <v>4719</v>
      </c>
      <c r="D611" s="5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t="s">
        <v>8325</v>
      </c>
      <c r="R611" t="s">
        <v>8326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8" t="s">
        <v>611</v>
      </c>
      <c r="C612" s="3" t="s">
        <v>4720</v>
      </c>
      <c r="D612" s="5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t="s">
        <v>8325</v>
      </c>
      <c r="R612" t="s">
        <v>8326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8" t="s">
        <v>612</v>
      </c>
      <c r="C613" s="3" t="s">
        <v>4721</v>
      </c>
      <c r="D613" s="5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t="s">
        <v>8325</v>
      </c>
      <c r="R613" t="s">
        <v>8326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8" t="s">
        <v>613</v>
      </c>
      <c r="C614" s="3" t="s">
        <v>4722</v>
      </c>
      <c r="D614" s="5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t="s">
        <v>8325</v>
      </c>
      <c r="R614" t="s">
        <v>8326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8" t="s">
        <v>614</v>
      </c>
      <c r="C615" s="3" t="s">
        <v>4723</v>
      </c>
      <c r="D615" s="5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t="s">
        <v>8325</v>
      </c>
      <c r="R615" t="s">
        <v>8326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8" t="s">
        <v>615</v>
      </c>
      <c r="C616" s="3" t="s">
        <v>4724</v>
      </c>
      <c r="D616" s="5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t="s">
        <v>8325</v>
      </c>
      <c r="R616" t="s">
        <v>8326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8" t="s">
        <v>616</v>
      </c>
      <c r="C617" s="3" t="s">
        <v>4725</v>
      </c>
      <c r="D617" s="5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t="s">
        <v>8325</v>
      </c>
      <c r="R617" t="s">
        <v>8326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8" t="s">
        <v>617</v>
      </c>
      <c r="C618" s="3" t="s">
        <v>4726</v>
      </c>
      <c r="D618" s="5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t="s">
        <v>8325</v>
      </c>
      <c r="R618" t="s">
        <v>8326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8" t="s">
        <v>618</v>
      </c>
      <c r="C619" s="3" t="s">
        <v>4727</v>
      </c>
      <c r="D619" s="5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t="s">
        <v>8325</v>
      </c>
      <c r="R619" t="s">
        <v>8326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8" t="s">
        <v>619</v>
      </c>
      <c r="C620" s="3" t="s">
        <v>4728</v>
      </c>
      <c r="D620" s="5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t="s">
        <v>8325</v>
      </c>
      <c r="R620" t="s">
        <v>8326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8" t="s">
        <v>620</v>
      </c>
      <c r="C621" s="3" t="s">
        <v>4729</v>
      </c>
      <c r="D621" s="5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t="s">
        <v>8325</v>
      </c>
      <c r="R621" t="s">
        <v>8326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8" t="s">
        <v>621</v>
      </c>
      <c r="C622" s="3" t="s">
        <v>4730</v>
      </c>
      <c r="D622" s="5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t="s">
        <v>8325</v>
      </c>
      <c r="R622" t="s">
        <v>8326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8" t="s">
        <v>622</v>
      </c>
      <c r="C623" s="3" t="s">
        <v>4731</v>
      </c>
      <c r="D623" s="5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t="s">
        <v>8325</v>
      </c>
      <c r="R623" t="s">
        <v>8326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8" t="s">
        <v>623</v>
      </c>
      <c r="C624" s="3" t="s">
        <v>4732</v>
      </c>
      <c r="D624" s="5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t="s">
        <v>8325</v>
      </c>
      <c r="R624" t="s">
        <v>8326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8" t="s">
        <v>624</v>
      </c>
      <c r="C625" s="3" t="s">
        <v>4733</v>
      </c>
      <c r="D625" s="5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t="s">
        <v>8325</v>
      </c>
      <c r="R625" t="s">
        <v>8326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8" t="s">
        <v>625</v>
      </c>
      <c r="C626" s="3" t="s">
        <v>4734</v>
      </c>
      <c r="D626" s="5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t="s">
        <v>8325</v>
      </c>
      <c r="R626" t="s">
        <v>8326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8" t="s">
        <v>626</v>
      </c>
      <c r="C627" s="3" t="s">
        <v>4735</v>
      </c>
      <c r="D627" s="5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t="s">
        <v>8325</v>
      </c>
      <c r="R627" t="s">
        <v>8326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8" t="s">
        <v>627</v>
      </c>
      <c r="C628" s="3" t="s">
        <v>4736</v>
      </c>
      <c r="D628" s="5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t="s">
        <v>8325</v>
      </c>
      <c r="R628" t="s">
        <v>8326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8" t="s">
        <v>628</v>
      </c>
      <c r="C629" s="3" t="s">
        <v>4737</v>
      </c>
      <c r="D629" s="5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t="s">
        <v>8325</v>
      </c>
      <c r="R629" t="s">
        <v>8326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8" t="s">
        <v>629</v>
      </c>
      <c r="C630" s="3" t="s">
        <v>4738</v>
      </c>
      <c r="D630" s="5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t="s">
        <v>8325</v>
      </c>
      <c r="R630" t="s">
        <v>8326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8" t="s">
        <v>630</v>
      </c>
      <c r="C631" s="3" t="s">
        <v>4739</v>
      </c>
      <c r="D631" s="5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t="s">
        <v>8325</v>
      </c>
      <c r="R631" t="s">
        <v>8326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8" t="s">
        <v>631</v>
      </c>
      <c r="C632" s="3" t="s">
        <v>4740</v>
      </c>
      <c r="D632" s="5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t="s">
        <v>8325</v>
      </c>
      <c r="R632" t="s">
        <v>8326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8" t="s">
        <v>632</v>
      </c>
      <c r="C633" s="3" t="s">
        <v>4741</v>
      </c>
      <c r="D633" s="5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t="s">
        <v>8325</v>
      </c>
      <c r="R633" t="s">
        <v>8326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8" t="s">
        <v>633</v>
      </c>
      <c r="C634" s="3" t="s">
        <v>4742</v>
      </c>
      <c r="D634" s="5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t="s">
        <v>8325</v>
      </c>
      <c r="R634" t="s">
        <v>8326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8" t="s">
        <v>634</v>
      </c>
      <c r="C635" s="3" t="s">
        <v>4743</v>
      </c>
      <c r="D635" s="5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t="s">
        <v>8325</v>
      </c>
      <c r="R635" t="s">
        <v>8326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8" t="s">
        <v>635</v>
      </c>
      <c r="C636" s="3" t="s">
        <v>4744</v>
      </c>
      <c r="D636" s="5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t="s">
        <v>8325</v>
      </c>
      <c r="R636" t="s">
        <v>8326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8" t="s">
        <v>636</v>
      </c>
      <c r="C637" s="3" t="s">
        <v>4745</v>
      </c>
      <c r="D637" s="5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t="s">
        <v>8325</v>
      </c>
      <c r="R637" t="s">
        <v>8326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8" t="s">
        <v>637</v>
      </c>
      <c r="C638" s="3" t="s">
        <v>4746</v>
      </c>
      <c r="D638" s="5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t="s">
        <v>8325</v>
      </c>
      <c r="R638" t="s">
        <v>8326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8" t="s">
        <v>638</v>
      </c>
      <c r="C639" s="3" t="s">
        <v>4747</v>
      </c>
      <c r="D639" s="5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t="s">
        <v>8325</v>
      </c>
      <c r="R639" t="s">
        <v>8326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8" t="s">
        <v>639</v>
      </c>
      <c r="C640" s="3" t="s">
        <v>4748</v>
      </c>
      <c r="D640" s="5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t="s">
        <v>8325</v>
      </c>
      <c r="R640" t="s">
        <v>8326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8" t="s">
        <v>640</v>
      </c>
      <c r="C641" s="3" t="s">
        <v>4749</v>
      </c>
      <c r="D641" s="5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t="s">
        <v>8325</v>
      </c>
      <c r="R641" t="s">
        <v>8326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8" t="s">
        <v>641</v>
      </c>
      <c r="C642" s="3" t="s">
        <v>4750</v>
      </c>
      <c r="D642" s="5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ref="P642:P705" si="51">IFERROR(ROUND(E642/L642,2),0)</f>
        <v>50.5</v>
      </c>
      <c r="Q642" t="s">
        <v>8325</v>
      </c>
      <c r="R642" t="s">
        <v>8327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8" t="s">
        <v>642</v>
      </c>
      <c r="C643" s="3" t="s">
        <v>4751</v>
      </c>
      <c r="D643" s="5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si="51"/>
        <v>151.32</v>
      </c>
      <c r="Q643" t="s">
        <v>8325</v>
      </c>
      <c r="R643" t="s">
        <v>8327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8" t="s">
        <v>643</v>
      </c>
      <c r="C644" s="3" t="s">
        <v>4752</v>
      </c>
      <c r="D644" s="5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t="s">
        <v>8325</v>
      </c>
      <c r="R644" t="s">
        <v>8327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8" t="s">
        <v>644</v>
      </c>
      <c r="C645" s="3" t="s">
        <v>4753</v>
      </c>
      <c r="D645" s="5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t="s">
        <v>8325</v>
      </c>
      <c r="R645" t="s">
        <v>8327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8" t="s">
        <v>645</v>
      </c>
      <c r="C646" s="3" t="s">
        <v>4754</v>
      </c>
      <c r="D646" s="5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t="s">
        <v>8325</v>
      </c>
      <c r="R646" t="s">
        <v>8327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8" t="s">
        <v>646</v>
      </c>
      <c r="C647" s="3" t="s">
        <v>4755</v>
      </c>
      <c r="D647" s="5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t="s">
        <v>8325</v>
      </c>
      <c r="R647" t="s">
        <v>8327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8" t="s">
        <v>647</v>
      </c>
      <c r="C648" s="3" t="s">
        <v>4756</v>
      </c>
      <c r="D648" s="5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t="s">
        <v>8325</v>
      </c>
      <c r="R648" t="s">
        <v>8327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8" t="s">
        <v>648</v>
      </c>
      <c r="C649" s="3" t="s">
        <v>4757</v>
      </c>
      <c r="D649" s="5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t="s">
        <v>8325</v>
      </c>
      <c r="R649" t="s">
        <v>8327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8" t="s">
        <v>649</v>
      </c>
      <c r="C650" s="3" t="s">
        <v>4758</v>
      </c>
      <c r="D650" s="5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t="s">
        <v>8325</v>
      </c>
      <c r="R650" t="s">
        <v>8327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8" t="s">
        <v>650</v>
      </c>
      <c r="C651" s="3" t="s">
        <v>4759</v>
      </c>
      <c r="D651" s="5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t="s">
        <v>8325</v>
      </c>
      <c r="R651" t="s">
        <v>8327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8" t="s">
        <v>651</v>
      </c>
      <c r="C652" s="3" t="s">
        <v>4760</v>
      </c>
      <c r="D652" s="5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t="s">
        <v>8325</v>
      </c>
      <c r="R652" t="s">
        <v>8327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8" t="s">
        <v>652</v>
      </c>
      <c r="C653" s="3" t="s">
        <v>4761</v>
      </c>
      <c r="D653" s="5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t="s">
        <v>8325</v>
      </c>
      <c r="R653" t="s">
        <v>8327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8" t="s">
        <v>653</v>
      </c>
      <c r="C654" s="3" t="s">
        <v>4762</v>
      </c>
      <c r="D654" s="5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t="s">
        <v>8325</v>
      </c>
      <c r="R654" t="s">
        <v>8327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8" t="s">
        <v>654</v>
      </c>
      <c r="C655" s="3" t="s">
        <v>4763</v>
      </c>
      <c r="D655" s="5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t="s">
        <v>8325</v>
      </c>
      <c r="R655" t="s">
        <v>8327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8" t="s">
        <v>655</v>
      </c>
      <c r="C656" s="3" t="s">
        <v>4764</v>
      </c>
      <c r="D656" s="5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t="s">
        <v>8325</v>
      </c>
      <c r="R656" t="s">
        <v>8327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8" t="s">
        <v>656</v>
      </c>
      <c r="C657" s="3" t="s">
        <v>4765</v>
      </c>
      <c r="D657" s="5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t="s">
        <v>8325</v>
      </c>
      <c r="R657" t="s">
        <v>8327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8" t="s">
        <v>657</v>
      </c>
      <c r="C658" s="3" t="s">
        <v>4766</v>
      </c>
      <c r="D658" s="5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t="s">
        <v>8325</v>
      </c>
      <c r="R658" t="s">
        <v>8327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8" t="s">
        <v>658</v>
      </c>
      <c r="C659" s="3" t="s">
        <v>4767</v>
      </c>
      <c r="D659" s="5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t="s">
        <v>8325</v>
      </c>
      <c r="R659" t="s">
        <v>8327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8" t="s">
        <v>659</v>
      </c>
      <c r="C660" s="3" t="s">
        <v>4768</v>
      </c>
      <c r="D660" s="5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t="s">
        <v>8325</v>
      </c>
      <c r="R660" t="s">
        <v>8327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8" t="s">
        <v>660</v>
      </c>
      <c r="C661" s="3" t="s">
        <v>4769</v>
      </c>
      <c r="D661" s="5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t="s">
        <v>8325</v>
      </c>
      <c r="R661" t="s">
        <v>8327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8" t="s">
        <v>661</v>
      </c>
      <c r="C662" s="3" t="s">
        <v>4770</v>
      </c>
      <c r="D662" s="5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t="s">
        <v>8325</v>
      </c>
      <c r="R662" t="s">
        <v>8327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8" t="s">
        <v>662</v>
      </c>
      <c r="C663" s="3" t="s">
        <v>4771</v>
      </c>
      <c r="D663" s="5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t="s">
        <v>8325</v>
      </c>
      <c r="R663" t="s">
        <v>8327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8" t="s">
        <v>663</v>
      </c>
      <c r="C664" s="3" t="s">
        <v>4772</v>
      </c>
      <c r="D664" s="5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t="s">
        <v>8325</v>
      </c>
      <c r="R664" t="s">
        <v>8327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8" t="s">
        <v>664</v>
      </c>
      <c r="C665" s="3" t="s">
        <v>4773</v>
      </c>
      <c r="D665" s="5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t="s">
        <v>8325</v>
      </c>
      <c r="R665" t="s">
        <v>8327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8" t="s">
        <v>665</v>
      </c>
      <c r="C666" s="3" t="s">
        <v>4774</v>
      </c>
      <c r="D666" s="5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t="s">
        <v>8325</v>
      </c>
      <c r="R666" t="s">
        <v>8327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8" t="s">
        <v>666</v>
      </c>
      <c r="C667" s="3" t="s">
        <v>4775</v>
      </c>
      <c r="D667" s="5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t="s">
        <v>8325</v>
      </c>
      <c r="R667" t="s">
        <v>8327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8" t="s">
        <v>667</v>
      </c>
      <c r="C668" s="3" t="s">
        <v>4776</v>
      </c>
      <c r="D668" s="5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t="s">
        <v>8325</v>
      </c>
      <c r="R668" t="s">
        <v>8327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8" t="s">
        <v>668</v>
      </c>
      <c r="C669" s="3" t="s">
        <v>4777</v>
      </c>
      <c r="D669" s="5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t="s">
        <v>8325</v>
      </c>
      <c r="R669" t="s">
        <v>8327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8" t="s">
        <v>669</v>
      </c>
      <c r="C670" s="3" t="s">
        <v>4778</v>
      </c>
      <c r="D670" s="5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t="s">
        <v>8325</v>
      </c>
      <c r="R670" t="s">
        <v>8327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8" t="s">
        <v>670</v>
      </c>
      <c r="C671" s="3" t="s">
        <v>4779</v>
      </c>
      <c r="D671" s="5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t="s">
        <v>8325</v>
      </c>
      <c r="R671" t="s">
        <v>8327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8" t="s">
        <v>671</v>
      </c>
      <c r="C672" s="3" t="s">
        <v>4780</v>
      </c>
      <c r="D672" s="5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t="s">
        <v>8325</v>
      </c>
      <c r="R672" t="s">
        <v>8327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8" t="s">
        <v>672</v>
      </c>
      <c r="C673" s="3" t="s">
        <v>4781</v>
      </c>
      <c r="D673" s="5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t="s">
        <v>8325</v>
      </c>
      <c r="R673" t="s">
        <v>8327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8" t="s">
        <v>673</v>
      </c>
      <c r="C674" s="3" t="s">
        <v>4782</v>
      </c>
      <c r="D674" s="5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t="s">
        <v>8325</v>
      </c>
      <c r="R674" t="s">
        <v>8327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8" t="s">
        <v>674</v>
      </c>
      <c r="C675" s="3" t="s">
        <v>4783</v>
      </c>
      <c r="D675" s="5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t="s">
        <v>8325</v>
      </c>
      <c r="R675" t="s">
        <v>8327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8" t="s">
        <v>675</v>
      </c>
      <c r="C676" s="3" t="s">
        <v>4784</v>
      </c>
      <c r="D676" s="5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t="s">
        <v>8325</v>
      </c>
      <c r="R676" t="s">
        <v>8327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8" t="s">
        <v>676</v>
      </c>
      <c r="C677" s="3" t="s">
        <v>4785</v>
      </c>
      <c r="D677" s="5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t="s">
        <v>8325</v>
      </c>
      <c r="R677" t="s">
        <v>8327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8" t="s">
        <v>677</v>
      </c>
      <c r="C678" s="3" t="s">
        <v>4786</v>
      </c>
      <c r="D678" s="5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t="s">
        <v>8325</v>
      </c>
      <c r="R678" t="s">
        <v>8327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8" t="s">
        <v>678</v>
      </c>
      <c r="C679" s="3" t="s">
        <v>4787</v>
      </c>
      <c r="D679" s="5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t="s">
        <v>8325</v>
      </c>
      <c r="R679" t="s">
        <v>8327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8" t="s">
        <v>679</v>
      </c>
      <c r="C680" s="3" t="s">
        <v>4788</v>
      </c>
      <c r="D680" s="5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t="s">
        <v>8325</v>
      </c>
      <c r="R680" t="s">
        <v>8327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8" t="s">
        <v>680</v>
      </c>
      <c r="C681" s="3" t="s">
        <v>4789</v>
      </c>
      <c r="D681" s="5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t="s">
        <v>8325</v>
      </c>
      <c r="R681" t="s">
        <v>8327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8" t="s">
        <v>681</v>
      </c>
      <c r="C682" s="3" t="s">
        <v>4790</v>
      </c>
      <c r="D682" s="5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t="s">
        <v>8325</v>
      </c>
      <c r="R682" t="s">
        <v>8327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8" t="s">
        <v>682</v>
      </c>
      <c r="C683" s="3" t="s">
        <v>4791</v>
      </c>
      <c r="D683" s="5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t="s">
        <v>8325</v>
      </c>
      <c r="R683" t="s">
        <v>8327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8" t="s">
        <v>683</v>
      </c>
      <c r="C684" s="3" t="s">
        <v>4792</v>
      </c>
      <c r="D684" s="5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t="s">
        <v>8325</v>
      </c>
      <c r="R684" t="s">
        <v>8327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8" t="s">
        <v>684</v>
      </c>
      <c r="C685" s="3" t="s">
        <v>4793</v>
      </c>
      <c r="D685" s="5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t="s">
        <v>8325</v>
      </c>
      <c r="R685" t="s">
        <v>8327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8" t="s">
        <v>685</v>
      </c>
      <c r="C686" s="3" t="s">
        <v>4794</v>
      </c>
      <c r="D686" s="5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t="s">
        <v>8325</v>
      </c>
      <c r="R686" t="s">
        <v>8327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8" t="s">
        <v>686</v>
      </c>
      <c r="C687" s="3" t="s">
        <v>4795</v>
      </c>
      <c r="D687" s="5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t="s">
        <v>8325</v>
      </c>
      <c r="R687" t="s">
        <v>8327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8" t="s">
        <v>687</v>
      </c>
      <c r="C688" s="3" t="s">
        <v>4796</v>
      </c>
      <c r="D688" s="5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t="s">
        <v>8325</v>
      </c>
      <c r="R688" t="s">
        <v>8327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8" t="s">
        <v>688</v>
      </c>
      <c r="C689" s="3" t="s">
        <v>4797</v>
      </c>
      <c r="D689" s="5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t="s">
        <v>8325</v>
      </c>
      <c r="R689" t="s">
        <v>8327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8" t="s">
        <v>689</v>
      </c>
      <c r="C690" s="3" t="s">
        <v>4798</v>
      </c>
      <c r="D690" s="5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t="s">
        <v>8325</v>
      </c>
      <c r="R690" t="s">
        <v>8327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8" t="s">
        <v>690</v>
      </c>
      <c r="C691" s="3" t="s">
        <v>4799</v>
      </c>
      <c r="D691" s="5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t="s">
        <v>8325</v>
      </c>
      <c r="R691" t="s">
        <v>8327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8" t="s">
        <v>691</v>
      </c>
      <c r="C692" s="3" t="s">
        <v>4800</v>
      </c>
      <c r="D692" s="5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t="s">
        <v>8325</v>
      </c>
      <c r="R692" t="s">
        <v>8327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8" t="s">
        <v>692</v>
      </c>
      <c r="C693" s="3" t="s">
        <v>4801</v>
      </c>
      <c r="D693" s="5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t="s">
        <v>8325</v>
      </c>
      <c r="R693" t="s">
        <v>8327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8" t="s">
        <v>693</v>
      </c>
      <c r="C694" s="3" t="s">
        <v>4802</v>
      </c>
      <c r="D694" s="5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t="s">
        <v>8325</v>
      </c>
      <c r="R694" t="s">
        <v>8327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8" t="s">
        <v>694</v>
      </c>
      <c r="C695" s="3" t="s">
        <v>4803</v>
      </c>
      <c r="D695" s="5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t="s">
        <v>8325</v>
      </c>
      <c r="R695" t="s">
        <v>8327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8" t="s">
        <v>695</v>
      </c>
      <c r="C696" s="3" t="s">
        <v>4804</v>
      </c>
      <c r="D696" s="5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t="s">
        <v>8325</v>
      </c>
      <c r="R696" t="s">
        <v>8327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8" t="s">
        <v>696</v>
      </c>
      <c r="C697" s="3" t="s">
        <v>4805</v>
      </c>
      <c r="D697" s="5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t="s">
        <v>8325</v>
      </c>
      <c r="R697" t="s">
        <v>8327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8" t="s">
        <v>697</v>
      </c>
      <c r="C698" s="3" t="s">
        <v>4806</v>
      </c>
      <c r="D698" s="5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t="s">
        <v>8325</v>
      </c>
      <c r="R698" t="s">
        <v>8327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8" t="s">
        <v>698</v>
      </c>
      <c r="C699" s="3" t="s">
        <v>4807</v>
      </c>
      <c r="D699" s="5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t="s">
        <v>8325</v>
      </c>
      <c r="R699" t="s">
        <v>8327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8" t="s">
        <v>699</v>
      </c>
      <c r="C700" s="3" t="s">
        <v>4808</v>
      </c>
      <c r="D700" s="5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t="s">
        <v>8325</v>
      </c>
      <c r="R700" t="s">
        <v>8327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8" t="s">
        <v>700</v>
      </c>
      <c r="C701" s="3" t="s">
        <v>4809</v>
      </c>
      <c r="D701" s="5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t="s">
        <v>8325</v>
      </c>
      <c r="R701" t="s">
        <v>8327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8" t="s">
        <v>701</v>
      </c>
      <c r="C702" s="3" t="s">
        <v>4810</v>
      </c>
      <c r="D702" s="5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t="s">
        <v>8325</v>
      </c>
      <c r="R702" t="s">
        <v>8327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8" t="s">
        <v>702</v>
      </c>
      <c r="C703" s="3" t="s">
        <v>4811</v>
      </c>
      <c r="D703" s="5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t="s">
        <v>8325</v>
      </c>
      <c r="R703" t="s">
        <v>8327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8" t="s">
        <v>703</v>
      </c>
      <c r="C704" s="3" t="s">
        <v>4812</v>
      </c>
      <c r="D704" s="5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t="s">
        <v>8325</v>
      </c>
      <c r="R704" t="s">
        <v>8327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8" t="s">
        <v>704</v>
      </c>
      <c r="C705" s="3" t="s">
        <v>4813</v>
      </c>
      <c r="D705" s="5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t="s">
        <v>8325</v>
      </c>
      <c r="R705" t="s">
        <v>8327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8" t="s">
        <v>705</v>
      </c>
      <c r="C706" s="3" t="s">
        <v>4814</v>
      </c>
      <c r="D706" s="5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ref="P706:P769" si="56">IFERROR(ROUND(E706/L706,2),0)</f>
        <v>120.25</v>
      </c>
      <c r="Q706" t="s">
        <v>8325</v>
      </c>
      <c r="R706" t="s">
        <v>8327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8" t="s">
        <v>706</v>
      </c>
      <c r="C707" s="3" t="s">
        <v>4815</v>
      </c>
      <c r="D707" s="5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si="56"/>
        <v>195.4</v>
      </c>
      <c r="Q707" t="s">
        <v>8325</v>
      </c>
      <c r="R707" t="s">
        <v>8327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8" t="s">
        <v>707</v>
      </c>
      <c r="C708" s="3" t="s">
        <v>4816</v>
      </c>
      <c r="D708" s="5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t="s">
        <v>8325</v>
      </c>
      <c r="R708" t="s">
        <v>8327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8" t="s">
        <v>708</v>
      </c>
      <c r="C709" s="3" t="s">
        <v>4817</v>
      </c>
      <c r="D709" s="5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t="s">
        <v>8325</v>
      </c>
      <c r="R709" t="s">
        <v>8327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8" t="s">
        <v>709</v>
      </c>
      <c r="C710" s="3" t="s">
        <v>4818</v>
      </c>
      <c r="D710" s="5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t="s">
        <v>8325</v>
      </c>
      <c r="R710" t="s">
        <v>8327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8" t="s">
        <v>710</v>
      </c>
      <c r="C711" s="3" t="s">
        <v>4819</v>
      </c>
      <c r="D711" s="5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t="s">
        <v>8325</v>
      </c>
      <c r="R711" t="s">
        <v>8327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8" t="s">
        <v>711</v>
      </c>
      <c r="C712" s="3" t="s">
        <v>4820</v>
      </c>
      <c r="D712" s="5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t="s">
        <v>8325</v>
      </c>
      <c r="R712" t="s">
        <v>8327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8" t="s">
        <v>712</v>
      </c>
      <c r="C713" s="3" t="s">
        <v>4821</v>
      </c>
      <c r="D713" s="5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t="s">
        <v>8325</v>
      </c>
      <c r="R713" t="s">
        <v>8327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8" t="s">
        <v>713</v>
      </c>
      <c r="C714" s="3" t="s">
        <v>4822</v>
      </c>
      <c r="D714" s="5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t="s">
        <v>8325</v>
      </c>
      <c r="R714" t="s">
        <v>8327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8" t="s">
        <v>714</v>
      </c>
      <c r="C715" s="3" t="s">
        <v>4823</v>
      </c>
      <c r="D715" s="5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t="s">
        <v>8325</v>
      </c>
      <c r="R715" t="s">
        <v>8327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8" t="s">
        <v>715</v>
      </c>
      <c r="C716" s="3" t="s">
        <v>4824</v>
      </c>
      <c r="D716" s="5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t="s">
        <v>8325</v>
      </c>
      <c r="R716" t="s">
        <v>8327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8" t="s">
        <v>716</v>
      </c>
      <c r="C717" s="3" t="s">
        <v>4825</v>
      </c>
      <c r="D717" s="5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t="s">
        <v>8325</v>
      </c>
      <c r="R717" t="s">
        <v>8327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8" t="s">
        <v>717</v>
      </c>
      <c r="C718" s="3" t="s">
        <v>4826</v>
      </c>
      <c r="D718" s="5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t="s">
        <v>8325</v>
      </c>
      <c r="R718" t="s">
        <v>8327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8" t="s">
        <v>718</v>
      </c>
      <c r="C719" s="3" t="s">
        <v>4827</v>
      </c>
      <c r="D719" s="5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t="s">
        <v>8325</v>
      </c>
      <c r="R719" t="s">
        <v>8327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8" t="s">
        <v>719</v>
      </c>
      <c r="C720" s="3" t="s">
        <v>4828</v>
      </c>
      <c r="D720" s="5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t="s">
        <v>8325</v>
      </c>
      <c r="R720" t="s">
        <v>8327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8" t="s">
        <v>720</v>
      </c>
      <c r="C721" s="3" t="s">
        <v>4829</v>
      </c>
      <c r="D721" s="5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t="s">
        <v>8325</v>
      </c>
      <c r="R721" t="s">
        <v>8327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8" t="s">
        <v>721</v>
      </c>
      <c r="C722" s="3" t="s">
        <v>4830</v>
      </c>
      <c r="D722" s="5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t="s">
        <v>8328</v>
      </c>
      <c r="R722" t="s">
        <v>8329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8" t="s">
        <v>722</v>
      </c>
      <c r="C723" s="3" t="s">
        <v>4831</v>
      </c>
      <c r="D723" s="5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t="s">
        <v>8328</v>
      </c>
      <c r="R723" t="s">
        <v>8329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8" t="s">
        <v>723</v>
      </c>
      <c r="C724" s="3" t="s">
        <v>4832</v>
      </c>
      <c r="D724" s="5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t="s">
        <v>8328</v>
      </c>
      <c r="R724" t="s">
        <v>8329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8" t="s">
        <v>724</v>
      </c>
      <c r="C725" s="3" t="s">
        <v>4833</v>
      </c>
      <c r="D725" s="5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t="s">
        <v>8328</v>
      </c>
      <c r="R725" t="s">
        <v>8329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8" t="s">
        <v>725</v>
      </c>
      <c r="C726" s="3" t="s">
        <v>4834</v>
      </c>
      <c r="D726" s="5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t="s">
        <v>8328</v>
      </c>
      <c r="R726" t="s">
        <v>8329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8" t="s">
        <v>726</v>
      </c>
      <c r="C727" s="3" t="s">
        <v>4835</v>
      </c>
      <c r="D727" s="5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t="s">
        <v>8328</v>
      </c>
      <c r="R727" t="s">
        <v>8329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8" t="s">
        <v>727</v>
      </c>
      <c r="C728" s="3" t="s">
        <v>4836</v>
      </c>
      <c r="D728" s="5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t="s">
        <v>8328</v>
      </c>
      <c r="R728" t="s">
        <v>8329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8" t="s">
        <v>728</v>
      </c>
      <c r="C729" s="3" t="s">
        <v>4837</v>
      </c>
      <c r="D729" s="5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t="s">
        <v>8328</v>
      </c>
      <c r="R729" t="s">
        <v>8329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8" t="s">
        <v>729</v>
      </c>
      <c r="C730" s="3" t="s">
        <v>4838</v>
      </c>
      <c r="D730" s="5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t="s">
        <v>8328</v>
      </c>
      <c r="R730" t="s">
        <v>8329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8" t="s">
        <v>730</v>
      </c>
      <c r="C731" s="3" t="s">
        <v>4839</v>
      </c>
      <c r="D731" s="5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t="s">
        <v>8328</v>
      </c>
      <c r="R731" t="s">
        <v>8329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8" t="s">
        <v>731</v>
      </c>
      <c r="C732" s="3" t="s">
        <v>4840</v>
      </c>
      <c r="D732" s="5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t="s">
        <v>8328</v>
      </c>
      <c r="R732" t="s">
        <v>8329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8" t="s">
        <v>732</v>
      </c>
      <c r="C733" s="3" t="s">
        <v>4841</v>
      </c>
      <c r="D733" s="5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t="s">
        <v>8328</v>
      </c>
      <c r="R733" t="s">
        <v>8329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8" t="s">
        <v>733</v>
      </c>
      <c r="C734" s="3" t="s">
        <v>4842</v>
      </c>
      <c r="D734" s="5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t="s">
        <v>8328</v>
      </c>
      <c r="R734" t="s">
        <v>8329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8" t="s">
        <v>734</v>
      </c>
      <c r="C735" s="3" t="s">
        <v>4843</v>
      </c>
      <c r="D735" s="5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t="s">
        <v>8328</v>
      </c>
      <c r="R735" t="s">
        <v>8329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8" t="s">
        <v>735</v>
      </c>
      <c r="C736" s="3" t="s">
        <v>4844</v>
      </c>
      <c r="D736" s="5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t="s">
        <v>8328</v>
      </c>
      <c r="R736" t="s">
        <v>8329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8" t="s">
        <v>736</v>
      </c>
      <c r="C737" s="3" t="s">
        <v>4845</v>
      </c>
      <c r="D737" s="5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t="s">
        <v>8328</v>
      </c>
      <c r="R737" t="s">
        <v>8329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8" t="s">
        <v>737</v>
      </c>
      <c r="C738" s="3" t="s">
        <v>4846</v>
      </c>
      <c r="D738" s="5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t="s">
        <v>8328</v>
      </c>
      <c r="R738" t="s">
        <v>8329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8" t="s">
        <v>738</v>
      </c>
      <c r="C739" s="3" t="s">
        <v>4847</v>
      </c>
      <c r="D739" s="5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t="s">
        <v>8328</v>
      </c>
      <c r="R739" t="s">
        <v>8329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8" t="s">
        <v>739</v>
      </c>
      <c r="C740" s="3" t="s">
        <v>4848</v>
      </c>
      <c r="D740" s="5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t="s">
        <v>8328</v>
      </c>
      <c r="R740" t="s">
        <v>8329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8" t="s">
        <v>740</v>
      </c>
      <c r="C741" s="3" t="s">
        <v>4849</v>
      </c>
      <c r="D741" s="5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t="s">
        <v>8328</v>
      </c>
      <c r="R741" t="s">
        <v>8329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8" t="s">
        <v>741</v>
      </c>
      <c r="C742" s="3" t="s">
        <v>4850</v>
      </c>
      <c r="D742" s="5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t="s">
        <v>8328</v>
      </c>
      <c r="R742" t="s">
        <v>8329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8" t="s">
        <v>742</v>
      </c>
      <c r="C743" s="3" t="s">
        <v>4851</v>
      </c>
      <c r="D743" s="5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t="s">
        <v>8328</v>
      </c>
      <c r="R743" t="s">
        <v>8329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8" t="s">
        <v>743</v>
      </c>
      <c r="C744" s="3" t="s">
        <v>4852</v>
      </c>
      <c r="D744" s="5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t="s">
        <v>8328</v>
      </c>
      <c r="R744" t="s">
        <v>8329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8" t="s">
        <v>744</v>
      </c>
      <c r="C745" s="3" t="s">
        <v>4853</v>
      </c>
      <c r="D745" s="5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t="s">
        <v>8328</v>
      </c>
      <c r="R745" t="s">
        <v>8329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8" t="s">
        <v>745</v>
      </c>
      <c r="C746" s="3" t="s">
        <v>4854</v>
      </c>
      <c r="D746" s="5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t="s">
        <v>8328</v>
      </c>
      <c r="R746" t="s">
        <v>8329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8" t="s">
        <v>746</v>
      </c>
      <c r="C747" s="3" t="s">
        <v>4855</v>
      </c>
      <c r="D747" s="5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t="s">
        <v>8328</v>
      </c>
      <c r="R747" t="s">
        <v>8329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8" t="s">
        <v>747</v>
      </c>
      <c r="C748" s="3" t="s">
        <v>4856</v>
      </c>
      <c r="D748" s="5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t="s">
        <v>8328</v>
      </c>
      <c r="R748" t="s">
        <v>8329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8" t="s">
        <v>748</v>
      </c>
      <c r="C749" s="3" t="s">
        <v>4857</v>
      </c>
      <c r="D749" s="5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t="s">
        <v>8328</v>
      </c>
      <c r="R749" t="s">
        <v>8329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8" t="s">
        <v>749</v>
      </c>
      <c r="C750" s="3" t="s">
        <v>4858</v>
      </c>
      <c r="D750" s="5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t="s">
        <v>8328</v>
      </c>
      <c r="R750" t="s">
        <v>8329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8" t="s">
        <v>750</v>
      </c>
      <c r="C751" s="3" t="s">
        <v>4859</v>
      </c>
      <c r="D751" s="5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t="s">
        <v>8328</v>
      </c>
      <c r="R751" t="s">
        <v>8329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8" t="s">
        <v>751</v>
      </c>
      <c r="C752" s="3" t="s">
        <v>4860</v>
      </c>
      <c r="D752" s="5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t="s">
        <v>8328</v>
      </c>
      <c r="R752" t="s">
        <v>8329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8" t="s">
        <v>752</v>
      </c>
      <c r="C753" s="3" t="s">
        <v>4861</v>
      </c>
      <c r="D753" s="5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t="s">
        <v>8328</v>
      </c>
      <c r="R753" t="s">
        <v>8329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8" t="s">
        <v>753</v>
      </c>
      <c r="C754" s="3" t="s">
        <v>4862</v>
      </c>
      <c r="D754" s="5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t="s">
        <v>8328</v>
      </c>
      <c r="R754" t="s">
        <v>8329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8" t="s">
        <v>754</v>
      </c>
      <c r="C755" s="3" t="s">
        <v>4863</v>
      </c>
      <c r="D755" s="5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t="s">
        <v>8328</v>
      </c>
      <c r="R755" t="s">
        <v>8329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8" t="s">
        <v>755</v>
      </c>
      <c r="C756" s="3" t="s">
        <v>4864</v>
      </c>
      <c r="D756" s="5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t="s">
        <v>8328</v>
      </c>
      <c r="R756" t="s">
        <v>8329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8" t="s">
        <v>756</v>
      </c>
      <c r="C757" s="3" t="s">
        <v>4865</v>
      </c>
      <c r="D757" s="5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t="s">
        <v>8328</v>
      </c>
      <c r="R757" t="s">
        <v>8329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8" t="s">
        <v>757</v>
      </c>
      <c r="C758" s="3" t="s">
        <v>4866</v>
      </c>
      <c r="D758" s="5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t="s">
        <v>8328</v>
      </c>
      <c r="R758" t="s">
        <v>8329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8" t="s">
        <v>758</v>
      </c>
      <c r="C759" s="3" t="s">
        <v>4867</v>
      </c>
      <c r="D759" s="5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t="s">
        <v>8328</v>
      </c>
      <c r="R759" t="s">
        <v>8329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8" t="s">
        <v>759</v>
      </c>
      <c r="C760" s="3" t="s">
        <v>4868</v>
      </c>
      <c r="D760" s="5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t="s">
        <v>8328</v>
      </c>
      <c r="R760" t="s">
        <v>8329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8" t="s">
        <v>760</v>
      </c>
      <c r="C761" s="3" t="s">
        <v>4869</v>
      </c>
      <c r="D761" s="5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t="s">
        <v>8328</v>
      </c>
      <c r="R761" t="s">
        <v>8329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8" t="s">
        <v>761</v>
      </c>
      <c r="C762" s="3" t="s">
        <v>4870</v>
      </c>
      <c r="D762" s="5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t="s">
        <v>8328</v>
      </c>
      <c r="R762" t="s">
        <v>8330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8" t="s">
        <v>762</v>
      </c>
      <c r="C763" s="3" t="s">
        <v>4871</v>
      </c>
      <c r="D763" s="5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t="s">
        <v>8328</v>
      </c>
      <c r="R763" t="s">
        <v>8330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8" t="s">
        <v>763</v>
      </c>
      <c r="C764" s="3" t="s">
        <v>4872</v>
      </c>
      <c r="D764" s="5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t="s">
        <v>8328</v>
      </c>
      <c r="R764" t="s">
        <v>8330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8" t="s">
        <v>764</v>
      </c>
      <c r="C765" s="3" t="s">
        <v>4873</v>
      </c>
      <c r="D765" s="5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t="s">
        <v>8328</v>
      </c>
      <c r="R765" t="s">
        <v>8330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8" t="s">
        <v>765</v>
      </c>
      <c r="C766" s="3" t="s">
        <v>4874</v>
      </c>
      <c r="D766" s="5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t="s">
        <v>8328</v>
      </c>
      <c r="R766" t="s">
        <v>8330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8" t="s">
        <v>766</v>
      </c>
      <c r="C767" s="3" t="s">
        <v>4875</v>
      </c>
      <c r="D767" s="5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t="s">
        <v>8328</v>
      </c>
      <c r="R767" t="s">
        <v>8330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8" t="s">
        <v>767</v>
      </c>
      <c r="C768" s="3" t="s">
        <v>4876</v>
      </c>
      <c r="D768" s="5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t="s">
        <v>8328</v>
      </c>
      <c r="R768" t="s">
        <v>8330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8" t="s">
        <v>768</v>
      </c>
      <c r="C769" s="3" t="s">
        <v>4877</v>
      </c>
      <c r="D769" s="5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t="s">
        <v>8328</v>
      </c>
      <c r="R769" t="s">
        <v>8330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8" t="s">
        <v>769</v>
      </c>
      <c r="C770" s="3" t="s">
        <v>4878</v>
      </c>
      <c r="D770" s="5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ref="P770:P833" si="61">IFERROR(ROUND(E770/L770,2),0)</f>
        <v>0</v>
      </c>
      <c r="Q770" t="s">
        <v>8328</v>
      </c>
      <c r="R770" t="s">
        <v>8330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8" t="s">
        <v>770</v>
      </c>
      <c r="C771" s="3" t="s">
        <v>4879</v>
      </c>
      <c r="D771" s="5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si="61"/>
        <v>31.85</v>
      </c>
      <c r="Q771" t="s">
        <v>8328</v>
      </c>
      <c r="R771" t="s">
        <v>8330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8" t="s">
        <v>771</v>
      </c>
      <c r="C772" s="3" t="s">
        <v>4880</v>
      </c>
      <c r="D772" s="5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t="s">
        <v>8328</v>
      </c>
      <c r="R772" t="s">
        <v>8330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8" t="s">
        <v>772</v>
      </c>
      <c r="C773" s="3" t="s">
        <v>4881</v>
      </c>
      <c r="D773" s="5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t="s">
        <v>8328</v>
      </c>
      <c r="R773" t="s">
        <v>8330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8" t="s">
        <v>773</v>
      </c>
      <c r="C774" s="3" t="s">
        <v>4882</v>
      </c>
      <c r="D774" s="5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t="s">
        <v>8328</v>
      </c>
      <c r="R774" t="s">
        <v>8330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8" t="s">
        <v>774</v>
      </c>
      <c r="C775" s="3" t="s">
        <v>4883</v>
      </c>
      <c r="D775" s="5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t="s">
        <v>8328</v>
      </c>
      <c r="R775" t="s">
        <v>8330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8" t="s">
        <v>775</v>
      </c>
      <c r="C776" s="3" t="s">
        <v>4884</v>
      </c>
      <c r="D776" s="5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t="s">
        <v>8328</v>
      </c>
      <c r="R776" t="s">
        <v>8330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8" t="s">
        <v>776</v>
      </c>
      <c r="C777" s="3" t="s">
        <v>4885</v>
      </c>
      <c r="D777" s="5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t="s">
        <v>8328</v>
      </c>
      <c r="R777" t="s">
        <v>8330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8" t="s">
        <v>777</v>
      </c>
      <c r="C778" s="3" t="s">
        <v>4886</v>
      </c>
      <c r="D778" s="5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t="s">
        <v>8328</v>
      </c>
      <c r="R778" t="s">
        <v>8330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8" t="s">
        <v>778</v>
      </c>
      <c r="C779" s="3" t="s">
        <v>4887</v>
      </c>
      <c r="D779" s="5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t="s">
        <v>8328</v>
      </c>
      <c r="R779" t="s">
        <v>8330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8" t="s">
        <v>779</v>
      </c>
      <c r="C780" s="3" t="s">
        <v>4888</v>
      </c>
      <c r="D780" s="5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t="s">
        <v>8328</v>
      </c>
      <c r="R780" t="s">
        <v>8330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8" t="s">
        <v>780</v>
      </c>
      <c r="C781" s="3" t="s">
        <v>4889</v>
      </c>
      <c r="D781" s="5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t="s">
        <v>8328</v>
      </c>
      <c r="R781" t="s">
        <v>8330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8" t="s">
        <v>781</v>
      </c>
      <c r="C782" s="3" t="s">
        <v>4890</v>
      </c>
      <c r="D782" s="5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t="s">
        <v>8331</v>
      </c>
      <c r="R782" t="s">
        <v>8332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8" t="s">
        <v>782</v>
      </c>
      <c r="C783" s="3" t="s">
        <v>4891</v>
      </c>
      <c r="D783" s="5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t="s">
        <v>8331</v>
      </c>
      <c r="R783" t="s">
        <v>8332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8" t="s">
        <v>783</v>
      </c>
      <c r="C784" s="3" t="s">
        <v>4892</v>
      </c>
      <c r="D784" s="5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t="s">
        <v>8331</v>
      </c>
      <c r="R784" t="s">
        <v>8332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8" t="s">
        <v>784</v>
      </c>
      <c r="C785" s="3" t="s">
        <v>4893</v>
      </c>
      <c r="D785" s="5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t="s">
        <v>8331</v>
      </c>
      <c r="R785" t="s">
        <v>8332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8" t="s">
        <v>785</v>
      </c>
      <c r="C786" s="3" t="s">
        <v>4894</v>
      </c>
      <c r="D786" s="5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t="s">
        <v>8331</v>
      </c>
      <c r="R786" t="s">
        <v>8332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8" t="s">
        <v>786</v>
      </c>
      <c r="C787" s="3" t="s">
        <v>4895</v>
      </c>
      <c r="D787" s="5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t="s">
        <v>8331</v>
      </c>
      <c r="R787" t="s">
        <v>8332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8" t="s">
        <v>787</v>
      </c>
      <c r="C788" s="3" t="s">
        <v>4896</v>
      </c>
      <c r="D788" s="5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t="s">
        <v>8331</v>
      </c>
      <c r="R788" t="s">
        <v>8332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8" t="s">
        <v>788</v>
      </c>
      <c r="C789" s="3" t="s">
        <v>4897</v>
      </c>
      <c r="D789" s="5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t="s">
        <v>8331</v>
      </c>
      <c r="R789" t="s">
        <v>8332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8" t="s">
        <v>789</v>
      </c>
      <c r="C790" s="3" t="s">
        <v>4898</v>
      </c>
      <c r="D790" s="5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t="s">
        <v>8331</v>
      </c>
      <c r="R790" t="s">
        <v>8332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8" t="s">
        <v>790</v>
      </c>
      <c r="C791" s="3" t="s">
        <v>4899</v>
      </c>
      <c r="D791" s="5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t="s">
        <v>8331</v>
      </c>
      <c r="R791" t="s">
        <v>8332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8" t="s">
        <v>791</v>
      </c>
      <c r="C792" s="3" t="s">
        <v>4900</v>
      </c>
      <c r="D792" s="5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t="s">
        <v>8331</v>
      </c>
      <c r="R792" t="s">
        <v>8332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8" t="s">
        <v>792</v>
      </c>
      <c r="C793" s="3" t="s">
        <v>4901</v>
      </c>
      <c r="D793" s="5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t="s">
        <v>8331</v>
      </c>
      <c r="R793" t="s">
        <v>8332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8" t="s">
        <v>793</v>
      </c>
      <c r="C794" s="3" t="s">
        <v>4902</v>
      </c>
      <c r="D794" s="5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t="s">
        <v>8331</v>
      </c>
      <c r="R794" t="s">
        <v>8332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8" t="s">
        <v>794</v>
      </c>
      <c r="C795" s="3" t="s">
        <v>4903</v>
      </c>
      <c r="D795" s="5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t="s">
        <v>8331</v>
      </c>
      <c r="R795" t="s">
        <v>8332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8" t="s">
        <v>795</v>
      </c>
      <c r="C796" s="3" t="s">
        <v>4904</v>
      </c>
      <c r="D796" s="5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t="s">
        <v>8331</v>
      </c>
      <c r="R796" t="s">
        <v>8332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8" t="s">
        <v>796</v>
      </c>
      <c r="C797" s="3" t="s">
        <v>4905</v>
      </c>
      <c r="D797" s="5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t="s">
        <v>8331</v>
      </c>
      <c r="R797" t="s">
        <v>8332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8" t="s">
        <v>797</v>
      </c>
      <c r="C798" s="3" t="s">
        <v>4906</v>
      </c>
      <c r="D798" s="5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t="s">
        <v>8331</v>
      </c>
      <c r="R798" t="s">
        <v>8332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8" t="s">
        <v>798</v>
      </c>
      <c r="C799" s="3" t="s">
        <v>4907</v>
      </c>
      <c r="D799" s="5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t="s">
        <v>8331</v>
      </c>
      <c r="R799" t="s">
        <v>8332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8" t="s">
        <v>799</v>
      </c>
      <c r="C800" s="3" t="s">
        <v>4908</v>
      </c>
      <c r="D800" s="5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t="s">
        <v>8331</v>
      </c>
      <c r="R800" t="s">
        <v>8332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8" t="s">
        <v>800</v>
      </c>
      <c r="C801" s="3" t="s">
        <v>4909</v>
      </c>
      <c r="D801" s="5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t="s">
        <v>8331</v>
      </c>
      <c r="R801" t="s">
        <v>8332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8" t="s">
        <v>801</v>
      </c>
      <c r="C802" s="3" t="s">
        <v>4910</v>
      </c>
      <c r="D802" s="5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t="s">
        <v>8331</v>
      </c>
      <c r="R802" t="s">
        <v>8332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8" t="s">
        <v>802</v>
      </c>
      <c r="C803" s="3" t="s">
        <v>4911</v>
      </c>
      <c r="D803" s="5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t="s">
        <v>8331</v>
      </c>
      <c r="R803" t="s">
        <v>8332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8" t="s">
        <v>803</v>
      </c>
      <c r="C804" s="3" t="s">
        <v>4912</v>
      </c>
      <c r="D804" s="5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t="s">
        <v>8331</v>
      </c>
      <c r="R804" t="s">
        <v>8332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8" t="s">
        <v>804</v>
      </c>
      <c r="C805" s="3" t="s">
        <v>4913</v>
      </c>
      <c r="D805" s="5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t="s">
        <v>8331</v>
      </c>
      <c r="R805" t="s">
        <v>8332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8" t="s">
        <v>805</v>
      </c>
      <c r="C806" s="3" t="s">
        <v>4914</v>
      </c>
      <c r="D806" s="5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t="s">
        <v>8331</v>
      </c>
      <c r="R806" t="s">
        <v>8332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8" t="s">
        <v>806</v>
      </c>
      <c r="C807" s="3" t="s">
        <v>4915</v>
      </c>
      <c r="D807" s="5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t="s">
        <v>8331</v>
      </c>
      <c r="R807" t="s">
        <v>8332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8" t="s">
        <v>807</v>
      </c>
      <c r="C808" s="3" t="s">
        <v>4916</v>
      </c>
      <c r="D808" s="5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t="s">
        <v>8331</v>
      </c>
      <c r="R808" t="s">
        <v>8332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8" t="s">
        <v>808</v>
      </c>
      <c r="C809" s="3" t="s">
        <v>4917</v>
      </c>
      <c r="D809" s="5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t="s">
        <v>8331</v>
      </c>
      <c r="R809" t="s">
        <v>8332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8" t="s">
        <v>809</v>
      </c>
      <c r="C810" s="3" t="s">
        <v>4918</v>
      </c>
      <c r="D810" s="5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t="s">
        <v>8331</v>
      </c>
      <c r="R810" t="s">
        <v>8332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8" t="s">
        <v>810</v>
      </c>
      <c r="C811" s="3" t="s">
        <v>4919</v>
      </c>
      <c r="D811" s="5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t="s">
        <v>8331</v>
      </c>
      <c r="R811" t="s">
        <v>8332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8" t="s">
        <v>811</v>
      </c>
      <c r="C812" s="3" t="s">
        <v>4920</v>
      </c>
      <c r="D812" s="5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t="s">
        <v>8331</v>
      </c>
      <c r="R812" t="s">
        <v>8332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8" t="s">
        <v>812</v>
      </c>
      <c r="C813" s="3" t="s">
        <v>4921</v>
      </c>
      <c r="D813" s="5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t="s">
        <v>8331</v>
      </c>
      <c r="R813" t="s">
        <v>8332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8" t="s">
        <v>813</v>
      </c>
      <c r="C814" s="3" t="s">
        <v>4922</v>
      </c>
      <c r="D814" s="5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t="s">
        <v>8331</v>
      </c>
      <c r="R814" t="s">
        <v>8332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8" t="s">
        <v>814</v>
      </c>
      <c r="C815" s="3" t="s">
        <v>4923</v>
      </c>
      <c r="D815" s="5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t="s">
        <v>8331</v>
      </c>
      <c r="R815" t="s">
        <v>8332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8" t="s">
        <v>815</v>
      </c>
      <c r="C816" s="3" t="s">
        <v>4924</v>
      </c>
      <c r="D816" s="5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t="s">
        <v>8331</v>
      </c>
      <c r="R816" t="s">
        <v>8332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8" t="s">
        <v>816</v>
      </c>
      <c r="C817" s="3" t="s">
        <v>4925</v>
      </c>
      <c r="D817" s="5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t="s">
        <v>8331</v>
      </c>
      <c r="R817" t="s">
        <v>8332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8" t="s">
        <v>817</v>
      </c>
      <c r="C818" s="3" t="s">
        <v>4926</v>
      </c>
      <c r="D818" s="5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t="s">
        <v>8331</v>
      </c>
      <c r="R818" t="s">
        <v>8332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8" t="s">
        <v>818</v>
      </c>
      <c r="C819" s="3" t="s">
        <v>4927</v>
      </c>
      <c r="D819" s="5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t="s">
        <v>8331</v>
      </c>
      <c r="R819" t="s">
        <v>8332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8" t="s">
        <v>819</v>
      </c>
      <c r="C820" s="3" t="s">
        <v>4928</v>
      </c>
      <c r="D820" s="5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t="s">
        <v>8331</v>
      </c>
      <c r="R820" t="s">
        <v>8332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8" t="s">
        <v>820</v>
      </c>
      <c r="C821" s="3" t="s">
        <v>4929</v>
      </c>
      <c r="D821" s="5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t="s">
        <v>8331</v>
      </c>
      <c r="R821" t="s">
        <v>8332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8" t="s">
        <v>821</v>
      </c>
      <c r="C822" s="3" t="s">
        <v>4930</v>
      </c>
      <c r="D822" s="5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t="s">
        <v>8331</v>
      </c>
      <c r="R822" t="s">
        <v>8332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8" t="s">
        <v>822</v>
      </c>
      <c r="C823" s="3" t="s">
        <v>4931</v>
      </c>
      <c r="D823" s="5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t="s">
        <v>8331</v>
      </c>
      <c r="R823" t="s">
        <v>8332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8" t="s">
        <v>823</v>
      </c>
      <c r="C824" s="3" t="s">
        <v>4932</v>
      </c>
      <c r="D824" s="5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t="s">
        <v>8331</v>
      </c>
      <c r="R824" t="s">
        <v>8332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8" t="s">
        <v>824</v>
      </c>
      <c r="C825" s="3" t="s">
        <v>4933</v>
      </c>
      <c r="D825" s="5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t="s">
        <v>8331</v>
      </c>
      <c r="R825" t="s">
        <v>8332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8" t="s">
        <v>825</v>
      </c>
      <c r="C826" s="3" t="s">
        <v>4934</v>
      </c>
      <c r="D826" s="5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t="s">
        <v>8331</v>
      </c>
      <c r="R826" t="s">
        <v>8332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8" t="s">
        <v>826</v>
      </c>
      <c r="C827" s="3" t="s">
        <v>4935</v>
      </c>
      <c r="D827" s="5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t="s">
        <v>8331</v>
      </c>
      <c r="R827" t="s">
        <v>8332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8" t="s">
        <v>827</v>
      </c>
      <c r="C828" s="3" t="s">
        <v>4936</v>
      </c>
      <c r="D828" s="5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t="s">
        <v>8331</v>
      </c>
      <c r="R828" t="s">
        <v>8332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8" t="s">
        <v>828</v>
      </c>
      <c r="C829" s="3" t="s">
        <v>4937</v>
      </c>
      <c r="D829" s="5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t="s">
        <v>8331</v>
      </c>
      <c r="R829" t="s">
        <v>8332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8" t="s">
        <v>829</v>
      </c>
      <c r="C830" s="3" t="s">
        <v>4938</v>
      </c>
      <c r="D830" s="5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t="s">
        <v>8331</v>
      </c>
      <c r="R830" t="s">
        <v>8332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8" t="s">
        <v>830</v>
      </c>
      <c r="C831" s="3" t="s">
        <v>4939</v>
      </c>
      <c r="D831" s="5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t="s">
        <v>8331</v>
      </c>
      <c r="R831" t="s">
        <v>8332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8" t="s">
        <v>831</v>
      </c>
      <c r="C832" s="3" t="s">
        <v>4940</v>
      </c>
      <c r="D832" s="5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t="s">
        <v>8331</v>
      </c>
      <c r="R832" t="s">
        <v>8332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8" t="s">
        <v>832</v>
      </c>
      <c r="C833" s="3" t="s">
        <v>4941</v>
      </c>
      <c r="D833" s="5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t="s">
        <v>8331</v>
      </c>
      <c r="R833" t="s">
        <v>8332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8" t="s">
        <v>833</v>
      </c>
      <c r="C834" s="3" t="s">
        <v>4942</v>
      </c>
      <c r="D834" s="5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ref="P834:P897" si="66">IFERROR(ROUND(E834/L834,2),0)</f>
        <v>97.99</v>
      </c>
      <c r="Q834" t="s">
        <v>8331</v>
      </c>
      <c r="R834" t="s">
        <v>8332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8" t="s">
        <v>834</v>
      </c>
      <c r="C835" s="3" t="s">
        <v>4943</v>
      </c>
      <c r="D835" s="5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si="66"/>
        <v>148.78</v>
      </c>
      <c r="Q835" t="s">
        <v>8331</v>
      </c>
      <c r="R835" t="s">
        <v>8332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8" t="s">
        <v>835</v>
      </c>
      <c r="C836" s="3" t="s">
        <v>4944</v>
      </c>
      <c r="D836" s="5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t="s">
        <v>8331</v>
      </c>
      <c r="R836" t="s">
        <v>8332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8" t="s">
        <v>836</v>
      </c>
      <c r="C837" s="3" t="s">
        <v>4945</v>
      </c>
      <c r="D837" s="5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t="s">
        <v>8331</v>
      </c>
      <c r="R837" t="s">
        <v>8332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8" t="s">
        <v>837</v>
      </c>
      <c r="C838" s="3" t="s">
        <v>4946</v>
      </c>
      <c r="D838" s="5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t="s">
        <v>8331</v>
      </c>
      <c r="R838" t="s">
        <v>8332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8" t="s">
        <v>838</v>
      </c>
      <c r="C839" s="3" t="s">
        <v>4947</v>
      </c>
      <c r="D839" s="5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t="s">
        <v>8331</v>
      </c>
      <c r="R839" t="s">
        <v>8332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8" t="s">
        <v>839</v>
      </c>
      <c r="C840" s="3" t="s">
        <v>4948</v>
      </c>
      <c r="D840" s="5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t="s">
        <v>8331</v>
      </c>
      <c r="R840" t="s">
        <v>8332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8" t="s">
        <v>840</v>
      </c>
      <c r="C841" s="3" t="s">
        <v>4949</v>
      </c>
      <c r="D841" s="5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t="s">
        <v>8331</v>
      </c>
      <c r="R841" t="s">
        <v>8332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8" t="s">
        <v>841</v>
      </c>
      <c r="C842" s="3" t="s">
        <v>4950</v>
      </c>
      <c r="D842" s="5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t="s">
        <v>8331</v>
      </c>
      <c r="R842" t="s">
        <v>8333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8" t="s">
        <v>842</v>
      </c>
      <c r="C843" s="3" t="s">
        <v>4951</v>
      </c>
      <c r="D843" s="5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t="s">
        <v>8331</v>
      </c>
      <c r="R843" t="s">
        <v>8333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8" t="s">
        <v>843</v>
      </c>
      <c r="C844" s="3" t="s">
        <v>4952</v>
      </c>
      <c r="D844" s="5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t="s">
        <v>8331</v>
      </c>
      <c r="R844" t="s">
        <v>8333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8" t="s">
        <v>844</v>
      </c>
      <c r="C845" s="3" t="s">
        <v>4953</v>
      </c>
      <c r="D845" s="5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t="s">
        <v>8331</v>
      </c>
      <c r="R845" t="s">
        <v>8333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8" t="s">
        <v>845</v>
      </c>
      <c r="C846" s="3" t="s">
        <v>4954</v>
      </c>
      <c r="D846" s="5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t="s">
        <v>8331</v>
      </c>
      <c r="R846" t="s">
        <v>8333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8" t="s">
        <v>846</v>
      </c>
      <c r="C847" s="3" t="s">
        <v>4955</v>
      </c>
      <c r="D847" s="5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t="s">
        <v>8331</v>
      </c>
      <c r="R847" t="s">
        <v>8333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8" t="s">
        <v>847</v>
      </c>
      <c r="C848" s="3" t="s">
        <v>4956</v>
      </c>
      <c r="D848" s="5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t="s">
        <v>8331</v>
      </c>
      <c r="R848" t="s">
        <v>8333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8" t="s">
        <v>848</v>
      </c>
      <c r="C849" s="3" t="s">
        <v>4957</v>
      </c>
      <c r="D849" s="5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t="s">
        <v>8331</v>
      </c>
      <c r="R849" t="s">
        <v>8333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8" t="s">
        <v>849</v>
      </c>
      <c r="C850" s="3" t="s">
        <v>4958</v>
      </c>
      <c r="D850" s="5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t="s">
        <v>8331</v>
      </c>
      <c r="R850" t="s">
        <v>8333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8" t="s">
        <v>850</v>
      </c>
      <c r="C851" s="3" t="s">
        <v>4959</v>
      </c>
      <c r="D851" s="5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t="s">
        <v>8331</v>
      </c>
      <c r="R851" t="s">
        <v>8333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8" t="s">
        <v>851</v>
      </c>
      <c r="C852" s="3" t="s">
        <v>4960</v>
      </c>
      <c r="D852" s="5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t="s">
        <v>8331</v>
      </c>
      <c r="R852" t="s">
        <v>8333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8" t="s">
        <v>852</v>
      </c>
      <c r="C853" s="3" t="s">
        <v>4961</v>
      </c>
      <c r="D853" s="5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t="s">
        <v>8331</v>
      </c>
      <c r="R853" t="s">
        <v>8333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8" t="s">
        <v>853</v>
      </c>
      <c r="C854" s="3" t="s">
        <v>4962</v>
      </c>
      <c r="D854" s="5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t="s">
        <v>8331</v>
      </c>
      <c r="R854" t="s">
        <v>8333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8" t="s">
        <v>854</v>
      </c>
      <c r="C855" s="3" t="s">
        <v>4963</v>
      </c>
      <c r="D855" s="5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t="s">
        <v>8331</v>
      </c>
      <c r="R855" t="s">
        <v>8333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8" t="s">
        <v>855</v>
      </c>
      <c r="C856" s="3" t="s">
        <v>4964</v>
      </c>
      <c r="D856" s="5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t="s">
        <v>8331</v>
      </c>
      <c r="R856" t="s">
        <v>8333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8" t="s">
        <v>856</v>
      </c>
      <c r="C857" s="3" t="s">
        <v>4965</v>
      </c>
      <c r="D857" s="5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t="s">
        <v>8331</v>
      </c>
      <c r="R857" t="s">
        <v>8333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8" t="s">
        <v>857</v>
      </c>
      <c r="C858" s="3" t="s">
        <v>4966</v>
      </c>
      <c r="D858" s="5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t="s">
        <v>8331</v>
      </c>
      <c r="R858" t="s">
        <v>8333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8" t="s">
        <v>858</v>
      </c>
      <c r="C859" s="3" t="s">
        <v>4967</v>
      </c>
      <c r="D859" s="5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t="s">
        <v>8331</v>
      </c>
      <c r="R859" t="s">
        <v>8333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8" t="s">
        <v>859</v>
      </c>
      <c r="C860" s="3" t="s">
        <v>4968</v>
      </c>
      <c r="D860" s="5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t="s">
        <v>8331</v>
      </c>
      <c r="R860" t="s">
        <v>8333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8" t="s">
        <v>860</v>
      </c>
      <c r="C861" s="3" t="s">
        <v>4969</v>
      </c>
      <c r="D861" s="5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t="s">
        <v>8331</v>
      </c>
      <c r="R861" t="s">
        <v>8333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8" t="s">
        <v>861</v>
      </c>
      <c r="C862" s="3" t="s">
        <v>4970</v>
      </c>
      <c r="D862" s="5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t="s">
        <v>8331</v>
      </c>
      <c r="R862" t="s">
        <v>8334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8" t="s">
        <v>862</v>
      </c>
      <c r="C863" s="3" t="s">
        <v>4971</v>
      </c>
      <c r="D863" s="5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t="s">
        <v>8331</v>
      </c>
      <c r="R863" t="s">
        <v>8334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8" t="s">
        <v>863</v>
      </c>
      <c r="C864" s="3" t="s">
        <v>4972</v>
      </c>
      <c r="D864" s="5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t="s">
        <v>8331</v>
      </c>
      <c r="R864" t="s">
        <v>8334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8" t="s">
        <v>864</v>
      </c>
      <c r="C865" s="3" t="s">
        <v>4973</v>
      </c>
      <c r="D865" s="5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t="s">
        <v>8331</v>
      </c>
      <c r="R865" t="s">
        <v>8334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8" t="s">
        <v>865</v>
      </c>
      <c r="C866" s="3" t="s">
        <v>4974</v>
      </c>
      <c r="D866" s="5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t="s">
        <v>8331</v>
      </c>
      <c r="R866" t="s">
        <v>8334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8" t="s">
        <v>866</v>
      </c>
      <c r="C867" s="3" t="s">
        <v>4975</v>
      </c>
      <c r="D867" s="5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t="s">
        <v>8331</v>
      </c>
      <c r="R867" t="s">
        <v>8334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8" t="s">
        <v>867</v>
      </c>
      <c r="C868" s="3" t="s">
        <v>4976</v>
      </c>
      <c r="D868" s="5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t="s">
        <v>8331</v>
      </c>
      <c r="R868" t="s">
        <v>8334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8" t="s">
        <v>868</v>
      </c>
      <c r="C869" s="3" t="s">
        <v>4977</v>
      </c>
      <c r="D869" s="5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t="s">
        <v>8331</v>
      </c>
      <c r="R869" t="s">
        <v>8334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8" t="s">
        <v>869</v>
      </c>
      <c r="C870" s="3" t="s">
        <v>4978</v>
      </c>
      <c r="D870" s="5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t="s">
        <v>8331</v>
      </c>
      <c r="R870" t="s">
        <v>8334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8" t="s">
        <v>870</v>
      </c>
      <c r="C871" s="3" t="s">
        <v>4979</v>
      </c>
      <c r="D871" s="5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t="s">
        <v>8331</v>
      </c>
      <c r="R871" t="s">
        <v>8334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8" t="s">
        <v>871</v>
      </c>
      <c r="C872" s="3" t="s">
        <v>4980</v>
      </c>
      <c r="D872" s="5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t="s">
        <v>8331</v>
      </c>
      <c r="R872" t="s">
        <v>8334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8" t="s">
        <v>872</v>
      </c>
      <c r="C873" s="3" t="s">
        <v>4981</v>
      </c>
      <c r="D873" s="5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t="s">
        <v>8331</v>
      </c>
      <c r="R873" t="s">
        <v>8334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8" t="s">
        <v>873</v>
      </c>
      <c r="C874" s="3" t="s">
        <v>4982</v>
      </c>
      <c r="D874" s="5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t="s">
        <v>8331</v>
      </c>
      <c r="R874" t="s">
        <v>8334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8" t="s">
        <v>874</v>
      </c>
      <c r="C875" s="3" t="s">
        <v>4983</v>
      </c>
      <c r="D875" s="5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t="s">
        <v>8331</v>
      </c>
      <c r="R875" t="s">
        <v>8334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8" t="s">
        <v>875</v>
      </c>
      <c r="C876" s="3" t="s">
        <v>4984</v>
      </c>
      <c r="D876" s="5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t="s">
        <v>8331</v>
      </c>
      <c r="R876" t="s">
        <v>8334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8" t="s">
        <v>876</v>
      </c>
      <c r="C877" s="3" t="s">
        <v>4985</v>
      </c>
      <c r="D877" s="5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t="s">
        <v>8331</v>
      </c>
      <c r="R877" t="s">
        <v>8334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8" t="s">
        <v>877</v>
      </c>
      <c r="C878" s="3" t="s">
        <v>4986</v>
      </c>
      <c r="D878" s="5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t="s">
        <v>8331</v>
      </c>
      <c r="R878" t="s">
        <v>8334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8" t="s">
        <v>878</v>
      </c>
      <c r="C879" s="3" t="s">
        <v>4987</v>
      </c>
      <c r="D879" s="5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t="s">
        <v>8331</v>
      </c>
      <c r="R879" t="s">
        <v>8334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8" t="s">
        <v>879</v>
      </c>
      <c r="C880" s="3" t="s">
        <v>4988</v>
      </c>
      <c r="D880" s="5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t="s">
        <v>8331</v>
      </c>
      <c r="R880" t="s">
        <v>8334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8" t="s">
        <v>880</v>
      </c>
      <c r="C881" s="3" t="s">
        <v>4989</v>
      </c>
      <c r="D881" s="5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t="s">
        <v>8331</v>
      </c>
      <c r="R881" t="s">
        <v>8334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8" t="s">
        <v>881</v>
      </c>
      <c r="C882" s="3" t="s">
        <v>4990</v>
      </c>
      <c r="D882" s="5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t="s">
        <v>8331</v>
      </c>
      <c r="R882" t="s">
        <v>8335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8" t="s">
        <v>882</v>
      </c>
      <c r="C883" s="3" t="s">
        <v>4991</v>
      </c>
      <c r="D883" s="5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t="s">
        <v>8331</v>
      </c>
      <c r="R883" t="s">
        <v>8335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8" t="s">
        <v>883</v>
      </c>
      <c r="C884" s="3" t="s">
        <v>4992</v>
      </c>
      <c r="D884" s="5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t="s">
        <v>8331</v>
      </c>
      <c r="R884" t="s">
        <v>8335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8" t="s">
        <v>884</v>
      </c>
      <c r="C885" s="3" t="s">
        <v>4993</v>
      </c>
      <c r="D885" s="5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t="s">
        <v>8331</v>
      </c>
      <c r="R885" t="s">
        <v>8335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8" t="s">
        <v>885</v>
      </c>
      <c r="C886" s="3" t="s">
        <v>4994</v>
      </c>
      <c r="D886" s="5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t="s">
        <v>8331</v>
      </c>
      <c r="R886" t="s">
        <v>8335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8" t="s">
        <v>886</v>
      </c>
      <c r="C887" s="3" t="s">
        <v>4995</v>
      </c>
      <c r="D887" s="5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t="s">
        <v>8331</v>
      </c>
      <c r="R887" t="s">
        <v>8335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8" t="s">
        <v>887</v>
      </c>
      <c r="C888" s="3" t="s">
        <v>4996</v>
      </c>
      <c r="D888" s="5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t="s">
        <v>8331</v>
      </c>
      <c r="R888" t="s">
        <v>8335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8" t="s">
        <v>888</v>
      </c>
      <c r="C889" s="3" t="s">
        <v>4997</v>
      </c>
      <c r="D889" s="5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t="s">
        <v>8331</v>
      </c>
      <c r="R889" t="s">
        <v>8335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8" t="s">
        <v>889</v>
      </c>
      <c r="C890" s="3" t="s">
        <v>4998</v>
      </c>
      <c r="D890" s="5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t="s">
        <v>8331</v>
      </c>
      <c r="R890" t="s">
        <v>8335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8" t="s">
        <v>890</v>
      </c>
      <c r="C891" s="3" t="s">
        <v>4999</v>
      </c>
      <c r="D891" s="5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t="s">
        <v>8331</v>
      </c>
      <c r="R891" t="s">
        <v>8335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8" t="s">
        <v>891</v>
      </c>
      <c r="C892" s="3" t="s">
        <v>5000</v>
      </c>
      <c r="D892" s="5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t="s">
        <v>8331</v>
      </c>
      <c r="R892" t="s">
        <v>8335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8" t="s">
        <v>892</v>
      </c>
      <c r="C893" s="3" t="s">
        <v>5001</v>
      </c>
      <c r="D893" s="5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t="s">
        <v>8331</v>
      </c>
      <c r="R893" t="s">
        <v>8335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8" t="s">
        <v>893</v>
      </c>
      <c r="C894" s="3" t="s">
        <v>5002</v>
      </c>
      <c r="D894" s="5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t="s">
        <v>8331</v>
      </c>
      <c r="R894" t="s">
        <v>8335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8" t="s">
        <v>894</v>
      </c>
      <c r="C895" s="3" t="s">
        <v>5003</v>
      </c>
      <c r="D895" s="5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t="s">
        <v>8331</v>
      </c>
      <c r="R895" t="s">
        <v>8335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8" t="s">
        <v>895</v>
      </c>
      <c r="C896" s="3" t="s">
        <v>5004</v>
      </c>
      <c r="D896" s="5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t="s">
        <v>8331</v>
      </c>
      <c r="R896" t="s">
        <v>8335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8" t="s">
        <v>896</v>
      </c>
      <c r="C897" s="3" t="s">
        <v>5005</v>
      </c>
      <c r="D897" s="5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t="s">
        <v>8331</v>
      </c>
      <c r="R897" t="s">
        <v>8335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8" t="s">
        <v>897</v>
      </c>
      <c r="C898" s="3" t="s">
        <v>5006</v>
      </c>
      <c r="D898" s="5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ref="P898:P961" si="71">IFERROR(ROUND(E898/L898,2),0)</f>
        <v>44.44</v>
      </c>
      <c r="Q898" t="s">
        <v>8331</v>
      </c>
      <c r="R898" t="s">
        <v>8335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8" t="s">
        <v>898</v>
      </c>
      <c r="C899" s="3" t="s">
        <v>5007</v>
      </c>
      <c r="D899" s="5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si="71"/>
        <v>0</v>
      </c>
      <c r="Q899" t="s">
        <v>8331</v>
      </c>
      <c r="R899" t="s">
        <v>8335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8" t="s">
        <v>899</v>
      </c>
      <c r="C900" s="3" t="s">
        <v>5008</v>
      </c>
      <c r="D900" s="5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t="s">
        <v>8331</v>
      </c>
      <c r="R900" t="s">
        <v>8335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8" t="s">
        <v>900</v>
      </c>
      <c r="C901" s="3" t="s">
        <v>5009</v>
      </c>
      <c r="D901" s="5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t="s">
        <v>8331</v>
      </c>
      <c r="R901" t="s">
        <v>8335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8" t="s">
        <v>901</v>
      </c>
      <c r="C902" s="3" t="s">
        <v>5010</v>
      </c>
      <c r="D902" s="5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t="s">
        <v>8331</v>
      </c>
      <c r="R902" t="s">
        <v>8334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8" t="s">
        <v>902</v>
      </c>
      <c r="C903" s="3" t="s">
        <v>5011</v>
      </c>
      <c r="D903" s="5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t="s">
        <v>8331</v>
      </c>
      <c r="R903" t="s">
        <v>8334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8" t="s">
        <v>903</v>
      </c>
      <c r="C904" s="3" t="s">
        <v>5012</v>
      </c>
      <c r="D904" s="5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t="s">
        <v>8331</v>
      </c>
      <c r="R904" t="s">
        <v>8334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8" t="s">
        <v>904</v>
      </c>
      <c r="C905" s="3" t="s">
        <v>5013</v>
      </c>
      <c r="D905" s="5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t="s">
        <v>8331</v>
      </c>
      <c r="R905" t="s">
        <v>8334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8" t="s">
        <v>905</v>
      </c>
      <c r="C906" s="3" t="s">
        <v>5014</v>
      </c>
      <c r="D906" s="5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t="s">
        <v>8331</v>
      </c>
      <c r="R906" t="s">
        <v>8334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8" t="s">
        <v>906</v>
      </c>
      <c r="C907" s="3" t="s">
        <v>5015</v>
      </c>
      <c r="D907" s="5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t="s">
        <v>8331</v>
      </c>
      <c r="R907" t="s">
        <v>8334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8" t="s">
        <v>907</v>
      </c>
      <c r="C908" s="3" t="s">
        <v>5016</v>
      </c>
      <c r="D908" s="5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t="s">
        <v>8331</v>
      </c>
      <c r="R908" t="s">
        <v>8334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8" t="s">
        <v>908</v>
      </c>
      <c r="C909" s="3" t="s">
        <v>5017</v>
      </c>
      <c r="D909" s="5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t="s">
        <v>8331</v>
      </c>
      <c r="R909" t="s">
        <v>8334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8" t="s">
        <v>909</v>
      </c>
      <c r="C910" s="3" t="s">
        <v>5018</v>
      </c>
      <c r="D910" s="5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t="s">
        <v>8331</v>
      </c>
      <c r="R910" t="s">
        <v>8334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8" t="s">
        <v>910</v>
      </c>
      <c r="C911" s="3" t="s">
        <v>5019</v>
      </c>
      <c r="D911" s="5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t="s">
        <v>8331</v>
      </c>
      <c r="R911" t="s">
        <v>8334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8" t="s">
        <v>911</v>
      </c>
      <c r="C912" s="3" t="s">
        <v>5020</v>
      </c>
      <c r="D912" s="5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t="s">
        <v>8331</v>
      </c>
      <c r="R912" t="s">
        <v>8334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8" t="s">
        <v>912</v>
      </c>
      <c r="C913" s="3" t="s">
        <v>5021</v>
      </c>
      <c r="D913" s="5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t="s">
        <v>8331</v>
      </c>
      <c r="R913" t="s">
        <v>8334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8" t="s">
        <v>913</v>
      </c>
      <c r="C914" s="3" t="s">
        <v>5022</v>
      </c>
      <c r="D914" s="5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t="s">
        <v>8331</v>
      </c>
      <c r="R914" t="s">
        <v>8334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8" t="s">
        <v>914</v>
      </c>
      <c r="C915" s="3" t="s">
        <v>5023</v>
      </c>
      <c r="D915" s="5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t="s">
        <v>8331</v>
      </c>
      <c r="R915" t="s">
        <v>8334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8" t="s">
        <v>915</v>
      </c>
      <c r="C916" s="3" t="s">
        <v>5024</v>
      </c>
      <c r="D916" s="5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t="s">
        <v>8331</v>
      </c>
      <c r="R916" t="s">
        <v>8334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8" t="s">
        <v>916</v>
      </c>
      <c r="C917" s="3" t="s">
        <v>5025</v>
      </c>
      <c r="D917" s="5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t="s">
        <v>8331</v>
      </c>
      <c r="R917" t="s">
        <v>8334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8" t="s">
        <v>917</v>
      </c>
      <c r="C918" s="3" t="s">
        <v>5026</v>
      </c>
      <c r="D918" s="5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t="s">
        <v>8331</v>
      </c>
      <c r="R918" t="s">
        <v>8334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8" t="s">
        <v>918</v>
      </c>
      <c r="C919" s="3" t="s">
        <v>5027</v>
      </c>
      <c r="D919" s="5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t="s">
        <v>8331</v>
      </c>
      <c r="R919" t="s">
        <v>8334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8" t="s">
        <v>919</v>
      </c>
      <c r="C920" s="3" t="s">
        <v>5028</v>
      </c>
      <c r="D920" s="5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t="s">
        <v>8331</v>
      </c>
      <c r="R920" t="s">
        <v>8334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8" t="s">
        <v>920</v>
      </c>
      <c r="C921" s="3" t="s">
        <v>5029</v>
      </c>
      <c r="D921" s="5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t="s">
        <v>8331</v>
      </c>
      <c r="R921" t="s">
        <v>8334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8" t="s">
        <v>921</v>
      </c>
      <c r="C922" s="3" t="s">
        <v>5030</v>
      </c>
      <c r="D922" s="5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t="s">
        <v>8331</v>
      </c>
      <c r="R922" t="s">
        <v>8334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8" t="s">
        <v>922</v>
      </c>
      <c r="C923" s="3" t="s">
        <v>5031</v>
      </c>
      <c r="D923" s="5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t="s">
        <v>8331</v>
      </c>
      <c r="R923" t="s">
        <v>8334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8" t="s">
        <v>923</v>
      </c>
      <c r="C924" s="3" t="s">
        <v>5032</v>
      </c>
      <c r="D924" s="5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t="s">
        <v>8331</v>
      </c>
      <c r="R924" t="s">
        <v>8334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8" t="s">
        <v>924</v>
      </c>
      <c r="C925" s="3" t="s">
        <v>5033</v>
      </c>
      <c r="D925" s="5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t="s">
        <v>8331</v>
      </c>
      <c r="R925" t="s">
        <v>8334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8" t="s">
        <v>925</v>
      </c>
      <c r="C926" s="3" t="s">
        <v>5034</v>
      </c>
      <c r="D926" s="5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t="s">
        <v>8331</v>
      </c>
      <c r="R926" t="s">
        <v>8334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8" t="s">
        <v>926</v>
      </c>
      <c r="C927" s="3" t="s">
        <v>5035</v>
      </c>
      <c r="D927" s="5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t="s">
        <v>8331</v>
      </c>
      <c r="R927" t="s">
        <v>8334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8" t="s">
        <v>927</v>
      </c>
      <c r="C928" s="3" t="s">
        <v>5036</v>
      </c>
      <c r="D928" s="5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t="s">
        <v>8331</v>
      </c>
      <c r="R928" t="s">
        <v>8334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8" t="s">
        <v>928</v>
      </c>
      <c r="C929" s="3" t="s">
        <v>5037</v>
      </c>
      <c r="D929" s="5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t="s">
        <v>8331</v>
      </c>
      <c r="R929" t="s">
        <v>8334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8" t="s">
        <v>929</v>
      </c>
      <c r="C930" s="3" t="s">
        <v>5038</v>
      </c>
      <c r="D930" s="5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t="s">
        <v>8331</v>
      </c>
      <c r="R930" t="s">
        <v>8334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8" t="s">
        <v>930</v>
      </c>
      <c r="C931" s="3" t="s">
        <v>5039</v>
      </c>
      <c r="D931" s="5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t="s">
        <v>8331</v>
      </c>
      <c r="R931" t="s">
        <v>8334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8" t="s">
        <v>931</v>
      </c>
      <c r="C932" s="3" t="s">
        <v>5040</v>
      </c>
      <c r="D932" s="5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t="s">
        <v>8331</v>
      </c>
      <c r="R932" t="s">
        <v>8334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8" t="s">
        <v>932</v>
      </c>
      <c r="C933" s="3" t="s">
        <v>5041</v>
      </c>
      <c r="D933" s="5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t="s">
        <v>8331</v>
      </c>
      <c r="R933" t="s">
        <v>8334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8" t="s">
        <v>933</v>
      </c>
      <c r="C934" s="3" t="s">
        <v>5042</v>
      </c>
      <c r="D934" s="5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t="s">
        <v>8331</v>
      </c>
      <c r="R934" t="s">
        <v>8334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8" t="s">
        <v>934</v>
      </c>
      <c r="C935" s="3" t="s">
        <v>5043</v>
      </c>
      <c r="D935" s="5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t="s">
        <v>8331</v>
      </c>
      <c r="R935" t="s">
        <v>8334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8" t="s">
        <v>935</v>
      </c>
      <c r="C936" s="3" t="s">
        <v>5044</v>
      </c>
      <c r="D936" s="5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t="s">
        <v>8331</v>
      </c>
      <c r="R936" t="s">
        <v>8334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8" t="s">
        <v>936</v>
      </c>
      <c r="C937" s="3" t="s">
        <v>5045</v>
      </c>
      <c r="D937" s="5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t="s">
        <v>8331</v>
      </c>
      <c r="R937" t="s">
        <v>8334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8" t="s">
        <v>937</v>
      </c>
      <c r="C938" s="3" t="s">
        <v>5046</v>
      </c>
      <c r="D938" s="5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t="s">
        <v>8331</v>
      </c>
      <c r="R938" t="s">
        <v>8334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8" t="s">
        <v>938</v>
      </c>
      <c r="C939" s="3" t="s">
        <v>5047</v>
      </c>
      <c r="D939" s="5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t="s">
        <v>8331</v>
      </c>
      <c r="R939" t="s">
        <v>8334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8" t="s">
        <v>939</v>
      </c>
      <c r="C940" s="3" t="s">
        <v>5048</v>
      </c>
      <c r="D940" s="5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t="s">
        <v>8331</v>
      </c>
      <c r="R940" t="s">
        <v>8334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8" t="s">
        <v>940</v>
      </c>
      <c r="C941" s="3" t="s">
        <v>5049</v>
      </c>
      <c r="D941" s="5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t="s">
        <v>8331</v>
      </c>
      <c r="R941" t="s">
        <v>8334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8" t="s">
        <v>941</v>
      </c>
      <c r="C942" s="3" t="s">
        <v>5050</v>
      </c>
      <c r="D942" s="5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t="s">
        <v>8325</v>
      </c>
      <c r="R942" t="s">
        <v>8327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8" t="s">
        <v>942</v>
      </c>
      <c r="C943" s="3" t="s">
        <v>5051</v>
      </c>
      <c r="D943" s="5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t="s">
        <v>8325</v>
      </c>
      <c r="R943" t="s">
        <v>8327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8" t="s">
        <v>943</v>
      </c>
      <c r="C944" s="3" t="s">
        <v>5052</v>
      </c>
      <c r="D944" s="5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t="s">
        <v>8325</v>
      </c>
      <c r="R944" t="s">
        <v>8327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8" t="s">
        <v>944</v>
      </c>
      <c r="C945" s="3" t="s">
        <v>5053</v>
      </c>
      <c r="D945" s="5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t="s">
        <v>8325</v>
      </c>
      <c r="R945" t="s">
        <v>8327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8" t="s">
        <v>945</v>
      </c>
      <c r="C946" s="3" t="s">
        <v>5054</v>
      </c>
      <c r="D946" s="5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t="s">
        <v>8325</v>
      </c>
      <c r="R946" t="s">
        <v>8327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8" t="s">
        <v>946</v>
      </c>
      <c r="C947" s="3" t="s">
        <v>5055</v>
      </c>
      <c r="D947" s="5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t="s">
        <v>8325</v>
      </c>
      <c r="R947" t="s">
        <v>8327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8" t="s">
        <v>947</v>
      </c>
      <c r="C948" s="3" t="s">
        <v>5056</v>
      </c>
      <c r="D948" s="5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t="s">
        <v>8325</v>
      </c>
      <c r="R948" t="s">
        <v>8327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8" t="s">
        <v>948</v>
      </c>
      <c r="C949" s="3" t="s">
        <v>5057</v>
      </c>
      <c r="D949" s="5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t="s">
        <v>8325</v>
      </c>
      <c r="R949" t="s">
        <v>8327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8" t="s">
        <v>949</v>
      </c>
      <c r="C950" s="3" t="s">
        <v>5058</v>
      </c>
      <c r="D950" s="5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t="s">
        <v>8325</v>
      </c>
      <c r="R950" t="s">
        <v>8327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8" t="s">
        <v>950</v>
      </c>
      <c r="C951" s="3" t="s">
        <v>5059</v>
      </c>
      <c r="D951" s="5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t="s">
        <v>8325</v>
      </c>
      <c r="R951" t="s">
        <v>8327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8" t="s">
        <v>951</v>
      </c>
      <c r="C952" s="3" t="s">
        <v>5060</v>
      </c>
      <c r="D952" s="5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t="s">
        <v>8325</v>
      </c>
      <c r="R952" t="s">
        <v>8327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8" t="s">
        <v>952</v>
      </c>
      <c r="C953" s="3" t="s">
        <v>5061</v>
      </c>
      <c r="D953" s="5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t="s">
        <v>8325</v>
      </c>
      <c r="R953" t="s">
        <v>8327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8" t="s">
        <v>953</v>
      </c>
      <c r="C954" s="3" t="s">
        <v>5062</v>
      </c>
      <c r="D954" s="5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t="s">
        <v>8325</v>
      </c>
      <c r="R954" t="s">
        <v>8327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8" t="s">
        <v>954</v>
      </c>
      <c r="C955" s="3" t="s">
        <v>5063</v>
      </c>
      <c r="D955" s="5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t="s">
        <v>8325</v>
      </c>
      <c r="R955" t="s">
        <v>8327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8" t="s">
        <v>955</v>
      </c>
      <c r="C956" s="3" t="s">
        <v>5064</v>
      </c>
      <c r="D956" s="5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t="s">
        <v>8325</v>
      </c>
      <c r="R956" t="s">
        <v>8327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8" t="s">
        <v>956</v>
      </c>
      <c r="C957" s="3" t="s">
        <v>5065</v>
      </c>
      <c r="D957" s="5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t="s">
        <v>8325</v>
      </c>
      <c r="R957" t="s">
        <v>8327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8" t="s">
        <v>957</v>
      </c>
      <c r="C958" s="3" t="s">
        <v>5066</v>
      </c>
      <c r="D958" s="5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t="s">
        <v>8325</v>
      </c>
      <c r="R958" t="s">
        <v>8327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8" t="s">
        <v>958</v>
      </c>
      <c r="C959" s="3" t="s">
        <v>5067</v>
      </c>
      <c r="D959" s="5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t="s">
        <v>8325</v>
      </c>
      <c r="R959" t="s">
        <v>8327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8" t="s">
        <v>959</v>
      </c>
      <c r="C960" s="3" t="s">
        <v>5068</v>
      </c>
      <c r="D960" s="5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t="s">
        <v>8325</v>
      </c>
      <c r="R960" t="s">
        <v>8327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8" t="s">
        <v>960</v>
      </c>
      <c r="C961" s="3" t="s">
        <v>5069</v>
      </c>
      <c r="D961" s="5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t="s">
        <v>8325</v>
      </c>
      <c r="R961" t="s">
        <v>8327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8" t="s">
        <v>961</v>
      </c>
      <c r="C962" s="3" t="s">
        <v>5070</v>
      </c>
      <c r="D962" s="5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ref="P962:P1025" si="76">IFERROR(ROUND(E962/L962,2),0)</f>
        <v>136.46</v>
      </c>
      <c r="Q962" t="s">
        <v>8325</v>
      </c>
      <c r="R962" t="s">
        <v>8327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8" t="s">
        <v>962</v>
      </c>
      <c r="C963" s="3" t="s">
        <v>5071</v>
      </c>
      <c r="D963" s="5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si="76"/>
        <v>364.35</v>
      </c>
      <c r="Q963" t="s">
        <v>8325</v>
      </c>
      <c r="R963" t="s">
        <v>8327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8" t="s">
        <v>963</v>
      </c>
      <c r="C964" s="3" t="s">
        <v>5072</v>
      </c>
      <c r="D964" s="5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t="s">
        <v>8325</v>
      </c>
      <c r="R964" t="s">
        <v>8327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8" t="s">
        <v>964</v>
      </c>
      <c r="C965" s="3" t="s">
        <v>5073</v>
      </c>
      <c r="D965" s="5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t="s">
        <v>8325</v>
      </c>
      <c r="R965" t="s">
        <v>8327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8" t="s">
        <v>965</v>
      </c>
      <c r="C966" s="3" t="s">
        <v>5074</v>
      </c>
      <c r="D966" s="5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t="s">
        <v>8325</v>
      </c>
      <c r="R966" t="s">
        <v>8327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8" t="s">
        <v>966</v>
      </c>
      <c r="C967" s="3" t="s">
        <v>5075</v>
      </c>
      <c r="D967" s="5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t="s">
        <v>8325</v>
      </c>
      <c r="R967" t="s">
        <v>8327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8" t="s">
        <v>967</v>
      </c>
      <c r="C968" s="3" t="s">
        <v>5076</v>
      </c>
      <c r="D968" s="5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t="s">
        <v>8325</v>
      </c>
      <c r="R968" t="s">
        <v>8327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8" t="s">
        <v>968</v>
      </c>
      <c r="C969" s="3" t="s">
        <v>5077</v>
      </c>
      <c r="D969" s="5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t="s">
        <v>8325</v>
      </c>
      <c r="R969" t="s">
        <v>8327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8" t="s">
        <v>969</v>
      </c>
      <c r="C970" s="3" t="s">
        <v>5078</v>
      </c>
      <c r="D970" s="5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t="s">
        <v>8325</v>
      </c>
      <c r="R970" t="s">
        <v>8327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8" t="s">
        <v>970</v>
      </c>
      <c r="C971" s="3" t="s">
        <v>5079</v>
      </c>
      <c r="D971" s="5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t="s">
        <v>8325</v>
      </c>
      <c r="R971" t="s">
        <v>8327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8" t="s">
        <v>971</v>
      </c>
      <c r="C972" s="3" t="s">
        <v>5080</v>
      </c>
      <c r="D972" s="5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t="s">
        <v>8325</v>
      </c>
      <c r="R972" t="s">
        <v>8327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8" t="s">
        <v>972</v>
      </c>
      <c r="C973" s="3" t="s">
        <v>5081</v>
      </c>
      <c r="D973" s="5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t="s">
        <v>8325</v>
      </c>
      <c r="R973" t="s">
        <v>8327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8" t="s">
        <v>973</v>
      </c>
      <c r="C974" s="3" t="s">
        <v>5082</v>
      </c>
      <c r="D974" s="5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t="s">
        <v>8325</v>
      </c>
      <c r="R974" t="s">
        <v>8327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8" t="s">
        <v>974</v>
      </c>
      <c r="C975" s="3" t="s">
        <v>5083</v>
      </c>
      <c r="D975" s="5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t="s">
        <v>8325</v>
      </c>
      <c r="R975" t="s">
        <v>8327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8" t="s">
        <v>975</v>
      </c>
      <c r="C976" s="3" t="s">
        <v>5084</v>
      </c>
      <c r="D976" s="5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t="s">
        <v>8325</v>
      </c>
      <c r="R976" t="s">
        <v>8327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8" t="s">
        <v>976</v>
      </c>
      <c r="C977" s="3" t="s">
        <v>5085</v>
      </c>
      <c r="D977" s="5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t="s">
        <v>8325</v>
      </c>
      <c r="R977" t="s">
        <v>8327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8" t="s">
        <v>977</v>
      </c>
      <c r="C978" s="3" t="s">
        <v>5086</v>
      </c>
      <c r="D978" s="5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t="s">
        <v>8325</v>
      </c>
      <c r="R978" t="s">
        <v>8327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8" t="s">
        <v>978</v>
      </c>
      <c r="C979" s="3" t="s">
        <v>5087</v>
      </c>
      <c r="D979" s="5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t="s">
        <v>8325</v>
      </c>
      <c r="R979" t="s">
        <v>8327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8" t="s">
        <v>979</v>
      </c>
      <c r="C980" s="3" t="s">
        <v>5088</v>
      </c>
      <c r="D980" s="5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t="s">
        <v>8325</v>
      </c>
      <c r="R980" t="s">
        <v>8327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8" t="s">
        <v>980</v>
      </c>
      <c r="C981" s="3" t="s">
        <v>5089</v>
      </c>
      <c r="D981" s="5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t="s">
        <v>8325</v>
      </c>
      <c r="R981" t="s">
        <v>8327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8" t="s">
        <v>981</v>
      </c>
      <c r="C982" s="3" t="s">
        <v>5090</v>
      </c>
      <c r="D982" s="5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t="s">
        <v>8325</v>
      </c>
      <c r="R982" t="s">
        <v>8327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8" t="s">
        <v>982</v>
      </c>
      <c r="C983" s="3" t="s">
        <v>5091</v>
      </c>
      <c r="D983" s="5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t="s">
        <v>8325</v>
      </c>
      <c r="R983" t="s">
        <v>8327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8" t="s">
        <v>983</v>
      </c>
      <c r="C984" s="3" t="s">
        <v>5092</v>
      </c>
      <c r="D984" s="5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t="s">
        <v>8325</v>
      </c>
      <c r="R984" t="s">
        <v>8327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8" t="s">
        <v>984</v>
      </c>
      <c r="C985" s="3" t="s">
        <v>5093</v>
      </c>
      <c r="D985" s="5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t="s">
        <v>8325</v>
      </c>
      <c r="R985" t="s">
        <v>8327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8" t="s">
        <v>985</v>
      </c>
      <c r="C986" s="3" t="s">
        <v>5094</v>
      </c>
      <c r="D986" s="5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t="s">
        <v>8325</v>
      </c>
      <c r="R986" t="s">
        <v>8327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8" t="s">
        <v>986</v>
      </c>
      <c r="C987" s="3" t="s">
        <v>5095</v>
      </c>
      <c r="D987" s="5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t="s">
        <v>8325</v>
      </c>
      <c r="R987" t="s">
        <v>8327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8" t="s">
        <v>987</v>
      </c>
      <c r="C988" s="3" t="s">
        <v>5096</v>
      </c>
      <c r="D988" s="5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t="s">
        <v>8325</v>
      </c>
      <c r="R988" t="s">
        <v>8327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8" t="s">
        <v>988</v>
      </c>
      <c r="C989" s="3" t="s">
        <v>5097</v>
      </c>
      <c r="D989" s="5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t="s">
        <v>8325</v>
      </c>
      <c r="R989" t="s">
        <v>8327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8" t="s">
        <v>989</v>
      </c>
      <c r="C990" s="3" t="s">
        <v>5098</v>
      </c>
      <c r="D990" s="5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t="s">
        <v>8325</v>
      </c>
      <c r="R990" t="s">
        <v>8327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8" t="s">
        <v>990</v>
      </c>
      <c r="C991" s="3" t="s">
        <v>5099</v>
      </c>
      <c r="D991" s="5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t="s">
        <v>8325</v>
      </c>
      <c r="R991" t="s">
        <v>8327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8" t="s">
        <v>991</v>
      </c>
      <c r="C992" s="3" t="s">
        <v>5100</v>
      </c>
      <c r="D992" s="5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t="s">
        <v>8325</v>
      </c>
      <c r="R992" t="s">
        <v>8327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8" t="s">
        <v>992</v>
      </c>
      <c r="C993" s="3" t="s">
        <v>5101</v>
      </c>
      <c r="D993" s="5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t="s">
        <v>8325</v>
      </c>
      <c r="R993" t="s">
        <v>8327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8" t="s">
        <v>993</v>
      </c>
      <c r="C994" s="3" t="s">
        <v>5102</v>
      </c>
      <c r="D994" s="5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t="s">
        <v>8325</v>
      </c>
      <c r="R994" t="s">
        <v>8327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8" t="s">
        <v>994</v>
      </c>
      <c r="C995" s="3" t="s">
        <v>5103</v>
      </c>
      <c r="D995" s="5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t="s">
        <v>8325</v>
      </c>
      <c r="R995" t="s">
        <v>8327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8" t="s">
        <v>995</v>
      </c>
      <c r="C996" s="3" t="s">
        <v>5104</v>
      </c>
      <c r="D996" s="5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t="s">
        <v>8325</v>
      </c>
      <c r="R996" t="s">
        <v>8327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8" t="s">
        <v>996</v>
      </c>
      <c r="C997" s="3" t="s">
        <v>5105</v>
      </c>
      <c r="D997" s="5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t="s">
        <v>8325</v>
      </c>
      <c r="R997" t="s">
        <v>8327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8" t="s">
        <v>997</v>
      </c>
      <c r="C998" s="3" t="s">
        <v>5106</v>
      </c>
      <c r="D998" s="5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t="s">
        <v>8325</v>
      </c>
      <c r="R998" t="s">
        <v>8327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8" t="s">
        <v>998</v>
      </c>
      <c r="C999" s="3" t="s">
        <v>5107</v>
      </c>
      <c r="D999" s="5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t="s">
        <v>8325</v>
      </c>
      <c r="R999" t="s">
        <v>8327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t="s">
        <v>8325</v>
      </c>
      <c r="R1000" t="s">
        <v>8327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t="s">
        <v>8325</v>
      </c>
      <c r="R1001" t="s">
        <v>8327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t="s">
        <v>8325</v>
      </c>
      <c r="R1002" t="s">
        <v>8327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t="s">
        <v>8325</v>
      </c>
      <c r="R1003" t="s">
        <v>8327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t="s">
        <v>8325</v>
      </c>
      <c r="R1004" t="s">
        <v>8327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t="s">
        <v>8325</v>
      </c>
      <c r="R1005" t="s">
        <v>8327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t="s">
        <v>8325</v>
      </c>
      <c r="R1006" t="s">
        <v>8327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t="s">
        <v>8325</v>
      </c>
      <c r="R1007" t="s">
        <v>8327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t="s">
        <v>8325</v>
      </c>
      <c r="R1008" t="s">
        <v>8327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t="s">
        <v>8325</v>
      </c>
      <c r="R1009" t="s">
        <v>8327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t="s">
        <v>8325</v>
      </c>
      <c r="R1010" t="s">
        <v>8327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t="s">
        <v>8325</v>
      </c>
      <c r="R1011" t="s">
        <v>8327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t="s">
        <v>8325</v>
      </c>
      <c r="R1012" t="s">
        <v>8327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t="s">
        <v>8325</v>
      </c>
      <c r="R1013" t="s">
        <v>8327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8" t="s">
        <v>1013</v>
      </c>
      <c r="C1014" s="3" t="s">
        <v>5122</v>
      </c>
      <c r="D1014" s="5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t="s">
        <v>8325</v>
      </c>
      <c r="R1014" t="s">
        <v>8327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t="s">
        <v>8325</v>
      </c>
      <c r="R1015" t="s">
        <v>8327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t="s">
        <v>8325</v>
      </c>
      <c r="R1016" t="s">
        <v>8327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t="s">
        <v>8325</v>
      </c>
      <c r="R1017" t="s">
        <v>8327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t="s">
        <v>8325</v>
      </c>
      <c r="R1018" t="s">
        <v>8327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t="s">
        <v>8325</v>
      </c>
      <c r="R1019" t="s">
        <v>8327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t="s">
        <v>8325</v>
      </c>
      <c r="R1020" t="s">
        <v>8327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t="s">
        <v>8325</v>
      </c>
      <c r="R1021" t="s">
        <v>8327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t="s">
        <v>8331</v>
      </c>
      <c r="R1022" t="s">
        <v>8336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t="s">
        <v>8331</v>
      </c>
      <c r="R1023" t="s">
        <v>8336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t="s">
        <v>8331</v>
      </c>
      <c r="R1024" t="s">
        <v>8336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t="s">
        <v>8331</v>
      </c>
      <c r="R1025" t="s">
        <v>8336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ref="P1026:P1089" si="81">IFERROR(ROUND(E1026/L1026,2),0)</f>
        <v>388.98</v>
      </c>
      <c r="Q1026" t="s">
        <v>8331</v>
      </c>
      <c r="R1026" t="s">
        <v>8336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si="81"/>
        <v>71.849999999999994</v>
      </c>
      <c r="Q1027" t="s">
        <v>8331</v>
      </c>
      <c r="R1027" t="s">
        <v>8336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t="s">
        <v>8331</v>
      </c>
      <c r="R1028" t="s">
        <v>8336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t="s">
        <v>8331</v>
      </c>
      <c r="R1029" t="s">
        <v>8336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t="s">
        <v>8331</v>
      </c>
      <c r="R1030" t="s">
        <v>8336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t="s">
        <v>8331</v>
      </c>
      <c r="R1031" t="s">
        <v>8336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t="s">
        <v>8331</v>
      </c>
      <c r="R1032" t="s">
        <v>8336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t="s">
        <v>8331</v>
      </c>
      <c r="R1033" t="s">
        <v>8336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t="s">
        <v>8331</v>
      </c>
      <c r="R1034" t="s">
        <v>8336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t="s">
        <v>8331</v>
      </c>
      <c r="R1035" t="s">
        <v>8336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t="s">
        <v>8331</v>
      </c>
      <c r="R1036" t="s">
        <v>8336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t="s">
        <v>8331</v>
      </c>
      <c r="R1037" t="s">
        <v>8336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t="s">
        <v>8331</v>
      </c>
      <c r="R1038" t="s">
        <v>8336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t="s">
        <v>8331</v>
      </c>
      <c r="R1039" t="s">
        <v>8336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t="s">
        <v>8331</v>
      </c>
      <c r="R1040" t="s">
        <v>8336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t="s">
        <v>8331</v>
      </c>
      <c r="R1041" t="s">
        <v>8336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t="s">
        <v>8337</v>
      </c>
      <c r="R1042" t="s">
        <v>8338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8" t="s">
        <v>1042</v>
      </c>
      <c r="C1043" s="3" t="s">
        <v>5151</v>
      </c>
      <c r="D1043" s="5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t="s">
        <v>8337</v>
      </c>
      <c r="R1043" t="s">
        <v>8338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t="s">
        <v>8337</v>
      </c>
      <c r="R1044" t="s">
        <v>8338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t="s">
        <v>8337</v>
      </c>
      <c r="R1045" t="s">
        <v>8338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t="s">
        <v>8337</v>
      </c>
      <c r="R1046" t="s">
        <v>8338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t="s">
        <v>8337</v>
      </c>
      <c r="R1047" t="s">
        <v>8338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t="s">
        <v>8337</v>
      </c>
      <c r="R1048" t="s">
        <v>8338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t="s">
        <v>8337</v>
      </c>
      <c r="R1049" t="s">
        <v>8338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t="s">
        <v>8337</v>
      </c>
      <c r="R1050" t="s">
        <v>8338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t="s">
        <v>8337</v>
      </c>
      <c r="R1051" t="s">
        <v>8338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t="s">
        <v>8337</v>
      </c>
      <c r="R1052" t="s">
        <v>8338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t="s">
        <v>8337</v>
      </c>
      <c r="R1053" t="s">
        <v>8338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t="s">
        <v>8337</v>
      </c>
      <c r="R1054" t="s">
        <v>8338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t="s">
        <v>8337</v>
      </c>
      <c r="R1055" t="s">
        <v>8338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t="s">
        <v>8337</v>
      </c>
      <c r="R1056" t="s">
        <v>8338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t="s">
        <v>8337</v>
      </c>
      <c r="R1057" t="s">
        <v>8338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t="s">
        <v>8337</v>
      </c>
      <c r="R1058" t="s">
        <v>8338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t="s">
        <v>8337</v>
      </c>
      <c r="R1059" t="s">
        <v>8338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t="s">
        <v>8337</v>
      </c>
      <c r="R1060" t="s">
        <v>8338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t="s">
        <v>8337</v>
      </c>
      <c r="R1061" t="s">
        <v>8338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t="s">
        <v>8337</v>
      </c>
      <c r="R1062" t="s">
        <v>8338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t="s">
        <v>8337</v>
      </c>
      <c r="R1063" t="s">
        <v>8338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t="s">
        <v>8337</v>
      </c>
      <c r="R1064" t="s">
        <v>8338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t="s">
        <v>8337</v>
      </c>
      <c r="R1065" t="s">
        <v>8338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t="s">
        <v>8339</v>
      </c>
      <c r="R1066" t="s">
        <v>8340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t="s">
        <v>8339</v>
      </c>
      <c r="R1067" t="s">
        <v>8340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t="s">
        <v>8339</v>
      </c>
      <c r="R1068" t="s">
        <v>8340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t="s">
        <v>8339</v>
      </c>
      <c r="R1069" t="s">
        <v>8340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t="s">
        <v>8339</v>
      </c>
      <c r="R1070" t="s">
        <v>8340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t="s">
        <v>8339</v>
      </c>
      <c r="R1071" t="s">
        <v>8340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t="s">
        <v>8339</v>
      </c>
      <c r="R1072" t="s">
        <v>8340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t="s">
        <v>8339</v>
      </c>
      <c r="R1073" t="s">
        <v>8340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t="s">
        <v>8339</v>
      </c>
      <c r="R1074" t="s">
        <v>8340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t="s">
        <v>8339</v>
      </c>
      <c r="R1075" t="s">
        <v>8340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t="s">
        <v>8339</v>
      </c>
      <c r="R1076" t="s">
        <v>8340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t="s">
        <v>8339</v>
      </c>
      <c r="R1077" t="s">
        <v>8340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t="s">
        <v>8339</v>
      </c>
      <c r="R1078" t="s">
        <v>8340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t="s">
        <v>8339</v>
      </c>
      <c r="R1079" t="s">
        <v>8340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t="s">
        <v>8339</v>
      </c>
      <c r="R1080" t="s">
        <v>8340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t="s">
        <v>8339</v>
      </c>
      <c r="R1081" t="s">
        <v>8340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t="s">
        <v>8339</v>
      </c>
      <c r="R1082" t="s">
        <v>8340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t="s">
        <v>8339</v>
      </c>
      <c r="R1083" t="s">
        <v>8340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t="s">
        <v>8339</v>
      </c>
      <c r="R1084" t="s">
        <v>8340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t="s">
        <v>8339</v>
      </c>
      <c r="R1085" t="s">
        <v>8340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t="s">
        <v>8339</v>
      </c>
      <c r="R1086" t="s">
        <v>8340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t="s">
        <v>8339</v>
      </c>
      <c r="R1087" t="s">
        <v>8340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t="s">
        <v>8339</v>
      </c>
      <c r="R1088" t="s">
        <v>8340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t="s">
        <v>8339</v>
      </c>
      <c r="R1089" t="s">
        <v>8340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ref="P1090:P1153" si="86">IFERROR(ROUND(E1090/L1090,2),0)</f>
        <v>43.42</v>
      </c>
      <c r="Q1090" t="s">
        <v>8339</v>
      </c>
      <c r="R1090" t="s">
        <v>8340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si="86"/>
        <v>23.96</v>
      </c>
      <c r="Q1091" t="s">
        <v>8339</v>
      </c>
      <c r="R1091" t="s">
        <v>8340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t="s">
        <v>8339</v>
      </c>
      <c r="R1092" t="s">
        <v>8340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t="s">
        <v>8339</v>
      </c>
      <c r="R1093" t="s">
        <v>8340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t="s">
        <v>8339</v>
      </c>
      <c r="R1094" t="s">
        <v>8340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t="s">
        <v>8339</v>
      </c>
      <c r="R1095" t="s">
        <v>8340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t="s">
        <v>8339</v>
      </c>
      <c r="R1096" t="s">
        <v>8340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t="s">
        <v>8339</v>
      </c>
      <c r="R1097" t="s">
        <v>8340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t="s">
        <v>8339</v>
      </c>
      <c r="R1098" t="s">
        <v>8340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t="s">
        <v>8339</v>
      </c>
      <c r="R1099" t="s">
        <v>8340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t="s">
        <v>8339</v>
      </c>
      <c r="R1100" t="s">
        <v>8340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t="s">
        <v>8339</v>
      </c>
      <c r="R1101" t="s">
        <v>8340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t="s">
        <v>8339</v>
      </c>
      <c r="R1102" t="s">
        <v>8340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t="s">
        <v>8339</v>
      </c>
      <c r="R1103" t="s">
        <v>8340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t="s">
        <v>8339</v>
      </c>
      <c r="R1104" t="s">
        <v>8340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t="s">
        <v>8339</v>
      </c>
      <c r="R1105" t="s">
        <v>8340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t="s">
        <v>8339</v>
      </c>
      <c r="R1106" t="s">
        <v>8340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t="s">
        <v>8339</v>
      </c>
      <c r="R1107" t="s">
        <v>8340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t="s">
        <v>8339</v>
      </c>
      <c r="R1108" t="s">
        <v>8340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t="s">
        <v>8339</v>
      </c>
      <c r="R1109" t="s">
        <v>8340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t="s">
        <v>8339</v>
      </c>
      <c r="R1110" t="s">
        <v>8340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t="s">
        <v>8339</v>
      </c>
      <c r="R1111" t="s">
        <v>8340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t="s">
        <v>8339</v>
      </c>
      <c r="R1112" t="s">
        <v>8340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t="s">
        <v>8339</v>
      </c>
      <c r="R1113" t="s">
        <v>8340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t="s">
        <v>8339</v>
      </c>
      <c r="R1114" t="s">
        <v>8340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t="s">
        <v>8339</v>
      </c>
      <c r="R1115" t="s">
        <v>8340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t="s">
        <v>8339</v>
      </c>
      <c r="R1116" t="s">
        <v>8340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t="s">
        <v>8339</v>
      </c>
      <c r="R1117" t="s">
        <v>8340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t="s">
        <v>8339</v>
      </c>
      <c r="R1118" t="s">
        <v>8340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t="s">
        <v>8339</v>
      </c>
      <c r="R1119" t="s">
        <v>8340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t="s">
        <v>8339</v>
      </c>
      <c r="R1120" t="s">
        <v>8340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t="s">
        <v>8339</v>
      </c>
      <c r="R1121" t="s">
        <v>8340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t="s">
        <v>8339</v>
      </c>
      <c r="R1122" t="s">
        <v>8340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t="s">
        <v>8339</v>
      </c>
      <c r="R1123" t="s">
        <v>8340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t="s">
        <v>8339</v>
      </c>
      <c r="R1124" t="s">
        <v>8340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t="s">
        <v>8339</v>
      </c>
      <c r="R1125" t="s">
        <v>8340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t="s">
        <v>8339</v>
      </c>
      <c r="R1126" t="s">
        <v>8341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t="s">
        <v>8339</v>
      </c>
      <c r="R1127" t="s">
        <v>8341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t="s">
        <v>8339</v>
      </c>
      <c r="R1128" t="s">
        <v>8341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t="s">
        <v>8339</v>
      </c>
      <c r="R1129" t="s">
        <v>8341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t="s">
        <v>8339</v>
      </c>
      <c r="R1130" t="s">
        <v>8341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t="s">
        <v>8339</v>
      </c>
      <c r="R1131" t="s">
        <v>8341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t="s">
        <v>8339</v>
      </c>
      <c r="R1132" t="s">
        <v>8341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t="s">
        <v>8339</v>
      </c>
      <c r="R1133" t="s">
        <v>8341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t="s">
        <v>8339</v>
      </c>
      <c r="R1134" t="s">
        <v>8341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t="s">
        <v>8339</v>
      </c>
      <c r="R1135" t="s">
        <v>8341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t="s">
        <v>8339</v>
      </c>
      <c r="R1136" t="s">
        <v>8341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t="s">
        <v>8339</v>
      </c>
      <c r="R1137" t="s">
        <v>8341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t="s">
        <v>8339</v>
      </c>
      <c r="R1138" t="s">
        <v>8341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t="s">
        <v>8339</v>
      </c>
      <c r="R1139" t="s">
        <v>8341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t="s">
        <v>8339</v>
      </c>
      <c r="R1140" t="s">
        <v>8341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t="s">
        <v>8339</v>
      </c>
      <c r="R1141" t="s">
        <v>8341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t="s">
        <v>8339</v>
      </c>
      <c r="R1142" t="s">
        <v>8341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t="s">
        <v>8339</v>
      </c>
      <c r="R1143" t="s">
        <v>8341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t="s">
        <v>8339</v>
      </c>
      <c r="R1144" t="s">
        <v>8341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t="s">
        <v>8339</v>
      </c>
      <c r="R1145" t="s">
        <v>8341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t="s">
        <v>8342</v>
      </c>
      <c r="R1146" t="s">
        <v>8343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t="s">
        <v>8342</v>
      </c>
      <c r="R1147" t="s">
        <v>8343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t="s">
        <v>8342</v>
      </c>
      <c r="R1148" t="s">
        <v>8343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t="s">
        <v>8342</v>
      </c>
      <c r="R1149" t="s">
        <v>8343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t="s">
        <v>8342</v>
      </c>
      <c r="R1150" t="s">
        <v>8343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t="s">
        <v>8342</v>
      </c>
      <c r="R1151" t="s">
        <v>8343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t="s">
        <v>8342</v>
      </c>
      <c r="R1152" t="s">
        <v>8343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t="s">
        <v>8342</v>
      </c>
      <c r="R1153" t="s">
        <v>8343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ref="P1154:P1217" si="91">IFERROR(ROUND(E1154/L1154,2),0)</f>
        <v>60.73</v>
      </c>
      <c r="Q1154" t="s">
        <v>8342</v>
      </c>
      <c r="R1154" t="s">
        <v>8343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si="91"/>
        <v>50</v>
      </c>
      <c r="Q1155" t="s">
        <v>8342</v>
      </c>
      <c r="R1155" t="s">
        <v>8343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t="s">
        <v>8342</v>
      </c>
      <c r="R1156" t="s">
        <v>8343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t="s">
        <v>8342</v>
      </c>
      <c r="R1157" t="s">
        <v>8343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t="s">
        <v>8342</v>
      </c>
      <c r="R1158" t="s">
        <v>8343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t="s">
        <v>8342</v>
      </c>
      <c r="R1159" t="s">
        <v>8343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t="s">
        <v>8342</v>
      </c>
      <c r="R1160" t="s">
        <v>8343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t="s">
        <v>8342</v>
      </c>
      <c r="R1161" t="s">
        <v>8343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t="s">
        <v>8342</v>
      </c>
      <c r="R1162" t="s">
        <v>8343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t="s">
        <v>8342</v>
      </c>
      <c r="R1163" t="s">
        <v>8343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t="s">
        <v>8342</v>
      </c>
      <c r="R1164" t="s">
        <v>8343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t="s">
        <v>8342</v>
      </c>
      <c r="R1165" t="s">
        <v>8343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t="s">
        <v>8342</v>
      </c>
      <c r="R1166" t="s">
        <v>8343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t="s">
        <v>8342</v>
      </c>
      <c r="R1167" t="s">
        <v>8343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t="s">
        <v>8342</v>
      </c>
      <c r="R1168" t="s">
        <v>8343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t="s">
        <v>8342</v>
      </c>
      <c r="R1169" t="s">
        <v>8343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t="s">
        <v>8342</v>
      </c>
      <c r="R1170" t="s">
        <v>8343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t="s">
        <v>8342</v>
      </c>
      <c r="R1171" t="s">
        <v>8343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t="s">
        <v>8342</v>
      </c>
      <c r="R1172" t="s">
        <v>8343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t="s">
        <v>8342</v>
      </c>
      <c r="R1173" t="s">
        <v>8343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t="s">
        <v>8342</v>
      </c>
      <c r="R1174" t="s">
        <v>8343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t="s">
        <v>8342</v>
      </c>
      <c r="R1175" t="s">
        <v>8343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t="s">
        <v>8342</v>
      </c>
      <c r="R1176" t="s">
        <v>8343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t="s">
        <v>8342</v>
      </c>
      <c r="R1177" t="s">
        <v>8343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t="s">
        <v>8342</v>
      </c>
      <c r="R1178" t="s">
        <v>8343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t="s">
        <v>8342</v>
      </c>
      <c r="R1179" t="s">
        <v>8343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t="s">
        <v>8342</v>
      </c>
      <c r="R1180" t="s">
        <v>8343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t="s">
        <v>8342</v>
      </c>
      <c r="R1181" t="s">
        <v>8343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t="s">
        <v>8342</v>
      </c>
      <c r="R1182" t="s">
        <v>8343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t="s">
        <v>8342</v>
      </c>
      <c r="R1183" t="s">
        <v>8343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t="s">
        <v>8342</v>
      </c>
      <c r="R1184" t="s">
        <v>8343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t="s">
        <v>8342</v>
      </c>
      <c r="R1185" t="s">
        <v>8343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t="s">
        <v>8344</v>
      </c>
      <c r="R1186" t="s">
        <v>8345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t="s">
        <v>8344</v>
      </c>
      <c r="R1187" t="s">
        <v>8345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t="s">
        <v>8344</v>
      </c>
      <c r="R1188" t="s">
        <v>8345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t="s">
        <v>8344</v>
      </c>
      <c r="R1189" t="s">
        <v>8345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t="s">
        <v>8344</v>
      </c>
      <c r="R1190" t="s">
        <v>8345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t="s">
        <v>8344</v>
      </c>
      <c r="R1191" t="s">
        <v>8345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t="s">
        <v>8344</v>
      </c>
      <c r="R1192" t="s">
        <v>8345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t="s">
        <v>8344</v>
      </c>
      <c r="R1193" t="s">
        <v>8345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t="s">
        <v>8344</v>
      </c>
      <c r="R1194" t="s">
        <v>8345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t="s">
        <v>8344</v>
      </c>
      <c r="R1195" t="s">
        <v>8345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t="s">
        <v>8344</v>
      </c>
      <c r="R1196" t="s">
        <v>8345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t="s">
        <v>8344</v>
      </c>
      <c r="R1197" t="s">
        <v>8345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t="s">
        <v>8344</v>
      </c>
      <c r="R1198" t="s">
        <v>8345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t="s">
        <v>8344</v>
      </c>
      <c r="R1199" t="s">
        <v>8345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t="s">
        <v>8344</v>
      </c>
      <c r="R1200" t="s">
        <v>8345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t="s">
        <v>8344</v>
      </c>
      <c r="R1201" t="s">
        <v>8345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t="s">
        <v>8344</v>
      </c>
      <c r="R1202" t="s">
        <v>8345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t="s">
        <v>8344</v>
      </c>
      <c r="R1203" t="s">
        <v>8345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t="s">
        <v>8344</v>
      </c>
      <c r="R1204" t="s">
        <v>8345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t="s">
        <v>8344</v>
      </c>
      <c r="R1205" t="s">
        <v>8345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t="s">
        <v>8344</v>
      </c>
      <c r="R1206" t="s">
        <v>8345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t="s">
        <v>8344</v>
      </c>
      <c r="R1207" t="s">
        <v>8345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t="s">
        <v>8344</v>
      </c>
      <c r="R1208" t="s">
        <v>8345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t="s">
        <v>8344</v>
      </c>
      <c r="R1209" t="s">
        <v>8345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t="s">
        <v>8344</v>
      </c>
      <c r="R1210" t="s">
        <v>8345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t="s">
        <v>8344</v>
      </c>
      <c r="R1211" t="s">
        <v>8345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t="s">
        <v>8344</v>
      </c>
      <c r="R1212" t="s">
        <v>8345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t="s">
        <v>8344</v>
      </c>
      <c r="R1213" t="s">
        <v>8345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t="s">
        <v>8344</v>
      </c>
      <c r="R1214" t="s">
        <v>8345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t="s">
        <v>8344</v>
      </c>
      <c r="R1215" t="s">
        <v>8345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t="s">
        <v>8344</v>
      </c>
      <c r="R1216" t="s">
        <v>8345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t="s">
        <v>8344</v>
      </c>
      <c r="R1217" t="s">
        <v>8345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ref="P1218:P1281" si="96">IFERROR(ROUND(E1218/L1218,2),0)</f>
        <v>91.88</v>
      </c>
      <c r="Q1218" t="s">
        <v>8344</v>
      </c>
      <c r="R1218" t="s">
        <v>8345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si="96"/>
        <v>148.57</v>
      </c>
      <c r="Q1219" t="s">
        <v>8344</v>
      </c>
      <c r="R1219" t="s">
        <v>8345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t="s">
        <v>8344</v>
      </c>
      <c r="R1220" t="s">
        <v>8345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t="s">
        <v>8344</v>
      </c>
      <c r="R1221" t="s">
        <v>8345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t="s">
        <v>8344</v>
      </c>
      <c r="R1222" t="s">
        <v>8345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t="s">
        <v>8344</v>
      </c>
      <c r="R1223" t="s">
        <v>8345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t="s">
        <v>8344</v>
      </c>
      <c r="R1224" t="s">
        <v>8345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t="s">
        <v>8344</v>
      </c>
      <c r="R1225" t="s">
        <v>8345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t="s">
        <v>8331</v>
      </c>
      <c r="R1226" t="s">
        <v>8346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t="s">
        <v>8331</v>
      </c>
      <c r="R1227" t="s">
        <v>8346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t="s">
        <v>8331</v>
      </c>
      <c r="R1228" t="s">
        <v>8346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t="s">
        <v>8331</v>
      </c>
      <c r="R1229" t="s">
        <v>8346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t="s">
        <v>8331</v>
      </c>
      <c r="R1230" t="s">
        <v>8346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t="s">
        <v>8331</v>
      </c>
      <c r="R1231" t="s">
        <v>8346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t="s">
        <v>8331</v>
      </c>
      <c r="R1232" t="s">
        <v>8346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t="s">
        <v>8331</v>
      </c>
      <c r="R1233" t="s">
        <v>8346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t="s">
        <v>8331</v>
      </c>
      <c r="R1234" t="s">
        <v>8346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t="s">
        <v>8331</v>
      </c>
      <c r="R1235" t="s">
        <v>8346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t="s">
        <v>8331</v>
      </c>
      <c r="R1236" t="s">
        <v>8346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t="s">
        <v>8331</v>
      </c>
      <c r="R1237" t="s">
        <v>8346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t="s">
        <v>8331</v>
      </c>
      <c r="R1238" t="s">
        <v>8346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t="s">
        <v>8331</v>
      </c>
      <c r="R1239" t="s">
        <v>8346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t="s">
        <v>8331</v>
      </c>
      <c r="R1240" t="s">
        <v>8346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t="s">
        <v>8331</v>
      </c>
      <c r="R1241" t="s">
        <v>8346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t="s">
        <v>8331</v>
      </c>
      <c r="R1242" t="s">
        <v>8346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t="s">
        <v>8331</v>
      </c>
      <c r="R1243" t="s">
        <v>8346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8" t="s">
        <v>1243</v>
      </c>
      <c r="C1244" s="3" t="s">
        <v>5352</v>
      </c>
      <c r="D1244" s="5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t="s">
        <v>8331</v>
      </c>
      <c r="R1244" t="s">
        <v>8346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t="s">
        <v>8331</v>
      </c>
      <c r="R1245" t="s">
        <v>8346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t="s">
        <v>8331</v>
      </c>
      <c r="R1246" t="s">
        <v>8332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t="s">
        <v>8331</v>
      </c>
      <c r="R1247" t="s">
        <v>8332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t="s">
        <v>8331</v>
      </c>
      <c r="R1248" t="s">
        <v>8332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t="s">
        <v>8331</v>
      </c>
      <c r="R1249" t="s">
        <v>8332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t="s">
        <v>8331</v>
      </c>
      <c r="R1250" t="s">
        <v>8332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t="s">
        <v>8331</v>
      </c>
      <c r="R1251" t="s">
        <v>8332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t="s">
        <v>8331</v>
      </c>
      <c r="R1252" t="s">
        <v>8332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t="s">
        <v>8331</v>
      </c>
      <c r="R1253" t="s">
        <v>8332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t="s">
        <v>8331</v>
      </c>
      <c r="R1254" t="s">
        <v>8332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8" t="s">
        <v>1254</v>
      </c>
      <c r="C1255" s="3" t="s">
        <v>5363</v>
      </c>
      <c r="D1255" s="5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t="s">
        <v>8331</v>
      </c>
      <c r="R1255" t="s">
        <v>8332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t="s">
        <v>8331</v>
      </c>
      <c r="R1256" t="s">
        <v>8332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t="s">
        <v>8331</v>
      </c>
      <c r="R1257" t="s">
        <v>8332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t="s">
        <v>8331</v>
      </c>
      <c r="R1258" t="s">
        <v>8332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t="s">
        <v>8331</v>
      </c>
      <c r="R1259" t="s">
        <v>8332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t="s">
        <v>8331</v>
      </c>
      <c r="R1260" t="s">
        <v>8332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t="s">
        <v>8331</v>
      </c>
      <c r="R1261" t="s">
        <v>8332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t="s">
        <v>8331</v>
      </c>
      <c r="R1262" t="s">
        <v>8332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t="s">
        <v>8331</v>
      </c>
      <c r="R1263" t="s">
        <v>8332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t="s">
        <v>8331</v>
      </c>
      <c r="R1264" t="s">
        <v>8332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t="s">
        <v>8331</v>
      </c>
      <c r="R1265" t="s">
        <v>8332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t="s">
        <v>8331</v>
      </c>
      <c r="R1266" t="s">
        <v>8332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t="s">
        <v>8331</v>
      </c>
      <c r="R1267" t="s">
        <v>8332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t="s">
        <v>8331</v>
      </c>
      <c r="R1268" t="s">
        <v>8332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t="s">
        <v>8331</v>
      </c>
      <c r="R1269" t="s">
        <v>8332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t="s">
        <v>8331</v>
      </c>
      <c r="R1270" t="s">
        <v>8332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t="s">
        <v>8331</v>
      </c>
      <c r="R1271" t="s">
        <v>8332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t="s">
        <v>8331</v>
      </c>
      <c r="R1272" t="s">
        <v>8332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t="s">
        <v>8331</v>
      </c>
      <c r="R1273" t="s">
        <v>8332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t="s">
        <v>8331</v>
      </c>
      <c r="R1274" t="s">
        <v>8332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t="s">
        <v>8331</v>
      </c>
      <c r="R1275" t="s">
        <v>8332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t="s">
        <v>8331</v>
      </c>
      <c r="R1276" t="s">
        <v>8332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t="s">
        <v>8331</v>
      </c>
      <c r="R1277" t="s">
        <v>8332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8" t="s">
        <v>1277</v>
      </c>
      <c r="C1278" s="3" t="s">
        <v>5386</v>
      </c>
      <c r="D1278" s="5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t="s">
        <v>8331</v>
      </c>
      <c r="R1278" t="s">
        <v>8332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t="s">
        <v>8331</v>
      </c>
      <c r="R1279" t="s">
        <v>8332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t="s">
        <v>8331</v>
      </c>
      <c r="R1280" t="s">
        <v>8332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t="s">
        <v>8331</v>
      </c>
      <c r="R1281" t="s">
        <v>8332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ref="P1282:P1345" si="101">IFERROR(ROUND(E1282/L1282,2),0)</f>
        <v>127.98</v>
      </c>
      <c r="Q1282" t="s">
        <v>8331</v>
      </c>
      <c r="R1282" t="s">
        <v>8332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si="101"/>
        <v>104.73</v>
      </c>
      <c r="Q1283" t="s">
        <v>8331</v>
      </c>
      <c r="R1283" t="s">
        <v>8332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t="s">
        <v>8331</v>
      </c>
      <c r="R1284" t="s">
        <v>8332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t="s">
        <v>8331</v>
      </c>
      <c r="R1285" t="s">
        <v>8332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t="s">
        <v>8308</v>
      </c>
      <c r="R1286" t="s">
        <v>8309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t="s">
        <v>8308</v>
      </c>
      <c r="R1287" t="s">
        <v>8309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t="s">
        <v>8308</v>
      </c>
      <c r="R1288" t="s">
        <v>8309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t="s">
        <v>8308</v>
      </c>
      <c r="R1289" t="s">
        <v>8309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t="s">
        <v>8308</v>
      </c>
      <c r="R1290" t="s">
        <v>8309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t="s">
        <v>8308</v>
      </c>
      <c r="R1291" t="s">
        <v>8309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t="s">
        <v>8308</v>
      </c>
      <c r="R1292" t="s">
        <v>8309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t="s">
        <v>8308</v>
      </c>
      <c r="R1293" t="s">
        <v>8309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t="s">
        <v>8308</v>
      </c>
      <c r="R1294" t="s">
        <v>8309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t="s">
        <v>8308</v>
      </c>
      <c r="R1295" t="s">
        <v>8309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t="s">
        <v>8308</v>
      </c>
      <c r="R1296" t="s">
        <v>8309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t="s">
        <v>8308</v>
      </c>
      <c r="R1297" t="s">
        <v>8309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t="s">
        <v>8308</v>
      </c>
      <c r="R1298" t="s">
        <v>8309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t="s">
        <v>8308</v>
      </c>
      <c r="R1299" t="s">
        <v>8309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t="s">
        <v>8308</v>
      </c>
      <c r="R1300" t="s">
        <v>8309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t="s">
        <v>8308</v>
      </c>
      <c r="R1301" t="s">
        <v>8309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t="s">
        <v>8308</v>
      </c>
      <c r="R1302" t="s">
        <v>8309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t="s">
        <v>8308</v>
      </c>
      <c r="R1303" t="s">
        <v>8309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t="s">
        <v>8308</v>
      </c>
      <c r="R1304" t="s">
        <v>8309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t="s">
        <v>8308</v>
      </c>
      <c r="R1305" t="s">
        <v>8309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t="s">
        <v>8325</v>
      </c>
      <c r="R1306" t="s">
        <v>8327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t="s">
        <v>8325</v>
      </c>
      <c r="R1307" t="s">
        <v>8327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t="s">
        <v>8325</v>
      </c>
      <c r="R1308" t="s">
        <v>8327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t="s">
        <v>8325</v>
      </c>
      <c r="R1309" t="s">
        <v>8327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t="s">
        <v>8325</v>
      </c>
      <c r="R1310" t="s">
        <v>8327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t="s">
        <v>8325</v>
      </c>
      <c r="R1311" t="s">
        <v>8327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t="s">
        <v>8325</v>
      </c>
      <c r="R1312" t="s">
        <v>8327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t="s">
        <v>8325</v>
      </c>
      <c r="R1313" t="s">
        <v>8327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t="s">
        <v>8325</v>
      </c>
      <c r="R1314" t="s">
        <v>8327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t="s">
        <v>8325</v>
      </c>
      <c r="R1315" t="s">
        <v>8327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t="s">
        <v>8325</v>
      </c>
      <c r="R1316" t="s">
        <v>8327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t="s">
        <v>8325</v>
      </c>
      <c r="R1317" t="s">
        <v>8327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t="s">
        <v>8325</v>
      </c>
      <c r="R1318" t="s">
        <v>8327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t="s">
        <v>8325</v>
      </c>
      <c r="R1319" t="s">
        <v>8327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t="s">
        <v>8325</v>
      </c>
      <c r="R1320" t="s">
        <v>8327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t="s">
        <v>8325</v>
      </c>
      <c r="R1321" t="s">
        <v>8327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t="s">
        <v>8325</v>
      </c>
      <c r="R1322" t="s">
        <v>8327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t="s">
        <v>8325</v>
      </c>
      <c r="R1323" t="s">
        <v>8327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t="s">
        <v>8325</v>
      </c>
      <c r="R1324" t="s">
        <v>8327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t="s">
        <v>8325</v>
      </c>
      <c r="R1325" t="s">
        <v>8327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t="s">
        <v>8325</v>
      </c>
      <c r="R1326" t="s">
        <v>8327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t="s">
        <v>8325</v>
      </c>
      <c r="R1327" t="s">
        <v>8327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t="s">
        <v>8325</v>
      </c>
      <c r="R1328" t="s">
        <v>8327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t="s">
        <v>8325</v>
      </c>
      <c r="R1329" t="s">
        <v>8327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t="s">
        <v>8325</v>
      </c>
      <c r="R1330" t="s">
        <v>8327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t="s">
        <v>8325</v>
      </c>
      <c r="R1331" t="s">
        <v>8327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t="s">
        <v>8325</v>
      </c>
      <c r="R1332" t="s">
        <v>8327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t="s">
        <v>8325</v>
      </c>
      <c r="R1333" t="s">
        <v>8327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t="s">
        <v>8325</v>
      </c>
      <c r="R1334" t="s">
        <v>8327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t="s">
        <v>8325</v>
      </c>
      <c r="R1335" t="s">
        <v>8327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t="s">
        <v>8325</v>
      </c>
      <c r="R1336" t="s">
        <v>8327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t="s">
        <v>8325</v>
      </c>
      <c r="R1337" t="s">
        <v>8327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t="s">
        <v>8325</v>
      </c>
      <c r="R1338" t="s">
        <v>8327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t="s">
        <v>8325</v>
      </c>
      <c r="R1339" t="s">
        <v>8327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t="s">
        <v>8325</v>
      </c>
      <c r="R1340" t="s">
        <v>8327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t="s">
        <v>8325</v>
      </c>
      <c r="R1341" t="s">
        <v>8327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t="s">
        <v>8325</v>
      </c>
      <c r="R1342" t="s">
        <v>8327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t="s">
        <v>8325</v>
      </c>
      <c r="R1343" t="s">
        <v>8327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t="s">
        <v>8325</v>
      </c>
      <c r="R1344" t="s">
        <v>8327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t="s">
        <v>8325</v>
      </c>
      <c r="R1345" t="s">
        <v>8327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ref="P1346:P1409" si="106">IFERROR(ROUND(E1346/L1346,2),0)</f>
        <v>40.76</v>
      </c>
      <c r="Q1346" t="s">
        <v>8328</v>
      </c>
      <c r="R1346" t="s">
        <v>8329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si="106"/>
        <v>53.57</v>
      </c>
      <c r="Q1347" t="s">
        <v>8328</v>
      </c>
      <c r="R1347" t="s">
        <v>8329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t="s">
        <v>8328</v>
      </c>
      <c r="R1348" t="s">
        <v>8329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t="s">
        <v>8328</v>
      </c>
      <c r="R1349" t="s">
        <v>8329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t="s">
        <v>8328</v>
      </c>
      <c r="R1350" t="s">
        <v>8329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t="s">
        <v>8328</v>
      </c>
      <c r="R1351" t="s">
        <v>8329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t="s">
        <v>8328</v>
      </c>
      <c r="R1352" t="s">
        <v>8329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t="s">
        <v>8328</v>
      </c>
      <c r="R1353" t="s">
        <v>8329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t="s">
        <v>8328</v>
      </c>
      <c r="R1354" t="s">
        <v>8329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t="s">
        <v>8328</v>
      </c>
      <c r="R1355" t="s">
        <v>8329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t="s">
        <v>8328</v>
      </c>
      <c r="R1356" t="s">
        <v>8329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t="s">
        <v>8328</v>
      </c>
      <c r="R1357" t="s">
        <v>8329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t="s">
        <v>8328</v>
      </c>
      <c r="R1358" t="s">
        <v>8329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t="s">
        <v>8328</v>
      </c>
      <c r="R1359" t="s">
        <v>8329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t="s">
        <v>8328</v>
      </c>
      <c r="R1360" t="s">
        <v>8329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t="s">
        <v>8328</v>
      </c>
      <c r="R1361" t="s">
        <v>8329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t="s">
        <v>8328</v>
      </c>
      <c r="R1362" t="s">
        <v>8329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t="s">
        <v>8328</v>
      </c>
      <c r="R1363" t="s">
        <v>8329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t="s">
        <v>8328</v>
      </c>
      <c r="R1364" t="s">
        <v>8329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t="s">
        <v>8328</v>
      </c>
      <c r="R1365" t="s">
        <v>8329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t="s">
        <v>8331</v>
      </c>
      <c r="R1366" t="s">
        <v>8332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t="s">
        <v>8331</v>
      </c>
      <c r="R1367" t="s">
        <v>8332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t="s">
        <v>8331</v>
      </c>
      <c r="R1368" t="s">
        <v>8332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t="s">
        <v>8331</v>
      </c>
      <c r="R1369" t="s">
        <v>8332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t="s">
        <v>8331</v>
      </c>
      <c r="R1370" t="s">
        <v>8332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t="s">
        <v>8331</v>
      </c>
      <c r="R1371" t="s">
        <v>8332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t="s">
        <v>8331</v>
      </c>
      <c r="R1372" t="s">
        <v>8332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t="s">
        <v>8331</v>
      </c>
      <c r="R1373" t="s">
        <v>8332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t="s">
        <v>8331</v>
      </c>
      <c r="R1374" t="s">
        <v>8332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t="s">
        <v>8331</v>
      </c>
      <c r="R1375" t="s">
        <v>8332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t="s">
        <v>8331</v>
      </c>
      <c r="R1376" t="s">
        <v>8332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t="s">
        <v>8331</v>
      </c>
      <c r="R1377" t="s">
        <v>8332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t="s">
        <v>8331</v>
      </c>
      <c r="R1378" t="s">
        <v>8332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t="s">
        <v>8331</v>
      </c>
      <c r="R1379" t="s">
        <v>8332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t="s">
        <v>8331</v>
      </c>
      <c r="R1380" t="s">
        <v>8332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t="s">
        <v>8331</v>
      </c>
      <c r="R1381" t="s">
        <v>8332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8" t="s">
        <v>1381</v>
      </c>
      <c r="C1382" s="3" t="s">
        <v>5490</v>
      </c>
      <c r="D1382" s="5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t="s">
        <v>8331</v>
      </c>
      <c r="R1382" t="s">
        <v>8332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t="s">
        <v>8331</v>
      </c>
      <c r="R1383" t="s">
        <v>8332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t="s">
        <v>8331</v>
      </c>
      <c r="R1384" t="s">
        <v>8332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t="s">
        <v>8331</v>
      </c>
      <c r="R1385" t="s">
        <v>8332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t="s">
        <v>8331</v>
      </c>
      <c r="R1386" t="s">
        <v>8332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t="s">
        <v>8331</v>
      </c>
      <c r="R1387" t="s">
        <v>8332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t="s">
        <v>8331</v>
      </c>
      <c r="R1388" t="s">
        <v>8332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t="s">
        <v>8331</v>
      </c>
      <c r="R1389" t="s">
        <v>8332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t="s">
        <v>8331</v>
      </c>
      <c r="R1390" t="s">
        <v>8332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t="s">
        <v>8331</v>
      </c>
      <c r="R1391" t="s">
        <v>8332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t="s">
        <v>8331</v>
      </c>
      <c r="R1392" t="s">
        <v>8332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t="s">
        <v>8331</v>
      </c>
      <c r="R1393" t="s">
        <v>8332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t="s">
        <v>8331</v>
      </c>
      <c r="R1394" t="s">
        <v>8332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t="s">
        <v>8331</v>
      </c>
      <c r="R1395" t="s">
        <v>8332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t="s">
        <v>8331</v>
      </c>
      <c r="R1396" t="s">
        <v>8332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t="s">
        <v>8331</v>
      </c>
      <c r="R1397" t="s">
        <v>8332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t="s">
        <v>8331</v>
      </c>
      <c r="R1398" t="s">
        <v>8332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t="s">
        <v>8331</v>
      </c>
      <c r="R1399" t="s">
        <v>8332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t="s">
        <v>8331</v>
      </c>
      <c r="R1400" t="s">
        <v>8332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t="s">
        <v>8331</v>
      </c>
      <c r="R1401" t="s">
        <v>8332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t="s">
        <v>8331</v>
      </c>
      <c r="R1402" t="s">
        <v>8332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t="s">
        <v>8331</v>
      </c>
      <c r="R1403" t="s">
        <v>8332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t="s">
        <v>8331</v>
      </c>
      <c r="R1404" t="s">
        <v>8332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t="s">
        <v>8331</v>
      </c>
      <c r="R1405" t="s">
        <v>8332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t="s">
        <v>8328</v>
      </c>
      <c r="R1406" t="s">
        <v>8347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t="s">
        <v>8328</v>
      </c>
      <c r="R1407" t="s">
        <v>8347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t="s">
        <v>8328</v>
      </c>
      <c r="R1408" t="s">
        <v>8347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t="s">
        <v>8328</v>
      </c>
      <c r="R1409" t="s">
        <v>8347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ref="P1410:P1473" si="111">IFERROR(ROUND(E1410/L1410,2),0)</f>
        <v>12</v>
      </c>
      <c r="Q1410" t="s">
        <v>8328</v>
      </c>
      <c r="R1410" t="s">
        <v>8347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si="111"/>
        <v>0</v>
      </c>
      <c r="Q1411" t="s">
        <v>8328</v>
      </c>
      <c r="R1411" t="s">
        <v>8347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t="s">
        <v>8328</v>
      </c>
      <c r="R1412" t="s">
        <v>8347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t="s">
        <v>8328</v>
      </c>
      <c r="R1413" t="s">
        <v>8347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t="s">
        <v>8328</v>
      </c>
      <c r="R1414" t="s">
        <v>8347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t="s">
        <v>8328</v>
      </c>
      <c r="R1415" t="s">
        <v>8347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t="s">
        <v>8328</v>
      </c>
      <c r="R1416" t="s">
        <v>8347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t="s">
        <v>8328</v>
      </c>
      <c r="R1417" t="s">
        <v>8347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t="s">
        <v>8328</v>
      </c>
      <c r="R1418" t="s">
        <v>8347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t="s">
        <v>8328</v>
      </c>
      <c r="R1419" t="s">
        <v>8347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t="s">
        <v>8328</v>
      </c>
      <c r="R1420" t="s">
        <v>8347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t="s">
        <v>8328</v>
      </c>
      <c r="R1421" t="s">
        <v>8347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t="s">
        <v>8328</v>
      </c>
      <c r="R1422" t="s">
        <v>8347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t="s">
        <v>8328</v>
      </c>
      <c r="R1423" t="s">
        <v>8347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t="s">
        <v>8328</v>
      </c>
      <c r="R1424" t="s">
        <v>8347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t="s">
        <v>8328</v>
      </c>
      <c r="R1425" t="s">
        <v>8347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t="s">
        <v>8328</v>
      </c>
      <c r="R1426" t="s">
        <v>8347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t="s">
        <v>8328</v>
      </c>
      <c r="R1427" t="s">
        <v>8347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t="s">
        <v>8328</v>
      </c>
      <c r="R1428" t="s">
        <v>8347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t="s">
        <v>8328</v>
      </c>
      <c r="R1429" t="s">
        <v>8347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t="s">
        <v>8328</v>
      </c>
      <c r="R1430" t="s">
        <v>8347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t="s">
        <v>8328</v>
      </c>
      <c r="R1431" t="s">
        <v>8347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t="s">
        <v>8328</v>
      </c>
      <c r="R1432" t="s">
        <v>8347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t="s">
        <v>8328</v>
      </c>
      <c r="R1433" t="s">
        <v>8347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t="s">
        <v>8328</v>
      </c>
      <c r="R1434" t="s">
        <v>8347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t="s">
        <v>8328</v>
      </c>
      <c r="R1435" t="s">
        <v>8347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t="s">
        <v>8328</v>
      </c>
      <c r="R1436" t="s">
        <v>8347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t="s">
        <v>8328</v>
      </c>
      <c r="R1437" t="s">
        <v>8347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t="s">
        <v>8328</v>
      </c>
      <c r="R1438" t="s">
        <v>8347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t="s">
        <v>8328</v>
      </c>
      <c r="R1439" t="s">
        <v>8347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t="s">
        <v>8328</v>
      </c>
      <c r="R1440" t="s">
        <v>8347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t="s">
        <v>8328</v>
      </c>
      <c r="R1441" t="s">
        <v>8347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t="s">
        <v>8328</v>
      </c>
      <c r="R1442" t="s">
        <v>8347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t="s">
        <v>8328</v>
      </c>
      <c r="R1443" t="s">
        <v>8347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t="s">
        <v>8328</v>
      </c>
      <c r="R1444" t="s">
        <v>8347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t="s">
        <v>8328</v>
      </c>
      <c r="R1445" t="s">
        <v>8347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t="s">
        <v>8328</v>
      </c>
      <c r="R1446" t="s">
        <v>8347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t="s">
        <v>8328</v>
      </c>
      <c r="R1447" t="s">
        <v>8347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t="s">
        <v>8328</v>
      </c>
      <c r="R1448" t="s">
        <v>8347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t="s">
        <v>8328</v>
      </c>
      <c r="R1449" t="s">
        <v>8347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t="s">
        <v>8328</v>
      </c>
      <c r="R1450" t="s">
        <v>8347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t="s">
        <v>8328</v>
      </c>
      <c r="R1451" t="s">
        <v>8347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t="s">
        <v>8328</v>
      </c>
      <c r="R1452" t="s">
        <v>8347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t="s">
        <v>8328</v>
      </c>
      <c r="R1453" t="s">
        <v>8347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t="s">
        <v>8328</v>
      </c>
      <c r="R1454" t="s">
        <v>8347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t="s">
        <v>8328</v>
      </c>
      <c r="R1455" t="s">
        <v>8347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t="s">
        <v>8328</v>
      </c>
      <c r="R1456" t="s">
        <v>8347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t="s">
        <v>8328</v>
      </c>
      <c r="R1457" t="s">
        <v>8347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t="s">
        <v>8328</v>
      </c>
      <c r="R1458" t="s">
        <v>8347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t="s">
        <v>8328</v>
      </c>
      <c r="R1459" t="s">
        <v>8347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t="s">
        <v>8328</v>
      </c>
      <c r="R1460" t="s">
        <v>8347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t="s">
        <v>8328</v>
      </c>
      <c r="R1461" t="s">
        <v>8347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t="s">
        <v>8328</v>
      </c>
      <c r="R1462" t="s">
        <v>8347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t="s">
        <v>8328</v>
      </c>
      <c r="R1463" t="s">
        <v>8348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t="s">
        <v>8328</v>
      </c>
      <c r="R1464" t="s">
        <v>8348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t="s">
        <v>8328</v>
      </c>
      <c r="R1465" t="s">
        <v>8348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t="s">
        <v>8328</v>
      </c>
      <c r="R1466" t="s">
        <v>8348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t="s">
        <v>8328</v>
      </c>
      <c r="R1467" t="s">
        <v>8348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t="s">
        <v>8328</v>
      </c>
      <c r="R1468" t="s">
        <v>8348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t="s">
        <v>8328</v>
      </c>
      <c r="R1469" t="s">
        <v>8348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t="s">
        <v>8328</v>
      </c>
      <c r="R1470" t="s">
        <v>8348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t="s">
        <v>8328</v>
      </c>
      <c r="R1471" t="s">
        <v>8348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t="s">
        <v>8328</v>
      </c>
      <c r="R1472" t="s">
        <v>8348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t="s">
        <v>8328</v>
      </c>
      <c r="R1473" t="s">
        <v>8348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ref="P1474:P1537" si="116">IFERROR(ROUND(E1474/L1474,2),0)</f>
        <v>103.2</v>
      </c>
      <c r="Q1474" t="s">
        <v>8328</v>
      </c>
      <c r="R1474" t="s">
        <v>8348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si="116"/>
        <v>38.46</v>
      </c>
      <c r="Q1475" t="s">
        <v>8328</v>
      </c>
      <c r="R1475" t="s">
        <v>8348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t="s">
        <v>8328</v>
      </c>
      <c r="R1476" t="s">
        <v>8348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t="s">
        <v>8328</v>
      </c>
      <c r="R1477" t="s">
        <v>8348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t="s">
        <v>8328</v>
      </c>
      <c r="R1478" t="s">
        <v>8348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t="s">
        <v>8328</v>
      </c>
      <c r="R1479" t="s">
        <v>8348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t="s">
        <v>8328</v>
      </c>
      <c r="R1480" t="s">
        <v>8348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t="s">
        <v>8328</v>
      </c>
      <c r="R1481" t="s">
        <v>8348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t="s">
        <v>8328</v>
      </c>
      <c r="R1482" t="s">
        <v>8348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t="s">
        <v>8328</v>
      </c>
      <c r="R1483" t="s">
        <v>8330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t="s">
        <v>8328</v>
      </c>
      <c r="R1484" t="s">
        <v>8330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t="s">
        <v>8328</v>
      </c>
      <c r="R1485" t="s">
        <v>8330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t="s">
        <v>8328</v>
      </c>
      <c r="R1486" t="s">
        <v>8330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t="s">
        <v>8328</v>
      </c>
      <c r="R1487" t="s">
        <v>8330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t="s">
        <v>8328</v>
      </c>
      <c r="R1488" t="s">
        <v>8330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t="s">
        <v>8328</v>
      </c>
      <c r="R1489" t="s">
        <v>8330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t="s">
        <v>8328</v>
      </c>
      <c r="R1490" t="s">
        <v>8330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t="s">
        <v>8328</v>
      </c>
      <c r="R1491" t="s">
        <v>8330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t="s">
        <v>8328</v>
      </c>
      <c r="R1492" t="s">
        <v>8330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t="s">
        <v>8328</v>
      </c>
      <c r="R1493" t="s">
        <v>8330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t="s">
        <v>8328</v>
      </c>
      <c r="R1494" t="s">
        <v>8330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t="s">
        <v>8328</v>
      </c>
      <c r="R1495" t="s">
        <v>8330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t="s">
        <v>8328</v>
      </c>
      <c r="R1496" t="s">
        <v>8330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t="s">
        <v>8328</v>
      </c>
      <c r="R1497" t="s">
        <v>8330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t="s">
        <v>8328</v>
      </c>
      <c r="R1498" t="s">
        <v>8330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t="s">
        <v>8328</v>
      </c>
      <c r="R1499" t="s">
        <v>8330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t="s">
        <v>8328</v>
      </c>
      <c r="R1500" t="s">
        <v>8330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t="s">
        <v>8328</v>
      </c>
      <c r="R1501" t="s">
        <v>8330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t="s">
        <v>8328</v>
      </c>
      <c r="R1502" t="s">
        <v>8330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t="s">
        <v>8344</v>
      </c>
      <c r="R1503" t="s">
        <v>8345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t="s">
        <v>8344</v>
      </c>
      <c r="R1504" t="s">
        <v>8345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t="s">
        <v>8344</v>
      </c>
      <c r="R1505" t="s">
        <v>8345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t="s">
        <v>8344</v>
      </c>
      <c r="R1506" t="s">
        <v>8345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t="s">
        <v>8344</v>
      </c>
      <c r="R1507" t="s">
        <v>8345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t="s">
        <v>8344</v>
      </c>
      <c r="R1508" t="s">
        <v>8345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t="s">
        <v>8344</v>
      </c>
      <c r="R1509" t="s">
        <v>8345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t="s">
        <v>8344</v>
      </c>
      <c r="R1510" t="s">
        <v>8345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t="s">
        <v>8344</v>
      </c>
      <c r="R1511" t="s">
        <v>8345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t="s">
        <v>8344</v>
      </c>
      <c r="R1512" t="s">
        <v>8345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t="s">
        <v>8344</v>
      </c>
      <c r="R1513" t="s">
        <v>8345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t="s">
        <v>8344</v>
      </c>
      <c r="R1514" t="s">
        <v>8345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t="s">
        <v>8344</v>
      </c>
      <c r="R1515" t="s">
        <v>8345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t="s">
        <v>8344</v>
      </c>
      <c r="R1516" t="s">
        <v>8345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t="s">
        <v>8344</v>
      </c>
      <c r="R1517" t="s">
        <v>8345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t="s">
        <v>8344</v>
      </c>
      <c r="R1518" t="s">
        <v>8345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t="s">
        <v>8344</v>
      </c>
      <c r="R1519" t="s">
        <v>8345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t="s">
        <v>8344</v>
      </c>
      <c r="R1520" t="s">
        <v>8345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t="s">
        <v>8344</v>
      </c>
      <c r="R1521" t="s">
        <v>8345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t="s">
        <v>8344</v>
      </c>
      <c r="R1522" t="s">
        <v>8345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t="s">
        <v>8344</v>
      </c>
      <c r="R1523" t="s">
        <v>8345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t="s">
        <v>8344</v>
      </c>
      <c r="R1524" t="s">
        <v>8345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t="s">
        <v>8344</v>
      </c>
      <c r="R1525" t="s">
        <v>8345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t="s">
        <v>8344</v>
      </c>
      <c r="R1526" t="s">
        <v>8345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t="s">
        <v>8344</v>
      </c>
      <c r="R1527" t="s">
        <v>8345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t="s">
        <v>8344</v>
      </c>
      <c r="R1528" t="s">
        <v>8345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t="s">
        <v>8344</v>
      </c>
      <c r="R1529" t="s">
        <v>8345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t="s">
        <v>8344</v>
      </c>
      <c r="R1530" t="s">
        <v>8345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t="s">
        <v>8344</v>
      </c>
      <c r="R1531" t="s">
        <v>8345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t="s">
        <v>8344</v>
      </c>
      <c r="R1532" t="s">
        <v>8345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t="s">
        <v>8344</v>
      </c>
      <c r="R1533" t="s">
        <v>8345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t="s">
        <v>8344</v>
      </c>
      <c r="R1534" t="s">
        <v>8345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t="s">
        <v>8344</v>
      </c>
      <c r="R1535" t="s">
        <v>8345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t="s">
        <v>8344</v>
      </c>
      <c r="R1536" t="s">
        <v>8345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t="s">
        <v>8344</v>
      </c>
      <c r="R1537" t="s">
        <v>8345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ref="P1538:P1601" si="121">IFERROR(ROUND(E1538/L1538,2),0)</f>
        <v>66.02</v>
      </c>
      <c r="Q1538" t="s">
        <v>8344</v>
      </c>
      <c r="R1538" t="s">
        <v>8345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si="121"/>
        <v>96.38</v>
      </c>
      <c r="Q1539" t="s">
        <v>8344</v>
      </c>
      <c r="R1539" t="s">
        <v>8345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t="s">
        <v>8344</v>
      </c>
      <c r="R1540" t="s">
        <v>8345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t="s">
        <v>8344</v>
      </c>
      <c r="R1541" t="s">
        <v>8345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t="s">
        <v>8344</v>
      </c>
      <c r="R1542" t="s">
        <v>8345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t="s">
        <v>8344</v>
      </c>
      <c r="R1543" t="s">
        <v>8349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t="s">
        <v>8344</v>
      </c>
      <c r="R1544" t="s">
        <v>8349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t="s">
        <v>8344</v>
      </c>
      <c r="R1545" t="s">
        <v>8349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t="s">
        <v>8344</v>
      </c>
      <c r="R1546" t="s">
        <v>8349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t="s">
        <v>8344</v>
      </c>
      <c r="R1547" t="s">
        <v>8349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t="s">
        <v>8344</v>
      </c>
      <c r="R1548" t="s">
        <v>8349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8" t="s">
        <v>1548</v>
      </c>
      <c r="C1549" s="3" t="s">
        <v>5657</v>
      </c>
      <c r="D1549" s="5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t="s">
        <v>8344</v>
      </c>
      <c r="R1549" t="s">
        <v>8349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t="s">
        <v>8344</v>
      </c>
      <c r="R1550" t="s">
        <v>8349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t="s">
        <v>8344</v>
      </c>
      <c r="R1551" t="s">
        <v>8349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t="s">
        <v>8344</v>
      </c>
      <c r="R1552" t="s">
        <v>8349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t="s">
        <v>8344</v>
      </c>
      <c r="R1553" t="s">
        <v>8349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t="s">
        <v>8344</v>
      </c>
      <c r="R1554" t="s">
        <v>8349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t="s">
        <v>8344</v>
      </c>
      <c r="R1555" t="s">
        <v>8349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t="s">
        <v>8344</v>
      </c>
      <c r="R1556" t="s">
        <v>8349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t="s">
        <v>8344</v>
      </c>
      <c r="R1557" t="s">
        <v>8349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t="s">
        <v>8344</v>
      </c>
      <c r="R1558" t="s">
        <v>8349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t="s">
        <v>8344</v>
      </c>
      <c r="R1559" t="s">
        <v>8349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t="s">
        <v>8344</v>
      </c>
      <c r="R1560" t="s">
        <v>8349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t="s">
        <v>8344</v>
      </c>
      <c r="R1561" t="s">
        <v>8349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t="s">
        <v>8344</v>
      </c>
      <c r="R1562" t="s">
        <v>8349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t="s">
        <v>8328</v>
      </c>
      <c r="R1563" t="s">
        <v>8350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t="s">
        <v>8328</v>
      </c>
      <c r="R1564" t="s">
        <v>8350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t="s">
        <v>8328</v>
      </c>
      <c r="R1565" t="s">
        <v>8350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t="s">
        <v>8328</v>
      </c>
      <c r="R1566" t="s">
        <v>8350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t="s">
        <v>8328</v>
      </c>
      <c r="R1567" t="s">
        <v>8350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t="s">
        <v>8328</v>
      </c>
      <c r="R1568" t="s">
        <v>8350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t="s">
        <v>8328</v>
      </c>
      <c r="R1569" t="s">
        <v>8350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t="s">
        <v>8328</v>
      </c>
      <c r="R1570" t="s">
        <v>8350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t="s">
        <v>8328</v>
      </c>
      <c r="R1571" t="s">
        <v>8350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t="s">
        <v>8328</v>
      </c>
      <c r="R1572" t="s">
        <v>8350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t="s">
        <v>8328</v>
      </c>
      <c r="R1573" t="s">
        <v>8350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t="s">
        <v>8328</v>
      </c>
      <c r="R1574" t="s">
        <v>8350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t="s">
        <v>8328</v>
      </c>
      <c r="R1575" t="s">
        <v>8350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t="s">
        <v>8328</v>
      </c>
      <c r="R1576" t="s">
        <v>8350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t="s">
        <v>8328</v>
      </c>
      <c r="R1577" t="s">
        <v>8350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t="s">
        <v>8328</v>
      </c>
      <c r="R1578" t="s">
        <v>8350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t="s">
        <v>8328</v>
      </c>
      <c r="R1579" t="s">
        <v>8350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t="s">
        <v>8328</v>
      </c>
      <c r="R1580" t="s">
        <v>8350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t="s">
        <v>8328</v>
      </c>
      <c r="R1581" t="s">
        <v>8350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t="s">
        <v>8328</v>
      </c>
      <c r="R1582" t="s">
        <v>8350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t="s">
        <v>8344</v>
      </c>
      <c r="R1583" t="s">
        <v>8351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t="s">
        <v>8344</v>
      </c>
      <c r="R1584" t="s">
        <v>8351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t="s">
        <v>8344</v>
      </c>
      <c r="R1585" t="s">
        <v>8351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t="s">
        <v>8344</v>
      </c>
      <c r="R1586" t="s">
        <v>8351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t="s">
        <v>8344</v>
      </c>
      <c r="R1587" t="s">
        <v>8351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t="s">
        <v>8344</v>
      </c>
      <c r="R1588" t="s">
        <v>8351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t="s">
        <v>8344</v>
      </c>
      <c r="R1589" t="s">
        <v>8351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t="s">
        <v>8344</v>
      </c>
      <c r="R1590" t="s">
        <v>8351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t="s">
        <v>8344</v>
      </c>
      <c r="R1591" t="s">
        <v>8351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t="s">
        <v>8344</v>
      </c>
      <c r="R1592" t="s">
        <v>8351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t="s">
        <v>8344</v>
      </c>
      <c r="R1593" t="s">
        <v>8351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8" t="s">
        <v>1593</v>
      </c>
      <c r="C1594" s="3" t="s">
        <v>5702</v>
      </c>
      <c r="D1594" s="5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t="s">
        <v>8344</v>
      </c>
      <c r="R1594" t="s">
        <v>8351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t="s">
        <v>8344</v>
      </c>
      <c r="R1595" t="s">
        <v>8351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t="s">
        <v>8344</v>
      </c>
      <c r="R1596" t="s">
        <v>8351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t="s">
        <v>8344</v>
      </c>
      <c r="R1597" t="s">
        <v>8351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t="s">
        <v>8344</v>
      </c>
      <c r="R1598" t="s">
        <v>8351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t="s">
        <v>8344</v>
      </c>
      <c r="R1599" t="s">
        <v>8351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t="s">
        <v>8344</v>
      </c>
      <c r="R1600" t="s">
        <v>8351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t="s">
        <v>8344</v>
      </c>
      <c r="R1601" t="s">
        <v>8351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ref="P1602:P1665" si="126">IFERROR(ROUND(E1602/L1602,2),0)</f>
        <v>40.78</v>
      </c>
      <c r="Q1602" t="s">
        <v>8344</v>
      </c>
      <c r="R1602" t="s">
        <v>8351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si="126"/>
        <v>48.33</v>
      </c>
      <c r="Q1603" t="s">
        <v>8331</v>
      </c>
      <c r="R1603" t="s">
        <v>8332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t="s">
        <v>8331</v>
      </c>
      <c r="R1604" t="s">
        <v>8332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t="s">
        <v>8331</v>
      </c>
      <c r="R1605" t="s">
        <v>8332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t="s">
        <v>8331</v>
      </c>
      <c r="R1606" t="s">
        <v>8332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t="s">
        <v>8331</v>
      </c>
      <c r="R1607" t="s">
        <v>8332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t="s">
        <v>8331</v>
      </c>
      <c r="R1608" t="s">
        <v>8332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t="s">
        <v>8331</v>
      </c>
      <c r="R1609" t="s">
        <v>8332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t="s">
        <v>8331</v>
      </c>
      <c r="R1610" t="s">
        <v>8332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t="s">
        <v>8331</v>
      </c>
      <c r="R1611" t="s">
        <v>8332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t="s">
        <v>8331</v>
      </c>
      <c r="R1612" t="s">
        <v>8332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t="s">
        <v>8331</v>
      </c>
      <c r="R1613" t="s">
        <v>8332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t="s">
        <v>8331</v>
      </c>
      <c r="R1614" t="s">
        <v>8332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t="s">
        <v>8331</v>
      </c>
      <c r="R1615" t="s">
        <v>8332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t="s">
        <v>8331</v>
      </c>
      <c r="R1616" t="s">
        <v>8332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t="s">
        <v>8331</v>
      </c>
      <c r="R1617" t="s">
        <v>8332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t="s">
        <v>8331</v>
      </c>
      <c r="R1618" t="s">
        <v>8332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t="s">
        <v>8331</v>
      </c>
      <c r="R1619" t="s">
        <v>8332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t="s">
        <v>8331</v>
      </c>
      <c r="R1620" t="s">
        <v>8332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t="s">
        <v>8331</v>
      </c>
      <c r="R1621" t="s">
        <v>8332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t="s">
        <v>8331</v>
      </c>
      <c r="R1622" t="s">
        <v>8332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t="s">
        <v>8331</v>
      </c>
      <c r="R1623" t="s">
        <v>8332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t="s">
        <v>8331</v>
      </c>
      <c r="R1624" t="s">
        <v>8332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t="s">
        <v>8331</v>
      </c>
      <c r="R1625" t="s">
        <v>8332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t="s">
        <v>8331</v>
      </c>
      <c r="R1626" t="s">
        <v>8332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t="s">
        <v>8331</v>
      </c>
      <c r="R1627" t="s">
        <v>8332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t="s">
        <v>8331</v>
      </c>
      <c r="R1628" t="s">
        <v>8332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t="s">
        <v>8331</v>
      </c>
      <c r="R1629" t="s">
        <v>8332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t="s">
        <v>8331</v>
      </c>
      <c r="R1630" t="s">
        <v>8332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t="s">
        <v>8331</v>
      </c>
      <c r="R1631" t="s">
        <v>8332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t="s">
        <v>8331</v>
      </c>
      <c r="R1632" t="s">
        <v>8332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t="s">
        <v>8331</v>
      </c>
      <c r="R1633" t="s">
        <v>8332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t="s">
        <v>8331</v>
      </c>
      <c r="R1634" t="s">
        <v>8332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t="s">
        <v>8331</v>
      </c>
      <c r="R1635" t="s">
        <v>8332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t="s">
        <v>8331</v>
      </c>
      <c r="R1636" t="s">
        <v>8332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t="s">
        <v>8331</v>
      </c>
      <c r="R1637" t="s">
        <v>8332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t="s">
        <v>8331</v>
      </c>
      <c r="R1638" t="s">
        <v>8332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t="s">
        <v>8331</v>
      </c>
      <c r="R1639" t="s">
        <v>8332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t="s">
        <v>8331</v>
      </c>
      <c r="R1640" t="s">
        <v>8332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t="s">
        <v>8331</v>
      </c>
      <c r="R1641" t="s">
        <v>8332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t="s">
        <v>8331</v>
      </c>
      <c r="R1642" t="s">
        <v>8332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t="s">
        <v>8331</v>
      </c>
      <c r="R1643" t="s">
        <v>8352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t="s">
        <v>8331</v>
      </c>
      <c r="R1644" t="s">
        <v>8352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t="s">
        <v>8331</v>
      </c>
      <c r="R1645" t="s">
        <v>8352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t="s">
        <v>8331</v>
      </c>
      <c r="R1646" t="s">
        <v>8352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t="s">
        <v>8331</v>
      </c>
      <c r="R1647" t="s">
        <v>8352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t="s">
        <v>8331</v>
      </c>
      <c r="R1648" t="s">
        <v>8352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t="s">
        <v>8331</v>
      </c>
      <c r="R1649" t="s">
        <v>8352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t="s">
        <v>8331</v>
      </c>
      <c r="R1650" t="s">
        <v>8352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t="s">
        <v>8331</v>
      </c>
      <c r="R1651" t="s">
        <v>8352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t="s">
        <v>8331</v>
      </c>
      <c r="R1652" t="s">
        <v>8352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t="s">
        <v>8331</v>
      </c>
      <c r="R1653" t="s">
        <v>8352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t="s">
        <v>8331</v>
      </c>
      <c r="R1654" t="s">
        <v>8352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t="s">
        <v>8331</v>
      </c>
      <c r="R1655" t="s">
        <v>8352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t="s">
        <v>8331</v>
      </c>
      <c r="R1656" t="s">
        <v>8352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t="s">
        <v>8331</v>
      </c>
      <c r="R1657" t="s">
        <v>8352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t="s">
        <v>8331</v>
      </c>
      <c r="R1658" t="s">
        <v>8352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t="s">
        <v>8331</v>
      </c>
      <c r="R1659" t="s">
        <v>8352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t="s">
        <v>8331</v>
      </c>
      <c r="R1660" t="s">
        <v>8352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t="s">
        <v>8331</v>
      </c>
      <c r="R1661" t="s">
        <v>8352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8" t="s">
        <v>1661</v>
      </c>
      <c r="C1662" s="3" t="s">
        <v>5770</v>
      </c>
      <c r="D1662" s="5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t="s">
        <v>8331</v>
      </c>
      <c r="R1662" t="s">
        <v>8352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t="s">
        <v>8331</v>
      </c>
      <c r="R1663" t="s">
        <v>8352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t="s">
        <v>8331</v>
      </c>
      <c r="R1664" t="s">
        <v>8352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t="s">
        <v>8331</v>
      </c>
      <c r="R1665" t="s">
        <v>8352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t="s">
        <v>8331</v>
      </c>
      <c r="R1666" t="s">
        <v>8352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si="131"/>
        <v>44.96</v>
      </c>
      <c r="Q1667" t="s">
        <v>8331</v>
      </c>
      <c r="R1667" t="s">
        <v>8352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t="s">
        <v>8331</v>
      </c>
      <c r="R1668" t="s">
        <v>8352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t="s">
        <v>8331</v>
      </c>
      <c r="R1669" t="s">
        <v>8352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t="s">
        <v>8331</v>
      </c>
      <c r="R1670" t="s">
        <v>8352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t="s">
        <v>8331</v>
      </c>
      <c r="R1671" t="s">
        <v>8352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t="s">
        <v>8331</v>
      </c>
      <c r="R1672" t="s">
        <v>8352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t="s">
        <v>8331</v>
      </c>
      <c r="R1673" t="s">
        <v>8352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t="s">
        <v>8331</v>
      </c>
      <c r="R1674" t="s">
        <v>8352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t="s">
        <v>8331</v>
      </c>
      <c r="R1675" t="s">
        <v>8352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t="s">
        <v>8331</v>
      </c>
      <c r="R1676" t="s">
        <v>8352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t="s">
        <v>8331</v>
      </c>
      <c r="R1677" t="s">
        <v>8352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t="s">
        <v>8331</v>
      </c>
      <c r="R1678" t="s">
        <v>8352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t="s">
        <v>8331</v>
      </c>
      <c r="R1679" t="s">
        <v>8352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t="s">
        <v>8331</v>
      </c>
      <c r="R1680" t="s">
        <v>8352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t="s">
        <v>8331</v>
      </c>
      <c r="R1681" t="s">
        <v>8352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t="s">
        <v>8331</v>
      </c>
      <c r="R1682" t="s">
        <v>8352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t="s">
        <v>8331</v>
      </c>
      <c r="R1683" t="s">
        <v>8353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t="s">
        <v>8331</v>
      </c>
      <c r="R1684" t="s">
        <v>8353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8" t="s">
        <v>1684</v>
      </c>
      <c r="C1685" s="3" t="s">
        <v>5793</v>
      </c>
      <c r="D1685" s="5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t="s">
        <v>8331</v>
      </c>
      <c r="R1685" t="s">
        <v>8353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t="s">
        <v>8331</v>
      </c>
      <c r="R1686" t="s">
        <v>8353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t="s">
        <v>8331</v>
      </c>
      <c r="R1687" t="s">
        <v>8353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t="s">
        <v>8331</v>
      </c>
      <c r="R1688" t="s">
        <v>8353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t="s">
        <v>8331</v>
      </c>
      <c r="R1689" t="s">
        <v>8353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t="s">
        <v>8331</v>
      </c>
      <c r="R1690" t="s">
        <v>8353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t="s">
        <v>8331</v>
      </c>
      <c r="R1691" t="s">
        <v>8353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t="s">
        <v>8331</v>
      </c>
      <c r="R1692" t="s">
        <v>8353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t="s">
        <v>8331</v>
      </c>
      <c r="R1693" t="s">
        <v>8353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t="s">
        <v>8331</v>
      </c>
      <c r="R1694" t="s">
        <v>8353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t="s">
        <v>8331</v>
      </c>
      <c r="R1695" t="s">
        <v>8353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t="s">
        <v>8331</v>
      </c>
      <c r="R1696" t="s">
        <v>8353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t="s">
        <v>8331</v>
      </c>
      <c r="R1697" t="s">
        <v>8353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t="s">
        <v>8331</v>
      </c>
      <c r="R1698" t="s">
        <v>8353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t="s">
        <v>8331</v>
      </c>
      <c r="R1699" t="s">
        <v>8353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t="s">
        <v>8331</v>
      </c>
      <c r="R1700" t="s">
        <v>8353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t="s">
        <v>8331</v>
      </c>
      <c r="R1701" t="s">
        <v>8353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t="s">
        <v>8331</v>
      </c>
      <c r="R1702" t="s">
        <v>8353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t="s">
        <v>8331</v>
      </c>
      <c r="R1703" t="s">
        <v>8353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t="s">
        <v>8331</v>
      </c>
      <c r="R1704" t="s">
        <v>8353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t="s">
        <v>8331</v>
      </c>
      <c r="R1705" t="s">
        <v>8353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t="s">
        <v>8331</v>
      </c>
      <c r="R1706" t="s">
        <v>8353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t="s">
        <v>8331</v>
      </c>
      <c r="R1707" t="s">
        <v>8353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t="s">
        <v>8331</v>
      </c>
      <c r="R1708" t="s">
        <v>8353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t="s">
        <v>8331</v>
      </c>
      <c r="R1709" t="s">
        <v>8353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t="s">
        <v>8331</v>
      </c>
      <c r="R1710" t="s">
        <v>8353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t="s">
        <v>8331</v>
      </c>
      <c r="R1711" t="s">
        <v>8353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t="s">
        <v>8331</v>
      </c>
      <c r="R1712" t="s">
        <v>8353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t="s">
        <v>8331</v>
      </c>
      <c r="R1713" t="s">
        <v>8353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t="s">
        <v>8331</v>
      </c>
      <c r="R1714" t="s">
        <v>8353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t="s">
        <v>8331</v>
      </c>
      <c r="R1715" t="s">
        <v>8353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t="s">
        <v>8331</v>
      </c>
      <c r="R1716" t="s">
        <v>8353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t="s">
        <v>8331</v>
      </c>
      <c r="R1717" t="s">
        <v>8353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t="s">
        <v>8331</v>
      </c>
      <c r="R1718" t="s">
        <v>8353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t="s">
        <v>8331</v>
      </c>
      <c r="R1719" t="s">
        <v>8353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t="s">
        <v>8331</v>
      </c>
      <c r="R1720" t="s">
        <v>8353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t="s">
        <v>8331</v>
      </c>
      <c r="R1721" t="s">
        <v>8353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t="s">
        <v>8331</v>
      </c>
      <c r="R1722" t="s">
        <v>8353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t="s">
        <v>8331</v>
      </c>
      <c r="R1723" t="s">
        <v>8353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t="s">
        <v>8331</v>
      </c>
      <c r="R1724" t="s">
        <v>8353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t="s">
        <v>8331</v>
      </c>
      <c r="R1725" t="s">
        <v>8353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t="s">
        <v>8331</v>
      </c>
      <c r="R1726" t="s">
        <v>8353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t="s">
        <v>8331</v>
      </c>
      <c r="R1727" t="s">
        <v>8353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t="s">
        <v>8331</v>
      </c>
      <c r="R1728" t="s">
        <v>8353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t="s">
        <v>8331</v>
      </c>
      <c r="R1729" t="s">
        <v>8353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ref="P1730:P1793" si="136">IFERROR(ROUND(E1730/L1730,2),0)</f>
        <v>122.14</v>
      </c>
      <c r="Q1730" t="s">
        <v>8331</v>
      </c>
      <c r="R1730" t="s">
        <v>8353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si="136"/>
        <v>0</v>
      </c>
      <c r="Q1731" t="s">
        <v>8331</v>
      </c>
      <c r="R1731" t="s">
        <v>8353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t="s">
        <v>8331</v>
      </c>
      <c r="R1732" t="s">
        <v>8353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t="s">
        <v>8331</v>
      </c>
      <c r="R1733" t="s">
        <v>8353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t="s">
        <v>8331</v>
      </c>
      <c r="R1734" t="s">
        <v>8353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t="s">
        <v>8331</v>
      </c>
      <c r="R1735" t="s">
        <v>8353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t="s">
        <v>8331</v>
      </c>
      <c r="R1736" t="s">
        <v>8353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t="s">
        <v>8331</v>
      </c>
      <c r="R1737" t="s">
        <v>8353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t="s">
        <v>8331</v>
      </c>
      <c r="R1738" t="s">
        <v>8353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t="s">
        <v>8331</v>
      </c>
      <c r="R1739" t="s">
        <v>8353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t="s">
        <v>8331</v>
      </c>
      <c r="R1740" t="s">
        <v>8353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t="s">
        <v>8331</v>
      </c>
      <c r="R1741" t="s">
        <v>8353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t="s">
        <v>8331</v>
      </c>
      <c r="R1742" t="s">
        <v>8353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t="s">
        <v>8344</v>
      </c>
      <c r="R1743" t="s">
        <v>8345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t="s">
        <v>8344</v>
      </c>
      <c r="R1744" t="s">
        <v>8345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t="s">
        <v>8344</v>
      </c>
      <c r="R1745" t="s">
        <v>8345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t="s">
        <v>8344</v>
      </c>
      <c r="R1746" t="s">
        <v>8345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t="s">
        <v>8344</v>
      </c>
      <c r="R1747" t="s">
        <v>8345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t="s">
        <v>8344</v>
      </c>
      <c r="R1748" t="s">
        <v>8345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t="s">
        <v>8344</v>
      </c>
      <c r="R1749" t="s">
        <v>8345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t="s">
        <v>8344</v>
      </c>
      <c r="R1750" t="s">
        <v>8345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t="s">
        <v>8344</v>
      </c>
      <c r="R1751" t="s">
        <v>8345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t="s">
        <v>8344</v>
      </c>
      <c r="R1752" t="s">
        <v>8345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t="s">
        <v>8344</v>
      </c>
      <c r="R1753" t="s">
        <v>8345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t="s">
        <v>8344</v>
      </c>
      <c r="R1754" t="s">
        <v>8345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t="s">
        <v>8344</v>
      </c>
      <c r="R1755" t="s">
        <v>8345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t="s">
        <v>8344</v>
      </c>
      <c r="R1756" t="s">
        <v>8345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8" t="s">
        <v>1756</v>
      </c>
      <c r="C1757" s="3" t="s">
        <v>5865</v>
      </c>
      <c r="D1757" s="5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t="s">
        <v>8344</v>
      </c>
      <c r="R1757" t="s">
        <v>8345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t="s">
        <v>8344</v>
      </c>
      <c r="R1758" t="s">
        <v>8345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t="s">
        <v>8344</v>
      </c>
      <c r="R1759" t="s">
        <v>8345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t="s">
        <v>8344</v>
      </c>
      <c r="R1760" t="s">
        <v>8345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t="s">
        <v>8344</v>
      </c>
      <c r="R1761" t="s">
        <v>8345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t="s">
        <v>8344</v>
      </c>
      <c r="R1762" t="s">
        <v>8345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t="s">
        <v>8344</v>
      </c>
      <c r="R1763" t="s">
        <v>8345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t="s">
        <v>8344</v>
      </c>
      <c r="R1764" t="s">
        <v>8345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t="s">
        <v>8344</v>
      </c>
      <c r="R1765" t="s">
        <v>8345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t="s">
        <v>8344</v>
      </c>
      <c r="R1766" t="s">
        <v>8345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t="s">
        <v>8344</v>
      </c>
      <c r="R1767" t="s">
        <v>8345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t="s">
        <v>8344</v>
      </c>
      <c r="R1768" t="s">
        <v>8345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t="s">
        <v>8344</v>
      </c>
      <c r="R1769" t="s">
        <v>8345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t="s">
        <v>8344</v>
      </c>
      <c r="R1770" t="s">
        <v>8345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t="s">
        <v>8344</v>
      </c>
      <c r="R1771" t="s">
        <v>8345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t="s">
        <v>8344</v>
      </c>
      <c r="R1772" t="s">
        <v>8345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t="s">
        <v>8344</v>
      </c>
      <c r="R1773" t="s">
        <v>8345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t="s">
        <v>8344</v>
      </c>
      <c r="R1774" t="s">
        <v>8345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t="s">
        <v>8344</v>
      </c>
      <c r="R1775" t="s">
        <v>8345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t="s">
        <v>8344</v>
      </c>
      <c r="R1776" t="s">
        <v>8345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t="s">
        <v>8344</v>
      </c>
      <c r="R1777" t="s">
        <v>8345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t="s">
        <v>8344</v>
      </c>
      <c r="R1778" t="s">
        <v>8345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t="s">
        <v>8344</v>
      </c>
      <c r="R1779" t="s">
        <v>8345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t="s">
        <v>8344</v>
      </c>
      <c r="R1780" t="s">
        <v>8345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t="s">
        <v>8344</v>
      </c>
      <c r="R1781" t="s">
        <v>8345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t="s">
        <v>8344</v>
      </c>
      <c r="R1782" t="s">
        <v>8345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t="s">
        <v>8344</v>
      </c>
      <c r="R1783" t="s">
        <v>8345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t="s">
        <v>8344</v>
      </c>
      <c r="R1784" t="s">
        <v>8345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t="s">
        <v>8344</v>
      </c>
      <c r="R1785" t="s">
        <v>8345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t="s">
        <v>8344</v>
      </c>
      <c r="R1786" t="s">
        <v>8345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t="s">
        <v>8344</v>
      </c>
      <c r="R1787" t="s">
        <v>8345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t="s">
        <v>8344</v>
      </c>
      <c r="R1788" t="s">
        <v>8345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t="s">
        <v>8344</v>
      </c>
      <c r="R1789" t="s">
        <v>8345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t="s">
        <v>8344</v>
      </c>
      <c r="R1790" t="s">
        <v>8345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t="s">
        <v>8344</v>
      </c>
      <c r="R1791" t="s">
        <v>8345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t="s">
        <v>8344</v>
      </c>
      <c r="R1792" t="s">
        <v>8345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t="s">
        <v>8344</v>
      </c>
      <c r="R1793" t="s">
        <v>8345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ref="P1794:P1857" si="141">IFERROR(ROUND(E1794/L1794,2),0)</f>
        <v>109.94</v>
      </c>
      <c r="Q1794" t="s">
        <v>8344</v>
      </c>
      <c r="R1794" t="s">
        <v>8345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si="141"/>
        <v>20</v>
      </c>
      <c r="Q1795" t="s">
        <v>8344</v>
      </c>
      <c r="R1795" t="s">
        <v>8345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t="s">
        <v>8344</v>
      </c>
      <c r="R1796" t="s">
        <v>8345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t="s">
        <v>8344</v>
      </c>
      <c r="R1797" t="s">
        <v>8345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t="s">
        <v>8344</v>
      </c>
      <c r="R1798" t="s">
        <v>8345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t="s">
        <v>8344</v>
      </c>
      <c r="R1799" t="s">
        <v>8345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t="s">
        <v>8344</v>
      </c>
      <c r="R1800" t="s">
        <v>8345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t="s">
        <v>8344</v>
      </c>
      <c r="R1801" t="s">
        <v>8345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t="s">
        <v>8344</v>
      </c>
      <c r="R1802" t="s">
        <v>8345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t="s">
        <v>8344</v>
      </c>
      <c r="R1803" t="s">
        <v>8345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t="s">
        <v>8344</v>
      </c>
      <c r="R1804" t="s">
        <v>8345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t="s">
        <v>8344</v>
      </c>
      <c r="R1805" t="s">
        <v>8345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t="s">
        <v>8344</v>
      </c>
      <c r="R1806" t="s">
        <v>8345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t="s">
        <v>8344</v>
      </c>
      <c r="R1807" t="s">
        <v>8345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t="s">
        <v>8344</v>
      </c>
      <c r="R1808" t="s">
        <v>8345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t="s">
        <v>8344</v>
      </c>
      <c r="R1809" t="s">
        <v>8345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t="s">
        <v>8344</v>
      </c>
      <c r="R1810" t="s">
        <v>8345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t="s">
        <v>8344</v>
      </c>
      <c r="R1811" t="s">
        <v>8345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t="s">
        <v>8344</v>
      </c>
      <c r="R1812" t="s">
        <v>8345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t="s">
        <v>8344</v>
      </c>
      <c r="R1813" t="s">
        <v>8345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t="s">
        <v>8344</v>
      </c>
      <c r="R1814" t="s">
        <v>8345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t="s">
        <v>8344</v>
      </c>
      <c r="R1815" t="s">
        <v>8345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t="s">
        <v>8344</v>
      </c>
      <c r="R1816" t="s">
        <v>8345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t="s">
        <v>8344</v>
      </c>
      <c r="R1817" t="s">
        <v>8345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t="s">
        <v>8344</v>
      </c>
      <c r="R1818" t="s">
        <v>8345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t="s">
        <v>8344</v>
      </c>
      <c r="R1819" t="s">
        <v>8345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t="s">
        <v>8344</v>
      </c>
      <c r="R1820" t="s">
        <v>8345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t="s">
        <v>8344</v>
      </c>
      <c r="R1821" t="s">
        <v>8345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t="s">
        <v>8344</v>
      </c>
      <c r="R1822" t="s">
        <v>8345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t="s">
        <v>8331</v>
      </c>
      <c r="R1823" t="s">
        <v>8332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t="s">
        <v>8331</v>
      </c>
      <c r="R1824" t="s">
        <v>8332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t="s">
        <v>8331</v>
      </c>
      <c r="R1825" t="s">
        <v>8332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t="s">
        <v>8331</v>
      </c>
      <c r="R1826" t="s">
        <v>8332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t="s">
        <v>8331</v>
      </c>
      <c r="R1827" t="s">
        <v>8332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t="s">
        <v>8331</v>
      </c>
      <c r="R1828" t="s">
        <v>8332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t="s">
        <v>8331</v>
      </c>
      <c r="R1829" t="s">
        <v>8332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t="s">
        <v>8331</v>
      </c>
      <c r="R1830" t="s">
        <v>8332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t="s">
        <v>8331</v>
      </c>
      <c r="R1831" t="s">
        <v>8332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t="s">
        <v>8331</v>
      </c>
      <c r="R1832" t="s">
        <v>8332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t="s">
        <v>8331</v>
      </c>
      <c r="R1833" t="s">
        <v>8332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t="s">
        <v>8331</v>
      </c>
      <c r="R1834" t="s">
        <v>8332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t="s">
        <v>8331</v>
      </c>
      <c r="R1835" t="s">
        <v>8332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t="s">
        <v>8331</v>
      </c>
      <c r="R1836" t="s">
        <v>8332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t="s">
        <v>8331</v>
      </c>
      <c r="R1837" t="s">
        <v>8332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t="s">
        <v>8331</v>
      </c>
      <c r="R1838" t="s">
        <v>8332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t="s">
        <v>8331</v>
      </c>
      <c r="R1839" t="s">
        <v>8332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t="s">
        <v>8331</v>
      </c>
      <c r="R1840" t="s">
        <v>8332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t="s">
        <v>8331</v>
      </c>
      <c r="R1841" t="s">
        <v>8332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t="s">
        <v>8331</v>
      </c>
      <c r="R1842" t="s">
        <v>8332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t="s">
        <v>8331</v>
      </c>
      <c r="R1843" t="s">
        <v>8332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t="s">
        <v>8331</v>
      </c>
      <c r="R1844" t="s">
        <v>8332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t="s">
        <v>8331</v>
      </c>
      <c r="R1845" t="s">
        <v>8332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t="s">
        <v>8331</v>
      </c>
      <c r="R1846" t="s">
        <v>8332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t="s">
        <v>8331</v>
      </c>
      <c r="R1847" t="s">
        <v>8332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t="s">
        <v>8331</v>
      </c>
      <c r="R1848" t="s">
        <v>8332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t="s">
        <v>8331</v>
      </c>
      <c r="R1849" t="s">
        <v>8332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t="s">
        <v>8331</v>
      </c>
      <c r="R1850" t="s">
        <v>8332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t="s">
        <v>8331</v>
      </c>
      <c r="R1851" t="s">
        <v>8332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t="s">
        <v>8331</v>
      </c>
      <c r="R1852" t="s">
        <v>8332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t="s">
        <v>8331</v>
      </c>
      <c r="R1853" t="s">
        <v>8332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t="s">
        <v>8331</v>
      </c>
      <c r="R1854" t="s">
        <v>8332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t="s">
        <v>8331</v>
      </c>
      <c r="R1855" t="s">
        <v>8332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t="s">
        <v>8331</v>
      </c>
      <c r="R1856" t="s">
        <v>8332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t="s">
        <v>8331</v>
      </c>
      <c r="R1857" t="s">
        <v>8332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ref="P1858:P1921" si="146">IFERROR(ROUND(E1858/L1858,2),0)</f>
        <v>53.29</v>
      </c>
      <c r="Q1858" t="s">
        <v>8331</v>
      </c>
      <c r="R1858" t="s">
        <v>8332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si="146"/>
        <v>136.36000000000001</v>
      </c>
      <c r="Q1859" t="s">
        <v>8331</v>
      </c>
      <c r="R1859" t="s">
        <v>8332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t="s">
        <v>8331</v>
      </c>
      <c r="R1860" t="s">
        <v>8332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t="s">
        <v>8331</v>
      </c>
      <c r="R1861" t="s">
        <v>8332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t="s">
        <v>8331</v>
      </c>
      <c r="R1862" t="s">
        <v>8332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t="s">
        <v>8339</v>
      </c>
      <c r="R1863" t="s">
        <v>8341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t="s">
        <v>8339</v>
      </c>
      <c r="R1864" t="s">
        <v>8341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t="s">
        <v>8339</v>
      </c>
      <c r="R1865" t="s">
        <v>8341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t="s">
        <v>8339</v>
      </c>
      <c r="R1866" t="s">
        <v>8341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t="s">
        <v>8339</v>
      </c>
      <c r="R1867" t="s">
        <v>8341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t="s">
        <v>8339</v>
      </c>
      <c r="R1868" t="s">
        <v>8341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t="s">
        <v>8339</v>
      </c>
      <c r="R1869" t="s">
        <v>8341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t="s">
        <v>8339</v>
      </c>
      <c r="R1870" t="s">
        <v>8341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t="s">
        <v>8339</v>
      </c>
      <c r="R1871" t="s">
        <v>8341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t="s">
        <v>8339</v>
      </c>
      <c r="R1872" t="s">
        <v>8341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t="s">
        <v>8339</v>
      </c>
      <c r="R1873" t="s">
        <v>8341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t="s">
        <v>8339</v>
      </c>
      <c r="R1874" t="s">
        <v>8341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t="s">
        <v>8339</v>
      </c>
      <c r="R1875" t="s">
        <v>8341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t="s">
        <v>8339</v>
      </c>
      <c r="R1876" t="s">
        <v>8341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t="s">
        <v>8339</v>
      </c>
      <c r="R1877" t="s">
        <v>8341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t="s">
        <v>8339</v>
      </c>
      <c r="R1878" t="s">
        <v>8341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8" t="s">
        <v>1878</v>
      </c>
      <c r="C1879" s="3" t="s">
        <v>5987</v>
      </c>
      <c r="D1879" s="5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t="s">
        <v>8339</v>
      </c>
      <c r="R1879" t="s">
        <v>8341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t="s">
        <v>8339</v>
      </c>
      <c r="R1880" t="s">
        <v>8341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t="s">
        <v>8339</v>
      </c>
      <c r="R1881" t="s">
        <v>8341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t="s">
        <v>8339</v>
      </c>
      <c r="R1882" t="s">
        <v>8341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t="s">
        <v>8331</v>
      </c>
      <c r="R1883" t="s">
        <v>8335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t="s">
        <v>8331</v>
      </c>
      <c r="R1884" t="s">
        <v>8335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t="s">
        <v>8331</v>
      </c>
      <c r="R1885" t="s">
        <v>8335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t="s">
        <v>8331</v>
      </c>
      <c r="R1886" t="s">
        <v>8335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t="s">
        <v>8331</v>
      </c>
      <c r="R1887" t="s">
        <v>8335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t="s">
        <v>8331</v>
      </c>
      <c r="R1888" t="s">
        <v>8335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t="s">
        <v>8331</v>
      </c>
      <c r="R1889" t="s">
        <v>8335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t="s">
        <v>8331</v>
      </c>
      <c r="R1890" t="s">
        <v>8335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t="s">
        <v>8331</v>
      </c>
      <c r="R1891" t="s">
        <v>8335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t="s">
        <v>8331</v>
      </c>
      <c r="R1892" t="s">
        <v>8335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t="s">
        <v>8331</v>
      </c>
      <c r="R1893" t="s">
        <v>8335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t="s">
        <v>8331</v>
      </c>
      <c r="R1894" t="s">
        <v>8335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t="s">
        <v>8331</v>
      </c>
      <c r="R1895" t="s">
        <v>8335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t="s">
        <v>8331</v>
      </c>
      <c r="R1896" t="s">
        <v>8335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t="s">
        <v>8331</v>
      </c>
      <c r="R1897" t="s">
        <v>8335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t="s">
        <v>8331</v>
      </c>
      <c r="R1898" t="s">
        <v>8335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t="s">
        <v>8331</v>
      </c>
      <c r="R1899" t="s">
        <v>8335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t="s">
        <v>8331</v>
      </c>
      <c r="R1900" t="s">
        <v>8335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t="s">
        <v>8331</v>
      </c>
      <c r="R1901" t="s">
        <v>8335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t="s">
        <v>8331</v>
      </c>
      <c r="R1902" t="s">
        <v>8335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t="s">
        <v>8325</v>
      </c>
      <c r="R1903" t="s">
        <v>8354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t="s">
        <v>8325</v>
      </c>
      <c r="R1904" t="s">
        <v>8354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t="s">
        <v>8325</v>
      </c>
      <c r="R1905" t="s">
        <v>8354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t="s">
        <v>8325</v>
      </c>
      <c r="R1906" t="s">
        <v>8354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t="s">
        <v>8325</v>
      </c>
      <c r="R1907" t="s">
        <v>8354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t="s">
        <v>8325</v>
      </c>
      <c r="R1908" t="s">
        <v>8354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t="s">
        <v>8325</v>
      </c>
      <c r="R1909" t="s">
        <v>8354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t="s">
        <v>8325</v>
      </c>
      <c r="R1910" t="s">
        <v>8354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t="s">
        <v>8325</v>
      </c>
      <c r="R1911" t="s">
        <v>8354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t="s">
        <v>8325</v>
      </c>
      <c r="R1912" t="s">
        <v>8354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t="s">
        <v>8325</v>
      </c>
      <c r="R1913" t="s">
        <v>8354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t="s">
        <v>8325</v>
      </c>
      <c r="R1914" t="s">
        <v>8354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t="s">
        <v>8325</v>
      </c>
      <c r="R1915" t="s">
        <v>8354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t="s">
        <v>8325</v>
      </c>
      <c r="R1916" t="s">
        <v>8354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t="s">
        <v>8325</v>
      </c>
      <c r="R1917" t="s">
        <v>8354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t="s">
        <v>8325</v>
      </c>
      <c r="R1918" t="s">
        <v>8354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t="s">
        <v>8325</v>
      </c>
      <c r="R1919" t="s">
        <v>8354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t="s">
        <v>8325</v>
      </c>
      <c r="R1920" t="s">
        <v>8354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t="s">
        <v>8325</v>
      </c>
      <c r="R1921" t="s">
        <v>8354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ref="P1922:P1985" si="151">IFERROR(ROUND(E1922/L1922,2),0)</f>
        <v>40.98</v>
      </c>
      <c r="Q1922" t="s">
        <v>8325</v>
      </c>
      <c r="R1922" t="s">
        <v>8354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si="151"/>
        <v>54</v>
      </c>
      <c r="Q1923" t="s">
        <v>8331</v>
      </c>
      <c r="R1923" t="s">
        <v>8335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t="s">
        <v>8331</v>
      </c>
      <c r="R1924" t="s">
        <v>8335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t="s">
        <v>8331</v>
      </c>
      <c r="R1925" t="s">
        <v>8335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t="s">
        <v>8331</v>
      </c>
      <c r="R1926" t="s">
        <v>8335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t="s">
        <v>8331</v>
      </c>
      <c r="R1927" t="s">
        <v>8335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t="s">
        <v>8331</v>
      </c>
      <c r="R1928" t="s">
        <v>8335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t="s">
        <v>8331</v>
      </c>
      <c r="R1929" t="s">
        <v>8335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t="s">
        <v>8331</v>
      </c>
      <c r="R1930" t="s">
        <v>8335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t="s">
        <v>8331</v>
      </c>
      <c r="R1931" t="s">
        <v>8335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t="s">
        <v>8331</v>
      </c>
      <c r="R1932" t="s">
        <v>8335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t="s">
        <v>8331</v>
      </c>
      <c r="R1933" t="s">
        <v>8335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t="s">
        <v>8331</v>
      </c>
      <c r="R1934" t="s">
        <v>8335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t="s">
        <v>8331</v>
      </c>
      <c r="R1935" t="s">
        <v>8335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t="s">
        <v>8331</v>
      </c>
      <c r="R1936" t="s">
        <v>8335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t="s">
        <v>8331</v>
      </c>
      <c r="R1937" t="s">
        <v>8335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t="s">
        <v>8331</v>
      </c>
      <c r="R1938" t="s">
        <v>8335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t="s">
        <v>8331</v>
      </c>
      <c r="R1939" t="s">
        <v>8335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t="s">
        <v>8331</v>
      </c>
      <c r="R1940" t="s">
        <v>8335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t="s">
        <v>8331</v>
      </c>
      <c r="R1941" t="s">
        <v>8335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t="s">
        <v>8331</v>
      </c>
      <c r="R1942" t="s">
        <v>8335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t="s">
        <v>8325</v>
      </c>
      <c r="R1943" t="s">
        <v>8355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t="s">
        <v>8325</v>
      </c>
      <c r="R1944" t="s">
        <v>8355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t="s">
        <v>8325</v>
      </c>
      <c r="R1945" t="s">
        <v>8355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t="s">
        <v>8325</v>
      </c>
      <c r="R1946" t="s">
        <v>8355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t="s">
        <v>8325</v>
      </c>
      <c r="R1947" t="s">
        <v>8355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t="s">
        <v>8325</v>
      </c>
      <c r="R1948" t="s">
        <v>8355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t="s">
        <v>8325</v>
      </c>
      <c r="R1949" t="s">
        <v>8355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t="s">
        <v>8325</v>
      </c>
      <c r="R1950" t="s">
        <v>8355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t="s">
        <v>8325</v>
      </c>
      <c r="R1951" t="s">
        <v>8355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t="s">
        <v>8325</v>
      </c>
      <c r="R1952" t="s">
        <v>8355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t="s">
        <v>8325</v>
      </c>
      <c r="R1953" t="s">
        <v>8355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t="s">
        <v>8325</v>
      </c>
      <c r="R1954" t="s">
        <v>8355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t="s">
        <v>8325</v>
      </c>
      <c r="R1955" t="s">
        <v>8355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t="s">
        <v>8325</v>
      </c>
      <c r="R1956" t="s">
        <v>8355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t="s">
        <v>8325</v>
      </c>
      <c r="R1957" t="s">
        <v>8355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t="s">
        <v>8325</v>
      </c>
      <c r="R1958" t="s">
        <v>8355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t="s">
        <v>8325</v>
      </c>
      <c r="R1959" t="s">
        <v>8355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t="s">
        <v>8325</v>
      </c>
      <c r="R1960" t="s">
        <v>8355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t="s">
        <v>8325</v>
      </c>
      <c r="R1961" t="s">
        <v>8355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t="s">
        <v>8325</v>
      </c>
      <c r="R1962" t="s">
        <v>8355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t="s">
        <v>8325</v>
      </c>
      <c r="R1963" t="s">
        <v>8355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t="s">
        <v>8325</v>
      </c>
      <c r="R1964" t="s">
        <v>8355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t="s">
        <v>8325</v>
      </c>
      <c r="R1965" t="s">
        <v>8355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t="s">
        <v>8325</v>
      </c>
      <c r="R1966" t="s">
        <v>8355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t="s">
        <v>8325</v>
      </c>
      <c r="R1967" t="s">
        <v>8355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t="s">
        <v>8325</v>
      </c>
      <c r="R1968" t="s">
        <v>8355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t="s">
        <v>8325</v>
      </c>
      <c r="R1969" t="s">
        <v>8355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t="s">
        <v>8325</v>
      </c>
      <c r="R1970" t="s">
        <v>8355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t="s">
        <v>8325</v>
      </c>
      <c r="R1971" t="s">
        <v>8355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t="s">
        <v>8325</v>
      </c>
      <c r="R1972" t="s">
        <v>8355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t="s">
        <v>8325</v>
      </c>
      <c r="R1973" t="s">
        <v>8355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t="s">
        <v>8325</v>
      </c>
      <c r="R1974" t="s">
        <v>8355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t="s">
        <v>8325</v>
      </c>
      <c r="R1975" t="s">
        <v>8355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t="s">
        <v>8325</v>
      </c>
      <c r="R1976" t="s">
        <v>8355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t="s">
        <v>8325</v>
      </c>
      <c r="R1977" t="s">
        <v>8355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t="s">
        <v>8325</v>
      </c>
      <c r="R1978" t="s">
        <v>8355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t="s">
        <v>8325</v>
      </c>
      <c r="R1979" t="s">
        <v>8355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t="s">
        <v>8325</v>
      </c>
      <c r="R1980" t="s">
        <v>8355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t="s">
        <v>8325</v>
      </c>
      <c r="R1981" t="s">
        <v>8355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t="s">
        <v>8325</v>
      </c>
      <c r="R1982" t="s">
        <v>8355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t="s">
        <v>8344</v>
      </c>
      <c r="R1983" t="s">
        <v>8356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t="s">
        <v>8344</v>
      </c>
      <c r="R1984" t="s">
        <v>8356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t="s">
        <v>8344</v>
      </c>
      <c r="R1985" t="s">
        <v>8356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ref="P1986:P2049" si="156">IFERROR(ROUND(E1986/L1986,2),0)</f>
        <v>453.14</v>
      </c>
      <c r="Q1986" t="s">
        <v>8344</v>
      </c>
      <c r="R1986" t="s">
        <v>8356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si="156"/>
        <v>12.75</v>
      </c>
      <c r="Q1987" t="s">
        <v>8344</v>
      </c>
      <c r="R1987" t="s">
        <v>8356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t="s">
        <v>8344</v>
      </c>
      <c r="R1988" t="s">
        <v>8356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t="s">
        <v>8344</v>
      </c>
      <c r="R1989" t="s">
        <v>8356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t="s">
        <v>8344</v>
      </c>
      <c r="R1990" t="s">
        <v>8356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t="s">
        <v>8344</v>
      </c>
      <c r="R1991" t="s">
        <v>8356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t="s">
        <v>8344</v>
      </c>
      <c r="R1992" t="s">
        <v>8356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t="s">
        <v>8344</v>
      </c>
      <c r="R1993" t="s">
        <v>8356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t="s">
        <v>8344</v>
      </c>
      <c r="R1994" t="s">
        <v>8356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t="s">
        <v>8344</v>
      </c>
      <c r="R1995" t="s">
        <v>8356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t="s">
        <v>8344</v>
      </c>
      <c r="R1996" t="s">
        <v>8356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t="s">
        <v>8344</v>
      </c>
      <c r="R1997" t="s">
        <v>8356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t="s">
        <v>8344</v>
      </c>
      <c r="R1998" t="s">
        <v>8356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t="s">
        <v>8344</v>
      </c>
      <c r="R1999" t="s">
        <v>8356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t="s">
        <v>8344</v>
      </c>
      <c r="R2000" t="s">
        <v>8356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t="s">
        <v>8344</v>
      </c>
      <c r="R2001" t="s">
        <v>8356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t="s">
        <v>8344</v>
      </c>
      <c r="R2002" t="s">
        <v>8356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t="s">
        <v>8325</v>
      </c>
      <c r="R2003" t="s">
        <v>8355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t="s">
        <v>8325</v>
      </c>
      <c r="R2004" t="s">
        <v>8355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t="s">
        <v>8325</v>
      </c>
      <c r="R2005" t="s">
        <v>8355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t="s">
        <v>8325</v>
      </c>
      <c r="R2006" t="s">
        <v>8355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t="s">
        <v>8325</v>
      </c>
      <c r="R2007" t="s">
        <v>8355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t="s">
        <v>8325</v>
      </c>
      <c r="R2008" t="s">
        <v>8355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t="s">
        <v>8325</v>
      </c>
      <c r="R2009" t="s">
        <v>8355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t="s">
        <v>8325</v>
      </c>
      <c r="R2010" t="s">
        <v>8355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t="s">
        <v>8325</v>
      </c>
      <c r="R2011" t="s">
        <v>8355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t="s">
        <v>8325</v>
      </c>
      <c r="R2012" t="s">
        <v>8355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t="s">
        <v>8325</v>
      </c>
      <c r="R2013" t="s">
        <v>8355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t="s">
        <v>8325</v>
      </c>
      <c r="R2014" t="s">
        <v>8355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t="s">
        <v>8325</v>
      </c>
      <c r="R2015" t="s">
        <v>8355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t="s">
        <v>8325</v>
      </c>
      <c r="R2016" t="s">
        <v>8355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t="s">
        <v>8325</v>
      </c>
      <c r="R2017" t="s">
        <v>8355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t="s">
        <v>8325</v>
      </c>
      <c r="R2018" t="s">
        <v>8355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t="s">
        <v>8325</v>
      </c>
      <c r="R2019" t="s">
        <v>8355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t="s">
        <v>8325</v>
      </c>
      <c r="R2020" t="s">
        <v>8355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t="s">
        <v>8325</v>
      </c>
      <c r="R2021" t="s">
        <v>8355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t="s">
        <v>8325</v>
      </c>
      <c r="R2022" t="s">
        <v>8355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t="s">
        <v>8325</v>
      </c>
      <c r="R2023" t="s">
        <v>8355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t="s">
        <v>8325</v>
      </c>
      <c r="R2024" t="s">
        <v>8355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t="s">
        <v>8325</v>
      </c>
      <c r="R2025" t="s">
        <v>8355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t="s">
        <v>8325</v>
      </c>
      <c r="R2026" t="s">
        <v>8355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t="s">
        <v>8325</v>
      </c>
      <c r="R2027" t="s">
        <v>8355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t="s">
        <v>8325</v>
      </c>
      <c r="R2028" t="s">
        <v>8355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t="s">
        <v>8325</v>
      </c>
      <c r="R2029" t="s">
        <v>8355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t="s">
        <v>8325</v>
      </c>
      <c r="R2030" t="s">
        <v>8355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t="s">
        <v>8325</v>
      </c>
      <c r="R2031" t="s">
        <v>8355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t="s">
        <v>8325</v>
      </c>
      <c r="R2032" t="s">
        <v>8355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t="s">
        <v>8325</v>
      </c>
      <c r="R2033" t="s">
        <v>8355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t="s">
        <v>8325</v>
      </c>
      <c r="R2034" t="s">
        <v>8355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t="s">
        <v>8325</v>
      </c>
      <c r="R2035" t="s">
        <v>8355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t="s">
        <v>8325</v>
      </c>
      <c r="R2036" t="s">
        <v>8355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t="s">
        <v>8325</v>
      </c>
      <c r="R2037" t="s">
        <v>8355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t="s">
        <v>8325</v>
      </c>
      <c r="R2038" t="s">
        <v>8355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t="s">
        <v>8325</v>
      </c>
      <c r="R2039" t="s">
        <v>8355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t="s">
        <v>8325</v>
      </c>
      <c r="R2040" t="s">
        <v>8355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t="s">
        <v>8325</v>
      </c>
      <c r="R2041" t="s">
        <v>8355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t="s">
        <v>8325</v>
      </c>
      <c r="R2042" t="s">
        <v>8355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t="s">
        <v>8325</v>
      </c>
      <c r="R2043" t="s">
        <v>8355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t="s">
        <v>8325</v>
      </c>
      <c r="R2044" t="s">
        <v>8355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t="s">
        <v>8325</v>
      </c>
      <c r="R2045" t="s">
        <v>8355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t="s">
        <v>8325</v>
      </c>
      <c r="R2046" t="s">
        <v>8355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t="s">
        <v>8325</v>
      </c>
      <c r="R2047" t="s">
        <v>8355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t="s">
        <v>8325</v>
      </c>
      <c r="R2048" t="s">
        <v>8355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t="s">
        <v>8325</v>
      </c>
      <c r="R2049" t="s">
        <v>8355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ref="P2050:P2113" si="161">IFERROR(ROUND(E2050/L2050,2),0)</f>
        <v>91.83</v>
      </c>
      <c r="Q2050" t="s">
        <v>8325</v>
      </c>
      <c r="R2050" t="s">
        <v>8355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si="161"/>
        <v>80.989999999999995</v>
      </c>
      <c r="Q2051" t="s">
        <v>8325</v>
      </c>
      <c r="R2051" t="s">
        <v>8355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t="s">
        <v>8325</v>
      </c>
      <c r="R2052" t="s">
        <v>8355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t="s">
        <v>8325</v>
      </c>
      <c r="R2053" t="s">
        <v>8355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t="s">
        <v>8325</v>
      </c>
      <c r="R2054" t="s">
        <v>8355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t="s">
        <v>8325</v>
      </c>
      <c r="R2055" t="s">
        <v>8355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t="s">
        <v>8325</v>
      </c>
      <c r="R2056" t="s">
        <v>8355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t="s">
        <v>8325</v>
      </c>
      <c r="R2057" t="s">
        <v>8355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t="s">
        <v>8325</v>
      </c>
      <c r="R2058" t="s">
        <v>8355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t="s">
        <v>8325</v>
      </c>
      <c r="R2059" t="s">
        <v>8355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t="s">
        <v>8325</v>
      </c>
      <c r="R2060" t="s">
        <v>8355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t="s">
        <v>8325</v>
      </c>
      <c r="R2061" t="s">
        <v>8355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t="s">
        <v>8325</v>
      </c>
      <c r="R2062" t="s">
        <v>8355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t="s">
        <v>8325</v>
      </c>
      <c r="R2063" t="s">
        <v>8355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t="s">
        <v>8325</v>
      </c>
      <c r="R2064" t="s">
        <v>8355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t="s">
        <v>8325</v>
      </c>
      <c r="R2065" t="s">
        <v>8355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t="s">
        <v>8325</v>
      </c>
      <c r="R2066" t="s">
        <v>8355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t="s">
        <v>8325</v>
      </c>
      <c r="R2067" t="s">
        <v>8355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t="s">
        <v>8325</v>
      </c>
      <c r="R2068" t="s">
        <v>8355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t="s">
        <v>8325</v>
      </c>
      <c r="R2069" t="s">
        <v>8355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t="s">
        <v>8325</v>
      </c>
      <c r="R2070" t="s">
        <v>8355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t="s">
        <v>8325</v>
      </c>
      <c r="R2071" t="s">
        <v>8355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t="s">
        <v>8325</v>
      </c>
      <c r="R2072" t="s">
        <v>8355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t="s">
        <v>8325</v>
      </c>
      <c r="R2073" t="s">
        <v>8355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t="s">
        <v>8325</v>
      </c>
      <c r="R2074" t="s">
        <v>8355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t="s">
        <v>8325</v>
      </c>
      <c r="R2075" t="s">
        <v>8355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t="s">
        <v>8325</v>
      </c>
      <c r="R2076" t="s">
        <v>8355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t="s">
        <v>8325</v>
      </c>
      <c r="R2077" t="s">
        <v>8355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t="s">
        <v>8325</v>
      </c>
      <c r="R2078" t="s">
        <v>8355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t="s">
        <v>8325</v>
      </c>
      <c r="R2079" t="s">
        <v>8355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t="s">
        <v>8325</v>
      </c>
      <c r="R2080" t="s">
        <v>8355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t="s">
        <v>8325</v>
      </c>
      <c r="R2081" t="s">
        <v>8355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t="s">
        <v>8325</v>
      </c>
      <c r="R2082" t="s">
        <v>8355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t="s">
        <v>8331</v>
      </c>
      <c r="R2083" t="s">
        <v>8335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t="s">
        <v>8331</v>
      </c>
      <c r="R2084" t="s">
        <v>8335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t="s">
        <v>8331</v>
      </c>
      <c r="R2085" t="s">
        <v>8335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t="s">
        <v>8331</v>
      </c>
      <c r="R2086" t="s">
        <v>8335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t="s">
        <v>8331</v>
      </c>
      <c r="R2087" t="s">
        <v>8335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t="s">
        <v>8331</v>
      </c>
      <c r="R2088" t="s">
        <v>8335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t="s">
        <v>8331</v>
      </c>
      <c r="R2089" t="s">
        <v>8335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t="s">
        <v>8331</v>
      </c>
      <c r="R2090" t="s">
        <v>8335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t="s">
        <v>8331</v>
      </c>
      <c r="R2091" t="s">
        <v>8335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t="s">
        <v>8331</v>
      </c>
      <c r="R2092" t="s">
        <v>8335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t="s">
        <v>8331</v>
      </c>
      <c r="R2093" t="s">
        <v>8335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t="s">
        <v>8331</v>
      </c>
      <c r="R2094" t="s">
        <v>8335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t="s">
        <v>8331</v>
      </c>
      <c r="R2095" t="s">
        <v>8335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t="s">
        <v>8331</v>
      </c>
      <c r="R2096" t="s">
        <v>8335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t="s">
        <v>8331</v>
      </c>
      <c r="R2097" t="s">
        <v>8335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t="s">
        <v>8331</v>
      </c>
      <c r="R2098" t="s">
        <v>8335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t="s">
        <v>8331</v>
      </c>
      <c r="R2099" t="s">
        <v>8335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t="s">
        <v>8331</v>
      </c>
      <c r="R2100" t="s">
        <v>8335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t="s">
        <v>8331</v>
      </c>
      <c r="R2101" t="s">
        <v>8335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t="s">
        <v>8331</v>
      </c>
      <c r="R2102" t="s">
        <v>8335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t="s">
        <v>8331</v>
      </c>
      <c r="R2103" t="s">
        <v>8335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t="s">
        <v>8331</v>
      </c>
      <c r="R2104" t="s">
        <v>8335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t="s">
        <v>8331</v>
      </c>
      <c r="R2105" t="s">
        <v>8335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t="s">
        <v>8331</v>
      </c>
      <c r="R2106" t="s">
        <v>8335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t="s">
        <v>8331</v>
      </c>
      <c r="R2107" t="s">
        <v>8335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t="s">
        <v>8331</v>
      </c>
      <c r="R2108" t="s">
        <v>8335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t="s">
        <v>8331</v>
      </c>
      <c r="R2109" t="s">
        <v>8335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t="s">
        <v>8331</v>
      </c>
      <c r="R2110" t="s">
        <v>8335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t="s">
        <v>8331</v>
      </c>
      <c r="R2111" t="s">
        <v>8335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t="s">
        <v>8331</v>
      </c>
      <c r="R2112" t="s">
        <v>8335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t="s">
        <v>8331</v>
      </c>
      <c r="R2113" t="s">
        <v>8335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ref="P2114:P2177" si="166">IFERROR(ROUND(E2114/L2114,2),0)</f>
        <v>27.27</v>
      </c>
      <c r="Q2114" t="s">
        <v>8331</v>
      </c>
      <c r="R2114" t="s">
        <v>8335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si="166"/>
        <v>68.599999999999994</v>
      </c>
      <c r="Q2115" t="s">
        <v>8331</v>
      </c>
      <c r="R2115" t="s">
        <v>8335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t="s">
        <v>8331</v>
      </c>
      <c r="R2116" t="s">
        <v>8335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t="s">
        <v>8331</v>
      </c>
      <c r="R2117" t="s">
        <v>8335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t="s">
        <v>8331</v>
      </c>
      <c r="R2118" t="s">
        <v>8335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t="s">
        <v>8331</v>
      </c>
      <c r="R2119" t="s">
        <v>8335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t="s">
        <v>8331</v>
      </c>
      <c r="R2120" t="s">
        <v>8335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t="s">
        <v>8331</v>
      </c>
      <c r="R2121" t="s">
        <v>8335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t="s">
        <v>8331</v>
      </c>
      <c r="R2122" t="s">
        <v>8335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t="s">
        <v>8339</v>
      </c>
      <c r="R2123" t="s">
        <v>8340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t="s">
        <v>8339</v>
      </c>
      <c r="R2124" t="s">
        <v>8340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t="s">
        <v>8339</v>
      </c>
      <c r="R2125" t="s">
        <v>8340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t="s">
        <v>8339</v>
      </c>
      <c r="R2126" t="s">
        <v>8340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t="s">
        <v>8339</v>
      </c>
      <c r="R2127" t="s">
        <v>8340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t="s">
        <v>8339</v>
      </c>
      <c r="R2128" t="s">
        <v>8340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t="s">
        <v>8339</v>
      </c>
      <c r="R2129" t="s">
        <v>8340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t="s">
        <v>8339</v>
      </c>
      <c r="R2130" t="s">
        <v>8340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t="s">
        <v>8339</v>
      </c>
      <c r="R2131" t="s">
        <v>8340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t="s">
        <v>8339</v>
      </c>
      <c r="R2132" t="s">
        <v>8340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t="s">
        <v>8339</v>
      </c>
      <c r="R2133" t="s">
        <v>8340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t="s">
        <v>8339</v>
      </c>
      <c r="R2134" t="s">
        <v>8340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t="s">
        <v>8339</v>
      </c>
      <c r="R2135" t="s">
        <v>8340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t="s">
        <v>8339</v>
      </c>
      <c r="R2136" t="s">
        <v>8340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t="s">
        <v>8339</v>
      </c>
      <c r="R2137" t="s">
        <v>8340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t="s">
        <v>8339</v>
      </c>
      <c r="R2138" t="s">
        <v>8340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t="s">
        <v>8339</v>
      </c>
      <c r="R2139" t="s">
        <v>8340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t="s">
        <v>8339</v>
      </c>
      <c r="R2140" t="s">
        <v>8340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t="s">
        <v>8339</v>
      </c>
      <c r="R2141" t="s">
        <v>8340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t="s">
        <v>8339</v>
      </c>
      <c r="R2142" t="s">
        <v>8340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t="s">
        <v>8339</v>
      </c>
      <c r="R2143" t="s">
        <v>8340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t="s">
        <v>8339</v>
      </c>
      <c r="R2144" t="s">
        <v>8340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t="s">
        <v>8339</v>
      </c>
      <c r="R2145" t="s">
        <v>8340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t="s">
        <v>8339</v>
      </c>
      <c r="R2146" t="s">
        <v>8340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t="s">
        <v>8339</v>
      </c>
      <c r="R2147" t="s">
        <v>8340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t="s">
        <v>8339</v>
      </c>
      <c r="R2148" t="s">
        <v>8340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t="s">
        <v>8339</v>
      </c>
      <c r="R2149" t="s">
        <v>8340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t="s">
        <v>8339</v>
      </c>
      <c r="R2150" t="s">
        <v>8340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t="s">
        <v>8339</v>
      </c>
      <c r="R2151" t="s">
        <v>8340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t="s">
        <v>8339</v>
      </c>
      <c r="R2152" t="s">
        <v>8340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t="s">
        <v>8339</v>
      </c>
      <c r="R2153" t="s">
        <v>8340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t="s">
        <v>8339</v>
      </c>
      <c r="R2154" t="s">
        <v>8340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t="s">
        <v>8339</v>
      </c>
      <c r="R2155" t="s">
        <v>8340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t="s">
        <v>8339</v>
      </c>
      <c r="R2156" t="s">
        <v>8340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t="s">
        <v>8339</v>
      </c>
      <c r="R2157" t="s">
        <v>8340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t="s">
        <v>8339</v>
      </c>
      <c r="R2158" t="s">
        <v>8340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t="s">
        <v>8339</v>
      </c>
      <c r="R2159" t="s">
        <v>8340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t="s">
        <v>8339</v>
      </c>
      <c r="R2160" t="s">
        <v>8340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t="s">
        <v>8339</v>
      </c>
      <c r="R2161" t="s">
        <v>8340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t="s">
        <v>8339</v>
      </c>
      <c r="R2162" t="s">
        <v>8340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t="s">
        <v>8331</v>
      </c>
      <c r="R2163" t="s">
        <v>8332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t="s">
        <v>8331</v>
      </c>
      <c r="R2164" t="s">
        <v>8332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t="s">
        <v>8331</v>
      </c>
      <c r="R2165" t="s">
        <v>8332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t="s">
        <v>8331</v>
      </c>
      <c r="R2166" t="s">
        <v>8332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t="s">
        <v>8331</v>
      </c>
      <c r="R2167" t="s">
        <v>8332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t="s">
        <v>8331</v>
      </c>
      <c r="R2168" t="s">
        <v>8332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t="s">
        <v>8331</v>
      </c>
      <c r="R2169" t="s">
        <v>8332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t="s">
        <v>8331</v>
      </c>
      <c r="R2170" t="s">
        <v>8332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t="s">
        <v>8331</v>
      </c>
      <c r="R2171" t="s">
        <v>8332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t="s">
        <v>8331</v>
      </c>
      <c r="R2172" t="s">
        <v>8332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t="s">
        <v>8331</v>
      </c>
      <c r="R2173" t="s">
        <v>8332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t="s">
        <v>8331</v>
      </c>
      <c r="R2174" t="s">
        <v>8332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t="s">
        <v>8331</v>
      </c>
      <c r="R2175" t="s">
        <v>8332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t="s">
        <v>8331</v>
      </c>
      <c r="R2176" t="s">
        <v>8332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t="s">
        <v>8331</v>
      </c>
      <c r="R2177" t="s">
        <v>8332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ref="P2178:P2241" si="171">IFERROR(ROUND(E2178/L2178,2),0)</f>
        <v>88.75</v>
      </c>
      <c r="Q2178" t="s">
        <v>8331</v>
      </c>
      <c r="R2178" t="s">
        <v>8332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si="171"/>
        <v>65.87</v>
      </c>
      <c r="Q2179" t="s">
        <v>8331</v>
      </c>
      <c r="R2179" t="s">
        <v>8332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t="s">
        <v>8331</v>
      </c>
      <c r="R2180" t="s">
        <v>8332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t="s">
        <v>8331</v>
      </c>
      <c r="R2181" t="s">
        <v>8332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t="s">
        <v>8331</v>
      </c>
      <c r="R2182" t="s">
        <v>8332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t="s">
        <v>8339</v>
      </c>
      <c r="R2183" t="s">
        <v>8357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t="s">
        <v>8339</v>
      </c>
      <c r="R2184" t="s">
        <v>8357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t="s">
        <v>8339</v>
      </c>
      <c r="R2185" t="s">
        <v>8357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t="s">
        <v>8339</v>
      </c>
      <c r="R2186" t="s">
        <v>8357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t="s">
        <v>8339</v>
      </c>
      <c r="R2187" t="s">
        <v>8357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t="s">
        <v>8339</v>
      </c>
      <c r="R2188" t="s">
        <v>8357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t="s">
        <v>8339</v>
      </c>
      <c r="R2189" t="s">
        <v>8357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t="s">
        <v>8339</v>
      </c>
      <c r="R2190" t="s">
        <v>8357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t="s">
        <v>8339</v>
      </c>
      <c r="R2191" t="s">
        <v>8357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t="s">
        <v>8339</v>
      </c>
      <c r="R2192" t="s">
        <v>8357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t="s">
        <v>8339</v>
      </c>
      <c r="R2193" t="s">
        <v>8357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t="s">
        <v>8339</v>
      </c>
      <c r="R2194" t="s">
        <v>8357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t="s">
        <v>8339</v>
      </c>
      <c r="R2195" t="s">
        <v>8357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t="s">
        <v>8339</v>
      </c>
      <c r="R2196" t="s">
        <v>8357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t="s">
        <v>8339</v>
      </c>
      <c r="R2197" t="s">
        <v>8357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t="s">
        <v>8339</v>
      </c>
      <c r="R2198" t="s">
        <v>8357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t="s">
        <v>8339</v>
      </c>
      <c r="R2199" t="s">
        <v>8357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t="s">
        <v>8339</v>
      </c>
      <c r="R2200" t="s">
        <v>8357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t="s">
        <v>8339</v>
      </c>
      <c r="R2201" t="s">
        <v>8357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t="s">
        <v>8339</v>
      </c>
      <c r="R2202" t="s">
        <v>8357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t="s">
        <v>8331</v>
      </c>
      <c r="R2203" t="s">
        <v>8336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t="s">
        <v>8331</v>
      </c>
      <c r="R2204" t="s">
        <v>8336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t="s">
        <v>8331</v>
      </c>
      <c r="R2205" t="s">
        <v>8336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t="s">
        <v>8331</v>
      </c>
      <c r="R2206" t="s">
        <v>8336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t="s">
        <v>8331</v>
      </c>
      <c r="R2207" t="s">
        <v>8336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t="s">
        <v>8331</v>
      </c>
      <c r="R2208" t="s">
        <v>8336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t="s">
        <v>8331</v>
      </c>
      <c r="R2209" t="s">
        <v>8336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t="s">
        <v>8331</v>
      </c>
      <c r="R2210" t="s">
        <v>8336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t="s">
        <v>8331</v>
      </c>
      <c r="R2211" t="s">
        <v>8336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t="s">
        <v>8331</v>
      </c>
      <c r="R2212" t="s">
        <v>8336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t="s">
        <v>8331</v>
      </c>
      <c r="R2213" t="s">
        <v>8336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t="s">
        <v>8331</v>
      </c>
      <c r="R2214" t="s">
        <v>8336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8" t="s">
        <v>2214</v>
      </c>
      <c r="C2215" s="3" t="s">
        <v>6323</v>
      </c>
      <c r="D2215" s="5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t="s">
        <v>8331</v>
      </c>
      <c r="R2215" t="s">
        <v>8336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t="s">
        <v>8331</v>
      </c>
      <c r="R2216" t="s">
        <v>8336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t="s">
        <v>8331</v>
      </c>
      <c r="R2217" t="s">
        <v>8336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t="s">
        <v>8331</v>
      </c>
      <c r="R2218" t="s">
        <v>8336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t="s">
        <v>8331</v>
      </c>
      <c r="R2219" t="s">
        <v>8336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t="s">
        <v>8331</v>
      </c>
      <c r="R2220" t="s">
        <v>8336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t="s">
        <v>8331</v>
      </c>
      <c r="R2221" t="s">
        <v>8336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t="s">
        <v>8331</v>
      </c>
      <c r="R2222" t="s">
        <v>8336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t="s">
        <v>8339</v>
      </c>
      <c r="R2223" t="s">
        <v>8357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t="s">
        <v>8339</v>
      </c>
      <c r="R2224" t="s">
        <v>8357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t="s">
        <v>8339</v>
      </c>
      <c r="R2225" t="s">
        <v>8357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t="s">
        <v>8339</v>
      </c>
      <c r="R2226" t="s">
        <v>8357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t="s">
        <v>8339</v>
      </c>
      <c r="R2227" t="s">
        <v>8357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t="s">
        <v>8339</v>
      </c>
      <c r="R2228" t="s">
        <v>8357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t="s">
        <v>8339</v>
      </c>
      <c r="R2229" t="s">
        <v>8357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t="s">
        <v>8339</v>
      </c>
      <c r="R2230" t="s">
        <v>8357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t="s">
        <v>8339</v>
      </c>
      <c r="R2231" t="s">
        <v>8357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t="s">
        <v>8339</v>
      </c>
      <c r="R2232" t="s">
        <v>8357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t="s">
        <v>8339</v>
      </c>
      <c r="R2233" t="s">
        <v>8357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t="s">
        <v>8339</v>
      </c>
      <c r="R2234" t="s">
        <v>8357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t="s">
        <v>8339</v>
      </c>
      <c r="R2235" t="s">
        <v>8357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t="s">
        <v>8339</v>
      </c>
      <c r="R2236" t="s">
        <v>8357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t="s">
        <v>8339</v>
      </c>
      <c r="R2237" t="s">
        <v>8357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t="s">
        <v>8339</v>
      </c>
      <c r="R2238" t="s">
        <v>8357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t="s">
        <v>8339</v>
      </c>
      <c r="R2239" t="s">
        <v>8357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t="s">
        <v>8339</v>
      </c>
      <c r="R2240" t="s">
        <v>8357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t="s">
        <v>8339</v>
      </c>
      <c r="R2241" t="s">
        <v>8357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t="s">
        <v>8339</v>
      </c>
      <c r="R2242" t="s">
        <v>8357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si="176"/>
        <v>49.47</v>
      </c>
      <c r="Q2243" t="s">
        <v>8339</v>
      </c>
      <c r="R2243" t="s">
        <v>8357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t="s">
        <v>8339</v>
      </c>
      <c r="R2244" t="s">
        <v>8357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8" t="s">
        <v>2244</v>
      </c>
      <c r="C2245" s="3" t="s">
        <v>6353</v>
      </c>
      <c r="D2245" s="5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t="s">
        <v>8339</v>
      </c>
      <c r="R2245" t="s">
        <v>8357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t="s">
        <v>8339</v>
      </c>
      <c r="R2246" t="s">
        <v>8357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t="s">
        <v>8339</v>
      </c>
      <c r="R2247" t="s">
        <v>8357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t="s">
        <v>8339</v>
      </c>
      <c r="R2248" t="s">
        <v>8357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t="s">
        <v>8339</v>
      </c>
      <c r="R2249" t="s">
        <v>8357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t="s">
        <v>8339</v>
      </c>
      <c r="R2250" t="s">
        <v>8357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t="s">
        <v>8339</v>
      </c>
      <c r="R2251" t="s">
        <v>8357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t="s">
        <v>8339</v>
      </c>
      <c r="R2252" t="s">
        <v>8357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t="s">
        <v>8339</v>
      </c>
      <c r="R2253" t="s">
        <v>8357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t="s">
        <v>8339</v>
      </c>
      <c r="R2254" t="s">
        <v>8357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t="s">
        <v>8339</v>
      </c>
      <c r="R2255" t="s">
        <v>8357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t="s">
        <v>8339</v>
      </c>
      <c r="R2256" t="s">
        <v>8357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t="s">
        <v>8339</v>
      </c>
      <c r="R2257" t="s">
        <v>8357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t="s">
        <v>8339</v>
      </c>
      <c r="R2258" t="s">
        <v>8357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t="s">
        <v>8339</v>
      </c>
      <c r="R2259" t="s">
        <v>8357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t="s">
        <v>8339</v>
      </c>
      <c r="R2260" t="s">
        <v>8357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t="s">
        <v>8339</v>
      </c>
      <c r="R2261" t="s">
        <v>8357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t="s">
        <v>8339</v>
      </c>
      <c r="R2262" t="s">
        <v>8357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t="s">
        <v>8339</v>
      </c>
      <c r="R2263" t="s">
        <v>8357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t="s">
        <v>8339</v>
      </c>
      <c r="R2264" t="s">
        <v>8357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t="s">
        <v>8339</v>
      </c>
      <c r="R2265" t="s">
        <v>8357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t="s">
        <v>8339</v>
      </c>
      <c r="R2266" t="s">
        <v>8357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t="s">
        <v>8339</v>
      </c>
      <c r="R2267" t="s">
        <v>8357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t="s">
        <v>8339</v>
      </c>
      <c r="R2268" t="s">
        <v>8357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t="s">
        <v>8339</v>
      </c>
      <c r="R2269" t="s">
        <v>8357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t="s">
        <v>8339</v>
      </c>
      <c r="R2270" t="s">
        <v>8357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t="s">
        <v>8339</v>
      </c>
      <c r="R2271" t="s">
        <v>8357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t="s">
        <v>8339</v>
      </c>
      <c r="R2272" t="s">
        <v>8357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t="s">
        <v>8339</v>
      </c>
      <c r="R2273" t="s">
        <v>8357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t="s">
        <v>8339</v>
      </c>
      <c r="R2274" t="s">
        <v>8357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t="s">
        <v>8339</v>
      </c>
      <c r="R2275" t="s">
        <v>8357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t="s">
        <v>8339</v>
      </c>
      <c r="R2276" t="s">
        <v>8357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t="s">
        <v>8339</v>
      </c>
      <c r="R2277" t="s">
        <v>8357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t="s">
        <v>8339</v>
      </c>
      <c r="R2278" t="s">
        <v>8357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t="s">
        <v>8339</v>
      </c>
      <c r="R2279" t="s">
        <v>8357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t="s">
        <v>8339</v>
      </c>
      <c r="R2280" t="s">
        <v>8357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t="s">
        <v>8339</v>
      </c>
      <c r="R2281" t="s">
        <v>8357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t="s">
        <v>8339</v>
      </c>
      <c r="R2282" t="s">
        <v>8357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t="s">
        <v>8331</v>
      </c>
      <c r="R2283" t="s">
        <v>8332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t="s">
        <v>8331</v>
      </c>
      <c r="R2284" t="s">
        <v>8332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t="s">
        <v>8331</v>
      </c>
      <c r="R2285" t="s">
        <v>8332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t="s">
        <v>8331</v>
      </c>
      <c r="R2286" t="s">
        <v>8332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t="s">
        <v>8331</v>
      </c>
      <c r="R2287" t="s">
        <v>8332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t="s">
        <v>8331</v>
      </c>
      <c r="R2288" t="s">
        <v>8332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t="s">
        <v>8331</v>
      </c>
      <c r="R2289" t="s">
        <v>8332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t="s">
        <v>8331</v>
      </c>
      <c r="R2290" t="s">
        <v>8332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t="s">
        <v>8331</v>
      </c>
      <c r="R2291" t="s">
        <v>8332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t="s">
        <v>8331</v>
      </c>
      <c r="R2292" t="s">
        <v>8332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t="s">
        <v>8331</v>
      </c>
      <c r="R2293" t="s">
        <v>8332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t="s">
        <v>8331</v>
      </c>
      <c r="R2294" t="s">
        <v>8332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t="s">
        <v>8331</v>
      </c>
      <c r="R2295" t="s">
        <v>8332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t="s">
        <v>8331</v>
      </c>
      <c r="R2296" t="s">
        <v>8332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t="s">
        <v>8331</v>
      </c>
      <c r="R2297" t="s">
        <v>8332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t="s">
        <v>8331</v>
      </c>
      <c r="R2298" t="s">
        <v>8332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t="s">
        <v>8331</v>
      </c>
      <c r="R2299" t="s">
        <v>8332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t="s">
        <v>8331</v>
      </c>
      <c r="R2300" t="s">
        <v>8332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t="s">
        <v>8331</v>
      </c>
      <c r="R2301" t="s">
        <v>8332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t="s">
        <v>8331</v>
      </c>
      <c r="R2302" t="s">
        <v>8332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t="s">
        <v>8331</v>
      </c>
      <c r="R2303" t="s">
        <v>8335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t="s">
        <v>8331</v>
      </c>
      <c r="R2304" t="s">
        <v>8335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t="s">
        <v>8331</v>
      </c>
      <c r="R2305" t="s">
        <v>8335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ref="P2306:P2369" si="181">IFERROR(ROUND(E2306/L2306,2),0)</f>
        <v>53.47</v>
      </c>
      <c r="Q2306" t="s">
        <v>8331</v>
      </c>
      <c r="R2306" t="s">
        <v>8335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si="181"/>
        <v>109.11</v>
      </c>
      <c r="Q2307" t="s">
        <v>8331</v>
      </c>
      <c r="R2307" t="s">
        <v>8335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t="s">
        <v>8331</v>
      </c>
      <c r="R2308" t="s">
        <v>8335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t="s">
        <v>8331</v>
      </c>
      <c r="R2309" t="s">
        <v>8335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t="s">
        <v>8331</v>
      </c>
      <c r="R2310" t="s">
        <v>8335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t="s">
        <v>8331</v>
      </c>
      <c r="R2311" t="s">
        <v>8335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t="s">
        <v>8331</v>
      </c>
      <c r="R2312" t="s">
        <v>8335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t="s">
        <v>8331</v>
      </c>
      <c r="R2313" t="s">
        <v>8335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t="s">
        <v>8331</v>
      </c>
      <c r="R2314" t="s">
        <v>8335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t="s">
        <v>8331</v>
      </c>
      <c r="R2315" t="s">
        <v>8335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t="s">
        <v>8331</v>
      </c>
      <c r="R2316" t="s">
        <v>8335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t="s">
        <v>8331</v>
      </c>
      <c r="R2317" t="s">
        <v>8335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t="s">
        <v>8331</v>
      </c>
      <c r="R2318" t="s">
        <v>8335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t="s">
        <v>8331</v>
      </c>
      <c r="R2319" t="s">
        <v>8335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t="s">
        <v>8331</v>
      </c>
      <c r="R2320" t="s">
        <v>8335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t="s">
        <v>8331</v>
      </c>
      <c r="R2321" t="s">
        <v>8335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t="s">
        <v>8331</v>
      </c>
      <c r="R2322" t="s">
        <v>8335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t="s">
        <v>8342</v>
      </c>
      <c r="R2323" t="s">
        <v>8358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t="s">
        <v>8342</v>
      </c>
      <c r="R2324" t="s">
        <v>8358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t="s">
        <v>8342</v>
      </c>
      <c r="R2325" t="s">
        <v>8358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t="s">
        <v>8342</v>
      </c>
      <c r="R2326" t="s">
        <v>8358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t="s">
        <v>8342</v>
      </c>
      <c r="R2327" t="s">
        <v>8358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t="s">
        <v>8342</v>
      </c>
      <c r="R2328" t="s">
        <v>8358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t="s">
        <v>8342</v>
      </c>
      <c r="R2329" t="s">
        <v>8358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t="s">
        <v>8342</v>
      </c>
      <c r="R2330" t="s">
        <v>8358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t="s">
        <v>8342</v>
      </c>
      <c r="R2331" t="s">
        <v>8358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t="s">
        <v>8342</v>
      </c>
      <c r="R2332" t="s">
        <v>8358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t="s">
        <v>8342</v>
      </c>
      <c r="R2333" t="s">
        <v>8358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t="s">
        <v>8342</v>
      </c>
      <c r="R2334" t="s">
        <v>8358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t="s">
        <v>8342</v>
      </c>
      <c r="R2335" t="s">
        <v>8358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t="s">
        <v>8342</v>
      </c>
      <c r="R2336" t="s">
        <v>8358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t="s">
        <v>8342</v>
      </c>
      <c r="R2337" t="s">
        <v>8358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t="s">
        <v>8342</v>
      </c>
      <c r="R2338" t="s">
        <v>8358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t="s">
        <v>8342</v>
      </c>
      <c r="R2339" t="s">
        <v>8358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t="s">
        <v>8342</v>
      </c>
      <c r="R2340" t="s">
        <v>8358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t="s">
        <v>8342</v>
      </c>
      <c r="R2341" t="s">
        <v>8358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t="s">
        <v>8342</v>
      </c>
      <c r="R2342" t="s">
        <v>8358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t="s">
        <v>8325</v>
      </c>
      <c r="R2343" t="s">
        <v>8326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t="s">
        <v>8325</v>
      </c>
      <c r="R2344" t="s">
        <v>8326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t="s">
        <v>8325</v>
      </c>
      <c r="R2345" t="s">
        <v>8326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t="s">
        <v>8325</v>
      </c>
      <c r="R2346" t="s">
        <v>8326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t="s">
        <v>8325</v>
      </c>
      <c r="R2347" t="s">
        <v>8326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t="s">
        <v>8325</v>
      </c>
      <c r="R2348" t="s">
        <v>8326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t="s">
        <v>8325</v>
      </c>
      <c r="R2349" t="s">
        <v>8326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t="s">
        <v>8325</v>
      </c>
      <c r="R2350" t="s">
        <v>8326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t="s">
        <v>8325</v>
      </c>
      <c r="R2351" t="s">
        <v>8326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t="s">
        <v>8325</v>
      </c>
      <c r="R2352" t="s">
        <v>8326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t="s">
        <v>8325</v>
      </c>
      <c r="R2353" t="s">
        <v>8326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t="s">
        <v>8325</v>
      </c>
      <c r="R2354" t="s">
        <v>8326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t="s">
        <v>8325</v>
      </c>
      <c r="R2355" t="s">
        <v>8326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t="s">
        <v>8325</v>
      </c>
      <c r="R2356" t="s">
        <v>8326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t="s">
        <v>8325</v>
      </c>
      <c r="R2357" t="s">
        <v>8326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t="s">
        <v>8325</v>
      </c>
      <c r="R2358" t="s">
        <v>8326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t="s">
        <v>8325</v>
      </c>
      <c r="R2359" t="s">
        <v>8326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t="s">
        <v>8325</v>
      </c>
      <c r="R2360" t="s">
        <v>8326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t="s">
        <v>8325</v>
      </c>
      <c r="R2361" t="s">
        <v>8326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t="s">
        <v>8325</v>
      </c>
      <c r="R2362" t="s">
        <v>8326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t="s">
        <v>8325</v>
      </c>
      <c r="R2363" t="s">
        <v>8326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t="s">
        <v>8325</v>
      </c>
      <c r="R2364" t="s">
        <v>8326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t="s">
        <v>8325</v>
      </c>
      <c r="R2365" t="s">
        <v>8326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t="s">
        <v>8325</v>
      </c>
      <c r="R2366" t="s">
        <v>8326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t="s">
        <v>8325</v>
      </c>
      <c r="R2367" t="s">
        <v>8326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t="s">
        <v>8325</v>
      </c>
      <c r="R2368" t="s">
        <v>8326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t="s">
        <v>8325</v>
      </c>
      <c r="R2369" t="s">
        <v>8326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ref="P2370:P2433" si="186">IFERROR(ROUND(E2370/L2370,2),0)</f>
        <v>50</v>
      </c>
      <c r="Q2370" t="s">
        <v>8325</v>
      </c>
      <c r="R2370" t="s">
        <v>8326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si="186"/>
        <v>0</v>
      </c>
      <c r="Q2371" t="s">
        <v>8325</v>
      </c>
      <c r="R2371" t="s">
        <v>8326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t="s">
        <v>8325</v>
      </c>
      <c r="R2372" t="s">
        <v>8326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t="s">
        <v>8325</v>
      </c>
      <c r="R2373" t="s">
        <v>8326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t="s">
        <v>8325</v>
      </c>
      <c r="R2374" t="s">
        <v>8326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t="s">
        <v>8325</v>
      </c>
      <c r="R2375" t="s">
        <v>8326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t="s">
        <v>8325</v>
      </c>
      <c r="R2376" t="s">
        <v>8326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t="s">
        <v>8325</v>
      </c>
      <c r="R2377" t="s">
        <v>8326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t="s">
        <v>8325</v>
      </c>
      <c r="R2378" t="s">
        <v>8326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t="s">
        <v>8325</v>
      </c>
      <c r="R2379" t="s">
        <v>8326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t="s">
        <v>8325</v>
      </c>
      <c r="R2380" t="s">
        <v>8326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t="s">
        <v>8325</v>
      </c>
      <c r="R2381" t="s">
        <v>8326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t="s">
        <v>8325</v>
      </c>
      <c r="R2382" t="s">
        <v>8326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t="s">
        <v>8325</v>
      </c>
      <c r="R2383" t="s">
        <v>8326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t="s">
        <v>8325</v>
      </c>
      <c r="R2384" t="s">
        <v>8326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t="s">
        <v>8325</v>
      </c>
      <c r="R2385" t="s">
        <v>8326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t="s">
        <v>8325</v>
      </c>
      <c r="R2386" t="s">
        <v>8326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t="s">
        <v>8325</v>
      </c>
      <c r="R2387" t="s">
        <v>8326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t="s">
        <v>8325</v>
      </c>
      <c r="R2388" t="s">
        <v>8326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t="s">
        <v>8325</v>
      </c>
      <c r="R2389" t="s">
        <v>8326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t="s">
        <v>8325</v>
      </c>
      <c r="R2390" t="s">
        <v>8326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t="s">
        <v>8325</v>
      </c>
      <c r="R2391" t="s">
        <v>8326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t="s">
        <v>8325</v>
      </c>
      <c r="R2392" t="s">
        <v>8326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t="s">
        <v>8325</v>
      </c>
      <c r="R2393" t="s">
        <v>8326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t="s">
        <v>8325</v>
      </c>
      <c r="R2394" t="s">
        <v>8326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t="s">
        <v>8325</v>
      </c>
      <c r="R2395" t="s">
        <v>8326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t="s">
        <v>8325</v>
      </c>
      <c r="R2396" t="s">
        <v>8326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t="s">
        <v>8325</v>
      </c>
      <c r="R2397" t="s">
        <v>8326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t="s">
        <v>8325</v>
      </c>
      <c r="R2398" t="s">
        <v>8326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t="s">
        <v>8325</v>
      </c>
      <c r="R2399" t="s">
        <v>8326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t="s">
        <v>8325</v>
      </c>
      <c r="R2400" t="s">
        <v>8326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t="s">
        <v>8325</v>
      </c>
      <c r="R2401" t="s">
        <v>8326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t="s">
        <v>8325</v>
      </c>
      <c r="R2402" t="s">
        <v>8326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t="s">
        <v>8342</v>
      </c>
      <c r="R2403" t="s">
        <v>8343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t="s">
        <v>8342</v>
      </c>
      <c r="R2404" t="s">
        <v>8343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t="s">
        <v>8342</v>
      </c>
      <c r="R2405" t="s">
        <v>8343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t="s">
        <v>8342</v>
      </c>
      <c r="R2406" t="s">
        <v>8343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t="s">
        <v>8342</v>
      </c>
      <c r="R2407" t="s">
        <v>8343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t="s">
        <v>8342</v>
      </c>
      <c r="R2408" t="s">
        <v>8343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t="s">
        <v>8342</v>
      </c>
      <c r="R2409" t="s">
        <v>8343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t="s">
        <v>8342</v>
      </c>
      <c r="R2410" t="s">
        <v>8343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t="s">
        <v>8342</v>
      </c>
      <c r="R2411" t="s">
        <v>8343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t="s">
        <v>8342</v>
      </c>
      <c r="R2412" t="s">
        <v>8343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t="s">
        <v>8342</v>
      </c>
      <c r="R2413" t="s">
        <v>8343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t="s">
        <v>8342</v>
      </c>
      <c r="R2414" t="s">
        <v>8343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t="s">
        <v>8342</v>
      </c>
      <c r="R2415" t="s">
        <v>8343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t="s">
        <v>8342</v>
      </c>
      <c r="R2416" t="s">
        <v>8343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t="s">
        <v>8342</v>
      </c>
      <c r="R2417" t="s">
        <v>8343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t="s">
        <v>8342</v>
      </c>
      <c r="R2418" t="s">
        <v>8343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t="s">
        <v>8342</v>
      </c>
      <c r="R2419" t="s">
        <v>8343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t="s">
        <v>8342</v>
      </c>
      <c r="R2420" t="s">
        <v>8343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t="s">
        <v>8342</v>
      </c>
      <c r="R2421" t="s">
        <v>8343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t="s">
        <v>8342</v>
      </c>
      <c r="R2422" t="s">
        <v>8343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t="s">
        <v>8342</v>
      </c>
      <c r="R2423" t="s">
        <v>8343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t="s">
        <v>8342</v>
      </c>
      <c r="R2424" t="s">
        <v>8343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t="s">
        <v>8342</v>
      </c>
      <c r="R2425" t="s">
        <v>8343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t="s">
        <v>8342</v>
      </c>
      <c r="R2426" t="s">
        <v>8343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t="s">
        <v>8342</v>
      </c>
      <c r="R2427" t="s">
        <v>8343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t="s">
        <v>8342</v>
      </c>
      <c r="R2428" t="s">
        <v>8343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t="s">
        <v>8342</v>
      </c>
      <c r="R2429" t="s">
        <v>8343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t="s">
        <v>8342</v>
      </c>
      <c r="R2430" t="s">
        <v>8343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t="s">
        <v>8342</v>
      </c>
      <c r="R2431" t="s">
        <v>8343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t="s">
        <v>8342</v>
      </c>
      <c r="R2432" t="s">
        <v>8343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t="s">
        <v>8342</v>
      </c>
      <c r="R2433" t="s">
        <v>8343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ref="P2434:P2497" si="191">IFERROR(ROUND(E2434/L2434,2),0)</f>
        <v>1</v>
      </c>
      <c r="Q2434" t="s">
        <v>8342</v>
      </c>
      <c r="R2434" t="s">
        <v>8343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si="191"/>
        <v>0</v>
      </c>
      <c r="Q2435" t="s">
        <v>8342</v>
      </c>
      <c r="R2435" t="s">
        <v>8343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t="s">
        <v>8342</v>
      </c>
      <c r="R2436" t="s">
        <v>8343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t="s">
        <v>8342</v>
      </c>
      <c r="R2437" t="s">
        <v>8343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t="s">
        <v>8342</v>
      </c>
      <c r="R2438" t="s">
        <v>8343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t="s">
        <v>8342</v>
      </c>
      <c r="R2439" t="s">
        <v>8343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t="s">
        <v>8342</v>
      </c>
      <c r="R2440" t="s">
        <v>8343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t="s">
        <v>8342</v>
      </c>
      <c r="R2441" t="s">
        <v>8343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t="s">
        <v>8342</v>
      </c>
      <c r="R2442" t="s">
        <v>8343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t="s">
        <v>8342</v>
      </c>
      <c r="R2443" t="s">
        <v>8358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t="s">
        <v>8342</v>
      </c>
      <c r="R2444" t="s">
        <v>8358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t="s">
        <v>8342</v>
      </c>
      <c r="R2445" t="s">
        <v>8358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t="s">
        <v>8342</v>
      </c>
      <c r="R2446" t="s">
        <v>8358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t="s">
        <v>8342</v>
      </c>
      <c r="R2447" t="s">
        <v>8358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t="s">
        <v>8342</v>
      </c>
      <c r="R2448" t="s">
        <v>8358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t="s">
        <v>8342</v>
      </c>
      <c r="R2449" t="s">
        <v>8358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t="s">
        <v>8342</v>
      </c>
      <c r="R2450" t="s">
        <v>8358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t="s">
        <v>8342</v>
      </c>
      <c r="R2451" t="s">
        <v>8358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t="s">
        <v>8342</v>
      </c>
      <c r="R2452" t="s">
        <v>8358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t="s">
        <v>8342</v>
      </c>
      <c r="R2453" t="s">
        <v>8358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t="s">
        <v>8342</v>
      </c>
      <c r="R2454" t="s">
        <v>8358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t="s">
        <v>8342</v>
      </c>
      <c r="R2455" t="s">
        <v>8358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t="s">
        <v>8342</v>
      </c>
      <c r="R2456" t="s">
        <v>8358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t="s">
        <v>8342</v>
      </c>
      <c r="R2457" t="s">
        <v>8358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t="s">
        <v>8342</v>
      </c>
      <c r="R2458" t="s">
        <v>8358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t="s">
        <v>8342</v>
      </c>
      <c r="R2459" t="s">
        <v>8358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t="s">
        <v>8342</v>
      </c>
      <c r="R2460" t="s">
        <v>8358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t="s">
        <v>8342</v>
      </c>
      <c r="R2461" t="s">
        <v>8358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t="s">
        <v>8342</v>
      </c>
      <c r="R2462" t="s">
        <v>8358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t="s">
        <v>8331</v>
      </c>
      <c r="R2463" t="s">
        <v>8335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t="s">
        <v>8331</v>
      </c>
      <c r="R2464" t="s">
        <v>8335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t="s">
        <v>8331</v>
      </c>
      <c r="R2465" t="s">
        <v>8335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t="s">
        <v>8331</v>
      </c>
      <c r="R2466" t="s">
        <v>8335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t="s">
        <v>8331</v>
      </c>
      <c r="R2467" t="s">
        <v>8335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t="s">
        <v>8331</v>
      </c>
      <c r="R2468" t="s">
        <v>8335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t="s">
        <v>8331</v>
      </c>
      <c r="R2469" t="s">
        <v>8335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t="s">
        <v>8331</v>
      </c>
      <c r="R2470" t="s">
        <v>8335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t="s">
        <v>8331</v>
      </c>
      <c r="R2471" t="s">
        <v>8335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t="s">
        <v>8331</v>
      </c>
      <c r="R2472" t="s">
        <v>8335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t="s">
        <v>8331</v>
      </c>
      <c r="R2473" t="s">
        <v>8335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t="s">
        <v>8331</v>
      </c>
      <c r="R2474" t="s">
        <v>8335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t="s">
        <v>8331</v>
      </c>
      <c r="R2475" t="s">
        <v>8335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t="s">
        <v>8331</v>
      </c>
      <c r="R2476" t="s">
        <v>8335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t="s">
        <v>8331</v>
      </c>
      <c r="R2477" t="s">
        <v>8335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t="s">
        <v>8331</v>
      </c>
      <c r="R2478" t="s">
        <v>8335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8" t="s">
        <v>824</v>
      </c>
      <c r="C2479" s="3" t="s">
        <v>6587</v>
      </c>
      <c r="D2479" s="5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t="s">
        <v>8331</v>
      </c>
      <c r="R2479" t="s">
        <v>8335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t="s">
        <v>8331</v>
      </c>
      <c r="R2480" t="s">
        <v>8335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t="s">
        <v>8331</v>
      </c>
      <c r="R2481" t="s">
        <v>8335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t="s">
        <v>8331</v>
      </c>
      <c r="R2482" t="s">
        <v>8335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t="s">
        <v>8331</v>
      </c>
      <c r="R2483" t="s">
        <v>8335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t="s">
        <v>8331</v>
      </c>
      <c r="R2484" t="s">
        <v>8335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t="s">
        <v>8331</v>
      </c>
      <c r="R2485" t="s">
        <v>8335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t="s">
        <v>8331</v>
      </c>
      <c r="R2486" t="s">
        <v>8335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t="s">
        <v>8331</v>
      </c>
      <c r="R2487" t="s">
        <v>8335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t="s">
        <v>8331</v>
      </c>
      <c r="R2488" t="s">
        <v>8335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t="s">
        <v>8331</v>
      </c>
      <c r="R2489" t="s">
        <v>8335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t="s">
        <v>8331</v>
      </c>
      <c r="R2490" t="s">
        <v>8335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t="s">
        <v>8331</v>
      </c>
      <c r="R2491" t="s">
        <v>8335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t="s">
        <v>8331</v>
      </c>
      <c r="R2492" t="s">
        <v>8335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t="s">
        <v>8331</v>
      </c>
      <c r="R2493" t="s">
        <v>8335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t="s">
        <v>8331</v>
      </c>
      <c r="R2494" t="s">
        <v>8335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t="s">
        <v>8331</v>
      </c>
      <c r="R2495" t="s">
        <v>8335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t="s">
        <v>8331</v>
      </c>
      <c r="R2496" t="s">
        <v>8335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t="s">
        <v>8331</v>
      </c>
      <c r="R2497" t="s">
        <v>8335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ref="P2498:P2561" si="196">IFERROR(ROUND(E2498/L2498,2),0)</f>
        <v>600</v>
      </c>
      <c r="Q2498" t="s">
        <v>8331</v>
      </c>
      <c r="R2498" t="s">
        <v>8335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si="196"/>
        <v>80.55</v>
      </c>
      <c r="Q2499" t="s">
        <v>8331</v>
      </c>
      <c r="R2499" t="s">
        <v>8335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t="s">
        <v>8331</v>
      </c>
      <c r="R2500" t="s">
        <v>8335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t="s">
        <v>8331</v>
      </c>
      <c r="R2501" t="s">
        <v>8335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t="s">
        <v>8331</v>
      </c>
      <c r="R2502" t="s">
        <v>8335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t="s">
        <v>8342</v>
      </c>
      <c r="R2503" t="s">
        <v>8359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t="s">
        <v>8342</v>
      </c>
      <c r="R2504" t="s">
        <v>8359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t="s">
        <v>8342</v>
      </c>
      <c r="R2505" t="s">
        <v>8359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t="s">
        <v>8342</v>
      </c>
      <c r="R2506" t="s">
        <v>8359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t="s">
        <v>8342</v>
      </c>
      <c r="R2507" t="s">
        <v>8359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t="s">
        <v>8342</v>
      </c>
      <c r="R2508" t="s">
        <v>8359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t="s">
        <v>8342</v>
      </c>
      <c r="R2509" t="s">
        <v>8359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t="s">
        <v>8342</v>
      </c>
      <c r="R2510" t="s">
        <v>8359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t="s">
        <v>8342</v>
      </c>
      <c r="R2511" t="s">
        <v>8359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t="s">
        <v>8342</v>
      </c>
      <c r="R2512" t="s">
        <v>8359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t="s">
        <v>8342</v>
      </c>
      <c r="R2513" t="s">
        <v>8359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t="s">
        <v>8342</v>
      </c>
      <c r="R2514" t="s">
        <v>8359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t="s">
        <v>8342</v>
      </c>
      <c r="R2515" t="s">
        <v>8359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t="s">
        <v>8342</v>
      </c>
      <c r="R2516" t="s">
        <v>8359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t="s">
        <v>8342</v>
      </c>
      <c r="R2517" t="s">
        <v>8359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t="s">
        <v>8342</v>
      </c>
      <c r="R2518" t="s">
        <v>8359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t="s">
        <v>8342</v>
      </c>
      <c r="R2519" t="s">
        <v>8359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t="s">
        <v>8342</v>
      </c>
      <c r="R2520" t="s">
        <v>8359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t="s">
        <v>8342</v>
      </c>
      <c r="R2521" t="s">
        <v>8359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t="s">
        <v>8342</v>
      </c>
      <c r="R2522" t="s">
        <v>8359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t="s">
        <v>8331</v>
      </c>
      <c r="R2523" t="s">
        <v>8360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t="s">
        <v>8331</v>
      </c>
      <c r="R2524" t="s">
        <v>8360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t="s">
        <v>8331</v>
      </c>
      <c r="R2525" t="s">
        <v>8360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t="s">
        <v>8331</v>
      </c>
      <c r="R2526" t="s">
        <v>8360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t="s">
        <v>8331</v>
      </c>
      <c r="R2527" t="s">
        <v>8360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t="s">
        <v>8331</v>
      </c>
      <c r="R2528" t="s">
        <v>8360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t="s">
        <v>8331</v>
      </c>
      <c r="R2529" t="s">
        <v>8360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t="s">
        <v>8331</v>
      </c>
      <c r="R2530" t="s">
        <v>8360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t="s">
        <v>8331</v>
      </c>
      <c r="R2531" t="s">
        <v>8360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t="s">
        <v>8331</v>
      </c>
      <c r="R2532" t="s">
        <v>8360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t="s">
        <v>8331</v>
      </c>
      <c r="R2533" t="s">
        <v>8360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t="s">
        <v>8331</v>
      </c>
      <c r="R2534" t="s">
        <v>8360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t="s">
        <v>8331</v>
      </c>
      <c r="R2535" t="s">
        <v>8360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t="s">
        <v>8331</v>
      </c>
      <c r="R2536" t="s">
        <v>8360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t="s">
        <v>8331</v>
      </c>
      <c r="R2537" t="s">
        <v>8360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8" t="s">
        <v>2536</v>
      </c>
      <c r="C2538" s="3" t="s">
        <v>6646</v>
      </c>
      <c r="D2538" s="5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t="s">
        <v>8331</v>
      </c>
      <c r="R2538" t="s">
        <v>8360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t="s">
        <v>8331</v>
      </c>
      <c r="R2539" t="s">
        <v>8360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t="s">
        <v>8331</v>
      </c>
      <c r="R2540" t="s">
        <v>8360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t="s">
        <v>8331</v>
      </c>
      <c r="R2541" t="s">
        <v>8360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t="s">
        <v>8331</v>
      </c>
      <c r="R2542" t="s">
        <v>8360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t="s">
        <v>8331</v>
      </c>
      <c r="R2543" t="s">
        <v>8360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t="s">
        <v>8331</v>
      </c>
      <c r="R2544" t="s">
        <v>8360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t="s">
        <v>8331</v>
      </c>
      <c r="R2545" t="s">
        <v>8360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t="s">
        <v>8331</v>
      </c>
      <c r="R2546" t="s">
        <v>8360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t="s">
        <v>8331</v>
      </c>
      <c r="R2547" t="s">
        <v>8360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t="s">
        <v>8331</v>
      </c>
      <c r="R2548" t="s">
        <v>8360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t="s">
        <v>8331</v>
      </c>
      <c r="R2549" t="s">
        <v>8360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t="s">
        <v>8331</v>
      </c>
      <c r="R2550" t="s">
        <v>8360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t="s">
        <v>8331</v>
      </c>
      <c r="R2551" t="s">
        <v>8360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t="s">
        <v>8331</v>
      </c>
      <c r="R2552" t="s">
        <v>8360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t="s">
        <v>8331</v>
      </c>
      <c r="R2553" t="s">
        <v>8360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t="s">
        <v>8331</v>
      </c>
      <c r="R2554" t="s">
        <v>8360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t="s">
        <v>8331</v>
      </c>
      <c r="R2555" t="s">
        <v>8360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t="s">
        <v>8331</v>
      </c>
      <c r="R2556" t="s">
        <v>8360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t="s">
        <v>8331</v>
      </c>
      <c r="R2557" t="s">
        <v>8360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t="s">
        <v>8331</v>
      </c>
      <c r="R2558" t="s">
        <v>8360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t="s">
        <v>8331</v>
      </c>
      <c r="R2559" t="s">
        <v>8360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t="s">
        <v>8331</v>
      </c>
      <c r="R2560" t="s">
        <v>8360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t="s">
        <v>8331</v>
      </c>
      <c r="R2561" t="s">
        <v>8360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ref="P2562:P2625" si="201">IFERROR(ROUND(E2562/L2562,2),0)</f>
        <v>143</v>
      </c>
      <c r="Q2562" t="s">
        <v>8331</v>
      </c>
      <c r="R2562" t="s">
        <v>8360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si="201"/>
        <v>0</v>
      </c>
      <c r="Q2563" t="s">
        <v>8342</v>
      </c>
      <c r="R2563" t="s">
        <v>8343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t="s">
        <v>8342</v>
      </c>
      <c r="R2564" t="s">
        <v>8343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t="s">
        <v>8342</v>
      </c>
      <c r="R2565" t="s">
        <v>8343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t="s">
        <v>8342</v>
      </c>
      <c r="R2566" t="s">
        <v>8343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t="s">
        <v>8342</v>
      </c>
      <c r="R2567" t="s">
        <v>8343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t="s">
        <v>8342</v>
      </c>
      <c r="R2568" t="s">
        <v>8343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t="s">
        <v>8342</v>
      </c>
      <c r="R2569" t="s">
        <v>8343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t="s">
        <v>8342</v>
      </c>
      <c r="R2570" t="s">
        <v>8343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t="s">
        <v>8342</v>
      </c>
      <c r="R2571" t="s">
        <v>8343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t="s">
        <v>8342</v>
      </c>
      <c r="R2572" t="s">
        <v>8343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t="s">
        <v>8342</v>
      </c>
      <c r="R2573" t="s">
        <v>8343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t="s">
        <v>8342</v>
      </c>
      <c r="R2574" t="s">
        <v>8343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t="s">
        <v>8342</v>
      </c>
      <c r="R2575" t="s">
        <v>8343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t="s">
        <v>8342</v>
      </c>
      <c r="R2576" t="s">
        <v>8343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t="s">
        <v>8342</v>
      </c>
      <c r="R2577" t="s">
        <v>8343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t="s">
        <v>8342</v>
      </c>
      <c r="R2578" t="s">
        <v>8343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t="s">
        <v>8342</v>
      </c>
      <c r="R2579" t="s">
        <v>8343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t="s">
        <v>8342</v>
      </c>
      <c r="R2580" t="s">
        <v>8343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t="s">
        <v>8342</v>
      </c>
      <c r="R2581" t="s">
        <v>8343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t="s">
        <v>8342</v>
      </c>
      <c r="R2582" t="s">
        <v>8343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t="s">
        <v>8342</v>
      </c>
      <c r="R2583" t="s">
        <v>8343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t="s">
        <v>8342</v>
      </c>
      <c r="R2584" t="s">
        <v>8343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t="s">
        <v>8342</v>
      </c>
      <c r="R2585" t="s">
        <v>8343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t="s">
        <v>8342</v>
      </c>
      <c r="R2586" t="s">
        <v>8343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t="s">
        <v>8342</v>
      </c>
      <c r="R2587" t="s">
        <v>8343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t="s">
        <v>8342</v>
      </c>
      <c r="R2588" t="s">
        <v>8343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t="s">
        <v>8342</v>
      </c>
      <c r="R2589" t="s">
        <v>8343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t="s">
        <v>8342</v>
      </c>
      <c r="R2590" t="s">
        <v>8343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t="s">
        <v>8342</v>
      </c>
      <c r="R2591" t="s">
        <v>8343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t="s">
        <v>8342</v>
      </c>
      <c r="R2592" t="s">
        <v>8343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t="s">
        <v>8342</v>
      </c>
      <c r="R2593" t="s">
        <v>8343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t="s">
        <v>8342</v>
      </c>
      <c r="R2594" t="s">
        <v>8343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t="s">
        <v>8342</v>
      </c>
      <c r="R2595" t="s">
        <v>8343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t="s">
        <v>8342</v>
      </c>
      <c r="R2596" t="s">
        <v>8343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t="s">
        <v>8342</v>
      </c>
      <c r="R2597" t="s">
        <v>8343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t="s">
        <v>8342</v>
      </c>
      <c r="R2598" t="s">
        <v>8343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t="s">
        <v>8342</v>
      </c>
      <c r="R2599" t="s">
        <v>8343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t="s">
        <v>8342</v>
      </c>
      <c r="R2600" t="s">
        <v>8343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t="s">
        <v>8342</v>
      </c>
      <c r="R2601" t="s">
        <v>8343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t="s">
        <v>8342</v>
      </c>
      <c r="R2602" t="s">
        <v>8343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t="s">
        <v>8325</v>
      </c>
      <c r="R2603" t="s">
        <v>8361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t="s">
        <v>8325</v>
      </c>
      <c r="R2604" t="s">
        <v>8361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t="s">
        <v>8325</v>
      </c>
      <c r="R2605" t="s">
        <v>8361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t="s">
        <v>8325</v>
      </c>
      <c r="R2606" t="s">
        <v>8361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t="s">
        <v>8325</v>
      </c>
      <c r="R2607" t="s">
        <v>8361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t="s">
        <v>8325</v>
      </c>
      <c r="R2608" t="s">
        <v>8361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t="s">
        <v>8325</v>
      </c>
      <c r="R2609" t="s">
        <v>8361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t="s">
        <v>8325</v>
      </c>
      <c r="R2610" t="s">
        <v>8361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t="s">
        <v>8325</v>
      </c>
      <c r="R2611" t="s">
        <v>8361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t="s">
        <v>8325</v>
      </c>
      <c r="R2612" t="s">
        <v>8361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t="s">
        <v>8325</v>
      </c>
      <c r="R2613" t="s">
        <v>8361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t="s">
        <v>8325</v>
      </c>
      <c r="R2614" t="s">
        <v>8361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t="s">
        <v>8325</v>
      </c>
      <c r="R2615" t="s">
        <v>8361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t="s">
        <v>8325</v>
      </c>
      <c r="R2616" t="s">
        <v>8361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t="s">
        <v>8325</v>
      </c>
      <c r="R2617" t="s">
        <v>8361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t="s">
        <v>8325</v>
      </c>
      <c r="R2618" t="s">
        <v>8361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t="s">
        <v>8325</v>
      </c>
      <c r="R2619" t="s">
        <v>8361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t="s">
        <v>8325</v>
      </c>
      <c r="R2620" t="s">
        <v>8361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t="s">
        <v>8325</v>
      </c>
      <c r="R2621" t="s">
        <v>8361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t="s">
        <v>8325</v>
      </c>
      <c r="R2622" t="s">
        <v>8361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t="s">
        <v>8325</v>
      </c>
      <c r="R2623" t="s">
        <v>8361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t="s">
        <v>8325</v>
      </c>
      <c r="R2624" t="s">
        <v>8361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t="s">
        <v>8325</v>
      </c>
      <c r="R2625" t="s">
        <v>8361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ref="P2626:P2689" si="206">IFERROR(ROUND(E2626/L2626,2),0)</f>
        <v>31.82</v>
      </c>
      <c r="Q2626" t="s">
        <v>8325</v>
      </c>
      <c r="R2626" t="s">
        <v>8361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si="206"/>
        <v>27.58</v>
      </c>
      <c r="Q2627" t="s">
        <v>8325</v>
      </c>
      <c r="R2627" t="s">
        <v>8361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t="s">
        <v>8325</v>
      </c>
      <c r="R2628" t="s">
        <v>8361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t="s">
        <v>8325</v>
      </c>
      <c r="R2629" t="s">
        <v>8361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t="s">
        <v>8325</v>
      </c>
      <c r="R2630" t="s">
        <v>8361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t="s">
        <v>8325</v>
      </c>
      <c r="R2631" t="s">
        <v>8361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t="s">
        <v>8325</v>
      </c>
      <c r="R2632" t="s">
        <v>8361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t="s">
        <v>8325</v>
      </c>
      <c r="R2633" t="s">
        <v>8361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t="s">
        <v>8325</v>
      </c>
      <c r="R2634" t="s">
        <v>8361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t="s">
        <v>8325</v>
      </c>
      <c r="R2635" t="s">
        <v>8361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t="s">
        <v>8325</v>
      </c>
      <c r="R2636" t="s">
        <v>8361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t="s">
        <v>8325</v>
      </c>
      <c r="R2637" t="s">
        <v>8361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t="s">
        <v>8325</v>
      </c>
      <c r="R2638" t="s">
        <v>8361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t="s">
        <v>8325</v>
      </c>
      <c r="R2639" t="s">
        <v>8361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t="s">
        <v>8325</v>
      </c>
      <c r="R2640" t="s">
        <v>8361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t="s">
        <v>8325</v>
      </c>
      <c r="R2641" t="s">
        <v>8361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t="s">
        <v>8325</v>
      </c>
      <c r="R2642" t="s">
        <v>8361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t="s">
        <v>8325</v>
      </c>
      <c r="R2643" t="s">
        <v>8361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t="s">
        <v>8325</v>
      </c>
      <c r="R2644" t="s">
        <v>8361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t="s">
        <v>8325</v>
      </c>
      <c r="R2645" t="s">
        <v>8361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t="s">
        <v>8325</v>
      </c>
      <c r="R2646" t="s">
        <v>8361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t="s">
        <v>8325</v>
      </c>
      <c r="R2647" t="s">
        <v>8361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t="s">
        <v>8325</v>
      </c>
      <c r="R2648" t="s">
        <v>8361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t="s">
        <v>8325</v>
      </c>
      <c r="R2649" t="s">
        <v>8361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t="s">
        <v>8325</v>
      </c>
      <c r="R2650" t="s">
        <v>8361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t="s">
        <v>8325</v>
      </c>
      <c r="R2651" t="s">
        <v>8361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t="s">
        <v>8325</v>
      </c>
      <c r="R2652" t="s">
        <v>8361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t="s">
        <v>8325</v>
      </c>
      <c r="R2653" t="s">
        <v>8361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t="s">
        <v>8325</v>
      </c>
      <c r="R2654" t="s">
        <v>8361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t="s">
        <v>8325</v>
      </c>
      <c r="R2655" t="s">
        <v>8361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t="s">
        <v>8325</v>
      </c>
      <c r="R2656" t="s">
        <v>8361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t="s">
        <v>8325</v>
      </c>
      <c r="R2657" t="s">
        <v>8361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t="s">
        <v>8325</v>
      </c>
      <c r="R2658" t="s">
        <v>8361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t="s">
        <v>8325</v>
      </c>
      <c r="R2659" t="s">
        <v>8361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t="s">
        <v>8325</v>
      </c>
      <c r="R2660" t="s">
        <v>8361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t="s">
        <v>8325</v>
      </c>
      <c r="R2661" t="s">
        <v>8361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t="s">
        <v>8325</v>
      </c>
      <c r="R2662" t="s">
        <v>8361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t="s">
        <v>8325</v>
      </c>
      <c r="R2663" t="s">
        <v>8362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t="s">
        <v>8325</v>
      </c>
      <c r="R2664" t="s">
        <v>8362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t="s">
        <v>8325</v>
      </c>
      <c r="R2665" t="s">
        <v>8362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t="s">
        <v>8325</v>
      </c>
      <c r="R2666" t="s">
        <v>8362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t="s">
        <v>8325</v>
      </c>
      <c r="R2667" t="s">
        <v>8362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t="s">
        <v>8325</v>
      </c>
      <c r="R2668" t="s">
        <v>8362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t="s">
        <v>8325</v>
      </c>
      <c r="R2669" t="s">
        <v>8362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t="s">
        <v>8325</v>
      </c>
      <c r="R2670" t="s">
        <v>8362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t="s">
        <v>8325</v>
      </c>
      <c r="R2671" t="s">
        <v>8362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t="s">
        <v>8325</v>
      </c>
      <c r="R2672" t="s">
        <v>8362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t="s">
        <v>8325</v>
      </c>
      <c r="R2673" t="s">
        <v>8362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t="s">
        <v>8325</v>
      </c>
      <c r="R2674" t="s">
        <v>8362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t="s">
        <v>8325</v>
      </c>
      <c r="R2675" t="s">
        <v>8362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t="s">
        <v>8325</v>
      </c>
      <c r="R2676" t="s">
        <v>8362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t="s">
        <v>8325</v>
      </c>
      <c r="R2677" t="s">
        <v>8362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t="s">
        <v>8325</v>
      </c>
      <c r="R2678" t="s">
        <v>8362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t="s">
        <v>8325</v>
      </c>
      <c r="R2679" t="s">
        <v>8362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t="s">
        <v>8325</v>
      </c>
      <c r="R2680" t="s">
        <v>8362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t="s">
        <v>8325</v>
      </c>
      <c r="R2681" t="s">
        <v>8362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t="s">
        <v>8325</v>
      </c>
      <c r="R2682" t="s">
        <v>8362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t="s">
        <v>8342</v>
      </c>
      <c r="R2683" t="s">
        <v>8343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t="s">
        <v>8342</v>
      </c>
      <c r="R2684" t="s">
        <v>8343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t="s">
        <v>8342</v>
      </c>
      <c r="R2685" t="s">
        <v>8343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t="s">
        <v>8342</v>
      </c>
      <c r="R2686" t="s">
        <v>8343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t="s">
        <v>8342</v>
      </c>
      <c r="R2687" t="s">
        <v>8343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t="s">
        <v>8342</v>
      </c>
      <c r="R2688" t="s">
        <v>8343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t="s">
        <v>8342</v>
      </c>
      <c r="R2689" t="s">
        <v>8343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ref="P2690:P2753" si="211">IFERROR(ROUND(E2690/L2690,2),0)</f>
        <v>5.29</v>
      </c>
      <c r="Q2690" t="s">
        <v>8342</v>
      </c>
      <c r="R2690" t="s">
        <v>8343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si="211"/>
        <v>1</v>
      </c>
      <c r="Q2691" t="s">
        <v>8342</v>
      </c>
      <c r="R2691" t="s">
        <v>8343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t="s">
        <v>8342</v>
      </c>
      <c r="R2692" t="s">
        <v>8343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t="s">
        <v>8342</v>
      </c>
      <c r="R2693" t="s">
        <v>8343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t="s">
        <v>8342</v>
      </c>
      <c r="R2694" t="s">
        <v>8343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t="s">
        <v>8342</v>
      </c>
      <c r="R2695" t="s">
        <v>8343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t="s">
        <v>8342</v>
      </c>
      <c r="R2696" t="s">
        <v>8343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t="s">
        <v>8342</v>
      </c>
      <c r="R2697" t="s">
        <v>8343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t="s">
        <v>8342</v>
      </c>
      <c r="R2698" t="s">
        <v>8343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t="s">
        <v>8342</v>
      </c>
      <c r="R2699" t="s">
        <v>8343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t="s">
        <v>8342</v>
      </c>
      <c r="R2700" t="s">
        <v>8343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8" t="s">
        <v>2699</v>
      </c>
      <c r="C2701" s="3" t="s">
        <v>6809</v>
      </c>
      <c r="D2701" s="5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t="s">
        <v>8342</v>
      </c>
      <c r="R2701" t="s">
        <v>8343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t="s">
        <v>8342</v>
      </c>
      <c r="R2702" t="s">
        <v>8343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t="s">
        <v>8308</v>
      </c>
      <c r="R2703" t="s">
        <v>8310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t="s">
        <v>8308</v>
      </c>
      <c r="R2704" t="s">
        <v>8310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t="s">
        <v>8308</v>
      </c>
      <c r="R2705" t="s">
        <v>8310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t="s">
        <v>8308</v>
      </c>
      <c r="R2706" t="s">
        <v>8310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t="s">
        <v>8308</v>
      </c>
      <c r="R2707" t="s">
        <v>8310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t="s">
        <v>8308</v>
      </c>
      <c r="R2708" t="s">
        <v>8310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t="s">
        <v>8308</v>
      </c>
      <c r="R2709" t="s">
        <v>8310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t="s">
        <v>8308</v>
      </c>
      <c r="R2710" t="s">
        <v>8310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t="s">
        <v>8308</v>
      </c>
      <c r="R2711" t="s">
        <v>8310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t="s">
        <v>8308</v>
      </c>
      <c r="R2712" t="s">
        <v>8310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t="s">
        <v>8308</v>
      </c>
      <c r="R2713" t="s">
        <v>8310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t="s">
        <v>8308</v>
      </c>
      <c r="R2714" t="s">
        <v>8310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t="s">
        <v>8308</v>
      </c>
      <c r="R2715" t="s">
        <v>8310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t="s">
        <v>8308</v>
      </c>
      <c r="R2716" t="s">
        <v>8310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t="s">
        <v>8308</v>
      </c>
      <c r="R2717" t="s">
        <v>8310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t="s">
        <v>8308</v>
      </c>
      <c r="R2718" t="s">
        <v>8310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t="s">
        <v>8308</v>
      </c>
      <c r="R2719" t="s">
        <v>8310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t="s">
        <v>8308</v>
      </c>
      <c r="R2720" t="s">
        <v>8310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t="s">
        <v>8308</v>
      </c>
      <c r="R2721" t="s">
        <v>8310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t="s">
        <v>8308</v>
      </c>
      <c r="R2722" t="s">
        <v>8310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t="s">
        <v>8325</v>
      </c>
      <c r="R2723" t="s">
        <v>8355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t="s">
        <v>8325</v>
      </c>
      <c r="R2724" t="s">
        <v>8355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t="s">
        <v>8325</v>
      </c>
      <c r="R2725" t="s">
        <v>8355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t="s">
        <v>8325</v>
      </c>
      <c r="R2726" t="s">
        <v>8355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t="s">
        <v>8325</v>
      </c>
      <c r="R2727" t="s">
        <v>8355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t="s">
        <v>8325</v>
      </c>
      <c r="R2728" t="s">
        <v>8355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t="s">
        <v>8325</v>
      </c>
      <c r="R2729" t="s">
        <v>8355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t="s">
        <v>8325</v>
      </c>
      <c r="R2730" t="s">
        <v>8355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t="s">
        <v>8325</v>
      </c>
      <c r="R2731" t="s">
        <v>8355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t="s">
        <v>8325</v>
      </c>
      <c r="R2732" t="s">
        <v>8355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t="s">
        <v>8325</v>
      </c>
      <c r="R2733" t="s">
        <v>8355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t="s">
        <v>8325</v>
      </c>
      <c r="R2734" t="s">
        <v>8355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t="s">
        <v>8325</v>
      </c>
      <c r="R2735" t="s">
        <v>8355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8" t="s">
        <v>2734</v>
      </c>
      <c r="C2736" s="3" t="s">
        <v>6844</v>
      </c>
      <c r="D2736" s="5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t="s">
        <v>8325</v>
      </c>
      <c r="R2736" t="s">
        <v>8355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t="s">
        <v>8325</v>
      </c>
      <c r="R2737" t="s">
        <v>8355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t="s">
        <v>8325</v>
      </c>
      <c r="R2738" t="s">
        <v>8355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t="s">
        <v>8325</v>
      </c>
      <c r="R2739" t="s">
        <v>8355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t="s">
        <v>8325</v>
      </c>
      <c r="R2740" t="s">
        <v>8355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t="s">
        <v>8325</v>
      </c>
      <c r="R2741" t="s">
        <v>8355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t="s">
        <v>8325</v>
      </c>
      <c r="R2742" t="s">
        <v>8355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t="s">
        <v>8328</v>
      </c>
      <c r="R2743" t="s">
        <v>8363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t="s">
        <v>8328</v>
      </c>
      <c r="R2744" t="s">
        <v>8363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t="s">
        <v>8328</v>
      </c>
      <c r="R2745" t="s">
        <v>8363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t="s">
        <v>8328</v>
      </c>
      <c r="R2746" t="s">
        <v>8363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t="s">
        <v>8328</v>
      </c>
      <c r="R2747" t="s">
        <v>8363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t="s">
        <v>8328</v>
      </c>
      <c r="R2748" t="s">
        <v>8363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t="s">
        <v>8328</v>
      </c>
      <c r="R2749" t="s">
        <v>8363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t="s">
        <v>8328</v>
      </c>
      <c r="R2750" t="s">
        <v>8363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t="s">
        <v>8328</v>
      </c>
      <c r="R2751" t="s">
        <v>8363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t="s">
        <v>8328</v>
      </c>
      <c r="R2752" t="s">
        <v>8363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t="s">
        <v>8328</v>
      </c>
      <c r="R2753" t="s">
        <v>8363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ref="P2754:P2817" si="216">IFERROR(ROUND(E2754/L2754,2),0)</f>
        <v>39.29</v>
      </c>
      <c r="Q2754" t="s">
        <v>8328</v>
      </c>
      <c r="R2754" t="s">
        <v>8363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si="216"/>
        <v>47.5</v>
      </c>
      <c r="Q2755" t="s">
        <v>8328</v>
      </c>
      <c r="R2755" t="s">
        <v>8363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t="s">
        <v>8328</v>
      </c>
      <c r="R2756" t="s">
        <v>8363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t="s">
        <v>8328</v>
      </c>
      <c r="R2757" t="s">
        <v>8363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t="s">
        <v>8328</v>
      </c>
      <c r="R2758" t="s">
        <v>8363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t="s">
        <v>8328</v>
      </c>
      <c r="R2759" t="s">
        <v>8363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t="s">
        <v>8328</v>
      </c>
      <c r="R2760" t="s">
        <v>8363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t="s">
        <v>8328</v>
      </c>
      <c r="R2761" t="s">
        <v>8363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t="s">
        <v>8328</v>
      </c>
      <c r="R2762" t="s">
        <v>8363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t="s">
        <v>8328</v>
      </c>
      <c r="R2763" t="s">
        <v>8363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t="s">
        <v>8328</v>
      </c>
      <c r="R2764" t="s">
        <v>8363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t="s">
        <v>8328</v>
      </c>
      <c r="R2765" t="s">
        <v>8363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t="s">
        <v>8328</v>
      </c>
      <c r="R2766" t="s">
        <v>8363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t="s">
        <v>8328</v>
      </c>
      <c r="R2767" t="s">
        <v>8363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t="s">
        <v>8328</v>
      </c>
      <c r="R2768" t="s">
        <v>8363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t="s">
        <v>8328</v>
      </c>
      <c r="R2769" t="s">
        <v>8363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t="s">
        <v>8328</v>
      </c>
      <c r="R2770" t="s">
        <v>8363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t="s">
        <v>8328</v>
      </c>
      <c r="R2771" t="s">
        <v>8363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t="s">
        <v>8328</v>
      </c>
      <c r="R2772" t="s">
        <v>8363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t="s">
        <v>8328</v>
      </c>
      <c r="R2773" t="s">
        <v>8363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t="s">
        <v>8328</v>
      </c>
      <c r="R2774" t="s">
        <v>8363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t="s">
        <v>8328</v>
      </c>
      <c r="R2775" t="s">
        <v>8363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t="s">
        <v>8328</v>
      </c>
      <c r="R2776" t="s">
        <v>8363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t="s">
        <v>8328</v>
      </c>
      <c r="R2777" t="s">
        <v>8363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t="s">
        <v>8328</v>
      </c>
      <c r="R2778" t="s">
        <v>8363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t="s">
        <v>8328</v>
      </c>
      <c r="R2779" t="s">
        <v>8363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t="s">
        <v>8328</v>
      </c>
      <c r="R2780" t="s">
        <v>8363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t="s">
        <v>8328</v>
      </c>
      <c r="R2781" t="s">
        <v>8363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t="s">
        <v>8328</v>
      </c>
      <c r="R2782" t="s">
        <v>8363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t="s">
        <v>8308</v>
      </c>
      <c r="R2783" t="s">
        <v>8309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t="s">
        <v>8308</v>
      </c>
      <c r="R2784" t="s">
        <v>8309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t="s">
        <v>8308</v>
      </c>
      <c r="R2785" t="s">
        <v>8309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t="s">
        <v>8308</v>
      </c>
      <c r="R2786" t="s">
        <v>8309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t="s">
        <v>8308</v>
      </c>
      <c r="R2787" t="s">
        <v>8309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t="s">
        <v>8308</v>
      </c>
      <c r="R2788" t="s">
        <v>8309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t="s">
        <v>8308</v>
      </c>
      <c r="R2789" t="s">
        <v>8309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t="s">
        <v>8308</v>
      </c>
      <c r="R2790" t="s">
        <v>8309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t="s">
        <v>8308</v>
      </c>
      <c r="R2791" t="s">
        <v>8309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t="s">
        <v>8308</v>
      </c>
      <c r="R2792" t="s">
        <v>8309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t="s">
        <v>8308</v>
      </c>
      <c r="R2793" t="s">
        <v>8309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t="s">
        <v>8308</v>
      </c>
      <c r="R2794" t="s">
        <v>8309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t="s">
        <v>8308</v>
      </c>
      <c r="R2795" t="s">
        <v>8309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8" t="s">
        <v>2794</v>
      </c>
      <c r="C2796" s="3" t="s">
        <v>6904</v>
      </c>
      <c r="D2796" s="5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t="s">
        <v>8308</v>
      </c>
      <c r="R2796" t="s">
        <v>8309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t="s">
        <v>8308</v>
      </c>
      <c r="R2797" t="s">
        <v>8309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t="s">
        <v>8308</v>
      </c>
      <c r="R2798" t="s">
        <v>8309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t="s">
        <v>8308</v>
      </c>
      <c r="R2799" t="s">
        <v>8309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t="s">
        <v>8308</v>
      </c>
      <c r="R2800" t="s">
        <v>8309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t="s">
        <v>8308</v>
      </c>
      <c r="R2801" t="s">
        <v>8309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t="s">
        <v>8308</v>
      </c>
      <c r="R2802" t="s">
        <v>8309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t="s">
        <v>8308</v>
      </c>
      <c r="R2803" t="s">
        <v>8309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t="s">
        <v>8308</v>
      </c>
      <c r="R2804" t="s">
        <v>8309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t="s">
        <v>8308</v>
      </c>
      <c r="R2805" t="s">
        <v>8309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t="s">
        <v>8308</v>
      </c>
      <c r="R2806" t="s">
        <v>8309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t="s">
        <v>8308</v>
      </c>
      <c r="R2807" t="s">
        <v>8309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t="s">
        <v>8308</v>
      </c>
      <c r="R2808" t="s">
        <v>8309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t="s">
        <v>8308</v>
      </c>
      <c r="R2809" t="s">
        <v>8309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t="s">
        <v>8308</v>
      </c>
      <c r="R2810" t="s">
        <v>8309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t="s">
        <v>8308</v>
      </c>
      <c r="R2811" t="s">
        <v>8309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t="s">
        <v>8308</v>
      </c>
      <c r="R2812" t="s">
        <v>8309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t="s">
        <v>8308</v>
      </c>
      <c r="R2813" t="s">
        <v>8309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t="s">
        <v>8308</v>
      </c>
      <c r="R2814" t="s">
        <v>8309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t="s">
        <v>8308</v>
      </c>
      <c r="R2815" t="s">
        <v>8309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t="s">
        <v>8308</v>
      </c>
      <c r="R2816" t="s">
        <v>8309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t="s">
        <v>8308</v>
      </c>
      <c r="R2817" t="s">
        <v>8309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ref="P2818:P2881" si="221">IFERROR(ROUND(E2818/L2818,2),0)</f>
        <v>25.13</v>
      </c>
      <c r="Q2818" t="s">
        <v>8308</v>
      </c>
      <c r="R2818" t="s">
        <v>8309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si="221"/>
        <v>23.64</v>
      </c>
      <c r="Q2819" t="s">
        <v>8308</v>
      </c>
      <c r="R2819" t="s">
        <v>8309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t="s">
        <v>8308</v>
      </c>
      <c r="R2820" t="s">
        <v>8309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t="s">
        <v>8308</v>
      </c>
      <c r="R2821" t="s">
        <v>8309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t="s">
        <v>8308</v>
      </c>
      <c r="R2822" t="s">
        <v>8309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t="s">
        <v>8308</v>
      </c>
      <c r="R2823" t="s">
        <v>8309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t="s">
        <v>8308</v>
      </c>
      <c r="R2824" t="s">
        <v>8309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t="s">
        <v>8308</v>
      </c>
      <c r="R2825" t="s">
        <v>8309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t="s">
        <v>8308</v>
      </c>
      <c r="R2826" t="s">
        <v>8309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t="s">
        <v>8308</v>
      </c>
      <c r="R2827" t="s">
        <v>8309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t="s">
        <v>8308</v>
      </c>
      <c r="R2828" t="s">
        <v>8309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t="s">
        <v>8308</v>
      </c>
      <c r="R2829" t="s">
        <v>8309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t="s">
        <v>8308</v>
      </c>
      <c r="R2830" t="s">
        <v>8309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t="s">
        <v>8308</v>
      </c>
      <c r="R2831" t="s">
        <v>8309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t="s">
        <v>8308</v>
      </c>
      <c r="R2832" t="s">
        <v>8309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t="s">
        <v>8308</v>
      </c>
      <c r="R2833" t="s">
        <v>8309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t="s">
        <v>8308</v>
      </c>
      <c r="R2834" t="s">
        <v>8309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t="s">
        <v>8308</v>
      </c>
      <c r="R2835" t="s">
        <v>8309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t="s">
        <v>8308</v>
      </c>
      <c r="R2836" t="s">
        <v>8309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t="s">
        <v>8308</v>
      </c>
      <c r="R2837" t="s">
        <v>8309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t="s">
        <v>8308</v>
      </c>
      <c r="R2838" t="s">
        <v>8309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t="s">
        <v>8308</v>
      </c>
      <c r="R2839" t="s">
        <v>8309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t="s">
        <v>8308</v>
      </c>
      <c r="R2840" t="s">
        <v>8309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t="s">
        <v>8308</v>
      </c>
      <c r="R2841" t="s">
        <v>8309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t="s">
        <v>8308</v>
      </c>
      <c r="R2842" t="s">
        <v>8309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t="s">
        <v>8308</v>
      </c>
      <c r="R2843" t="s">
        <v>8309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t="s">
        <v>8308</v>
      </c>
      <c r="R2844" t="s">
        <v>8309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t="s">
        <v>8308</v>
      </c>
      <c r="R2845" t="s">
        <v>8309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t="s">
        <v>8308</v>
      </c>
      <c r="R2846" t="s">
        <v>8309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t="s">
        <v>8308</v>
      </c>
      <c r="R2847" t="s">
        <v>8309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t="s">
        <v>8308</v>
      </c>
      <c r="R2848" t="s">
        <v>8309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t="s">
        <v>8308</v>
      </c>
      <c r="R2849" t="s">
        <v>8309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t="s">
        <v>8308</v>
      </c>
      <c r="R2850" t="s">
        <v>8309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t="s">
        <v>8308</v>
      </c>
      <c r="R2851" t="s">
        <v>8309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t="s">
        <v>8308</v>
      </c>
      <c r="R2852" t="s">
        <v>8309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t="s">
        <v>8308</v>
      </c>
      <c r="R2853" t="s">
        <v>8309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t="s">
        <v>8308</v>
      </c>
      <c r="R2854" t="s">
        <v>8309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t="s">
        <v>8308</v>
      </c>
      <c r="R2855" t="s">
        <v>8309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t="s">
        <v>8308</v>
      </c>
      <c r="R2856" t="s">
        <v>8309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t="s">
        <v>8308</v>
      </c>
      <c r="R2857" t="s">
        <v>8309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t="s">
        <v>8308</v>
      </c>
      <c r="R2858" t="s">
        <v>8309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t="s">
        <v>8308</v>
      </c>
      <c r="R2859" t="s">
        <v>8309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t="s">
        <v>8308</v>
      </c>
      <c r="R2860" t="s">
        <v>8309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t="s">
        <v>8308</v>
      </c>
      <c r="R2861" t="s">
        <v>8309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t="s">
        <v>8308</v>
      </c>
      <c r="R2862" t="s">
        <v>8309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t="s">
        <v>8308</v>
      </c>
      <c r="R2863" t="s">
        <v>8309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t="s">
        <v>8308</v>
      </c>
      <c r="R2864" t="s">
        <v>8309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t="s">
        <v>8308</v>
      </c>
      <c r="R2865" t="s">
        <v>8309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t="s">
        <v>8308</v>
      </c>
      <c r="R2866" t="s">
        <v>8309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t="s">
        <v>8308</v>
      </c>
      <c r="R2867" t="s">
        <v>8309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t="s">
        <v>8308</v>
      </c>
      <c r="R2868" t="s">
        <v>8309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t="s">
        <v>8308</v>
      </c>
      <c r="R2869" t="s">
        <v>8309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t="s">
        <v>8308</v>
      </c>
      <c r="R2870" t="s">
        <v>8309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t="s">
        <v>8308</v>
      </c>
      <c r="R2871" t="s">
        <v>8309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t="s">
        <v>8308</v>
      </c>
      <c r="R2872" t="s">
        <v>8309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t="s">
        <v>8308</v>
      </c>
      <c r="R2873" t="s">
        <v>8309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t="s">
        <v>8308</v>
      </c>
      <c r="R2874" t="s">
        <v>8309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t="s">
        <v>8308</v>
      </c>
      <c r="R2875" t="s">
        <v>8309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t="s">
        <v>8308</v>
      </c>
      <c r="R2876" t="s">
        <v>8309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t="s">
        <v>8308</v>
      </c>
      <c r="R2877" t="s">
        <v>8309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t="s">
        <v>8308</v>
      </c>
      <c r="R2878" t="s">
        <v>8309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t="s">
        <v>8308</v>
      </c>
      <c r="R2879" t="s">
        <v>8309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t="s">
        <v>8308</v>
      </c>
      <c r="R2880" t="s">
        <v>8309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t="s">
        <v>8308</v>
      </c>
      <c r="R2881" t="s">
        <v>8309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ref="P2882:P2945" si="226">IFERROR(ROUND(E2882/L2882,2),0)</f>
        <v>96.55</v>
      </c>
      <c r="Q2882" t="s">
        <v>8308</v>
      </c>
      <c r="R2882" t="s">
        <v>8309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si="226"/>
        <v>0</v>
      </c>
      <c r="Q2883" t="s">
        <v>8308</v>
      </c>
      <c r="R2883" t="s">
        <v>8309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t="s">
        <v>8308</v>
      </c>
      <c r="R2884" t="s">
        <v>8309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t="s">
        <v>8308</v>
      </c>
      <c r="R2885" t="s">
        <v>8309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t="s">
        <v>8308</v>
      </c>
      <c r="R2886" t="s">
        <v>8309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t="s">
        <v>8308</v>
      </c>
      <c r="R2887" t="s">
        <v>8309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t="s">
        <v>8308</v>
      </c>
      <c r="R2888" t="s">
        <v>8309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t="s">
        <v>8308</v>
      </c>
      <c r="R2889" t="s">
        <v>8309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t="s">
        <v>8308</v>
      </c>
      <c r="R2890" t="s">
        <v>8309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t="s">
        <v>8308</v>
      </c>
      <c r="R2891" t="s">
        <v>8309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t="s">
        <v>8308</v>
      </c>
      <c r="R2892" t="s">
        <v>8309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t="s">
        <v>8308</v>
      </c>
      <c r="R2893" t="s">
        <v>8309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t="s">
        <v>8308</v>
      </c>
      <c r="R2894" t="s">
        <v>8309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t="s">
        <v>8308</v>
      </c>
      <c r="R2895" t="s">
        <v>8309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t="s">
        <v>8308</v>
      </c>
      <c r="R2896" t="s">
        <v>8309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t="s">
        <v>8308</v>
      </c>
      <c r="R2897" t="s">
        <v>8309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t="s">
        <v>8308</v>
      </c>
      <c r="R2898" t="s">
        <v>8309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t="s">
        <v>8308</v>
      </c>
      <c r="R2899" t="s">
        <v>8309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t="s">
        <v>8308</v>
      </c>
      <c r="R2900" t="s">
        <v>8309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t="s">
        <v>8308</v>
      </c>
      <c r="R2901" t="s">
        <v>8309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t="s">
        <v>8308</v>
      </c>
      <c r="R2902" t="s">
        <v>8309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t="s">
        <v>8308</v>
      </c>
      <c r="R2903" t="s">
        <v>8309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t="s">
        <v>8308</v>
      </c>
      <c r="R2904" t="s">
        <v>8309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t="s">
        <v>8308</v>
      </c>
      <c r="R2905" t="s">
        <v>8309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t="s">
        <v>8308</v>
      </c>
      <c r="R2906" t="s">
        <v>8309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t="s">
        <v>8308</v>
      </c>
      <c r="R2907" t="s">
        <v>8309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t="s">
        <v>8308</v>
      </c>
      <c r="R2908" t="s">
        <v>8309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t="s">
        <v>8308</v>
      </c>
      <c r="R2909" t="s">
        <v>8309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t="s">
        <v>8308</v>
      </c>
      <c r="R2910" t="s">
        <v>8309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t="s">
        <v>8308</v>
      </c>
      <c r="R2911" t="s">
        <v>8309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t="s">
        <v>8308</v>
      </c>
      <c r="R2912" t="s">
        <v>8309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t="s">
        <v>8308</v>
      </c>
      <c r="R2913" t="s">
        <v>8309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t="s">
        <v>8308</v>
      </c>
      <c r="R2914" t="s">
        <v>8309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t="s">
        <v>8308</v>
      </c>
      <c r="R2915" t="s">
        <v>8309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t="s">
        <v>8308</v>
      </c>
      <c r="R2916" t="s">
        <v>8309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t="s">
        <v>8308</v>
      </c>
      <c r="R2917" t="s">
        <v>8309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t="s">
        <v>8308</v>
      </c>
      <c r="R2918" t="s">
        <v>8309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t="s">
        <v>8308</v>
      </c>
      <c r="R2919" t="s">
        <v>8309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t="s">
        <v>8308</v>
      </c>
      <c r="R2920" t="s">
        <v>8309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t="s">
        <v>8308</v>
      </c>
      <c r="R2921" t="s">
        <v>8309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t="s">
        <v>8308</v>
      </c>
      <c r="R2922" t="s">
        <v>8309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t="s">
        <v>8308</v>
      </c>
      <c r="R2923" t="s">
        <v>8311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t="s">
        <v>8308</v>
      </c>
      <c r="R2924" t="s">
        <v>8311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t="s">
        <v>8308</v>
      </c>
      <c r="R2925" t="s">
        <v>8311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t="s">
        <v>8308</v>
      </c>
      <c r="R2926" t="s">
        <v>8311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t="s">
        <v>8308</v>
      </c>
      <c r="R2927" t="s">
        <v>8311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t="s">
        <v>8308</v>
      </c>
      <c r="R2928" t="s">
        <v>8311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t="s">
        <v>8308</v>
      </c>
      <c r="R2929" t="s">
        <v>8311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t="s">
        <v>8308</v>
      </c>
      <c r="R2930" t="s">
        <v>8311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t="s">
        <v>8308</v>
      </c>
      <c r="R2931" t="s">
        <v>8311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t="s">
        <v>8308</v>
      </c>
      <c r="R2932" t="s">
        <v>8311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t="s">
        <v>8308</v>
      </c>
      <c r="R2933" t="s">
        <v>8311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t="s">
        <v>8308</v>
      </c>
      <c r="R2934" t="s">
        <v>8311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t="s">
        <v>8308</v>
      </c>
      <c r="R2935" t="s">
        <v>8311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t="s">
        <v>8308</v>
      </c>
      <c r="R2936" t="s">
        <v>8311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t="s">
        <v>8308</v>
      </c>
      <c r="R2937" t="s">
        <v>8311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t="s">
        <v>8308</v>
      </c>
      <c r="R2938" t="s">
        <v>8311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t="s">
        <v>8308</v>
      </c>
      <c r="R2939" t="s">
        <v>8311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t="s">
        <v>8308</v>
      </c>
      <c r="R2940" t="s">
        <v>8311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t="s">
        <v>8308</v>
      </c>
      <c r="R2941" t="s">
        <v>8311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t="s">
        <v>8308</v>
      </c>
      <c r="R2942" t="s">
        <v>8311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t="s">
        <v>8308</v>
      </c>
      <c r="R2943" t="s">
        <v>8310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t="s">
        <v>8308</v>
      </c>
      <c r="R2944" t="s">
        <v>8310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t="s">
        <v>8308</v>
      </c>
      <c r="R2945" t="s">
        <v>8310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ref="P2946:P3009" si="231">IFERROR(ROUND(E2946/L2946,2),0)</f>
        <v>100</v>
      </c>
      <c r="Q2946" t="s">
        <v>8308</v>
      </c>
      <c r="R2946" t="s">
        <v>8310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8" t="s">
        <v>2945</v>
      </c>
      <c r="C2947" s="3" t="s">
        <v>7055</v>
      </c>
      <c r="D2947" s="5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si="231"/>
        <v>0</v>
      </c>
      <c r="Q2947" t="s">
        <v>8308</v>
      </c>
      <c r="R2947" t="s">
        <v>8310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t="s">
        <v>8308</v>
      </c>
      <c r="R2948" t="s">
        <v>8310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t="s">
        <v>8308</v>
      </c>
      <c r="R2949" t="s">
        <v>8310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t="s">
        <v>8308</v>
      </c>
      <c r="R2950" t="s">
        <v>8310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t="s">
        <v>8308</v>
      </c>
      <c r="R2951" t="s">
        <v>8310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t="s">
        <v>8308</v>
      </c>
      <c r="R2952" t="s">
        <v>8310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t="s">
        <v>8308</v>
      </c>
      <c r="R2953" t="s">
        <v>8310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t="s">
        <v>8308</v>
      </c>
      <c r="R2954" t="s">
        <v>8310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t="s">
        <v>8308</v>
      </c>
      <c r="R2955" t="s">
        <v>8310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t="s">
        <v>8308</v>
      </c>
      <c r="R2956" t="s">
        <v>8310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t="s">
        <v>8308</v>
      </c>
      <c r="R2957" t="s">
        <v>8310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t="s">
        <v>8308</v>
      </c>
      <c r="R2958" t="s">
        <v>8310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t="s">
        <v>8308</v>
      </c>
      <c r="R2959" t="s">
        <v>8310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t="s">
        <v>8308</v>
      </c>
      <c r="R2960" t="s">
        <v>8310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t="s">
        <v>8308</v>
      </c>
      <c r="R2961" t="s">
        <v>8310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8" t="s">
        <v>2960</v>
      </c>
      <c r="C2962" s="3" t="s">
        <v>7070</v>
      </c>
      <c r="D2962" s="5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t="s">
        <v>8308</v>
      </c>
      <c r="R2962" t="s">
        <v>8310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t="s">
        <v>8308</v>
      </c>
      <c r="R2963" t="s">
        <v>8309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t="s">
        <v>8308</v>
      </c>
      <c r="R2964" t="s">
        <v>8309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t="s">
        <v>8308</v>
      </c>
      <c r="R2965" t="s">
        <v>8309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t="s">
        <v>8308</v>
      </c>
      <c r="R2966" t="s">
        <v>8309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t="s">
        <v>8308</v>
      </c>
      <c r="R2967" t="s">
        <v>8309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t="s">
        <v>8308</v>
      </c>
      <c r="R2968" t="s">
        <v>8309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t="s">
        <v>8308</v>
      </c>
      <c r="R2969" t="s">
        <v>8309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t="s">
        <v>8308</v>
      </c>
      <c r="R2970" t="s">
        <v>8309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t="s">
        <v>8308</v>
      </c>
      <c r="R2971" t="s">
        <v>8309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t="s">
        <v>8308</v>
      </c>
      <c r="R2972" t="s">
        <v>8309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t="s">
        <v>8308</v>
      </c>
      <c r="R2973" t="s">
        <v>8309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t="s">
        <v>8308</v>
      </c>
      <c r="R2974" t="s">
        <v>8309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t="s">
        <v>8308</v>
      </c>
      <c r="R2975" t="s">
        <v>8309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t="s">
        <v>8308</v>
      </c>
      <c r="R2976" t="s">
        <v>8309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t="s">
        <v>8308</v>
      </c>
      <c r="R2977" t="s">
        <v>8309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8" t="s">
        <v>2976</v>
      </c>
      <c r="C2978" s="3" t="s">
        <v>7086</v>
      </c>
      <c r="D2978" s="5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t="s">
        <v>8308</v>
      </c>
      <c r="R2978" t="s">
        <v>8309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t="s">
        <v>8308</v>
      </c>
      <c r="R2979" t="s">
        <v>8309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t="s">
        <v>8308</v>
      </c>
      <c r="R2980" t="s">
        <v>8309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t="s">
        <v>8308</v>
      </c>
      <c r="R2981" t="s">
        <v>8309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t="s">
        <v>8308</v>
      </c>
      <c r="R2982" t="s">
        <v>8309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t="s">
        <v>8308</v>
      </c>
      <c r="R2983" t="s">
        <v>8310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t="s">
        <v>8308</v>
      </c>
      <c r="R2984" t="s">
        <v>8310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t="s">
        <v>8308</v>
      </c>
      <c r="R2985" t="s">
        <v>8310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t="s">
        <v>8308</v>
      </c>
      <c r="R2986" t="s">
        <v>8310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t="s">
        <v>8308</v>
      </c>
      <c r="R2987" t="s">
        <v>8310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t="s">
        <v>8308</v>
      </c>
      <c r="R2988" t="s">
        <v>8310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t="s">
        <v>8308</v>
      </c>
      <c r="R2989" t="s">
        <v>8310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t="s">
        <v>8308</v>
      </c>
      <c r="R2990" t="s">
        <v>8310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t="s">
        <v>8308</v>
      </c>
      <c r="R2991" t="s">
        <v>8310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t="s">
        <v>8308</v>
      </c>
      <c r="R2992" t="s">
        <v>8310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t="s">
        <v>8308</v>
      </c>
      <c r="R2993" t="s">
        <v>8310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t="s">
        <v>8308</v>
      </c>
      <c r="R2994" t="s">
        <v>8310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t="s">
        <v>8308</v>
      </c>
      <c r="R2995" t="s">
        <v>8310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8" t="s">
        <v>2994</v>
      </c>
      <c r="C2996" s="3" t="s">
        <v>7104</v>
      </c>
      <c r="D2996" s="5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t="s">
        <v>8308</v>
      </c>
      <c r="R2996" t="s">
        <v>8310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t="s">
        <v>8308</v>
      </c>
      <c r="R2997" t="s">
        <v>8310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t="s">
        <v>8308</v>
      </c>
      <c r="R2998" t="s">
        <v>8310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t="s">
        <v>8308</v>
      </c>
      <c r="R2999" t="s">
        <v>8310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t="s">
        <v>8308</v>
      </c>
      <c r="R3000" t="s">
        <v>8310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t="s">
        <v>8308</v>
      </c>
      <c r="R3001" t="s">
        <v>8310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t="s">
        <v>8308</v>
      </c>
      <c r="R3002" t="s">
        <v>8310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t="s">
        <v>8308</v>
      </c>
      <c r="R3003" t="s">
        <v>8310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t="s">
        <v>8308</v>
      </c>
      <c r="R3004" t="s">
        <v>8310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t="s">
        <v>8308</v>
      </c>
      <c r="R3005" t="s">
        <v>8310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t="s">
        <v>8308</v>
      </c>
      <c r="R3006" t="s">
        <v>8310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t="s">
        <v>8308</v>
      </c>
      <c r="R3007" t="s">
        <v>8310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t="s">
        <v>8308</v>
      </c>
      <c r="R3008" t="s">
        <v>8310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t="s">
        <v>8308</v>
      </c>
      <c r="R3009" t="s">
        <v>8310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ref="P3010:P3073" si="236">IFERROR(ROUND(E3010/L3010,2),0)</f>
        <v>116.73</v>
      </c>
      <c r="Q3010" t="s">
        <v>8308</v>
      </c>
      <c r="R3010" t="s">
        <v>8310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si="236"/>
        <v>233.9</v>
      </c>
      <c r="Q3011" t="s">
        <v>8308</v>
      </c>
      <c r="R3011" t="s">
        <v>8310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t="s">
        <v>8308</v>
      </c>
      <c r="R3012" t="s">
        <v>8310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t="s">
        <v>8308</v>
      </c>
      <c r="R3013" t="s">
        <v>8310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t="s">
        <v>8308</v>
      </c>
      <c r="R3014" t="s">
        <v>8310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t="s">
        <v>8308</v>
      </c>
      <c r="R3015" t="s">
        <v>8310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t="s">
        <v>8308</v>
      </c>
      <c r="R3016" t="s">
        <v>8310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t="s">
        <v>8308</v>
      </c>
      <c r="R3017" t="s">
        <v>8310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t="s">
        <v>8308</v>
      </c>
      <c r="R3018" t="s">
        <v>8310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t="s">
        <v>8308</v>
      </c>
      <c r="R3019" t="s">
        <v>8310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t="s">
        <v>8308</v>
      </c>
      <c r="R3020" t="s">
        <v>8310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t="s">
        <v>8308</v>
      </c>
      <c r="R3021" t="s">
        <v>8310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t="s">
        <v>8308</v>
      </c>
      <c r="R3022" t="s">
        <v>8310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t="s">
        <v>8308</v>
      </c>
      <c r="R3023" t="s">
        <v>8310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t="s">
        <v>8308</v>
      </c>
      <c r="R3024" t="s">
        <v>8310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t="s">
        <v>8308</v>
      </c>
      <c r="R3025" t="s">
        <v>8310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t="s">
        <v>8308</v>
      </c>
      <c r="R3026" t="s">
        <v>8310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t="s">
        <v>8308</v>
      </c>
      <c r="R3027" t="s">
        <v>8310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t="s">
        <v>8308</v>
      </c>
      <c r="R3028" t="s">
        <v>8310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t="s">
        <v>8308</v>
      </c>
      <c r="R3029" t="s">
        <v>8310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t="s">
        <v>8308</v>
      </c>
      <c r="R3030" t="s">
        <v>8310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t="s">
        <v>8308</v>
      </c>
      <c r="R3031" t="s">
        <v>8310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t="s">
        <v>8308</v>
      </c>
      <c r="R3032" t="s">
        <v>8310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t="s">
        <v>8308</v>
      </c>
      <c r="R3033" t="s">
        <v>8310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t="s">
        <v>8308</v>
      </c>
      <c r="R3034" t="s">
        <v>8310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t="s">
        <v>8308</v>
      </c>
      <c r="R3035" t="s">
        <v>8310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t="s">
        <v>8308</v>
      </c>
      <c r="R3036" t="s">
        <v>8310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t="s">
        <v>8308</v>
      </c>
      <c r="R3037" t="s">
        <v>8310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t="s">
        <v>8308</v>
      </c>
      <c r="R3038" t="s">
        <v>8310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t="s">
        <v>8308</v>
      </c>
      <c r="R3039" t="s">
        <v>8310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t="s">
        <v>8308</v>
      </c>
      <c r="R3040" t="s">
        <v>8310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t="s">
        <v>8308</v>
      </c>
      <c r="R3041" t="s">
        <v>8310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t="s">
        <v>8308</v>
      </c>
      <c r="R3042" t="s">
        <v>8310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t="s">
        <v>8308</v>
      </c>
      <c r="R3043" t="s">
        <v>8310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t="s">
        <v>8308</v>
      </c>
      <c r="R3044" t="s">
        <v>8310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t="s">
        <v>8308</v>
      </c>
      <c r="R3045" t="s">
        <v>8310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t="s">
        <v>8308</v>
      </c>
      <c r="R3046" t="s">
        <v>8310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t="s">
        <v>8308</v>
      </c>
      <c r="R3047" t="s">
        <v>8310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t="s">
        <v>8308</v>
      </c>
      <c r="R3048" t="s">
        <v>8310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t="s">
        <v>8308</v>
      </c>
      <c r="R3049" t="s">
        <v>8310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t="s">
        <v>8308</v>
      </c>
      <c r="R3050" t="s">
        <v>8310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t="s">
        <v>8308</v>
      </c>
      <c r="R3051" t="s">
        <v>8310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t="s">
        <v>8308</v>
      </c>
      <c r="R3052" t="s">
        <v>8310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t="s">
        <v>8308</v>
      </c>
      <c r="R3053" t="s">
        <v>8310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t="s">
        <v>8308</v>
      </c>
      <c r="R3054" t="s">
        <v>8310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t="s">
        <v>8308</v>
      </c>
      <c r="R3055" t="s">
        <v>8310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t="s">
        <v>8308</v>
      </c>
      <c r="R3056" t="s">
        <v>8310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t="s">
        <v>8308</v>
      </c>
      <c r="R3057" t="s">
        <v>8310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t="s">
        <v>8308</v>
      </c>
      <c r="R3058" t="s">
        <v>8310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t="s">
        <v>8308</v>
      </c>
      <c r="R3059" t="s">
        <v>8310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t="s">
        <v>8308</v>
      </c>
      <c r="R3060" t="s">
        <v>8310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t="s">
        <v>8308</v>
      </c>
      <c r="R3061" t="s">
        <v>8310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t="s">
        <v>8308</v>
      </c>
      <c r="R3062" t="s">
        <v>8310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t="s">
        <v>8308</v>
      </c>
      <c r="R3063" t="s">
        <v>8310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t="s">
        <v>8308</v>
      </c>
      <c r="R3064" t="s">
        <v>8310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t="s">
        <v>8308</v>
      </c>
      <c r="R3065" t="s">
        <v>8310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t="s">
        <v>8308</v>
      </c>
      <c r="R3066" t="s">
        <v>8310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t="s">
        <v>8308</v>
      </c>
      <c r="R3067" t="s">
        <v>8310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t="s">
        <v>8308</v>
      </c>
      <c r="R3068" t="s">
        <v>8310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t="s">
        <v>8308</v>
      </c>
      <c r="R3069" t="s">
        <v>8310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t="s">
        <v>8308</v>
      </c>
      <c r="R3070" t="s">
        <v>8310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t="s">
        <v>8308</v>
      </c>
      <c r="R3071" t="s">
        <v>8310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t="s">
        <v>8308</v>
      </c>
      <c r="R3072" t="s">
        <v>8310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t="s">
        <v>8308</v>
      </c>
      <c r="R3073" t="s">
        <v>8310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ref="P3074:P3137" si="241">IFERROR(ROUND(E3074/L3074,2),0)</f>
        <v>1</v>
      </c>
      <c r="Q3074" t="s">
        <v>8308</v>
      </c>
      <c r="R3074" t="s">
        <v>8310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si="241"/>
        <v>92.14</v>
      </c>
      <c r="Q3075" t="s">
        <v>8308</v>
      </c>
      <c r="R3075" t="s">
        <v>8310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t="s">
        <v>8308</v>
      </c>
      <c r="R3076" t="s">
        <v>8310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t="s">
        <v>8308</v>
      </c>
      <c r="R3077" t="s">
        <v>8310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t="s">
        <v>8308</v>
      </c>
      <c r="R3078" t="s">
        <v>8310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t="s">
        <v>8308</v>
      </c>
      <c r="R3079" t="s">
        <v>8310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t="s">
        <v>8308</v>
      </c>
      <c r="R3080" t="s">
        <v>8310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t="s">
        <v>8308</v>
      </c>
      <c r="R3081" t="s">
        <v>8310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t="s">
        <v>8308</v>
      </c>
      <c r="R3082" t="s">
        <v>8310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t="s">
        <v>8308</v>
      </c>
      <c r="R3083" t="s">
        <v>8310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t="s">
        <v>8308</v>
      </c>
      <c r="R3084" t="s">
        <v>8310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t="s">
        <v>8308</v>
      </c>
      <c r="R3085" t="s">
        <v>8310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t="s">
        <v>8308</v>
      </c>
      <c r="R3086" t="s">
        <v>8310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t="s">
        <v>8308</v>
      </c>
      <c r="R3087" t="s">
        <v>8310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t="s">
        <v>8308</v>
      </c>
      <c r="R3088" t="s">
        <v>8310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t="s">
        <v>8308</v>
      </c>
      <c r="R3089" t="s">
        <v>8310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t="s">
        <v>8308</v>
      </c>
      <c r="R3090" t="s">
        <v>8310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t="s">
        <v>8308</v>
      </c>
      <c r="R3091" t="s">
        <v>8310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8" t="s">
        <v>3090</v>
      </c>
      <c r="C3092" s="3" t="s">
        <v>7200</v>
      </c>
      <c r="D3092" s="5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t="s">
        <v>8308</v>
      </c>
      <c r="R3092" t="s">
        <v>8310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t="s">
        <v>8308</v>
      </c>
      <c r="R3093" t="s">
        <v>8310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t="s">
        <v>8308</v>
      </c>
      <c r="R3094" t="s">
        <v>8310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t="s">
        <v>8308</v>
      </c>
      <c r="R3095" t="s">
        <v>8310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t="s">
        <v>8308</v>
      </c>
      <c r="R3096" t="s">
        <v>8310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t="s">
        <v>8308</v>
      </c>
      <c r="R3097" t="s">
        <v>8310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t="s">
        <v>8308</v>
      </c>
      <c r="R3098" t="s">
        <v>8310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t="s">
        <v>8308</v>
      </c>
      <c r="R3099" t="s">
        <v>8310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t="s">
        <v>8308</v>
      </c>
      <c r="R3100" t="s">
        <v>8310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t="s">
        <v>8308</v>
      </c>
      <c r="R3101" t="s">
        <v>8310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t="s">
        <v>8308</v>
      </c>
      <c r="R3102" t="s">
        <v>8310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t="s">
        <v>8308</v>
      </c>
      <c r="R3103" t="s">
        <v>8310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t="s">
        <v>8308</v>
      </c>
      <c r="R3104" t="s">
        <v>8310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t="s">
        <v>8308</v>
      </c>
      <c r="R3105" t="s">
        <v>8310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t="s">
        <v>8308</v>
      </c>
      <c r="R3106" t="s">
        <v>8310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t="s">
        <v>8308</v>
      </c>
      <c r="R3107" t="s">
        <v>8310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t="s">
        <v>8308</v>
      </c>
      <c r="R3108" t="s">
        <v>8310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t="s">
        <v>8308</v>
      </c>
      <c r="R3109" t="s">
        <v>8310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t="s">
        <v>8308</v>
      </c>
      <c r="R3110" t="s">
        <v>8310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t="s">
        <v>8308</v>
      </c>
      <c r="R3111" t="s">
        <v>8310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t="s">
        <v>8308</v>
      </c>
      <c r="R3112" t="s">
        <v>8310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t="s">
        <v>8308</v>
      </c>
      <c r="R3113" t="s">
        <v>8310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t="s">
        <v>8308</v>
      </c>
      <c r="R3114" t="s">
        <v>8310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t="s">
        <v>8308</v>
      </c>
      <c r="R3115" t="s">
        <v>8310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t="s">
        <v>8308</v>
      </c>
      <c r="R3116" t="s">
        <v>8310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t="s">
        <v>8308</v>
      </c>
      <c r="R3117" t="s">
        <v>8310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t="s">
        <v>8308</v>
      </c>
      <c r="R3118" t="s">
        <v>8310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t="s">
        <v>8308</v>
      </c>
      <c r="R3119" t="s">
        <v>8310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t="s">
        <v>8308</v>
      </c>
      <c r="R3120" t="s">
        <v>8310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t="s">
        <v>8308</v>
      </c>
      <c r="R3121" t="s">
        <v>8310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t="s">
        <v>8308</v>
      </c>
      <c r="R3122" t="s">
        <v>8310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t="s">
        <v>8308</v>
      </c>
      <c r="R3123" t="s">
        <v>8310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t="s">
        <v>8308</v>
      </c>
      <c r="R3124" t="s">
        <v>8310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t="s">
        <v>8308</v>
      </c>
      <c r="R3125" t="s">
        <v>8310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t="s">
        <v>8308</v>
      </c>
      <c r="R3126" t="s">
        <v>8310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t="s">
        <v>8308</v>
      </c>
      <c r="R3127" t="s">
        <v>8310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t="s">
        <v>8308</v>
      </c>
      <c r="R3128" t="s">
        <v>8310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t="s">
        <v>8308</v>
      </c>
      <c r="R3129" t="s">
        <v>8310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t="s">
        <v>8308</v>
      </c>
      <c r="R3130" t="s">
        <v>8309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t="s">
        <v>8308</v>
      </c>
      <c r="R3131" t="s">
        <v>8309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t="s">
        <v>8308</v>
      </c>
      <c r="R3132" t="s">
        <v>8309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t="s">
        <v>8308</v>
      </c>
      <c r="R3133" t="s">
        <v>8309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t="s">
        <v>8308</v>
      </c>
      <c r="R3134" t="s">
        <v>8309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t="s">
        <v>8308</v>
      </c>
      <c r="R3135" t="s">
        <v>8309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t="s">
        <v>8308</v>
      </c>
      <c r="R3136" t="s">
        <v>8309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t="s">
        <v>8308</v>
      </c>
      <c r="R3137" t="s">
        <v>8309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ref="P3138:P3201" si="246">IFERROR(ROUND(E3138/L3138,2),0)</f>
        <v>29.05</v>
      </c>
      <c r="Q3138" t="s">
        <v>8308</v>
      </c>
      <c r="R3138" t="s">
        <v>8309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si="246"/>
        <v>50</v>
      </c>
      <c r="Q3139" t="s">
        <v>8308</v>
      </c>
      <c r="R3139" t="s">
        <v>8309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t="s">
        <v>8308</v>
      </c>
      <c r="R3140" t="s">
        <v>8309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t="s">
        <v>8308</v>
      </c>
      <c r="R3141" t="s">
        <v>8309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t="s">
        <v>8308</v>
      </c>
      <c r="R3142" t="s">
        <v>8309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t="s">
        <v>8308</v>
      </c>
      <c r="R3143" t="s">
        <v>8309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t="s">
        <v>8308</v>
      </c>
      <c r="R3144" t="s">
        <v>8309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t="s">
        <v>8308</v>
      </c>
      <c r="R3145" t="s">
        <v>8309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t="s">
        <v>8308</v>
      </c>
      <c r="R3146" t="s">
        <v>8309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t="s">
        <v>8308</v>
      </c>
      <c r="R3147" t="s">
        <v>8309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t="s">
        <v>8308</v>
      </c>
      <c r="R3148" t="s">
        <v>8309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t="s">
        <v>8308</v>
      </c>
      <c r="R3149" t="s">
        <v>8309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t="s">
        <v>8308</v>
      </c>
      <c r="R3150" t="s">
        <v>8309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t="s">
        <v>8308</v>
      </c>
      <c r="R3151" t="s">
        <v>8309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t="s">
        <v>8308</v>
      </c>
      <c r="R3152" t="s">
        <v>8309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t="s">
        <v>8308</v>
      </c>
      <c r="R3153" t="s">
        <v>8309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t="s">
        <v>8308</v>
      </c>
      <c r="R3154" t="s">
        <v>8309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t="s">
        <v>8308</v>
      </c>
      <c r="R3155" t="s">
        <v>8309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t="s">
        <v>8308</v>
      </c>
      <c r="R3156" t="s">
        <v>8309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t="s">
        <v>8308</v>
      </c>
      <c r="R3157" t="s">
        <v>8309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t="s">
        <v>8308</v>
      </c>
      <c r="R3158" t="s">
        <v>8309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t="s">
        <v>8308</v>
      </c>
      <c r="R3159" t="s">
        <v>8309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t="s">
        <v>8308</v>
      </c>
      <c r="R3160" t="s">
        <v>8309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t="s">
        <v>8308</v>
      </c>
      <c r="R3161" t="s">
        <v>8309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t="s">
        <v>8308</v>
      </c>
      <c r="R3162" t="s">
        <v>8309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t="s">
        <v>8308</v>
      </c>
      <c r="R3163" t="s">
        <v>8309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t="s">
        <v>8308</v>
      </c>
      <c r="R3164" t="s">
        <v>8309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t="s">
        <v>8308</v>
      </c>
      <c r="R3165" t="s">
        <v>8309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t="s">
        <v>8308</v>
      </c>
      <c r="R3166" t="s">
        <v>8309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t="s">
        <v>8308</v>
      </c>
      <c r="R3167" t="s">
        <v>8309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t="s">
        <v>8308</v>
      </c>
      <c r="R3168" t="s">
        <v>8309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t="s">
        <v>8308</v>
      </c>
      <c r="R3169" t="s">
        <v>8309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t="s">
        <v>8308</v>
      </c>
      <c r="R3170" t="s">
        <v>8309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t="s">
        <v>8308</v>
      </c>
      <c r="R3171" t="s">
        <v>8309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t="s">
        <v>8308</v>
      </c>
      <c r="R3172" t="s">
        <v>8309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t="s">
        <v>8308</v>
      </c>
      <c r="R3173" t="s">
        <v>8309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t="s">
        <v>8308</v>
      </c>
      <c r="R3174" t="s">
        <v>8309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t="s">
        <v>8308</v>
      </c>
      <c r="R3175" t="s">
        <v>8309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t="s">
        <v>8308</v>
      </c>
      <c r="R3176" t="s">
        <v>8309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t="s">
        <v>8308</v>
      </c>
      <c r="R3177" t="s">
        <v>8309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t="s">
        <v>8308</v>
      </c>
      <c r="R3178" t="s">
        <v>8309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t="s">
        <v>8308</v>
      </c>
      <c r="R3179" t="s">
        <v>8309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t="s">
        <v>8308</v>
      </c>
      <c r="R3180" t="s">
        <v>8309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t="s">
        <v>8308</v>
      </c>
      <c r="R3181" t="s">
        <v>8309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t="s">
        <v>8308</v>
      </c>
      <c r="R3182" t="s">
        <v>8309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t="s">
        <v>8308</v>
      </c>
      <c r="R3183" t="s">
        <v>8309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t="s">
        <v>8308</v>
      </c>
      <c r="R3184" t="s">
        <v>8309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t="s">
        <v>8308</v>
      </c>
      <c r="R3185" t="s">
        <v>8309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t="s">
        <v>8308</v>
      </c>
      <c r="R3186" t="s">
        <v>8309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t="s">
        <v>8308</v>
      </c>
      <c r="R3187" t="s">
        <v>8309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t="s">
        <v>8308</v>
      </c>
      <c r="R3188" t="s">
        <v>8309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t="s">
        <v>8308</v>
      </c>
      <c r="R3189" t="s">
        <v>8309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t="s">
        <v>8308</v>
      </c>
      <c r="R3190" t="s">
        <v>8311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t="s">
        <v>8308</v>
      </c>
      <c r="R3191" t="s">
        <v>8311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t="s">
        <v>8308</v>
      </c>
      <c r="R3192" t="s">
        <v>8311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t="s">
        <v>8308</v>
      </c>
      <c r="R3193" t="s">
        <v>8311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t="s">
        <v>8308</v>
      </c>
      <c r="R3194" t="s">
        <v>8311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t="s">
        <v>8308</v>
      </c>
      <c r="R3195" t="s">
        <v>8311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t="s">
        <v>8308</v>
      </c>
      <c r="R3196" t="s">
        <v>8311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t="s">
        <v>8308</v>
      </c>
      <c r="R3197" t="s">
        <v>8311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t="s">
        <v>8308</v>
      </c>
      <c r="R3198" t="s">
        <v>8311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t="s">
        <v>8308</v>
      </c>
      <c r="R3199" t="s">
        <v>8311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t="s">
        <v>8308</v>
      </c>
      <c r="R3200" t="s">
        <v>8311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t="s">
        <v>8308</v>
      </c>
      <c r="R3201" t="s">
        <v>8311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ref="P3202:P3265" si="251">IFERROR(ROUND(E3202/L3202,2),0)</f>
        <v>1</v>
      </c>
      <c r="Q3202" t="s">
        <v>8308</v>
      </c>
      <c r="R3202" t="s">
        <v>8311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si="251"/>
        <v>12.5</v>
      </c>
      <c r="Q3203" t="s">
        <v>8308</v>
      </c>
      <c r="R3203" t="s">
        <v>8311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t="s">
        <v>8308</v>
      </c>
      <c r="R3204" t="s">
        <v>8311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t="s">
        <v>8308</v>
      </c>
      <c r="R3205" t="s">
        <v>8311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t="s">
        <v>8308</v>
      </c>
      <c r="R3206" t="s">
        <v>8311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t="s">
        <v>8308</v>
      </c>
      <c r="R3207" t="s">
        <v>8311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t="s">
        <v>8308</v>
      </c>
      <c r="R3208" t="s">
        <v>8311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t="s">
        <v>8308</v>
      </c>
      <c r="R3209" t="s">
        <v>8311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t="s">
        <v>8308</v>
      </c>
      <c r="R3210" t="s">
        <v>8309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t="s">
        <v>8308</v>
      </c>
      <c r="R3211" t="s">
        <v>8309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t="s">
        <v>8308</v>
      </c>
      <c r="R3212" t="s">
        <v>8309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t="s">
        <v>8308</v>
      </c>
      <c r="R3213" t="s">
        <v>8309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t="s">
        <v>8308</v>
      </c>
      <c r="R3214" t="s">
        <v>8309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t="s">
        <v>8308</v>
      </c>
      <c r="R3215" t="s">
        <v>8309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t="s">
        <v>8308</v>
      </c>
      <c r="R3216" t="s">
        <v>8309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t="s">
        <v>8308</v>
      </c>
      <c r="R3217" t="s">
        <v>8309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t="s">
        <v>8308</v>
      </c>
      <c r="R3218" t="s">
        <v>8309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t="s">
        <v>8308</v>
      </c>
      <c r="R3219" t="s">
        <v>8309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t="s">
        <v>8308</v>
      </c>
      <c r="R3220" t="s">
        <v>8309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t="s">
        <v>8308</v>
      </c>
      <c r="R3221" t="s">
        <v>8309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t="s">
        <v>8308</v>
      </c>
      <c r="R3222" t="s">
        <v>8309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t="s">
        <v>8308</v>
      </c>
      <c r="R3223" t="s">
        <v>8309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t="s">
        <v>8308</v>
      </c>
      <c r="R3224" t="s">
        <v>8309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t="s">
        <v>8308</v>
      </c>
      <c r="R3225" t="s">
        <v>8309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t="s">
        <v>8308</v>
      </c>
      <c r="R3226" t="s">
        <v>8309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t="s">
        <v>8308</v>
      </c>
      <c r="R3227" t="s">
        <v>8309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t="s">
        <v>8308</v>
      </c>
      <c r="R3228" t="s">
        <v>8309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t="s">
        <v>8308</v>
      </c>
      <c r="R3229" t="s">
        <v>8309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t="s">
        <v>8308</v>
      </c>
      <c r="R3230" t="s">
        <v>8309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t="s">
        <v>8308</v>
      </c>
      <c r="R3231" t="s">
        <v>8309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t="s">
        <v>8308</v>
      </c>
      <c r="R3232" t="s">
        <v>8309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t="s">
        <v>8308</v>
      </c>
      <c r="R3233" t="s">
        <v>8309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t="s">
        <v>8308</v>
      </c>
      <c r="R3234" t="s">
        <v>8309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t="s">
        <v>8308</v>
      </c>
      <c r="R3235" t="s">
        <v>8309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t="s">
        <v>8308</v>
      </c>
      <c r="R3236" t="s">
        <v>8309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t="s">
        <v>8308</v>
      </c>
      <c r="R3237" t="s">
        <v>8309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t="s">
        <v>8308</v>
      </c>
      <c r="R3238" t="s">
        <v>8309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t="s">
        <v>8308</v>
      </c>
      <c r="R3239" t="s">
        <v>8309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t="s">
        <v>8308</v>
      </c>
      <c r="R3240" t="s">
        <v>8309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t="s">
        <v>8308</v>
      </c>
      <c r="R3241" t="s">
        <v>8309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t="s">
        <v>8308</v>
      </c>
      <c r="R3242" t="s">
        <v>8309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t="s">
        <v>8308</v>
      </c>
      <c r="R3243" t="s">
        <v>8309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t="s">
        <v>8308</v>
      </c>
      <c r="R3244" t="s">
        <v>8309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t="s">
        <v>8308</v>
      </c>
      <c r="R3245" t="s">
        <v>8309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t="s">
        <v>8308</v>
      </c>
      <c r="R3246" t="s">
        <v>8309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t="s">
        <v>8308</v>
      </c>
      <c r="R3247" t="s">
        <v>8309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t="s">
        <v>8308</v>
      </c>
      <c r="R3248" t="s">
        <v>8309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t="s">
        <v>8308</v>
      </c>
      <c r="R3249" t="s">
        <v>8309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t="s">
        <v>8308</v>
      </c>
      <c r="R3250" t="s">
        <v>8309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t="s">
        <v>8308</v>
      </c>
      <c r="R3251" t="s">
        <v>8309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t="s">
        <v>8308</v>
      </c>
      <c r="R3252" t="s">
        <v>8309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t="s">
        <v>8308</v>
      </c>
      <c r="R3253" t="s">
        <v>8309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t="s">
        <v>8308</v>
      </c>
      <c r="R3254" t="s">
        <v>8309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t="s">
        <v>8308</v>
      </c>
      <c r="R3255" t="s">
        <v>8309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t="s">
        <v>8308</v>
      </c>
      <c r="R3256" t="s">
        <v>8309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t="s">
        <v>8308</v>
      </c>
      <c r="R3257" t="s">
        <v>8309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t="s">
        <v>8308</v>
      </c>
      <c r="R3258" t="s">
        <v>8309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t="s">
        <v>8308</v>
      </c>
      <c r="R3259" t="s">
        <v>8309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t="s">
        <v>8308</v>
      </c>
      <c r="R3260" t="s">
        <v>8309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t="s">
        <v>8308</v>
      </c>
      <c r="R3261" t="s">
        <v>8309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t="s">
        <v>8308</v>
      </c>
      <c r="R3262" t="s">
        <v>8309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t="s">
        <v>8308</v>
      </c>
      <c r="R3263" t="s">
        <v>8309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t="s">
        <v>8308</v>
      </c>
      <c r="R3264" t="s">
        <v>8309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t="s">
        <v>8308</v>
      </c>
      <c r="R3265" t="s">
        <v>8309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ref="P3266:P3329" si="256">IFERROR(ROUND(E3266/L3266,2),0)</f>
        <v>52.55</v>
      </c>
      <c r="Q3266" t="s">
        <v>8308</v>
      </c>
      <c r="R3266" t="s">
        <v>8309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si="256"/>
        <v>70.290000000000006</v>
      </c>
      <c r="Q3267" t="s">
        <v>8308</v>
      </c>
      <c r="R3267" t="s">
        <v>8309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t="s">
        <v>8308</v>
      </c>
      <c r="R3268" t="s">
        <v>8309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t="s">
        <v>8308</v>
      </c>
      <c r="R3269" t="s">
        <v>8309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t="s">
        <v>8308</v>
      </c>
      <c r="R3270" t="s">
        <v>8309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t="s">
        <v>8308</v>
      </c>
      <c r="R3271" t="s">
        <v>8309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t="s">
        <v>8308</v>
      </c>
      <c r="R3272" t="s">
        <v>8309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t="s">
        <v>8308</v>
      </c>
      <c r="R3273" t="s">
        <v>8309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t="s">
        <v>8308</v>
      </c>
      <c r="R3274" t="s">
        <v>8309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t="s">
        <v>8308</v>
      </c>
      <c r="R3275" t="s">
        <v>8309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t="s">
        <v>8308</v>
      </c>
      <c r="R3276" t="s">
        <v>8309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t="s">
        <v>8308</v>
      </c>
      <c r="R3277" t="s">
        <v>8309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t="s">
        <v>8308</v>
      </c>
      <c r="R3278" t="s">
        <v>8309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t="s">
        <v>8308</v>
      </c>
      <c r="R3279" t="s">
        <v>8309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t="s">
        <v>8308</v>
      </c>
      <c r="R3280" t="s">
        <v>8309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t="s">
        <v>8308</v>
      </c>
      <c r="R3281" t="s">
        <v>8309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t="s">
        <v>8308</v>
      </c>
      <c r="R3282" t="s">
        <v>8309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t="s">
        <v>8308</v>
      </c>
      <c r="R3283" t="s">
        <v>8309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t="s">
        <v>8308</v>
      </c>
      <c r="R3284" t="s">
        <v>8309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t="s">
        <v>8308</v>
      </c>
      <c r="R3285" t="s">
        <v>8309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t="s">
        <v>8308</v>
      </c>
      <c r="R3286" t="s">
        <v>8309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t="s">
        <v>8308</v>
      </c>
      <c r="R3287" t="s">
        <v>8309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t="s">
        <v>8308</v>
      </c>
      <c r="R3288" t="s">
        <v>8309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t="s">
        <v>8308</v>
      </c>
      <c r="R3289" t="s">
        <v>8309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t="s">
        <v>8308</v>
      </c>
      <c r="R3290" t="s">
        <v>8309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t="s">
        <v>8308</v>
      </c>
      <c r="R3291" t="s">
        <v>8309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t="s">
        <v>8308</v>
      </c>
      <c r="R3292" t="s">
        <v>8309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t="s">
        <v>8308</v>
      </c>
      <c r="R3293" t="s">
        <v>8309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t="s">
        <v>8308</v>
      </c>
      <c r="R3294" t="s">
        <v>8309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t="s">
        <v>8308</v>
      </c>
      <c r="R3295" t="s">
        <v>8309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t="s">
        <v>8308</v>
      </c>
      <c r="R3296" t="s">
        <v>8309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t="s">
        <v>8308</v>
      </c>
      <c r="R3297" t="s">
        <v>8309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t="s">
        <v>8308</v>
      </c>
      <c r="R3298" t="s">
        <v>8309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t="s">
        <v>8308</v>
      </c>
      <c r="R3299" t="s">
        <v>8309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t="s">
        <v>8308</v>
      </c>
      <c r="R3300" t="s">
        <v>8309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t="s">
        <v>8308</v>
      </c>
      <c r="R3301" t="s">
        <v>8309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t="s">
        <v>8308</v>
      </c>
      <c r="R3302" t="s">
        <v>8309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t="s">
        <v>8308</v>
      </c>
      <c r="R3303" t="s">
        <v>8309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t="s">
        <v>8308</v>
      </c>
      <c r="R3304" t="s">
        <v>8309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t="s">
        <v>8308</v>
      </c>
      <c r="R3305" t="s">
        <v>8309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t="s">
        <v>8308</v>
      </c>
      <c r="R3306" t="s">
        <v>8309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t="s">
        <v>8308</v>
      </c>
      <c r="R3307" t="s">
        <v>8309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t="s">
        <v>8308</v>
      </c>
      <c r="R3308" t="s">
        <v>8309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t="s">
        <v>8308</v>
      </c>
      <c r="R3309" t="s">
        <v>8309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t="s">
        <v>8308</v>
      </c>
      <c r="R3310" t="s">
        <v>8309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t="s">
        <v>8308</v>
      </c>
      <c r="R3311" t="s">
        <v>8309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t="s">
        <v>8308</v>
      </c>
      <c r="R3312" t="s">
        <v>8309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t="s">
        <v>8308</v>
      </c>
      <c r="R3313" t="s">
        <v>8309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t="s">
        <v>8308</v>
      </c>
      <c r="R3314" t="s">
        <v>8309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t="s">
        <v>8308</v>
      </c>
      <c r="R3315" t="s">
        <v>8309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t="s">
        <v>8308</v>
      </c>
      <c r="R3316" t="s">
        <v>8309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t="s">
        <v>8308</v>
      </c>
      <c r="R3317" t="s">
        <v>8309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t="s">
        <v>8308</v>
      </c>
      <c r="R3318" t="s">
        <v>8309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t="s">
        <v>8308</v>
      </c>
      <c r="R3319" t="s">
        <v>8309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t="s">
        <v>8308</v>
      </c>
      <c r="R3320" t="s">
        <v>8309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t="s">
        <v>8308</v>
      </c>
      <c r="R3321" t="s">
        <v>8309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t="s">
        <v>8308</v>
      </c>
      <c r="R3322" t="s">
        <v>8309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t="s">
        <v>8308</v>
      </c>
      <c r="R3323" t="s">
        <v>8309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t="s">
        <v>8308</v>
      </c>
      <c r="R3324" t="s">
        <v>8309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t="s">
        <v>8308</v>
      </c>
      <c r="R3325" t="s">
        <v>8309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t="s">
        <v>8308</v>
      </c>
      <c r="R3326" t="s">
        <v>8309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t="s">
        <v>8308</v>
      </c>
      <c r="R3327" t="s">
        <v>8309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t="s">
        <v>8308</v>
      </c>
      <c r="R3328" t="s">
        <v>8309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t="s">
        <v>8308</v>
      </c>
      <c r="R3329" t="s">
        <v>8309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t="s">
        <v>8308</v>
      </c>
      <c r="R3330" t="s">
        <v>8309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si="261"/>
        <v>44.92</v>
      </c>
      <c r="Q3331" t="s">
        <v>8308</v>
      </c>
      <c r="R3331" t="s">
        <v>8309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t="s">
        <v>8308</v>
      </c>
      <c r="R3332" t="s">
        <v>8309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t="s">
        <v>8308</v>
      </c>
      <c r="R3333" t="s">
        <v>8309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t="s">
        <v>8308</v>
      </c>
      <c r="R3334" t="s">
        <v>8309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t="s">
        <v>8308</v>
      </c>
      <c r="R3335" t="s">
        <v>8309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t="s">
        <v>8308</v>
      </c>
      <c r="R3336" t="s">
        <v>8309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t="s">
        <v>8308</v>
      </c>
      <c r="R3337" t="s">
        <v>8309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t="s">
        <v>8308</v>
      </c>
      <c r="R3338" t="s">
        <v>8309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t="s">
        <v>8308</v>
      </c>
      <c r="R3339" t="s">
        <v>8309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t="s">
        <v>8308</v>
      </c>
      <c r="R3340" t="s">
        <v>8309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t="s">
        <v>8308</v>
      </c>
      <c r="R3341" t="s">
        <v>8309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t="s">
        <v>8308</v>
      </c>
      <c r="R3342" t="s">
        <v>8309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t="s">
        <v>8308</v>
      </c>
      <c r="R3343" t="s">
        <v>8309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t="s">
        <v>8308</v>
      </c>
      <c r="R3344" t="s">
        <v>8309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t="s">
        <v>8308</v>
      </c>
      <c r="R3345" t="s">
        <v>8309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t="s">
        <v>8308</v>
      </c>
      <c r="R3346" t="s">
        <v>8309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t="s">
        <v>8308</v>
      </c>
      <c r="R3347" t="s">
        <v>8309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t="s">
        <v>8308</v>
      </c>
      <c r="R3348" t="s">
        <v>8309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t="s">
        <v>8308</v>
      </c>
      <c r="R3349" t="s">
        <v>8309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t="s">
        <v>8308</v>
      </c>
      <c r="R3350" t="s">
        <v>8309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t="s">
        <v>8308</v>
      </c>
      <c r="R3351" t="s">
        <v>8309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t="s">
        <v>8308</v>
      </c>
      <c r="R3352" t="s">
        <v>8309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t="s">
        <v>8308</v>
      </c>
      <c r="R3353" t="s">
        <v>8309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t="s">
        <v>8308</v>
      </c>
      <c r="R3354" t="s">
        <v>8309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t="s">
        <v>8308</v>
      </c>
      <c r="R3355" t="s">
        <v>8309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t="s">
        <v>8308</v>
      </c>
      <c r="R3356" t="s">
        <v>8309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t="s">
        <v>8308</v>
      </c>
      <c r="R3357" t="s">
        <v>8309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t="s">
        <v>8308</v>
      </c>
      <c r="R3358" t="s">
        <v>8309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t="s">
        <v>8308</v>
      </c>
      <c r="R3359" t="s">
        <v>8309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t="s">
        <v>8308</v>
      </c>
      <c r="R3360" t="s">
        <v>8309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t="s">
        <v>8308</v>
      </c>
      <c r="R3361" t="s">
        <v>8309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t="s">
        <v>8308</v>
      </c>
      <c r="R3362" t="s">
        <v>8309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t="s">
        <v>8308</v>
      </c>
      <c r="R3363" t="s">
        <v>8309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t="s">
        <v>8308</v>
      </c>
      <c r="R3364" t="s">
        <v>8309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t="s">
        <v>8308</v>
      </c>
      <c r="R3365" t="s">
        <v>8309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t="s">
        <v>8308</v>
      </c>
      <c r="R3366" t="s">
        <v>8309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t="s">
        <v>8308</v>
      </c>
      <c r="R3367" t="s">
        <v>8309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t="s">
        <v>8308</v>
      </c>
      <c r="R3368" t="s">
        <v>8309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t="s">
        <v>8308</v>
      </c>
      <c r="R3369" t="s">
        <v>8309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t="s">
        <v>8308</v>
      </c>
      <c r="R3370" t="s">
        <v>8309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t="s">
        <v>8308</v>
      </c>
      <c r="R3371" t="s">
        <v>8309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t="s">
        <v>8308</v>
      </c>
      <c r="R3372" t="s">
        <v>8309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t="s">
        <v>8308</v>
      </c>
      <c r="R3373" t="s">
        <v>8309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t="s">
        <v>8308</v>
      </c>
      <c r="R3374" t="s">
        <v>8309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t="s">
        <v>8308</v>
      </c>
      <c r="R3375" t="s">
        <v>8309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t="s">
        <v>8308</v>
      </c>
      <c r="R3376" t="s">
        <v>8309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t="s">
        <v>8308</v>
      </c>
      <c r="R3377" t="s">
        <v>8309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t="s">
        <v>8308</v>
      </c>
      <c r="R3378" t="s">
        <v>8309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t="s">
        <v>8308</v>
      </c>
      <c r="R3379" t="s">
        <v>8309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t="s">
        <v>8308</v>
      </c>
      <c r="R3380" t="s">
        <v>8309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t="s">
        <v>8308</v>
      </c>
      <c r="R3381" t="s">
        <v>8309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t="s">
        <v>8308</v>
      </c>
      <c r="R3382" t="s">
        <v>8309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t="s">
        <v>8308</v>
      </c>
      <c r="R3383" t="s">
        <v>8309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t="s">
        <v>8308</v>
      </c>
      <c r="R3384" t="s">
        <v>8309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t="s">
        <v>8308</v>
      </c>
      <c r="R3385" t="s">
        <v>8309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t="s">
        <v>8308</v>
      </c>
      <c r="R3386" t="s">
        <v>8309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t="s">
        <v>8308</v>
      </c>
      <c r="R3387" t="s">
        <v>8309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t="s">
        <v>8308</v>
      </c>
      <c r="R3388" t="s">
        <v>8309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t="s">
        <v>8308</v>
      </c>
      <c r="R3389" t="s">
        <v>8309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t="s">
        <v>8308</v>
      </c>
      <c r="R3390" t="s">
        <v>8309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t="s">
        <v>8308</v>
      </c>
      <c r="R3391" t="s">
        <v>8309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t="s">
        <v>8308</v>
      </c>
      <c r="R3392" t="s">
        <v>8309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t="s">
        <v>8308</v>
      </c>
      <c r="R3393" t="s">
        <v>8309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ref="P3394:P3457" si="266">IFERROR(ROUND(E3394/L3394,2),0)</f>
        <v>41.67</v>
      </c>
      <c r="Q3394" t="s">
        <v>8308</v>
      </c>
      <c r="R3394" t="s">
        <v>8309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si="266"/>
        <v>36.07</v>
      </c>
      <c r="Q3395" t="s">
        <v>8308</v>
      </c>
      <c r="R3395" t="s">
        <v>8309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t="s">
        <v>8308</v>
      </c>
      <c r="R3396" t="s">
        <v>8309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t="s">
        <v>8308</v>
      </c>
      <c r="R3397" t="s">
        <v>8309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t="s">
        <v>8308</v>
      </c>
      <c r="R3398" t="s">
        <v>8309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t="s">
        <v>8308</v>
      </c>
      <c r="R3399" t="s">
        <v>8309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t="s">
        <v>8308</v>
      </c>
      <c r="R3400" t="s">
        <v>8309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t="s">
        <v>8308</v>
      </c>
      <c r="R3401" t="s">
        <v>8309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t="s">
        <v>8308</v>
      </c>
      <c r="R3402" t="s">
        <v>8309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t="s">
        <v>8308</v>
      </c>
      <c r="R3403" t="s">
        <v>8309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t="s">
        <v>8308</v>
      </c>
      <c r="R3404" t="s">
        <v>8309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t="s">
        <v>8308</v>
      </c>
      <c r="R3405" t="s">
        <v>8309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t="s">
        <v>8308</v>
      </c>
      <c r="R3406" t="s">
        <v>8309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t="s">
        <v>8308</v>
      </c>
      <c r="R3407" t="s">
        <v>8309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t="s">
        <v>8308</v>
      </c>
      <c r="R3408" t="s">
        <v>8309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t="s">
        <v>8308</v>
      </c>
      <c r="R3409" t="s">
        <v>8309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t="s">
        <v>8308</v>
      </c>
      <c r="R3410" t="s">
        <v>8309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t="s">
        <v>8308</v>
      </c>
      <c r="R3411" t="s">
        <v>8309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t="s">
        <v>8308</v>
      </c>
      <c r="R3412" t="s">
        <v>8309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t="s">
        <v>8308</v>
      </c>
      <c r="R3413" t="s">
        <v>8309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t="s">
        <v>8308</v>
      </c>
      <c r="R3414" t="s">
        <v>8309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t="s">
        <v>8308</v>
      </c>
      <c r="R3415" t="s">
        <v>8309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t="s">
        <v>8308</v>
      </c>
      <c r="R3416" t="s">
        <v>8309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t="s">
        <v>8308</v>
      </c>
      <c r="R3417" t="s">
        <v>8309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t="s">
        <v>8308</v>
      </c>
      <c r="R3418" t="s">
        <v>8309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t="s">
        <v>8308</v>
      </c>
      <c r="R3419" t="s">
        <v>8309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t="s">
        <v>8308</v>
      </c>
      <c r="R3420" t="s">
        <v>8309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t="s">
        <v>8308</v>
      </c>
      <c r="R3421" t="s">
        <v>8309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t="s">
        <v>8308</v>
      </c>
      <c r="R3422" t="s">
        <v>8309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t="s">
        <v>8308</v>
      </c>
      <c r="R3423" t="s">
        <v>8309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t="s">
        <v>8308</v>
      </c>
      <c r="R3424" t="s">
        <v>8309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t="s">
        <v>8308</v>
      </c>
      <c r="R3425" t="s">
        <v>8309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t="s">
        <v>8308</v>
      </c>
      <c r="R3426" t="s">
        <v>8309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t="s">
        <v>8308</v>
      </c>
      <c r="R3427" t="s">
        <v>8309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t="s">
        <v>8308</v>
      </c>
      <c r="R3428" t="s">
        <v>8309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t="s">
        <v>8308</v>
      </c>
      <c r="R3429" t="s">
        <v>8309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t="s">
        <v>8308</v>
      </c>
      <c r="R3430" t="s">
        <v>8309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t="s">
        <v>8308</v>
      </c>
      <c r="R3431" t="s">
        <v>8309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t="s">
        <v>8308</v>
      </c>
      <c r="R3432" t="s">
        <v>8309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t="s">
        <v>8308</v>
      </c>
      <c r="R3433" t="s">
        <v>8309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t="s">
        <v>8308</v>
      </c>
      <c r="R3434" t="s">
        <v>8309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t="s">
        <v>8308</v>
      </c>
      <c r="R3435" t="s">
        <v>8309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t="s">
        <v>8308</v>
      </c>
      <c r="R3436" t="s">
        <v>8309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t="s">
        <v>8308</v>
      </c>
      <c r="R3437" t="s">
        <v>8309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t="s">
        <v>8308</v>
      </c>
      <c r="R3438" t="s">
        <v>8309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t="s">
        <v>8308</v>
      </c>
      <c r="R3439" t="s">
        <v>8309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t="s">
        <v>8308</v>
      </c>
      <c r="R3440" t="s">
        <v>8309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t="s">
        <v>8308</v>
      </c>
      <c r="R3441" t="s">
        <v>8309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t="s">
        <v>8308</v>
      </c>
      <c r="R3442" t="s">
        <v>8309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t="s">
        <v>8308</v>
      </c>
      <c r="R3443" t="s">
        <v>8309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t="s">
        <v>8308</v>
      </c>
      <c r="R3444" t="s">
        <v>8309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t="s">
        <v>8308</v>
      </c>
      <c r="R3445" t="s">
        <v>8309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t="s">
        <v>8308</v>
      </c>
      <c r="R3446" t="s">
        <v>8309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t="s">
        <v>8308</v>
      </c>
      <c r="R3447" t="s">
        <v>8309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t="s">
        <v>8308</v>
      </c>
      <c r="R3448" t="s">
        <v>8309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t="s">
        <v>8308</v>
      </c>
      <c r="R3449" t="s">
        <v>8309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t="s">
        <v>8308</v>
      </c>
      <c r="R3450" t="s">
        <v>8309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t="s">
        <v>8308</v>
      </c>
      <c r="R3451" t="s">
        <v>8309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t="s">
        <v>8308</v>
      </c>
      <c r="R3452" t="s">
        <v>8309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t="s">
        <v>8308</v>
      </c>
      <c r="R3453" t="s">
        <v>8309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t="s">
        <v>8308</v>
      </c>
      <c r="R3454" t="s">
        <v>8309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t="s">
        <v>8308</v>
      </c>
      <c r="R3455" t="s">
        <v>8309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t="s">
        <v>8308</v>
      </c>
      <c r="R3456" t="s">
        <v>8309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t="s">
        <v>8308</v>
      </c>
      <c r="R3457" t="s">
        <v>8309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ref="P3458:P3521" si="271">IFERROR(ROUND(E3458/L3458,2),0)</f>
        <v>358.69</v>
      </c>
      <c r="Q3458" t="s">
        <v>8308</v>
      </c>
      <c r="R3458" t="s">
        <v>8309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si="271"/>
        <v>50.98</v>
      </c>
      <c r="Q3459" t="s">
        <v>8308</v>
      </c>
      <c r="R3459" t="s">
        <v>8309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t="s">
        <v>8308</v>
      </c>
      <c r="R3460" t="s">
        <v>8309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t="s">
        <v>8308</v>
      </c>
      <c r="R3461" t="s">
        <v>8309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t="s">
        <v>8308</v>
      </c>
      <c r="R3462" t="s">
        <v>8309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t="s">
        <v>8308</v>
      </c>
      <c r="R3463" t="s">
        <v>8309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t="s">
        <v>8308</v>
      </c>
      <c r="R3464" t="s">
        <v>8309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t="s">
        <v>8308</v>
      </c>
      <c r="R3465" t="s">
        <v>8309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t="s">
        <v>8308</v>
      </c>
      <c r="R3466" t="s">
        <v>8309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t="s">
        <v>8308</v>
      </c>
      <c r="R3467" t="s">
        <v>8309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t="s">
        <v>8308</v>
      </c>
      <c r="R3468" t="s">
        <v>8309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t="s">
        <v>8308</v>
      </c>
      <c r="R3469" t="s">
        <v>8309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t="s">
        <v>8308</v>
      </c>
      <c r="R3470" t="s">
        <v>8309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t="s">
        <v>8308</v>
      </c>
      <c r="R3471" t="s">
        <v>8309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t="s">
        <v>8308</v>
      </c>
      <c r="R3472" t="s">
        <v>8309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t="s">
        <v>8308</v>
      </c>
      <c r="R3473" t="s">
        <v>8309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t="s">
        <v>8308</v>
      </c>
      <c r="R3474" t="s">
        <v>8309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t="s">
        <v>8308</v>
      </c>
      <c r="R3475" t="s">
        <v>8309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t="s">
        <v>8308</v>
      </c>
      <c r="R3476" t="s">
        <v>8309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t="s">
        <v>8308</v>
      </c>
      <c r="R3477" t="s">
        <v>8309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t="s">
        <v>8308</v>
      </c>
      <c r="R3478" t="s">
        <v>8309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t="s">
        <v>8308</v>
      </c>
      <c r="R3479" t="s">
        <v>8309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t="s">
        <v>8308</v>
      </c>
      <c r="R3480" t="s">
        <v>8309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t="s">
        <v>8308</v>
      </c>
      <c r="R3481" t="s">
        <v>8309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t="s">
        <v>8308</v>
      </c>
      <c r="R3482" t="s">
        <v>8309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t="s">
        <v>8308</v>
      </c>
      <c r="R3483" t="s">
        <v>8309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t="s">
        <v>8308</v>
      </c>
      <c r="R3484" t="s">
        <v>8309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t="s">
        <v>8308</v>
      </c>
      <c r="R3485" t="s">
        <v>8309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t="s">
        <v>8308</v>
      </c>
      <c r="R3486" t="s">
        <v>8309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t="s">
        <v>8308</v>
      </c>
      <c r="R3487" t="s">
        <v>8309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t="s">
        <v>8308</v>
      </c>
      <c r="R3488" t="s">
        <v>8309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t="s">
        <v>8308</v>
      </c>
      <c r="R3489" t="s">
        <v>8309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t="s">
        <v>8308</v>
      </c>
      <c r="R3490" t="s">
        <v>8309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t="s">
        <v>8308</v>
      </c>
      <c r="R3491" t="s">
        <v>8309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t="s">
        <v>8308</v>
      </c>
      <c r="R3492" t="s">
        <v>8309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t="s">
        <v>8308</v>
      </c>
      <c r="R3493" t="s">
        <v>8309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t="s">
        <v>8308</v>
      </c>
      <c r="R3494" t="s">
        <v>8309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t="s">
        <v>8308</v>
      </c>
      <c r="R3495" t="s">
        <v>8309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t="s">
        <v>8308</v>
      </c>
      <c r="R3496" t="s">
        <v>8309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t="s">
        <v>8308</v>
      </c>
      <c r="R3497" t="s">
        <v>8309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t="s">
        <v>8308</v>
      </c>
      <c r="R3498" t="s">
        <v>8309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t="s">
        <v>8308</v>
      </c>
      <c r="R3499" t="s">
        <v>8309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t="s">
        <v>8308</v>
      </c>
      <c r="R3500" t="s">
        <v>8309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t="s">
        <v>8308</v>
      </c>
      <c r="R3501" t="s">
        <v>8309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t="s">
        <v>8308</v>
      </c>
      <c r="R3502" t="s">
        <v>8309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t="s">
        <v>8308</v>
      </c>
      <c r="R3503" t="s">
        <v>8309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t="s">
        <v>8308</v>
      </c>
      <c r="R3504" t="s">
        <v>8309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t="s">
        <v>8308</v>
      </c>
      <c r="R3505" t="s">
        <v>8309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t="s">
        <v>8308</v>
      </c>
      <c r="R3506" t="s">
        <v>8309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t="s">
        <v>8308</v>
      </c>
      <c r="R3507" t="s">
        <v>8309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t="s">
        <v>8308</v>
      </c>
      <c r="R3508" t="s">
        <v>8309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t="s">
        <v>8308</v>
      </c>
      <c r="R3509" t="s">
        <v>8309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t="s">
        <v>8308</v>
      </c>
      <c r="R3510" t="s">
        <v>8309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t="s">
        <v>8308</v>
      </c>
      <c r="R3511" t="s">
        <v>8309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t="s">
        <v>8308</v>
      </c>
      <c r="R3512" t="s">
        <v>8309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t="s">
        <v>8308</v>
      </c>
      <c r="R3513" t="s">
        <v>8309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t="s">
        <v>8308</v>
      </c>
      <c r="R3514" t="s">
        <v>8309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t="s">
        <v>8308</v>
      </c>
      <c r="R3515" t="s">
        <v>8309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t="s">
        <v>8308</v>
      </c>
      <c r="R3516" t="s">
        <v>8309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t="s">
        <v>8308</v>
      </c>
      <c r="R3517" t="s">
        <v>8309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t="s">
        <v>8308</v>
      </c>
      <c r="R3518" t="s">
        <v>8309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t="s">
        <v>8308</v>
      </c>
      <c r="R3519" t="s">
        <v>8309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t="s">
        <v>8308</v>
      </c>
      <c r="R3520" t="s">
        <v>8309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t="s">
        <v>8308</v>
      </c>
      <c r="R3521" t="s">
        <v>8309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ref="P3522:P3585" si="276">IFERROR(ROUND(E3522/L3522,2),0)</f>
        <v>95.95</v>
      </c>
      <c r="Q3522" t="s">
        <v>8308</v>
      </c>
      <c r="R3522" t="s">
        <v>8309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si="276"/>
        <v>45.62</v>
      </c>
      <c r="Q3523" t="s">
        <v>8308</v>
      </c>
      <c r="R3523" t="s">
        <v>8309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t="s">
        <v>8308</v>
      </c>
      <c r="R3524" t="s">
        <v>8309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t="s">
        <v>8308</v>
      </c>
      <c r="R3525" t="s">
        <v>8309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t="s">
        <v>8308</v>
      </c>
      <c r="R3526" t="s">
        <v>8309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t="s">
        <v>8308</v>
      </c>
      <c r="R3527" t="s">
        <v>8309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t="s">
        <v>8308</v>
      </c>
      <c r="R3528" t="s">
        <v>8309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t="s">
        <v>8308</v>
      </c>
      <c r="R3529" t="s">
        <v>8309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t="s">
        <v>8308</v>
      </c>
      <c r="R3530" t="s">
        <v>8309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t="s">
        <v>8308</v>
      </c>
      <c r="R3531" t="s">
        <v>8309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t="s">
        <v>8308</v>
      </c>
      <c r="R3532" t="s">
        <v>8309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t="s">
        <v>8308</v>
      </c>
      <c r="R3533" t="s">
        <v>8309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t="s">
        <v>8308</v>
      </c>
      <c r="R3534" t="s">
        <v>8309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t="s">
        <v>8308</v>
      </c>
      <c r="R3535" t="s">
        <v>8309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t="s">
        <v>8308</v>
      </c>
      <c r="R3536" t="s">
        <v>8309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t="s">
        <v>8308</v>
      </c>
      <c r="R3537" t="s">
        <v>8309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t="s">
        <v>8308</v>
      </c>
      <c r="R3538" t="s">
        <v>8309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t="s">
        <v>8308</v>
      </c>
      <c r="R3539" t="s">
        <v>8309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t="s">
        <v>8308</v>
      </c>
      <c r="R3540" t="s">
        <v>8309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t="s">
        <v>8308</v>
      </c>
      <c r="R3541" t="s">
        <v>8309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t="s">
        <v>8308</v>
      </c>
      <c r="R3542" t="s">
        <v>8309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t="s">
        <v>8308</v>
      </c>
      <c r="R3543" t="s">
        <v>8309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t="s">
        <v>8308</v>
      </c>
      <c r="R3544" t="s">
        <v>8309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t="s">
        <v>8308</v>
      </c>
      <c r="R3545" t="s">
        <v>8309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t="s">
        <v>8308</v>
      </c>
      <c r="R3546" t="s">
        <v>8309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t="s">
        <v>8308</v>
      </c>
      <c r="R3547" t="s">
        <v>8309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t="s">
        <v>8308</v>
      </c>
      <c r="R3548" t="s">
        <v>8309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t="s">
        <v>8308</v>
      </c>
      <c r="R3549" t="s">
        <v>8309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t="s">
        <v>8308</v>
      </c>
      <c r="R3550" t="s">
        <v>8309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t="s">
        <v>8308</v>
      </c>
      <c r="R3551" t="s">
        <v>8309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t="s">
        <v>8308</v>
      </c>
      <c r="R3552" t="s">
        <v>8309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t="s">
        <v>8308</v>
      </c>
      <c r="R3553" t="s">
        <v>8309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t="s">
        <v>8308</v>
      </c>
      <c r="R3554" t="s">
        <v>8309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t="s">
        <v>8308</v>
      </c>
      <c r="R3555" t="s">
        <v>8309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t="s">
        <v>8308</v>
      </c>
      <c r="R3556" t="s">
        <v>8309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t="s">
        <v>8308</v>
      </c>
      <c r="R3557" t="s">
        <v>8309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t="s">
        <v>8308</v>
      </c>
      <c r="R3558" t="s">
        <v>8309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t="s">
        <v>8308</v>
      </c>
      <c r="R3559" t="s">
        <v>8309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t="s">
        <v>8308</v>
      </c>
      <c r="R3560" t="s">
        <v>8309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t="s">
        <v>8308</v>
      </c>
      <c r="R3561" t="s">
        <v>8309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t="s">
        <v>8308</v>
      </c>
      <c r="R3562" t="s">
        <v>8309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t="s">
        <v>8308</v>
      </c>
      <c r="R3563" t="s">
        <v>8309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t="s">
        <v>8308</v>
      </c>
      <c r="R3564" t="s">
        <v>8309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t="s">
        <v>8308</v>
      </c>
      <c r="R3565" t="s">
        <v>8309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t="s">
        <v>8308</v>
      </c>
      <c r="R3566" t="s">
        <v>8309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t="s">
        <v>8308</v>
      </c>
      <c r="R3567" t="s">
        <v>8309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t="s">
        <v>8308</v>
      </c>
      <c r="R3568" t="s">
        <v>8309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t="s">
        <v>8308</v>
      </c>
      <c r="R3569" t="s">
        <v>8309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t="s">
        <v>8308</v>
      </c>
      <c r="R3570" t="s">
        <v>8309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t="s">
        <v>8308</v>
      </c>
      <c r="R3571" t="s">
        <v>8309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t="s">
        <v>8308</v>
      </c>
      <c r="R3572" t="s">
        <v>8309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t="s">
        <v>8308</v>
      </c>
      <c r="R3573" t="s">
        <v>8309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t="s">
        <v>8308</v>
      </c>
      <c r="R3574" t="s">
        <v>8309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t="s">
        <v>8308</v>
      </c>
      <c r="R3575" t="s">
        <v>8309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t="s">
        <v>8308</v>
      </c>
      <c r="R3576" t="s">
        <v>8309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t="s">
        <v>8308</v>
      </c>
      <c r="R3577" t="s">
        <v>8309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t="s">
        <v>8308</v>
      </c>
      <c r="R3578" t="s">
        <v>8309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t="s">
        <v>8308</v>
      </c>
      <c r="R3579" t="s">
        <v>8309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t="s">
        <v>8308</v>
      </c>
      <c r="R3580" t="s">
        <v>8309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t="s">
        <v>8308</v>
      </c>
      <c r="R3581" t="s">
        <v>8309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t="s">
        <v>8308</v>
      </c>
      <c r="R3582" t="s">
        <v>8309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t="s">
        <v>8308</v>
      </c>
      <c r="R3583" t="s">
        <v>8309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t="s">
        <v>8308</v>
      </c>
      <c r="R3584" t="s">
        <v>8309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t="s">
        <v>8308</v>
      </c>
      <c r="R3585" t="s">
        <v>8309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ref="P3586:P3649" si="281">IFERROR(ROUND(E3586/L3586,2),0)</f>
        <v>30.94</v>
      </c>
      <c r="Q3586" t="s">
        <v>8308</v>
      </c>
      <c r="R3586" t="s">
        <v>8309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si="281"/>
        <v>176.09</v>
      </c>
      <c r="Q3587" t="s">
        <v>8308</v>
      </c>
      <c r="R3587" t="s">
        <v>8309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t="s">
        <v>8308</v>
      </c>
      <c r="R3588" t="s">
        <v>8309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t="s">
        <v>8308</v>
      </c>
      <c r="R3589" t="s">
        <v>8309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t="s">
        <v>8308</v>
      </c>
      <c r="R3590" t="s">
        <v>8309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t="s">
        <v>8308</v>
      </c>
      <c r="R3591" t="s">
        <v>8309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t="s">
        <v>8308</v>
      </c>
      <c r="R3592" t="s">
        <v>8309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t="s">
        <v>8308</v>
      </c>
      <c r="R3593" t="s">
        <v>8309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t="s">
        <v>8308</v>
      </c>
      <c r="R3594" t="s">
        <v>8309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t="s">
        <v>8308</v>
      </c>
      <c r="R3595" t="s">
        <v>8309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t="s">
        <v>8308</v>
      </c>
      <c r="R3596" t="s">
        <v>8309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t="s">
        <v>8308</v>
      </c>
      <c r="R3597" t="s">
        <v>8309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t="s">
        <v>8308</v>
      </c>
      <c r="R3598" t="s">
        <v>8309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t="s">
        <v>8308</v>
      </c>
      <c r="R3599" t="s">
        <v>8309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t="s">
        <v>8308</v>
      </c>
      <c r="R3600" t="s">
        <v>8309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t="s">
        <v>8308</v>
      </c>
      <c r="R3601" t="s">
        <v>8309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8" t="s">
        <v>3599</v>
      </c>
      <c r="C3602" s="3" t="s">
        <v>7710</v>
      </c>
      <c r="D3602" s="5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t="s">
        <v>8308</v>
      </c>
      <c r="R3602" t="s">
        <v>8309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t="s">
        <v>8308</v>
      </c>
      <c r="R3603" t="s">
        <v>8309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t="s">
        <v>8308</v>
      </c>
      <c r="R3604" t="s">
        <v>8309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t="s">
        <v>8308</v>
      </c>
      <c r="R3605" t="s">
        <v>8309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t="s">
        <v>8308</v>
      </c>
      <c r="R3606" t="s">
        <v>8309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t="s">
        <v>8308</v>
      </c>
      <c r="R3607" t="s">
        <v>8309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t="s">
        <v>8308</v>
      </c>
      <c r="R3608" t="s">
        <v>8309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t="s">
        <v>8308</v>
      </c>
      <c r="R3609" t="s">
        <v>8309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t="s">
        <v>8308</v>
      </c>
      <c r="R3610" t="s">
        <v>8309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t="s">
        <v>8308</v>
      </c>
      <c r="R3611" t="s">
        <v>8309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t="s">
        <v>8308</v>
      </c>
      <c r="R3612" t="s">
        <v>8309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t="s">
        <v>8308</v>
      </c>
      <c r="R3613" t="s">
        <v>8309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t="s">
        <v>8308</v>
      </c>
      <c r="R3614" t="s">
        <v>8309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t="s">
        <v>8308</v>
      </c>
      <c r="R3615" t="s">
        <v>8309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t="s">
        <v>8308</v>
      </c>
      <c r="R3616" t="s">
        <v>8309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t="s">
        <v>8308</v>
      </c>
      <c r="R3617" t="s">
        <v>8309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t="s">
        <v>8308</v>
      </c>
      <c r="R3618" t="s">
        <v>8309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t="s">
        <v>8308</v>
      </c>
      <c r="R3619" t="s">
        <v>8309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t="s">
        <v>8308</v>
      </c>
      <c r="R3620" t="s">
        <v>8309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t="s">
        <v>8308</v>
      </c>
      <c r="R3621" t="s">
        <v>8309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t="s">
        <v>8308</v>
      </c>
      <c r="R3622" t="s">
        <v>8309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t="s">
        <v>8308</v>
      </c>
      <c r="R3623" t="s">
        <v>8309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t="s">
        <v>8308</v>
      </c>
      <c r="R3624" t="s">
        <v>8309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t="s">
        <v>8308</v>
      </c>
      <c r="R3625" t="s">
        <v>8309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t="s">
        <v>8308</v>
      </c>
      <c r="R3626" t="s">
        <v>8309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t="s">
        <v>8308</v>
      </c>
      <c r="R3627" t="s">
        <v>8309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t="s">
        <v>8308</v>
      </c>
      <c r="R3628" t="s">
        <v>8309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t="s">
        <v>8308</v>
      </c>
      <c r="R3629" t="s">
        <v>8309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t="s">
        <v>8308</v>
      </c>
      <c r="R3630" t="s">
        <v>8311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t="s">
        <v>8308</v>
      </c>
      <c r="R3631" t="s">
        <v>8311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t="s">
        <v>8308</v>
      </c>
      <c r="R3632" t="s">
        <v>8311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t="s">
        <v>8308</v>
      </c>
      <c r="R3633" t="s">
        <v>8311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t="s">
        <v>8308</v>
      </c>
      <c r="R3634" t="s">
        <v>8311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t="s">
        <v>8308</v>
      </c>
      <c r="R3635" t="s">
        <v>8311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t="s">
        <v>8308</v>
      </c>
      <c r="R3636" t="s">
        <v>8311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t="s">
        <v>8308</v>
      </c>
      <c r="R3637" t="s">
        <v>8311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t="s">
        <v>8308</v>
      </c>
      <c r="R3638" t="s">
        <v>8311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t="s">
        <v>8308</v>
      </c>
      <c r="R3639" t="s">
        <v>8311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t="s">
        <v>8308</v>
      </c>
      <c r="R3640" t="s">
        <v>8311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t="s">
        <v>8308</v>
      </c>
      <c r="R3641" t="s">
        <v>8311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t="s">
        <v>8308</v>
      </c>
      <c r="R3642" t="s">
        <v>8311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t="s">
        <v>8308</v>
      </c>
      <c r="R3643" t="s">
        <v>8311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t="s">
        <v>8308</v>
      </c>
      <c r="R3644" t="s">
        <v>8311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t="s">
        <v>8308</v>
      </c>
      <c r="R3645" t="s">
        <v>8311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t="s">
        <v>8308</v>
      </c>
      <c r="R3646" t="s">
        <v>8311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t="s">
        <v>8308</v>
      </c>
      <c r="R3647" t="s">
        <v>8311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t="s">
        <v>8308</v>
      </c>
      <c r="R3648" t="s">
        <v>8311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t="s">
        <v>8308</v>
      </c>
      <c r="R3649" t="s">
        <v>8311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ref="P3650:P3713" si="286">IFERROR(ROUND(E3650/L3650,2),0)</f>
        <v>550.04</v>
      </c>
      <c r="Q3650" t="s">
        <v>8308</v>
      </c>
      <c r="R3650" t="s">
        <v>8309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si="286"/>
        <v>97.5</v>
      </c>
      <c r="Q3651" t="s">
        <v>8308</v>
      </c>
      <c r="R3651" t="s">
        <v>8309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t="s">
        <v>8308</v>
      </c>
      <c r="R3652" t="s">
        <v>8309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t="s">
        <v>8308</v>
      </c>
      <c r="R3653" t="s">
        <v>8309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t="s">
        <v>8308</v>
      </c>
      <c r="R3654" t="s">
        <v>8309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t="s">
        <v>8308</v>
      </c>
      <c r="R3655" t="s">
        <v>8309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t="s">
        <v>8308</v>
      </c>
      <c r="R3656" t="s">
        <v>8309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t="s">
        <v>8308</v>
      </c>
      <c r="R3657" t="s">
        <v>8309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t="s">
        <v>8308</v>
      </c>
      <c r="R3658" t="s">
        <v>8309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t="s">
        <v>8308</v>
      </c>
      <c r="R3659" t="s">
        <v>8309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t="s">
        <v>8308</v>
      </c>
      <c r="R3660" t="s">
        <v>8309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t="s">
        <v>8308</v>
      </c>
      <c r="R3661" t="s">
        <v>8309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t="s">
        <v>8308</v>
      </c>
      <c r="R3662" t="s">
        <v>8309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t="s">
        <v>8308</v>
      </c>
      <c r="R3663" t="s">
        <v>8309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t="s">
        <v>8308</v>
      </c>
      <c r="R3664" t="s">
        <v>8309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t="s">
        <v>8308</v>
      </c>
      <c r="R3665" t="s">
        <v>8309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t="s">
        <v>8308</v>
      </c>
      <c r="R3666" t="s">
        <v>8309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t="s">
        <v>8308</v>
      </c>
      <c r="R3667" t="s">
        <v>8309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t="s">
        <v>8308</v>
      </c>
      <c r="R3668" t="s">
        <v>8309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t="s">
        <v>8308</v>
      </c>
      <c r="R3669" t="s">
        <v>8309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t="s">
        <v>8308</v>
      </c>
      <c r="R3670" t="s">
        <v>8309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t="s">
        <v>8308</v>
      </c>
      <c r="R3671" t="s">
        <v>8309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t="s">
        <v>8308</v>
      </c>
      <c r="R3672" t="s">
        <v>8309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t="s">
        <v>8308</v>
      </c>
      <c r="R3673" t="s">
        <v>8309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t="s">
        <v>8308</v>
      </c>
      <c r="R3674" t="s">
        <v>8309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t="s">
        <v>8308</v>
      </c>
      <c r="R3675" t="s">
        <v>8309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t="s">
        <v>8308</v>
      </c>
      <c r="R3676" t="s">
        <v>8309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8" t="s">
        <v>3672</v>
      </c>
      <c r="C3677" s="3" t="s">
        <v>7785</v>
      </c>
      <c r="D3677" s="5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t="s">
        <v>8308</v>
      </c>
      <c r="R3677" t="s">
        <v>8309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t="s">
        <v>8308</v>
      </c>
      <c r="R3678" t="s">
        <v>8309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t="s">
        <v>8308</v>
      </c>
      <c r="R3679" t="s">
        <v>8309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t="s">
        <v>8308</v>
      </c>
      <c r="R3680" t="s">
        <v>8309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t="s">
        <v>8308</v>
      </c>
      <c r="R3681" t="s">
        <v>8309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t="s">
        <v>8308</v>
      </c>
      <c r="R3682" t="s">
        <v>8309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t="s">
        <v>8308</v>
      </c>
      <c r="R3683" t="s">
        <v>8309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t="s">
        <v>8308</v>
      </c>
      <c r="R3684" t="s">
        <v>8309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t="s">
        <v>8308</v>
      </c>
      <c r="R3685" t="s">
        <v>8309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t="s">
        <v>8308</v>
      </c>
      <c r="R3686" t="s">
        <v>8309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t="s">
        <v>8308</v>
      </c>
      <c r="R3687" t="s">
        <v>8309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t="s">
        <v>8308</v>
      </c>
      <c r="R3688" t="s">
        <v>8309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t="s">
        <v>8308</v>
      </c>
      <c r="R3689" t="s">
        <v>8309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t="s">
        <v>8308</v>
      </c>
      <c r="R3690" t="s">
        <v>8309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t="s">
        <v>8308</v>
      </c>
      <c r="R3691" t="s">
        <v>8309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t="s">
        <v>8308</v>
      </c>
      <c r="R3692" t="s">
        <v>8309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t="s">
        <v>8308</v>
      </c>
      <c r="R3693" t="s">
        <v>8309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t="s">
        <v>8308</v>
      </c>
      <c r="R3694" t="s">
        <v>8309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t="s">
        <v>8308</v>
      </c>
      <c r="R3695" t="s">
        <v>8309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t="s">
        <v>8308</v>
      </c>
      <c r="R3696" t="s">
        <v>8309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t="s">
        <v>8308</v>
      </c>
      <c r="R3697" t="s">
        <v>8309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t="s">
        <v>8308</v>
      </c>
      <c r="R3698" t="s">
        <v>8309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t="s">
        <v>8308</v>
      </c>
      <c r="R3699" t="s">
        <v>8309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t="s">
        <v>8308</v>
      </c>
      <c r="R3700" t="s">
        <v>8309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t="s">
        <v>8308</v>
      </c>
      <c r="R3701" t="s">
        <v>8309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t="s">
        <v>8308</v>
      </c>
      <c r="R3702" t="s">
        <v>8309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t="s">
        <v>8308</v>
      </c>
      <c r="R3703" t="s">
        <v>8309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t="s">
        <v>8308</v>
      </c>
      <c r="R3704" t="s">
        <v>8309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t="s">
        <v>8308</v>
      </c>
      <c r="R3705" t="s">
        <v>8309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t="s">
        <v>8308</v>
      </c>
      <c r="R3706" t="s">
        <v>8309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t="s">
        <v>8308</v>
      </c>
      <c r="R3707" t="s">
        <v>8309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t="s">
        <v>8308</v>
      </c>
      <c r="R3708" t="s">
        <v>8309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t="s">
        <v>8308</v>
      </c>
      <c r="R3709" t="s">
        <v>8309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t="s">
        <v>8308</v>
      </c>
      <c r="R3710" t="s">
        <v>8309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t="s">
        <v>8308</v>
      </c>
      <c r="R3711" t="s">
        <v>8309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t="s">
        <v>8308</v>
      </c>
      <c r="R3712" t="s">
        <v>8309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t="s">
        <v>8308</v>
      </c>
      <c r="R3713" t="s">
        <v>8309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ref="P3714:P3777" si="291">IFERROR(ROUND(E3714/L3714,2),0)</f>
        <v>110.87</v>
      </c>
      <c r="Q3714" t="s">
        <v>8308</v>
      </c>
      <c r="R3714" t="s">
        <v>8309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si="291"/>
        <v>106.84</v>
      </c>
      <c r="Q3715" t="s">
        <v>8308</v>
      </c>
      <c r="R3715" t="s">
        <v>8309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t="s">
        <v>8308</v>
      </c>
      <c r="R3716" t="s">
        <v>8309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t="s">
        <v>8308</v>
      </c>
      <c r="R3717" t="s">
        <v>8309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t="s">
        <v>8308</v>
      </c>
      <c r="R3718" t="s">
        <v>8309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t="s">
        <v>8308</v>
      </c>
      <c r="R3719" t="s">
        <v>8309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t="s">
        <v>8308</v>
      </c>
      <c r="R3720" t="s">
        <v>8309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t="s">
        <v>8308</v>
      </c>
      <c r="R3721" t="s">
        <v>8309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t="s">
        <v>8308</v>
      </c>
      <c r="R3722" t="s">
        <v>8309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t="s">
        <v>8308</v>
      </c>
      <c r="R3723" t="s">
        <v>8309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t="s">
        <v>8308</v>
      </c>
      <c r="R3724" t="s">
        <v>8309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t="s">
        <v>8308</v>
      </c>
      <c r="R3725" t="s">
        <v>8309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t="s">
        <v>8308</v>
      </c>
      <c r="R3726" t="s">
        <v>8309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t="s">
        <v>8308</v>
      </c>
      <c r="R3727" t="s">
        <v>8309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t="s">
        <v>8308</v>
      </c>
      <c r="R3728" t="s">
        <v>8309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t="s">
        <v>8308</v>
      </c>
      <c r="R3729" t="s">
        <v>8309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t="s">
        <v>8308</v>
      </c>
      <c r="R3730" t="s">
        <v>8309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t="s">
        <v>8308</v>
      </c>
      <c r="R3731" t="s">
        <v>8309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t="s">
        <v>8308</v>
      </c>
      <c r="R3732" t="s">
        <v>8309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t="s">
        <v>8308</v>
      </c>
      <c r="R3733" t="s">
        <v>8309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t="s">
        <v>8308</v>
      </c>
      <c r="R3734" t="s">
        <v>8309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t="s">
        <v>8308</v>
      </c>
      <c r="R3735" t="s">
        <v>8309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t="s">
        <v>8308</v>
      </c>
      <c r="R3736" t="s">
        <v>8309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t="s">
        <v>8308</v>
      </c>
      <c r="R3737" t="s">
        <v>8309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t="s">
        <v>8308</v>
      </c>
      <c r="R3738" t="s">
        <v>8309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t="s">
        <v>8308</v>
      </c>
      <c r="R3739" t="s">
        <v>8309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t="s">
        <v>8308</v>
      </c>
      <c r="R3740" t="s">
        <v>8309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t="s">
        <v>8308</v>
      </c>
      <c r="R3741" t="s">
        <v>8309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t="s">
        <v>8308</v>
      </c>
      <c r="R3742" t="s">
        <v>8309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t="s">
        <v>8308</v>
      </c>
      <c r="R3743" t="s">
        <v>8309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t="s">
        <v>8308</v>
      </c>
      <c r="R3744" t="s">
        <v>8309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t="s">
        <v>8308</v>
      </c>
      <c r="R3745" t="s">
        <v>8309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t="s">
        <v>8308</v>
      </c>
      <c r="R3746" t="s">
        <v>8309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t="s">
        <v>8308</v>
      </c>
      <c r="R3747" t="s">
        <v>8309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t="s">
        <v>8308</v>
      </c>
      <c r="R3748" t="s">
        <v>8309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t="s">
        <v>8308</v>
      </c>
      <c r="R3749" t="s">
        <v>8309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t="s">
        <v>8308</v>
      </c>
      <c r="R3750" t="s">
        <v>8311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t="s">
        <v>8308</v>
      </c>
      <c r="R3751" t="s">
        <v>8311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t="s">
        <v>8308</v>
      </c>
      <c r="R3752" t="s">
        <v>8311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t="s">
        <v>8308</v>
      </c>
      <c r="R3753" t="s">
        <v>8311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t="s">
        <v>8308</v>
      </c>
      <c r="R3754" t="s">
        <v>8311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t="s">
        <v>8308</v>
      </c>
      <c r="R3755" t="s">
        <v>8311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t="s">
        <v>8308</v>
      </c>
      <c r="R3756" t="s">
        <v>8311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t="s">
        <v>8308</v>
      </c>
      <c r="R3757" t="s">
        <v>8311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t="s">
        <v>8308</v>
      </c>
      <c r="R3758" t="s">
        <v>8311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t="s">
        <v>8308</v>
      </c>
      <c r="R3759" t="s">
        <v>8311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t="s">
        <v>8308</v>
      </c>
      <c r="R3760" t="s">
        <v>8311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t="s">
        <v>8308</v>
      </c>
      <c r="R3761" t="s">
        <v>8311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t="s">
        <v>8308</v>
      </c>
      <c r="R3762" t="s">
        <v>8311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t="s">
        <v>8308</v>
      </c>
      <c r="R3763" t="s">
        <v>8311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t="s">
        <v>8308</v>
      </c>
      <c r="R3764" t="s">
        <v>8311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t="s">
        <v>8308</v>
      </c>
      <c r="R3765" t="s">
        <v>8311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t="s">
        <v>8308</v>
      </c>
      <c r="R3766" t="s">
        <v>8311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t="s">
        <v>8308</v>
      </c>
      <c r="R3767" t="s">
        <v>8311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t="s">
        <v>8308</v>
      </c>
      <c r="R3768" t="s">
        <v>8311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t="s">
        <v>8308</v>
      </c>
      <c r="R3769" t="s">
        <v>8311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t="s">
        <v>8308</v>
      </c>
      <c r="R3770" t="s">
        <v>8311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t="s">
        <v>8308</v>
      </c>
      <c r="R3771" t="s">
        <v>8311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t="s">
        <v>8308</v>
      </c>
      <c r="R3772" t="s">
        <v>8311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t="s">
        <v>8308</v>
      </c>
      <c r="R3773" t="s">
        <v>8311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t="s">
        <v>8308</v>
      </c>
      <c r="R3774" t="s">
        <v>8311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t="s">
        <v>8308</v>
      </c>
      <c r="R3775" t="s">
        <v>8311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t="s">
        <v>8308</v>
      </c>
      <c r="R3776" t="s">
        <v>8311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t="s">
        <v>8308</v>
      </c>
      <c r="R3777" t="s">
        <v>8311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ref="P3778:P3841" si="296">IFERROR(ROUND(E3778/L3778,2),0)</f>
        <v>90.82</v>
      </c>
      <c r="Q3778" t="s">
        <v>8308</v>
      </c>
      <c r="R3778" t="s">
        <v>8311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si="296"/>
        <v>48.54</v>
      </c>
      <c r="Q3779" t="s">
        <v>8308</v>
      </c>
      <c r="R3779" t="s">
        <v>8311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t="s">
        <v>8308</v>
      </c>
      <c r="R3780" t="s">
        <v>8311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t="s">
        <v>8308</v>
      </c>
      <c r="R3781" t="s">
        <v>8311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t="s">
        <v>8308</v>
      </c>
      <c r="R3782" t="s">
        <v>8311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t="s">
        <v>8308</v>
      </c>
      <c r="R3783" t="s">
        <v>8311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t="s">
        <v>8308</v>
      </c>
      <c r="R3784" t="s">
        <v>8311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t="s">
        <v>8308</v>
      </c>
      <c r="R3785" t="s">
        <v>8311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t="s">
        <v>8308</v>
      </c>
      <c r="R3786" t="s">
        <v>8311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t="s">
        <v>8308</v>
      </c>
      <c r="R3787" t="s">
        <v>8311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t="s">
        <v>8308</v>
      </c>
      <c r="R3788" t="s">
        <v>8311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t="s">
        <v>8308</v>
      </c>
      <c r="R3789" t="s">
        <v>8311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t="s">
        <v>8308</v>
      </c>
      <c r="R3790" t="s">
        <v>8311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t="s">
        <v>8308</v>
      </c>
      <c r="R3791" t="s">
        <v>8311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t="s">
        <v>8308</v>
      </c>
      <c r="R3792" t="s">
        <v>8311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t="s">
        <v>8308</v>
      </c>
      <c r="R3793" t="s">
        <v>8311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t="s">
        <v>8308</v>
      </c>
      <c r="R3794" t="s">
        <v>8311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t="s">
        <v>8308</v>
      </c>
      <c r="R3795" t="s">
        <v>8311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t="s">
        <v>8308</v>
      </c>
      <c r="R3796" t="s">
        <v>8311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t="s">
        <v>8308</v>
      </c>
      <c r="R3797" t="s">
        <v>8311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t="s">
        <v>8308</v>
      </c>
      <c r="R3798" t="s">
        <v>8311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t="s">
        <v>8308</v>
      </c>
      <c r="R3799" t="s">
        <v>8311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t="s">
        <v>8308</v>
      </c>
      <c r="R3800" t="s">
        <v>8311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t="s">
        <v>8308</v>
      </c>
      <c r="R3801" t="s">
        <v>8311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t="s">
        <v>8308</v>
      </c>
      <c r="R3802" t="s">
        <v>8311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t="s">
        <v>8308</v>
      </c>
      <c r="R3803" t="s">
        <v>8311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t="s">
        <v>8308</v>
      </c>
      <c r="R3804" t="s">
        <v>8311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t="s">
        <v>8308</v>
      </c>
      <c r="R3805" t="s">
        <v>8311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t="s">
        <v>8308</v>
      </c>
      <c r="R3806" t="s">
        <v>8311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t="s">
        <v>8308</v>
      </c>
      <c r="R3807" t="s">
        <v>8311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t="s">
        <v>8308</v>
      </c>
      <c r="R3808" t="s">
        <v>8311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t="s">
        <v>8308</v>
      </c>
      <c r="R3809" t="s">
        <v>8311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t="s">
        <v>8308</v>
      </c>
      <c r="R3810" t="s">
        <v>8309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t="s">
        <v>8308</v>
      </c>
      <c r="R3811" t="s">
        <v>8309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t="s">
        <v>8308</v>
      </c>
      <c r="R3812" t="s">
        <v>8309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t="s">
        <v>8308</v>
      </c>
      <c r="R3813" t="s">
        <v>8309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t="s">
        <v>8308</v>
      </c>
      <c r="R3814" t="s">
        <v>8309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t="s">
        <v>8308</v>
      </c>
      <c r="R3815" t="s">
        <v>8309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t="s">
        <v>8308</v>
      </c>
      <c r="R3816" t="s">
        <v>8309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t="s">
        <v>8308</v>
      </c>
      <c r="R3817" t="s">
        <v>8309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t="s">
        <v>8308</v>
      </c>
      <c r="R3818" t="s">
        <v>8309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t="s">
        <v>8308</v>
      </c>
      <c r="R3819" t="s">
        <v>8309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t="s">
        <v>8308</v>
      </c>
      <c r="R3820" t="s">
        <v>8309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t="s">
        <v>8308</v>
      </c>
      <c r="R3821" t="s">
        <v>8309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t="s">
        <v>8308</v>
      </c>
      <c r="R3822" t="s">
        <v>8309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t="s">
        <v>8308</v>
      </c>
      <c r="R3823" t="s">
        <v>8309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t="s">
        <v>8308</v>
      </c>
      <c r="R3824" t="s">
        <v>8309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t="s">
        <v>8308</v>
      </c>
      <c r="R3825" t="s">
        <v>8309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t="s">
        <v>8308</v>
      </c>
      <c r="R3826" t="s">
        <v>8309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t="s">
        <v>8308</v>
      </c>
      <c r="R3827" t="s">
        <v>8309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t="s">
        <v>8308</v>
      </c>
      <c r="R3828" t="s">
        <v>8309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t="s">
        <v>8308</v>
      </c>
      <c r="R3829" t="s">
        <v>8309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t="s">
        <v>8308</v>
      </c>
      <c r="R3830" t="s">
        <v>8309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t="s">
        <v>8308</v>
      </c>
      <c r="R3831" t="s">
        <v>8309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t="s">
        <v>8308</v>
      </c>
      <c r="R3832" t="s">
        <v>8309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t="s">
        <v>8308</v>
      </c>
      <c r="R3833" t="s">
        <v>8309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t="s">
        <v>8308</v>
      </c>
      <c r="R3834" t="s">
        <v>8309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t="s">
        <v>8308</v>
      </c>
      <c r="R3835" t="s">
        <v>8309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t="s">
        <v>8308</v>
      </c>
      <c r="R3836" t="s">
        <v>8309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t="s">
        <v>8308</v>
      </c>
      <c r="R3837" t="s">
        <v>8309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t="s">
        <v>8308</v>
      </c>
      <c r="R3838" t="s">
        <v>8309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t="s">
        <v>8308</v>
      </c>
      <c r="R3839" t="s">
        <v>8309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t="s">
        <v>8308</v>
      </c>
      <c r="R3840" t="s">
        <v>8309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t="s">
        <v>8308</v>
      </c>
      <c r="R3841" t="s">
        <v>8309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8" t="s">
        <v>3837</v>
      </c>
      <c r="C3842" s="3" t="s">
        <v>7949</v>
      </c>
      <c r="D3842" s="5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ref="P3842:P3889" si="301">IFERROR(ROUND(E3842/L3842,2),0)</f>
        <v>21.67</v>
      </c>
      <c r="Q3842" t="s">
        <v>8308</v>
      </c>
      <c r="R3842" t="s">
        <v>8309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si="301"/>
        <v>25.65</v>
      </c>
      <c r="Q3843" t="s">
        <v>8308</v>
      </c>
      <c r="R3843" t="s">
        <v>8309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t="s">
        <v>8308</v>
      </c>
      <c r="R3844" t="s">
        <v>8309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t="s">
        <v>8308</v>
      </c>
      <c r="R3845" t="s">
        <v>8309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t="s">
        <v>8308</v>
      </c>
      <c r="R3846" t="s">
        <v>8309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t="s">
        <v>8308</v>
      </c>
      <c r="R3847" t="s">
        <v>8309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t="s">
        <v>8308</v>
      </c>
      <c r="R3848" t="s">
        <v>8309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t="s">
        <v>8308</v>
      </c>
      <c r="R3849" t="s">
        <v>8309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t="s">
        <v>8308</v>
      </c>
      <c r="R3850" t="s">
        <v>8309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t="s">
        <v>8308</v>
      </c>
      <c r="R3851" t="s">
        <v>8309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t="s">
        <v>8308</v>
      </c>
      <c r="R3852" t="s">
        <v>8309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t="s">
        <v>8308</v>
      </c>
      <c r="R3853" t="s">
        <v>8309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t="s">
        <v>8308</v>
      </c>
      <c r="R3854" t="s">
        <v>8309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t="s">
        <v>8308</v>
      </c>
      <c r="R3855" t="s">
        <v>8309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t="s">
        <v>8308</v>
      </c>
      <c r="R3856" t="s">
        <v>8309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t="s">
        <v>8308</v>
      </c>
      <c r="R3857" t="s">
        <v>8309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t="s">
        <v>8308</v>
      </c>
      <c r="R3858" t="s">
        <v>8309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t="s">
        <v>8308</v>
      </c>
      <c r="R3859" t="s">
        <v>8309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t="s">
        <v>8308</v>
      </c>
      <c r="R3860" t="s">
        <v>8309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t="s">
        <v>8308</v>
      </c>
      <c r="R3861" t="s">
        <v>8309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t="s">
        <v>8308</v>
      </c>
      <c r="R3862" t="s">
        <v>8309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t="s">
        <v>8308</v>
      </c>
      <c r="R3863" t="s">
        <v>8309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t="s">
        <v>8308</v>
      </c>
      <c r="R3864" t="s">
        <v>8309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t="s">
        <v>8308</v>
      </c>
      <c r="R3865" t="s">
        <v>8309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t="s">
        <v>8308</v>
      </c>
      <c r="R3866" t="s">
        <v>8309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t="s">
        <v>8308</v>
      </c>
      <c r="R3867" t="s">
        <v>8309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t="s">
        <v>8308</v>
      </c>
      <c r="R3868" t="s">
        <v>8309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t="s">
        <v>8308</v>
      </c>
      <c r="R3869" t="s">
        <v>8309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t="s">
        <v>8308</v>
      </c>
      <c r="R3870" t="s">
        <v>8311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t="s">
        <v>8308</v>
      </c>
      <c r="R3871" t="s">
        <v>8311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t="s">
        <v>8308</v>
      </c>
      <c r="R3872" t="s">
        <v>8311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t="s">
        <v>8308</v>
      </c>
      <c r="R3873" t="s">
        <v>8311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t="s">
        <v>8308</v>
      </c>
      <c r="R3874" t="s">
        <v>8311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t="s">
        <v>8308</v>
      </c>
      <c r="R3875" t="s">
        <v>8311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t="s">
        <v>8308</v>
      </c>
      <c r="R3876" t="s">
        <v>8311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t="s">
        <v>8308</v>
      </c>
      <c r="R3877" t="s">
        <v>8311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t="s">
        <v>8308</v>
      </c>
      <c r="R3878" t="s">
        <v>8311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t="s">
        <v>8308</v>
      </c>
      <c r="R3879" t="s">
        <v>8311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t="s">
        <v>8308</v>
      </c>
      <c r="R3880" t="s">
        <v>8311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t="s">
        <v>8308</v>
      </c>
      <c r="R3881" t="s">
        <v>8311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t="s">
        <v>8308</v>
      </c>
      <c r="R3882" t="s">
        <v>8311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t="s">
        <v>8308</v>
      </c>
      <c r="R3883" t="s">
        <v>8311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t="s">
        <v>8308</v>
      </c>
      <c r="R3884" t="s">
        <v>8311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t="s">
        <v>8308</v>
      </c>
      <c r="R3885" t="s">
        <v>8311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t="s">
        <v>8308</v>
      </c>
      <c r="R3886" t="s">
        <v>8311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t="s">
        <v>8308</v>
      </c>
      <c r="R3887" t="s">
        <v>8311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8" t="s">
        <v>3883</v>
      </c>
      <c r="C3888" s="3">
        <v>1</v>
      </c>
      <c r="D3888" s="5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t="s">
        <v>8308</v>
      </c>
      <c r="R3888" t="s">
        <v>8311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t="s">
        <v>8308</v>
      </c>
      <c r="R3889" t="s">
        <v>8311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ref="P3890:P3906" si="305">IFERROR(ROUND(E3890/L3890,2),0)</f>
        <v>38.71</v>
      </c>
      <c r="Q3890" t="s">
        <v>8308</v>
      </c>
      <c r="R3890" t="s">
        <v>8309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5"/>
        <v>13.11</v>
      </c>
      <c r="Q3891" t="s">
        <v>8308</v>
      </c>
      <c r="R3891" t="s">
        <v>8309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5"/>
        <v>315.5</v>
      </c>
      <c r="Q3892" t="s">
        <v>8308</v>
      </c>
      <c r="R3892" t="s">
        <v>8309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5"/>
        <v>37.14</v>
      </c>
      <c r="Q3893" t="s">
        <v>8308</v>
      </c>
      <c r="R3893" t="s">
        <v>8309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5"/>
        <v>0</v>
      </c>
      <c r="Q3894" t="s">
        <v>8308</v>
      </c>
      <c r="R3894" t="s">
        <v>8309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5"/>
        <v>128.27000000000001</v>
      </c>
      <c r="Q3895" t="s">
        <v>8308</v>
      </c>
      <c r="R3895" t="s">
        <v>8309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5"/>
        <v>47.27</v>
      </c>
      <c r="Q3896" t="s">
        <v>8308</v>
      </c>
      <c r="R3896" t="s">
        <v>8309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5"/>
        <v>50</v>
      </c>
      <c r="Q3897" t="s">
        <v>8308</v>
      </c>
      <c r="R3897" t="s">
        <v>8309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5"/>
        <v>42.5</v>
      </c>
      <c r="Q3898" t="s">
        <v>8308</v>
      </c>
      <c r="R3898" t="s">
        <v>8309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5"/>
        <v>44</v>
      </c>
      <c r="Q3899" t="s">
        <v>8308</v>
      </c>
      <c r="R3899" t="s">
        <v>8309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5"/>
        <v>50.88</v>
      </c>
      <c r="Q3900" t="s">
        <v>8308</v>
      </c>
      <c r="R3900" t="s">
        <v>8309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5"/>
        <v>62.5</v>
      </c>
      <c r="Q3901" t="s">
        <v>8308</v>
      </c>
      <c r="R3901" t="s">
        <v>8309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5"/>
        <v>27</v>
      </c>
      <c r="Q3902" t="s">
        <v>8308</v>
      </c>
      <c r="R3902" t="s">
        <v>8309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5"/>
        <v>25</v>
      </c>
      <c r="Q3903" t="s">
        <v>8308</v>
      </c>
      <c r="R3903" t="s">
        <v>8309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5"/>
        <v>47.26</v>
      </c>
      <c r="Q3904" t="s">
        <v>8308</v>
      </c>
      <c r="R3904" t="s">
        <v>8309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5"/>
        <v>0</v>
      </c>
      <c r="Q3905" t="s">
        <v>8308</v>
      </c>
      <c r="R3905" t="s">
        <v>8309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6">ROUND(E3906/D3906*100,0)</f>
        <v>0</v>
      </c>
      <c r="P3906">
        <f t="shared" si="305"/>
        <v>1.5</v>
      </c>
      <c r="Q3906" t="s">
        <v>8308</v>
      </c>
      <c r="R3906" t="s">
        <v>8309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6"/>
        <v>12</v>
      </c>
      <c r="P3907">
        <f t="shared" ref="P3907:P3970" si="307">IFERROR(ROUND(E3907/L3907,2),0)</f>
        <v>24.71</v>
      </c>
      <c r="Q3907" t="s">
        <v>8308</v>
      </c>
      <c r="R3907" t="s">
        <v>8309</v>
      </c>
      <c r="S3907" s="13">
        <f t="shared" ref="S3907:S3970" si="308">(((J3907/60)/60)/24)+DATE(1970,1,1)</f>
        <v>42124.623877314814</v>
      </c>
      <c r="T3907" s="13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48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6"/>
        <v>67</v>
      </c>
      <c r="P3908">
        <f t="shared" si="307"/>
        <v>63.13</v>
      </c>
      <c r="Q3908" t="s">
        <v>8308</v>
      </c>
      <c r="R3908" t="s">
        <v>8309</v>
      </c>
      <c r="S3908" s="13">
        <f t="shared" si="308"/>
        <v>42143.917743055557</v>
      </c>
      <c r="T3908" s="13">
        <f t="shared" si="309"/>
        <v>42181.559027777781</v>
      </c>
      <c r="U3908">
        <f t="shared" si="310"/>
        <v>2015</v>
      </c>
    </row>
    <row r="3909" spans="1:21" ht="32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6"/>
        <v>15</v>
      </c>
      <c r="P3909">
        <f t="shared" si="307"/>
        <v>38.25</v>
      </c>
      <c r="Q3909" t="s">
        <v>8308</v>
      </c>
      <c r="R3909" t="s">
        <v>8309</v>
      </c>
      <c r="S3909" s="13">
        <f t="shared" si="308"/>
        <v>41906.819513888891</v>
      </c>
      <c r="T3909" s="13">
        <f t="shared" si="309"/>
        <v>41938.838888888888</v>
      </c>
      <c r="U3909">
        <f t="shared" si="310"/>
        <v>2014</v>
      </c>
    </row>
    <row r="3910" spans="1:21" ht="48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6"/>
        <v>9</v>
      </c>
      <c r="P3910">
        <f t="shared" si="307"/>
        <v>16.25</v>
      </c>
      <c r="Q3910" t="s">
        <v>8308</v>
      </c>
      <c r="R3910" t="s">
        <v>8309</v>
      </c>
      <c r="S3910" s="13">
        <f t="shared" si="308"/>
        <v>41834.135370370372</v>
      </c>
      <c r="T3910" s="13">
        <f t="shared" si="309"/>
        <v>41849.135370370372</v>
      </c>
      <c r="U3910">
        <f t="shared" si="310"/>
        <v>2014</v>
      </c>
    </row>
    <row r="3911" spans="1:21" ht="48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6"/>
        <v>0</v>
      </c>
      <c r="P3911">
        <f t="shared" si="307"/>
        <v>33.75</v>
      </c>
      <c r="Q3911" t="s">
        <v>8308</v>
      </c>
      <c r="R3911" t="s">
        <v>8309</v>
      </c>
      <c r="S3911" s="13">
        <f t="shared" si="308"/>
        <v>41863.359282407408</v>
      </c>
      <c r="T3911" s="13">
        <f t="shared" si="309"/>
        <v>41893.359282407408</v>
      </c>
      <c r="U3911">
        <f t="shared" si="310"/>
        <v>2014</v>
      </c>
    </row>
    <row r="3912" spans="1:21" ht="48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6"/>
        <v>3</v>
      </c>
      <c r="P3912">
        <f t="shared" si="307"/>
        <v>61.67</v>
      </c>
      <c r="Q3912" t="s">
        <v>8308</v>
      </c>
      <c r="R3912" t="s">
        <v>8309</v>
      </c>
      <c r="S3912" s="13">
        <f t="shared" si="308"/>
        <v>42224.756909722222</v>
      </c>
      <c r="T3912" s="13">
        <f t="shared" si="309"/>
        <v>42254.756909722222</v>
      </c>
      <c r="U3912">
        <f t="shared" si="310"/>
        <v>2015</v>
      </c>
    </row>
    <row r="3913" spans="1:21" ht="48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6"/>
        <v>37</v>
      </c>
      <c r="P3913">
        <f t="shared" si="307"/>
        <v>83.14</v>
      </c>
      <c r="Q3913" t="s">
        <v>8308</v>
      </c>
      <c r="R3913" t="s">
        <v>8309</v>
      </c>
      <c r="S3913" s="13">
        <f t="shared" si="308"/>
        <v>41939.8122337963</v>
      </c>
      <c r="T3913" s="13">
        <f t="shared" si="309"/>
        <v>41969.853900462964</v>
      </c>
      <c r="U3913">
        <f t="shared" si="310"/>
        <v>2014</v>
      </c>
    </row>
    <row r="3914" spans="1:21" ht="48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6"/>
        <v>0</v>
      </c>
      <c r="P3914">
        <f t="shared" si="307"/>
        <v>1</v>
      </c>
      <c r="Q3914" t="s">
        <v>8308</v>
      </c>
      <c r="R3914" t="s">
        <v>8309</v>
      </c>
      <c r="S3914" s="13">
        <f t="shared" si="308"/>
        <v>42059.270023148143</v>
      </c>
      <c r="T3914" s="13">
        <f t="shared" si="309"/>
        <v>42119.190972222219</v>
      </c>
      <c r="U3914">
        <f t="shared" si="310"/>
        <v>2015</v>
      </c>
    </row>
    <row r="3915" spans="1:21" ht="48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6"/>
        <v>10</v>
      </c>
      <c r="P3915">
        <f t="shared" si="307"/>
        <v>142.86000000000001</v>
      </c>
      <c r="Q3915" t="s">
        <v>8308</v>
      </c>
      <c r="R3915" t="s">
        <v>8309</v>
      </c>
      <c r="S3915" s="13">
        <f t="shared" si="308"/>
        <v>42308.211215277777</v>
      </c>
      <c r="T3915" s="13">
        <f t="shared" si="309"/>
        <v>42338.252881944441</v>
      </c>
      <c r="U3915">
        <f t="shared" si="310"/>
        <v>2015</v>
      </c>
    </row>
    <row r="3916" spans="1:21" ht="48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6"/>
        <v>36</v>
      </c>
      <c r="P3916">
        <f t="shared" si="307"/>
        <v>33.67</v>
      </c>
      <c r="Q3916" t="s">
        <v>8308</v>
      </c>
      <c r="R3916" t="s">
        <v>8309</v>
      </c>
      <c r="S3916" s="13">
        <f t="shared" si="308"/>
        <v>42114.818935185183</v>
      </c>
      <c r="T3916" s="13">
        <f t="shared" si="309"/>
        <v>42134.957638888889</v>
      </c>
      <c r="U3916">
        <f t="shared" si="310"/>
        <v>2015</v>
      </c>
    </row>
    <row r="3917" spans="1:21" ht="48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6"/>
        <v>0</v>
      </c>
      <c r="P3917">
        <f t="shared" si="307"/>
        <v>5</v>
      </c>
      <c r="Q3917" t="s">
        <v>8308</v>
      </c>
      <c r="R3917" t="s">
        <v>8309</v>
      </c>
      <c r="S3917" s="13">
        <f t="shared" si="308"/>
        <v>42492.98505787037</v>
      </c>
      <c r="T3917" s="13">
        <f t="shared" si="309"/>
        <v>42522.98505787037</v>
      </c>
      <c r="U3917">
        <f t="shared" si="310"/>
        <v>2016</v>
      </c>
    </row>
    <row r="3918" spans="1:21" ht="48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6"/>
        <v>0</v>
      </c>
      <c r="P3918">
        <f t="shared" si="307"/>
        <v>0</v>
      </c>
      <c r="Q3918" t="s">
        <v>8308</v>
      </c>
      <c r="R3918" t="s">
        <v>8309</v>
      </c>
      <c r="S3918" s="13">
        <f t="shared" si="308"/>
        <v>42494.471666666665</v>
      </c>
      <c r="T3918" s="13">
        <f t="shared" si="309"/>
        <v>42524.471666666665</v>
      </c>
      <c r="U3918">
        <f t="shared" si="310"/>
        <v>2016</v>
      </c>
    </row>
    <row r="3919" spans="1:21" ht="48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6"/>
        <v>0</v>
      </c>
      <c r="P3919">
        <f t="shared" si="307"/>
        <v>10</v>
      </c>
      <c r="Q3919" t="s">
        <v>8308</v>
      </c>
      <c r="R3919" t="s">
        <v>8309</v>
      </c>
      <c r="S3919" s="13">
        <f t="shared" si="308"/>
        <v>41863.527326388888</v>
      </c>
      <c r="T3919" s="13">
        <f t="shared" si="309"/>
        <v>41893.527326388888</v>
      </c>
      <c r="U3919">
        <f t="shared" si="310"/>
        <v>2014</v>
      </c>
    </row>
    <row r="3920" spans="1:21" ht="48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6"/>
        <v>0</v>
      </c>
      <c r="P3920">
        <f t="shared" si="307"/>
        <v>40</v>
      </c>
      <c r="Q3920" t="s">
        <v>8308</v>
      </c>
      <c r="R3920" t="s">
        <v>8309</v>
      </c>
      <c r="S3920" s="13">
        <f t="shared" si="308"/>
        <v>41843.664618055554</v>
      </c>
      <c r="T3920" s="13">
        <f t="shared" si="309"/>
        <v>41855.666666666664</v>
      </c>
      <c r="U3920">
        <f t="shared" si="310"/>
        <v>2014</v>
      </c>
    </row>
    <row r="3921" spans="1:21" ht="48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6"/>
        <v>2</v>
      </c>
      <c r="P3921">
        <f t="shared" si="307"/>
        <v>30</v>
      </c>
      <c r="Q3921" t="s">
        <v>8308</v>
      </c>
      <c r="R3921" t="s">
        <v>8309</v>
      </c>
      <c r="S3921" s="13">
        <f t="shared" si="308"/>
        <v>42358.684872685189</v>
      </c>
      <c r="T3921" s="13">
        <f t="shared" si="309"/>
        <v>42387</v>
      </c>
      <c r="U3921">
        <f t="shared" si="310"/>
        <v>2015</v>
      </c>
    </row>
    <row r="3922" spans="1:21" ht="48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6"/>
        <v>5</v>
      </c>
      <c r="P3922">
        <f t="shared" si="307"/>
        <v>45</v>
      </c>
      <c r="Q3922" t="s">
        <v>8308</v>
      </c>
      <c r="R3922" t="s">
        <v>8309</v>
      </c>
      <c r="S3922" s="13">
        <f t="shared" si="308"/>
        <v>42657.38726851852</v>
      </c>
      <c r="T3922" s="13">
        <f t="shared" si="309"/>
        <v>42687.428935185191</v>
      </c>
      <c r="U3922">
        <f t="shared" si="310"/>
        <v>2016</v>
      </c>
    </row>
    <row r="3923" spans="1:21" ht="48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6"/>
        <v>0</v>
      </c>
      <c r="P3923">
        <f t="shared" si="307"/>
        <v>0</v>
      </c>
      <c r="Q3923" t="s">
        <v>8308</v>
      </c>
      <c r="R3923" t="s">
        <v>8309</v>
      </c>
      <c r="S3923" s="13">
        <f t="shared" si="308"/>
        <v>41926.542303240742</v>
      </c>
      <c r="T3923" s="13">
        <f t="shared" si="309"/>
        <v>41938.75</v>
      </c>
      <c r="U3923">
        <f t="shared" si="310"/>
        <v>2014</v>
      </c>
    </row>
    <row r="3924" spans="1:21" ht="48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6"/>
        <v>8</v>
      </c>
      <c r="P3924">
        <f t="shared" si="307"/>
        <v>10.17</v>
      </c>
      <c r="Q3924" t="s">
        <v>8308</v>
      </c>
      <c r="R3924" t="s">
        <v>8309</v>
      </c>
      <c r="S3924" s="13">
        <f t="shared" si="308"/>
        <v>42020.768634259264</v>
      </c>
      <c r="T3924" s="13">
        <f t="shared" si="309"/>
        <v>42065.958333333328</v>
      </c>
      <c r="U3924">
        <f t="shared" si="310"/>
        <v>2015</v>
      </c>
    </row>
    <row r="3925" spans="1:21" ht="48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6"/>
        <v>12</v>
      </c>
      <c r="P3925">
        <f t="shared" si="307"/>
        <v>81.41</v>
      </c>
      <c r="Q3925" t="s">
        <v>8308</v>
      </c>
      <c r="R3925" t="s">
        <v>8309</v>
      </c>
      <c r="S3925" s="13">
        <f t="shared" si="308"/>
        <v>42075.979988425926</v>
      </c>
      <c r="T3925" s="13">
        <f t="shared" si="309"/>
        <v>42103.979988425926</v>
      </c>
      <c r="U3925">
        <f t="shared" si="310"/>
        <v>2015</v>
      </c>
    </row>
    <row r="3926" spans="1:21" ht="48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6"/>
        <v>15</v>
      </c>
      <c r="P3926">
        <f t="shared" si="307"/>
        <v>57.25</v>
      </c>
      <c r="Q3926" t="s">
        <v>8308</v>
      </c>
      <c r="R3926" t="s">
        <v>8309</v>
      </c>
      <c r="S3926" s="13">
        <f t="shared" si="308"/>
        <v>41786.959745370368</v>
      </c>
      <c r="T3926" s="13">
        <f t="shared" si="309"/>
        <v>41816.959745370368</v>
      </c>
      <c r="U3926">
        <f t="shared" si="310"/>
        <v>2014</v>
      </c>
    </row>
    <row r="3927" spans="1:21" ht="48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6"/>
        <v>10</v>
      </c>
      <c r="P3927">
        <f t="shared" si="307"/>
        <v>5</v>
      </c>
      <c r="Q3927" t="s">
        <v>8308</v>
      </c>
      <c r="R3927" t="s">
        <v>8309</v>
      </c>
      <c r="S3927" s="13">
        <f t="shared" si="308"/>
        <v>41820.870821759258</v>
      </c>
      <c r="T3927" s="13">
        <f t="shared" si="309"/>
        <v>41850.870821759258</v>
      </c>
      <c r="U3927">
        <f t="shared" si="310"/>
        <v>2014</v>
      </c>
    </row>
    <row r="3928" spans="1:21" ht="32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6"/>
        <v>0</v>
      </c>
      <c r="P3928">
        <f t="shared" si="307"/>
        <v>15</v>
      </c>
      <c r="Q3928" t="s">
        <v>8308</v>
      </c>
      <c r="R3928" t="s">
        <v>8309</v>
      </c>
      <c r="S3928" s="13">
        <f t="shared" si="308"/>
        <v>41970.085046296299</v>
      </c>
      <c r="T3928" s="13">
        <f t="shared" si="309"/>
        <v>42000.085046296299</v>
      </c>
      <c r="U3928">
        <f t="shared" si="310"/>
        <v>2014</v>
      </c>
    </row>
    <row r="3929" spans="1:21" ht="48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6"/>
        <v>1</v>
      </c>
      <c r="P3929">
        <f t="shared" si="307"/>
        <v>12.5</v>
      </c>
      <c r="Q3929" t="s">
        <v>8308</v>
      </c>
      <c r="R3929" t="s">
        <v>8309</v>
      </c>
      <c r="S3929" s="13">
        <f t="shared" si="308"/>
        <v>41830.267407407409</v>
      </c>
      <c r="T3929" s="13">
        <f t="shared" si="309"/>
        <v>41860.267407407409</v>
      </c>
      <c r="U3929">
        <f t="shared" si="310"/>
        <v>2014</v>
      </c>
    </row>
    <row r="3930" spans="1:21" ht="48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6"/>
        <v>13</v>
      </c>
      <c r="P3930">
        <f t="shared" si="307"/>
        <v>93</v>
      </c>
      <c r="Q3930" t="s">
        <v>8308</v>
      </c>
      <c r="R3930" t="s">
        <v>8309</v>
      </c>
      <c r="S3930" s="13">
        <f t="shared" si="308"/>
        <v>42265.683182870373</v>
      </c>
      <c r="T3930" s="13">
        <f t="shared" si="309"/>
        <v>42293.207638888889</v>
      </c>
      <c r="U3930">
        <f t="shared" si="310"/>
        <v>2015</v>
      </c>
    </row>
    <row r="3931" spans="1:21" ht="48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6"/>
        <v>2</v>
      </c>
      <c r="P3931">
        <f t="shared" si="307"/>
        <v>32.36</v>
      </c>
      <c r="Q3931" t="s">
        <v>8308</v>
      </c>
      <c r="R3931" t="s">
        <v>8309</v>
      </c>
      <c r="S3931" s="13">
        <f t="shared" si="308"/>
        <v>42601.827141203699</v>
      </c>
      <c r="T3931" s="13">
        <f t="shared" si="309"/>
        <v>42631.827141203699</v>
      </c>
      <c r="U3931">
        <f t="shared" si="310"/>
        <v>2016</v>
      </c>
    </row>
    <row r="3932" spans="1:21" ht="48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6"/>
        <v>0</v>
      </c>
      <c r="P3932">
        <f t="shared" si="307"/>
        <v>0</v>
      </c>
      <c r="Q3932" t="s">
        <v>8308</v>
      </c>
      <c r="R3932" t="s">
        <v>8309</v>
      </c>
      <c r="S3932" s="13">
        <f t="shared" si="308"/>
        <v>42433.338749999995</v>
      </c>
      <c r="T3932" s="13">
        <f t="shared" si="309"/>
        <v>42461.25</v>
      </c>
      <c r="U3932">
        <f t="shared" si="310"/>
        <v>2016</v>
      </c>
    </row>
    <row r="3933" spans="1:21" ht="48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6"/>
        <v>0</v>
      </c>
      <c r="P3933">
        <f t="shared" si="307"/>
        <v>0</v>
      </c>
      <c r="Q3933" t="s">
        <v>8308</v>
      </c>
      <c r="R3933" t="s">
        <v>8309</v>
      </c>
      <c r="S3933" s="13">
        <f t="shared" si="308"/>
        <v>42228.151701388888</v>
      </c>
      <c r="T3933" s="13">
        <f t="shared" si="309"/>
        <v>42253.151701388888</v>
      </c>
      <c r="U3933">
        <f t="shared" si="310"/>
        <v>2015</v>
      </c>
    </row>
    <row r="3934" spans="1:21" ht="48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6"/>
        <v>0</v>
      </c>
      <c r="P3934">
        <f t="shared" si="307"/>
        <v>1</v>
      </c>
      <c r="Q3934" t="s">
        <v>8308</v>
      </c>
      <c r="R3934" t="s">
        <v>8309</v>
      </c>
      <c r="S3934" s="13">
        <f t="shared" si="308"/>
        <v>42415.168564814812</v>
      </c>
      <c r="T3934" s="13">
        <f t="shared" si="309"/>
        <v>42445.126898148148</v>
      </c>
      <c r="U3934">
        <f t="shared" si="310"/>
        <v>2016</v>
      </c>
    </row>
    <row r="3935" spans="1:21" ht="48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6"/>
        <v>16</v>
      </c>
      <c r="P3935">
        <f t="shared" si="307"/>
        <v>91.83</v>
      </c>
      <c r="Q3935" t="s">
        <v>8308</v>
      </c>
      <c r="R3935" t="s">
        <v>8309</v>
      </c>
      <c r="S3935" s="13">
        <f t="shared" si="308"/>
        <v>42538.968310185184</v>
      </c>
      <c r="T3935" s="13">
        <f t="shared" si="309"/>
        <v>42568.029861111107</v>
      </c>
      <c r="U3935">
        <f t="shared" si="310"/>
        <v>2016</v>
      </c>
    </row>
    <row r="3936" spans="1:21" ht="48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6"/>
        <v>11</v>
      </c>
      <c r="P3936">
        <f t="shared" si="307"/>
        <v>45.83</v>
      </c>
      <c r="Q3936" t="s">
        <v>8308</v>
      </c>
      <c r="R3936" t="s">
        <v>8309</v>
      </c>
      <c r="S3936" s="13">
        <f t="shared" si="308"/>
        <v>42233.671747685185</v>
      </c>
      <c r="T3936" s="13">
        <f t="shared" si="309"/>
        <v>42278.541666666672</v>
      </c>
      <c r="U3936">
        <f t="shared" si="310"/>
        <v>2015</v>
      </c>
    </row>
    <row r="3937" spans="1:21" ht="64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6"/>
        <v>44</v>
      </c>
      <c r="P3937">
        <f t="shared" si="307"/>
        <v>57.17</v>
      </c>
      <c r="Q3937" t="s">
        <v>8308</v>
      </c>
      <c r="R3937" t="s">
        <v>8309</v>
      </c>
      <c r="S3937" s="13">
        <f t="shared" si="308"/>
        <v>42221.656782407401</v>
      </c>
      <c r="T3937" s="13">
        <f t="shared" si="309"/>
        <v>42281.656782407401</v>
      </c>
      <c r="U3937">
        <f t="shared" si="310"/>
        <v>2015</v>
      </c>
    </row>
    <row r="3938" spans="1:21" ht="48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6"/>
        <v>0</v>
      </c>
      <c r="P3938">
        <f t="shared" si="307"/>
        <v>0</v>
      </c>
      <c r="Q3938" t="s">
        <v>8308</v>
      </c>
      <c r="R3938" t="s">
        <v>8309</v>
      </c>
      <c r="S3938" s="13">
        <f t="shared" si="308"/>
        <v>42675.262962962966</v>
      </c>
      <c r="T3938" s="13">
        <f t="shared" si="309"/>
        <v>42705.304629629631</v>
      </c>
      <c r="U3938">
        <f t="shared" si="310"/>
        <v>2016</v>
      </c>
    </row>
    <row r="3939" spans="1:21" ht="48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6"/>
        <v>86</v>
      </c>
      <c r="P3939">
        <f t="shared" si="307"/>
        <v>248.5</v>
      </c>
      <c r="Q3939" t="s">
        <v>8308</v>
      </c>
      <c r="R3939" t="s">
        <v>8309</v>
      </c>
      <c r="S3939" s="13">
        <f t="shared" si="308"/>
        <v>42534.631481481483</v>
      </c>
      <c r="T3939" s="13">
        <f t="shared" si="309"/>
        <v>42562.631481481483</v>
      </c>
      <c r="U3939">
        <f t="shared" si="310"/>
        <v>2016</v>
      </c>
    </row>
    <row r="3940" spans="1:21" ht="48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6"/>
        <v>12</v>
      </c>
      <c r="P3940">
        <f t="shared" si="307"/>
        <v>79.400000000000006</v>
      </c>
      <c r="Q3940" t="s">
        <v>8308</v>
      </c>
      <c r="R3940" t="s">
        <v>8309</v>
      </c>
      <c r="S3940" s="13">
        <f t="shared" si="308"/>
        <v>42151.905717592599</v>
      </c>
      <c r="T3940" s="13">
        <f t="shared" si="309"/>
        <v>42182.905717592599</v>
      </c>
      <c r="U3940">
        <f t="shared" si="310"/>
        <v>2015</v>
      </c>
    </row>
    <row r="3941" spans="1:21" ht="48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6"/>
        <v>0</v>
      </c>
      <c r="P3941">
        <f t="shared" si="307"/>
        <v>5</v>
      </c>
      <c r="Q3941" t="s">
        <v>8308</v>
      </c>
      <c r="R3941" t="s">
        <v>8309</v>
      </c>
      <c r="S3941" s="13">
        <f t="shared" si="308"/>
        <v>41915.400219907409</v>
      </c>
      <c r="T3941" s="13">
        <f t="shared" si="309"/>
        <v>41919.1875</v>
      </c>
      <c r="U3941">
        <f t="shared" si="310"/>
        <v>2014</v>
      </c>
    </row>
    <row r="3942" spans="1:21" ht="48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6"/>
        <v>0</v>
      </c>
      <c r="P3942">
        <f t="shared" si="307"/>
        <v>5.5</v>
      </c>
      <c r="Q3942" t="s">
        <v>8308</v>
      </c>
      <c r="R3942" t="s">
        <v>8309</v>
      </c>
      <c r="S3942" s="13">
        <f t="shared" si="308"/>
        <v>41961.492488425924</v>
      </c>
      <c r="T3942" s="13">
        <f t="shared" si="309"/>
        <v>42006.492488425924</v>
      </c>
      <c r="U3942">
        <f t="shared" si="310"/>
        <v>2014</v>
      </c>
    </row>
    <row r="3943" spans="1:21" ht="48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6"/>
        <v>1</v>
      </c>
      <c r="P3943">
        <f t="shared" si="307"/>
        <v>25</v>
      </c>
      <c r="Q3943" t="s">
        <v>8308</v>
      </c>
      <c r="R3943" t="s">
        <v>8309</v>
      </c>
      <c r="S3943" s="13">
        <f t="shared" si="308"/>
        <v>41940.587233796294</v>
      </c>
      <c r="T3943" s="13">
        <f t="shared" si="309"/>
        <v>41968.041666666672</v>
      </c>
      <c r="U3943">
        <f t="shared" si="310"/>
        <v>2014</v>
      </c>
    </row>
    <row r="3944" spans="1:21" ht="48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6"/>
        <v>0</v>
      </c>
      <c r="P3944">
        <f t="shared" si="307"/>
        <v>0</v>
      </c>
      <c r="Q3944" t="s">
        <v>8308</v>
      </c>
      <c r="R3944" t="s">
        <v>8309</v>
      </c>
      <c r="S3944" s="13">
        <f t="shared" si="308"/>
        <v>42111.904097222221</v>
      </c>
      <c r="T3944" s="13">
        <f t="shared" si="309"/>
        <v>42171.904097222221</v>
      </c>
      <c r="U3944">
        <f t="shared" si="310"/>
        <v>2015</v>
      </c>
    </row>
    <row r="3945" spans="1:21" ht="48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6"/>
        <v>36</v>
      </c>
      <c r="P3945">
        <f t="shared" si="307"/>
        <v>137.08000000000001</v>
      </c>
      <c r="Q3945" t="s">
        <v>8308</v>
      </c>
      <c r="R3945" t="s">
        <v>8309</v>
      </c>
      <c r="S3945" s="13">
        <f t="shared" si="308"/>
        <v>42279.778564814813</v>
      </c>
      <c r="T3945" s="13">
        <f t="shared" si="309"/>
        <v>42310.701388888891</v>
      </c>
      <c r="U3945">
        <f t="shared" si="310"/>
        <v>2015</v>
      </c>
    </row>
    <row r="3946" spans="1:21" ht="48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6"/>
        <v>0</v>
      </c>
      <c r="P3946">
        <f t="shared" si="307"/>
        <v>0</v>
      </c>
      <c r="Q3946" t="s">
        <v>8308</v>
      </c>
      <c r="R3946" t="s">
        <v>8309</v>
      </c>
      <c r="S3946" s="13">
        <f t="shared" si="308"/>
        <v>42213.662905092591</v>
      </c>
      <c r="T3946" s="13">
        <f t="shared" si="309"/>
        <v>42243.662905092591</v>
      </c>
      <c r="U3946">
        <f t="shared" si="310"/>
        <v>2015</v>
      </c>
    </row>
    <row r="3947" spans="1:21" ht="48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6"/>
        <v>0</v>
      </c>
      <c r="P3947">
        <f t="shared" si="307"/>
        <v>5</v>
      </c>
      <c r="Q3947" t="s">
        <v>8308</v>
      </c>
      <c r="R3947" t="s">
        <v>8309</v>
      </c>
      <c r="S3947" s="13">
        <f t="shared" si="308"/>
        <v>42109.801712962959</v>
      </c>
      <c r="T3947" s="13">
        <f t="shared" si="309"/>
        <v>42139.801712962959</v>
      </c>
      <c r="U3947">
        <f t="shared" si="310"/>
        <v>2015</v>
      </c>
    </row>
    <row r="3948" spans="1:21" ht="32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6"/>
        <v>3</v>
      </c>
      <c r="P3948">
        <f t="shared" si="307"/>
        <v>39</v>
      </c>
      <c r="Q3948" t="s">
        <v>8308</v>
      </c>
      <c r="R3948" t="s">
        <v>8309</v>
      </c>
      <c r="S3948" s="13">
        <f t="shared" si="308"/>
        <v>42031.833587962959</v>
      </c>
      <c r="T3948" s="13">
        <f t="shared" si="309"/>
        <v>42063.333333333328</v>
      </c>
      <c r="U3948">
        <f t="shared" si="310"/>
        <v>2015</v>
      </c>
    </row>
    <row r="3949" spans="1:21" ht="48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6"/>
        <v>3</v>
      </c>
      <c r="P3949">
        <f t="shared" si="307"/>
        <v>50.5</v>
      </c>
      <c r="Q3949" t="s">
        <v>8308</v>
      </c>
      <c r="R3949" t="s">
        <v>8309</v>
      </c>
      <c r="S3949" s="13">
        <f t="shared" si="308"/>
        <v>42615.142870370371</v>
      </c>
      <c r="T3949" s="13">
        <f t="shared" si="309"/>
        <v>42645.142870370371</v>
      </c>
      <c r="U3949">
        <f t="shared" si="310"/>
        <v>2016</v>
      </c>
    </row>
    <row r="3950" spans="1:21" ht="48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6"/>
        <v>0</v>
      </c>
      <c r="P3950">
        <f t="shared" si="307"/>
        <v>0</v>
      </c>
      <c r="Q3950" t="s">
        <v>8308</v>
      </c>
      <c r="R3950" t="s">
        <v>8309</v>
      </c>
      <c r="S3950" s="13">
        <f t="shared" si="308"/>
        <v>41829.325497685182</v>
      </c>
      <c r="T3950" s="13">
        <f t="shared" si="309"/>
        <v>41889.325497685182</v>
      </c>
      <c r="U3950">
        <f t="shared" si="310"/>
        <v>2014</v>
      </c>
    </row>
    <row r="3951" spans="1:21" ht="48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6"/>
        <v>16</v>
      </c>
      <c r="P3951">
        <f t="shared" si="307"/>
        <v>49.28</v>
      </c>
      <c r="Q3951" t="s">
        <v>8308</v>
      </c>
      <c r="R3951" t="s">
        <v>8309</v>
      </c>
      <c r="S3951" s="13">
        <f t="shared" si="308"/>
        <v>42016.120613425926</v>
      </c>
      <c r="T3951" s="13">
        <f t="shared" si="309"/>
        <v>42046.120613425926</v>
      </c>
      <c r="U3951">
        <f t="shared" si="310"/>
        <v>2015</v>
      </c>
    </row>
    <row r="3952" spans="1:21" ht="48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6"/>
        <v>1</v>
      </c>
      <c r="P3952">
        <f t="shared" si="307"/>
        <v>25</v>
      </c>
      <c r="Q3952" t="s">
        <v>8308</v>
      </c>
      <c r="R3952" t="s">
        <v>8309</v>
      </c>
      <c r="S3952" s="13">
        <f t="shared" si="308"/>
        <v>42439.702314814815</v>
      </c>
      <c r="T3952" s="13">
        <f t="shared" si="309"/>
        <v>42468.774305555555</v>
      </c>
      <c r="U3952">
        <f t="shared" si="310"/>
        <v>2016</v>
      </c>
    </row>
    <row r="3953" spans="1:21" ht="48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6"/>
        <v>0</v>
      </c>
      <c r="P3953">
        <f t="shared" si="307"/>
        <v>1</v>
      </c>
      <c r="Q3953" t="s">
        <v>8308</v>
      </c>
      <c r="R3953" t="s">
        <v>8309</v>
      </c>
      <c r="S3953" s="13">
        <f t="shared" si="308"/>
        <v>42433.825717592597</v>
      </c>
      <c r="T3953" s="13">
        <f t="shared" si="309"/>
        <v>42493.784050925926</v>
      </c>
      <c r="U3953">
        <f t="shared" si="310"/>
        <v>2016</v>
      </c>
    </row>
    <row r="3954" spans="1:21" ht="48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6"/>
        <v>0</v>
      </c>
      <c r="P3954">
        <f t="shared" si="307"/>
        <v>25</v>
      </c>
      <c r="Q3954" t="s">
        <v>8308</v>
      </c>
      <c r="R3954" t="s">
        <v>8309</v>
      </c>
      <c r="S3954" s="13">
        <f t="shared" si="308"/>
        <v>42243.790393518517</v>
      </c>
      <c r="T3954" s="13">
        <f t="shared" si="309"/>
        <v>42303.790393518517</v>
      </c>
      <c r="U3954">
        <f t="shared" si="310"/>
        <v>2015</v>
      </c>
    </row>
    <row r="3955" spans="1:21" ht="48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6"/>
        <v>0</v>
      </c>
      <c r="P3955">
        <f t="shared" si="307"/>
        <v>0</v>
      </c>
      <c r="Q3955" t="s">
        <v>8308</v>
      </c>
      <c r="R3955" t="s">
        <v>8309</v>
      </c>
      <c r="S3955" s="13">
        <f t="shared" si="308"/>
        <v>42550.048449074078</v>
      </c>
      <c r="T3955" s="13">
        <f t="shared" si="309"/>
        <v>42580.978472222225</v>
      </c>
      <c r="U3955">
        <f t="shared" si="310"/>
        <v>2016</v>
      </c>
    </row>
    <row r="3956" spans="1:21" ht="48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6"/>
        <v>0</v>
      </c>
      <c r="P3956">
        <f t="shared" si="307"/>
        <v>0</v>
      </c>
      <c r="Q3956" t="s">
        <v>8308</v>
      </c>
      <c r="R3956" t="s">
        <v>8309</v>
      </c>
      <c r="S3956" s="13">
        <f t="shared" si="308"/>
        <v>41774.651203703703</v>
      </c>
      <c r="T3956" s="13">
        <f t="shared" si="309"/>
        <v>41834.651203703703</v>
      </c>
      <c r="U3956">
        <f t="shared" si="310"/>
        <v>2014</v>
      </c>
    </row>
    <row r="3957" spans="1:21" ht="48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6"/>
        <v>24</v>
      </c>
      <c r="P3957">
        <f t="shared" si="307"/>
        <v>53.13</v>
      </c>
      <c r="Q3957" t="s">
        <v>8308</v>
      </c>
      <c r="R3957" t="s">
        <v>8309</v>
      </c>
      <c r="S3957" s="13">
        <f t="shared" si="308"/>
        <v>42306.848854166667</v>
      </c>
      <c r="T3957" s="13">
        <f t="shared" si="309"/>
        <v>42336.890520833331</v>
      </c>
      <c r="U3957">
        <f t="shared" si="310"/>
        <v>2015</v>
      </c>
    </row>
    <row r="3958" spans="1:21" ht="48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6"/>
        <v>0</v>
      </c>
      <c r="P3958">
        <f t="shared" si="307"/>
        <v>0</v>
      </c>
      <c r="Q3958" t="s">
        <v>8308</v>
      </c>
      <c r="R3958" t="s">
        <v>8309</v>
      </c>
      <c r="S3958" s="13">
        <f t="shared" si="308"/>
        <v>42457.932025462964</v>
      </c>
      <c r="T3958" s="13">
        <f t="shared" si="309"/>
        <v>42485.013888888891</v>
      </c>
      <c r="U3958">
        <f t="shared" si="310"/>
        <v>2016</v>
      </c>
    </row>
    <row r="3959" spans="1:21" ht="48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6"/>
        <v>0</v>
      </c>
      <c r="P3959">
        <f t="shared" si="307"/>
        <v>7</v>
      </c>
      <c r="Q3959" t="s">
        <v>8308</v>
      </c>
      <c r="R3959" t="s">
        <v>8309</v>
      </c>
      <c r="S3959" s="13">
        <f t="shared" si="308"/>
        <v>42513.976319444439</v>
      </c>
      <c r="T3959" s="13">
        <f t="shared" si="309"/>
        <v>42559.976319444439</v>
      </c>
      <c r="U3959">
        <f t="shared" si="310"/>
        <v>2016</v>
      </c>
    </row>
    <row r="3960" spans="1:21" ht="48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6"/>
        <v>32</v>
      </c>
      <c r="P3960">
        <f t="shared" si="307"/>
        <v>40.06</v>
      </c>
      <c r="Q3960" t="s">
        <v>8308</v>
      </c>
      <c r="R3960" t="s">
        <v>8309</v>
      </c>
      <c r="S3960" s="13">
        <f t="shared" si="308"/>
        <v>41816.950370370374</v>
      </c>
      <c r="T3960" s="13">
        <f t="shared" si="309"/>
        <v>41853.583333333336</v>
      </c>
      <c r="U3960">
        <f t="shared" si="310"/>
        <v>2014</v>
      </c>
    </row>
    <row r="3961" spans="1:21" ht="48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6"/>
        <v>24</v>
      </c>
      <c r="P3961">
        <f t="shared" si="307"/>
        <v>24.33</v>
      </c>
      <c r="Q3961" t="s">
        <v>8308</v>
      </c>
      <c r="R3961" t="s">
        <v>8309</v>
      </c>
      <c r="S3961" s="13">
        <f t="shared" si="308"/>
        <v>41880.788842592592</v>
      </c>
      <c r="T3961" s="13">
        <f t="shared" si="309"/>
        <v>41910.788842592592</v>
      </c>
      <c r="U3961">
        <f t="shared" si="310"/>
        <v>2014</v>
      </c>
    </row>
    <row r="3962" spans="1:21" ht="48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6"/>
        <v>2</v>
      </c>
      <c r="P3962">
        <f t="shared" si="307"/>
        <v>11.25</v>
      </c>
      <c r="Q3962" t="s">
        <v>8308</v>
      </c>
      <c r="R3962" t="s">
        <v>8309</v>
      </c>
      <c r="S3962" s="13">
        <f t="shared" si="308"/>
        <v>42342.845555555556</v>
      </c>
      <c r="T3962" s="13">
        <f t="shared" si="309"/>
        <v>42372.845555555556</v>
      </c>
      <c r="U3962">
        <f t="shared" si="310"/>
        <v>2015</v>
      </c>
    </row>
    <row r="3963" spans="1:21" ht="48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6"/>
        <v>0</v>
      </c>
      <c r="P3963">
        <f t="shared" si="307"/>
        <v>10.5</v>
      </c>
      <c r="Q3963" t="s">
        <v>8308</v>
      </c>
      <c r="R3963" t="s">
        <v>8309</v>
      </c>
      <c r="S3963" s="13">
        <f t="shared" si="308"/>
        <v>41745.891319444447</v>
      </c>
      <c r="T3963" s="13">
        <f t="shared" si="309"/>
        <v>41767.891319444447</v>
      </c>
      <c r="U3963">
        <f t="shared" si="310"/>
        <v>2014</v>
      </c>
    </row>
    <row r="3964" spans="1:21" ht="48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6"/>
        <v>3</v>
      </c>
      <c r="P3964">
        <f t="shared" si="307"/>
        <v>15</v>
      </c>
      <c r="Q3964" t="s">
        <v>8308</v>
      </c>
      <c r="R3964" t="s">
        <v>8309</v>
      </c>
      <c r="S3964" s="13">
        <f t="shared" si="308"/>
        <v>42311.621458333335</v>
      </c>
      <c r="T3964" s="13">
        <f t="shared" si="309"/>
        <v>42336.621458333335</v>
      </c>
      <c r="U3964">
        <f t="shared" si="310"/>
        <v>2015</v>
      </c>
    </row>
    <row r="3965" spans="1:21" ht="48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6"/>
        <v>0</v>
      </c>
      <c r="P3965">
        <f t="shared" si="307"/>
        <v>0</v>
      </c>
      <c r="Q3965" t="s">
        <v>8308</v>
      </c>
      <c r="R3965" t="s">
        <v>8309</v>
      </c>
      <c r="S3965" s="13">
        <f t="shared" si="308"/>
        <v>42296.154131944444</v>
      </c>
      <c r="T3965" s="13">
        <f t="shared" si="309"/>
        <v>42326.195798611108</v>
      </c>
      <c r="U3965">
        <f t="shared" si="310"/>
        <v>2015</v>
      </c>
    </row>
    <row r="3966" spans="1:21" ht="48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6"/>
        <v>6</v>
      </c>
      <c r="P3966">
        <f t="shared" si="307"/>
        <v>42</v>
      </c>
      <c r="Q3966" t="s">
        <v>8308</v>
      </c>
      <c r="R3966" t="s">
        <v>8309</v>
      </c>
      <c r="S3966" s="13">
        <f t="shared" si="308"/>
        <v>42053.722060185188</v>
      </c>
      <c r="T3966" s="13">
        <f t="shared" si="309"/>
        <v>42113.680393518516</v>
      </c>
      <c r="U3966">
        <f t="shared" si="310"/>
        <v>2015</v>
      </c>
    </row>
    <row r="3967" spans="1:21" ht="48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6"/>
        <v>14</v>
      </c>
      <c r="P3967">
        <f t="shared" si="307"/>
        <v>71.25</v>
      </c>
      <c r="Q3967" t="s">
        <v>8308</v>
      </c>
      <c r="R3967" t="s">
        <v>8309</v>
      </c>
      <c r="S3967" s="13">
        <f t="shared" si="308"/>
        <v>42414.235879629632</v>
      </c>
      <c r="T3967" s="13">
        <f t="shared" si="309"/>
        <v>42474.194212962961</v>
      </c>
      <c r="U3967">
        <f t="shared" si="310"/>
        <v>2016</v>
      </c>
    </row>
    <row r="3968" spans="1:21" ht="48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6"/>
        <v>1</v>
      </c>
      <c r="P3968">
        <f t="shared" si="307"/>
        <v>22.5</v>
      </c>
      <c r="Q3968" t="s">
        <v>8308</v>
      </c>
      <c r="R3968" t="s">
        <v>8309</v>
      </c>
      <c r="S3968" s="13">
        <f t="shared" si="308"/>
        <v>41801.711550925924</v>
      </c>
      <c r="T3968" s="13">
        <f t="shared" si="309"/>
        <v>41844.124305555553</v>
      </c>
      <c r="U3968">
        <f t="shared" si="310"/>
        <v>2014</v>
      </c>
    </row>
    <row r="3969" spans="1:21" ht="48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6"/>
        <v>24</v>
      </c>
      <c r="P3969">
        <f t="shared" si="307"/>
        <v>41</v>
      </c>
      <c r="Q3969" t="s">
        <v>8308</v>
      </c>
      <c r="R3969" t="s">
        <v>8309</v>
      </c>
      <c r="S3969" s="13">
        <f t="shared" si="308"/>
        <v>42770.290590277778</v>
      </c>
      <c r="T3969" s="13">
        <f t="shared" si="309"/>
        <v>42800.290590277778</v>
      </c>
      <c r="U3969">
        <f t="shared" si="310"/>
        <v>2017</v>
      </c>
    </row>
    <row r="3970" spans="1:21" ht="48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1">ROUND(E3970/D3970*100,0)</f>
        <v>11</v>
      </c>
      <c r="P3970">
        <f t="shared" si="307"/>
        <v>47.91</v>
      </c>
      <c r="Q3970" t="s">
        <v>8308</v>
      </c>
      <c r="R3970" t="s">
        <v>8309</v>
      </c>
      <c r="S3970" s="13">
        <f t="shared" si="308"/>
        <v>42452.815659722226</v>
      </c>
      <c r="T3970" s="13">
        <f t="shared" si="309"/>
        <v>42512.815659722226</v>
      </c>
      <c r="U3970">
        <f t="shared" si="310"/>
        <v>2016</v>
      </c>
    </row>
    <row r="3971" spans="1:21" ht="48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1"/>
        <v>7</v>
      </c>
      <c r="P3971">
        <f t="shared" ref="P3971:P4034" si="312">IFERROR(ROUND(E3971/L3971,2),0)</f>
        <v>35.17</v>
      </c>
      <c r="Q3971" t="s">
        <v>8308</v>
      </c>
      <c r="R3971" t="s">
        <v>8309</v>
      </c>
      <c r="S3971" s="13">
        <f t="shared" ref="S3971:S4034" si="313">(((J3971/60)/60)/24)+DATE(1970,1,1)</f>
        <v>42601.854699074072</v>
      </c>
      <c r="T3971" s="13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64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1"/>
        <v>0</v>
      </c>
      <c r="P3972">
        <f t="shared" si="312"/>
        <v>5.5</v>
      </c>
      <c r="Q3972" t="s">
        <v>8308</v>
      </c>
      <c r="R3972" t="s">
        <v>8309</v>
      </c>
      <c r="S3972" s="13">
        <f t="shared" si="313"/>
        <v>42447.863553240735</v>
      </c>
      <c r="T3972" s="13">
        <f t="shared" si="314"/>
        <v>42477.863553240735</v>
      </c>
      <c r="U3972">
        <f t="shared" si="315"/>
        <v>2016</v>
      </c>
    </row>
    <row r="3973" spans="1:21" ht="48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1"/>
        <v>1</v>
      </c>
      <c r="P3973">
        <f t="shared" si="312"/>
        <v>22.67</v>
      </c>
      <c r="Q3973" t="s">
        <v>8308</v>
      </c>
      <c r="R3973" t="s">
        <v>8309</v>
      </c>
      <c r="S3973" s="13">
        <f t="shared" si="313"/>
        <v>41811.536180555559</v>
      </c>
      <c r="T3973" s="13">
        <f t="shared" si="314"/>
        <v>41841.536180555559</v>
      </c>
      <c r="U3973">
        <f t="shared" si="315"/>
        <v>2014</v>
      </c>
    </row>
    <row r="3974" spans="1:21" ht="32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1"/>
        <v>21</v>
      </c>
      <c r="P3974">
        <f t="shared" si="312"/>
        <v>26.38</v>
      </c>
      <c r="Q3974" t="s">
        <v>8308</v>
      </c>
      <c r="R3974" t="s">
        <v>8309</v>
      </c>
      <c r="S3974" s="13">
        <f t="shared" si="313"/>
        <v>41981.067523148144</v>
      </c>
      <c r="T3974" s="13">
        <f t="shared" si="314"/>
        <v>42041.067523148144</v>
      </c>
      <c r="U3974">
        <f t="shared" si="315"/>
        <v>2014</v>
      </c>
    </row>
    <row r="3975" spans="1:21" ht="48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1"/>
        <v>78</v>
      </c>
      <c r="P3975">
        <f t="shared" si="312"/>
        <v>105.54</v>
      </c>
      <c r="Q3975" t="s">
        <v>8308</v>
      </c>
      <c r="R3975" t="s">
        <v>8309</v>
      </c>
      <c r="S3975" s="13">
        <f t="shared" si="313"/>
        <v>42469.68414351852</v>
      </c>
      <c r="T3975" s="13">
        <f t="shared" si="314"/>
        <v>42499.166666666672</v>
      </c>
      <c r="U3975">
        <f t="shared" si="315"/>
        <v>2016</v>
      </c>
    </row>
    <row r="3976" spans="1:21" ht="48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1"/>
        <v>32</v>
      </c>
      <c r="P3976">
        <f t="shared" si="312"/>
        <v>29.09</v>
      </c>
      <c r="Q3976" t="s">
        <v>8308</v>
      </c>
      <c r="R3976" t="s">
        <v>8309</v>
      </c>
      <c r="S3976" s="13">
        <f t="shared" si="313"/>
        <v>42493.546851851846</v>
      </c>
      <c r="T3976" s="13">
        <f t="shared" si="314"/>
        <v>42523.546851851846</v>
      </c>
      <c r="U3976">
        <f t="shared" si="315"/>
        <v>2016</v>
      </c>
    </row>
    <row r="3977" spans="1:21" ht="48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1"/>
        <v>0</v>
      </c>
      <c r="P3977">
        <f t="shared" si="312"/>
        <v>0</v>
      </c>
      <c r="Q3977" t="s">
        <v>8308</v>
      </c>
      <c r="R3977" t="s">
        <v>8309</v>
      </c>
      <c r="S3977" s="13">
        <f t="shared" si="313"/>
        <v>42534.866875</v>
      </c>
      <c r="T3977" s="13">
        <f t="shared" si="314"/>
        <v>42564.866875</v>
      </c>
      <c r="U3977">
        <f t="shared" si="315"/>
        <v>2016</v>
      </c>
    </row>
    <row r="3978" spans="1:21" ht="48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1"/>
        <v>48</v>
      </c>
      <c r="P3978">
        <f t="shared" si="312"/>
        <v>62</v>
      </c>
      <c r="Q3978" t="s">
        <v>8308</v>
      </c>
      <c r="R3978" t="s">
        <v>8309</v>
      </c>
      <c r="S3978" s="13">
        <f t="shared" si="313"/>
        <v>41830.858344907407</v>
      </c>
      <c r="T3978" s="13">
        <f t="shared" si="314"/>
        <v>41852.291666666664</v>
      </c>
      <c r="U3978">
        <f t="shared" si="315"/>
        <v>2014</v>
      </c>
    </row>
    <row r="3979" spans="1:21" ht="48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1"/>
        <v>1</v>
      </c>
      <c r="P3979">
        <f t="shared" si="312"/>
        <v>217.5</v>
      </c>
      <c r="Q3979" t="s">
        <v>8308</v>
      </c>
      <c r="R3979" t="s">
        <v>8309</v>
      </c>
      <c r="S3979" s="13">
        <f t="shared" si="313"/>
        <v>42543.788564814815</v>
      </c>
      <c r="T3979" s="13">
        <f t="shared" si="314"/>
        <v>42573.788564814815</v>
      </c>
      <c r="U3979">
        <f t="shared" si="315"/>
        <v>2016</v>
      </c>
    </row>
    <row r="3980" spans="1:21" ht="48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1"/>
        <v>11</v>
      </c>
      <c r="P3980">
        <f t="shared" si="312"/>
        <v>26.75</v>
      </c>
      <c r="Q3980" t="s">
        <v>8308</v>
      </c>
      <c r="R3980" t="s">
        <v>8309</v>
      </c>
      <c r="S3980" s="13">
        <f t="shared" si="313"/>
        <v>41975.642974537041</v>
      </c>
      <c r="T3980" s="13">
        <f t="shared" si="314"/>
        <v>42035.642974537041</v>
      </c>
      <c r="U3980">
        <f t="shared" si="315"/>
        <v>2014</v>
      </c>
    </row>
    <row r="3981" spans="1:21" ht="48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1"/>
        <v>2</v>
      </c>
      <c r="P3981">
        <f t="shared" si="312"/>
        <v>18.329999999999998</v>
      </c>
      <c r="Q3981" t="s">
        <v>8308</v>
      </c>
      <c r="R3981" t="s">
        <v>8309</v>
      </c>
      <c r="S3981" s="13">
        <f t="shared" si="313"/>
        <v>42069.903437500005</v>
      </c>
      <c r="T3981" s="13">
        <f t="shared" si="314"/>
        <v>42092.833333333328</v>
      </c>
      <c r="U3981">
        <f t="shared" si="315"/>
        <v>2015</v>
      </c>
    </row>
    <row r="3982" spans="1:21" ht="48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1"/>
        <v>18</v>
      </c>
      <c r="P3982">
        <f t="shared" si="312"/>
        <v>64.290000000000006</v>
      </c>
      <c r="Q3982" t="s">
        <v>8308</v>
      </c>
      <c r="R3982" t="s">
        <v>8309</v>
      </c>
      <c r="S3982" s="13">
        <f t="shared" si="313"/>
        <v>41795.598923611113</v>
      </c>
      <c r="T3982" s="13">
        <f t="shared" si="314"/>
        <v>41825.598923611113</v>
      </c>
      <c r="U3982">
        <f t="shared" si="315"/>
        <v>2014</v>
      </c>
    </row>
    <row r="3983" spans="1:21" ht="32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1"/>
        <v>4</v>
      </c>
      <c r="P3983">
        <f t="shared" si="312"/>
        <v>175</v>
      </c>
      <c r="Q3983" t="s">
        <v>8308</v>
      </c>
      <c r="R3983" t="s">
        <v>8309</v>
      </c>
      <c r="S3983" s="13">
        <f t="shared" si="313"/>
        <v>42508.179965277777</v>
      </c>
      <c r="T3983" s="13">
        <f t="shared" si="314"/>
        <v>42568.179965277777</v>
      </c>
      <c r="U3983">
        <f t="shared" si="315"/>
        <v>2016</v>
      </c>
    </row>
    <row r="3984" spans="1:21" ht="64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1"/>
        <v>20</v>
      </c>
      <c r="P3984">
        <f t="shared" si="312"/>
        <v>34</v>
      </c>
      <c r="Q3984" t="s">
        <v>8308</v>
      </c>
      <c r="R3984" t="s">
        <v>8309</v>
      </c>
      <c r="S3984" s="13">
        <f t="shared" si="313"/>
        <v>42132.809953703705</v>
      </c>
      <c r="T3984" s="13">
        <f t="shared" si="314"/>
        <v>42192.809953703705</v>
      </c>
      <c r="U3984">
        <f t="shared" si="315"/>
        <v>2015</v>
      </c>
    </row>
    <row r="3985" spans="1:21" ht="48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1"/>
        <v>35</v>
      </c>
      <c r="P3985">
        <f t="shared" si="312"/>
        <v>84.28</v>
      </c>
      <c r="Q3985" t="s">
        <v>8308</v>
      </c>
      <c r="R3985" t="s">
        <v>8309</v>
      </c>
      <c r="S3985" s="13">
        <f t="shared" si="313"/>
        <v>41747.86986111111</v>
      </c>
      <c r="T3985" s="13">
        <f t="shared" si="314"/>
        <v>41779.290972222225</v>
      </c>
      <c r="U3985">
        <f t="shared" si="315"/>
        <v>2014</v>
      </c>
    </row>
    <row r="3986" spans="1:21" ht="48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1"/>
        <v>6</v>
      </c>
      <c r="P3986">
        <f t="shared" si="312"/>
        <v>9.5</v>
      </c>
      <c r="Q3986" t="s">
        <v>8308</v>
      </c>
      <c r="R3986" t="s">
        <v>8309</v>
      </c>
      <c r="S3986" s="13">
        <f t="shared" si="313"/>
        <v>41920.963472222218</v>
      </c>
      <c r="T3986" s="13">
        <f t="shared" si="314"/>
        <v>41951</v>
      </c>
      <c r="U3986">
        <f t="shared" si="315"/>
        <v>2014</v>
      </c>
    </row>
    <row r="3987" spans="1:21" ht="48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1"/>
        <v>32</v>
      </c>
      <c r="P3987">
        <f t="shared" si="312"/>
        <v>33.74</v>
      </c>
      <c r="Q3987" t="s">
        <v>8308</v>
      </c>
      <c r="R3987" t="s">
        <v>8309</v>
      </c>
      <c r="S3987" s="13">
        <f t="shared" si="313"/>
        <v>42399.707407407404</v>
      </c>
      <c r="T3987" s="13">
        <f t="shared" si="314"/>
        <v>42420.878472222219</v>
      </c>
      <c r="U3987">
        <f t="shared" si="315"/>
        <v>2016</v>
      </c>
    </row>
    <row r="3988" spans="1:21" ht="48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1"/>
        <v>10</v>
      </c>
      <c r="P3988">
        <f t="shared" si="312"/>
        <v>37.54</v>
      </c>
      <c r="Q3988" t="s">
        <v>8308</v>
      </c>
      <c r="R3988" t="s">
        <v>8309</v>
      </c>
      <c r="S3988" s="13">
        <f t="shared" si="313"/>
        <v>42467.548541666663</v>
      </c>
      <c r="T3988" s="13">
        <f t="shared" si="314"/>
        <v>42496.544444444444</v>
      </c>
      <c r="U3988">
        <f t="shared" si="315"/>
        <v>2016</v>
      </c>
    </row>
    <row r="3989" spans="1:21" ht="48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1"/>
        <v>38</v>
      </c>
      <c r="P3989">
        <f t="shared" si="312"/>
        <v>11.62</v>
      </c>
      <c r="Q3989" t="s">
        <v>8308</v>
      </c>
      <c r="R3989" t="s">
        <v>8309</v>
      </c>
      <c r="S3989" s="13">
        <f t="shared" si="313"/>
        <v>41765.92465277778</v>
      </c>
      <c r="T3989" s="13">
        <f t="shared" si="314"/>
        <v>41775.92465277778</v>
      </c>
      <c r="U3989">
        <f t="shared" si="315"/>
        <v>2014</v>
      </c>
    </row>
    <row r="3990" spans="1:21" ht="32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1"/>
        <v>2</v>
      </c>
      <c r="P3990">
        <f t="shared" si="312"/>
        <v>8</v>
      </c>
      <c r="Q3990" t="s">
        <v>8308</v>
      </c>
      <c r="R3990" t="s">
        <v>8309</v>
      </c>
      <c r="S3990" s="13">
        <f t="shared" si="313"/>
        <v>42230.08116898148</v>
      </c>
      <c r="T3990" s="13">
        <f t="shared" si="314"/>
        <v>42245.08116898148</v>
      </c>
      <c r="U3990">
        <f t="shared" si="315"/>
        <v>2015</v>
      </c>
    </row>
    <row r="3991" spans="1:21" ht="48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1"/>
        <v>0</v>
      </c>
      <c r="P3991">
        <f t="shared" si="312"/>
        <v>0</v>
      </c>
      <c r="Q3991" t="s">
        <v>8308</v>
      </c>
      <c r="R3991" t="s">
        <v>8309</v>
      </c>
      <c r="S3991" s="13">
        <f t="shared" si="313"/>
        <v>42286.749780092592</v>
      </c>
      <c r="T3991" s="13">
        <f t="shared" si="314"/>
        <v>42316.791446759264</v>
      </c>
      <c r="U3991">
        <f t="shared" si="315"/>
        <v>2015</v>
      </c>
    </row>
    <row r="3992" spans="1:21" ht="48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1"/>
        <v>4</v>
      </c>
      <c r="P3992">
        <f t="shared" si="312"/>
        <v>23</v>
      </c>
      <c r="Q3992" t="s">
        <v>8308</v>
      </c>
      <c r="R3992" t="s">
        <v>8309</v>
      </c>
      <c r="S3992" s="13">
        <f t="shared" si="313"/>
        <v>42401.672372685185</v>
      </c>
      <c r="T3992" s="13">
        <f t="shared" si="314"/>
        <v>42431.672372685185</v>
      </c>
      <c r="U3992">
        <f t="shared" si="315"/>
        <v>2016</v>
      </c>
    </row>
    <row r="3993" spans="1:21" ht="32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1"/>
        <v>20</v>
      </c>
      <c r="P3993">
        <f t="shared" si="312"/>
        <v>100</v>
      </c>
      <c r="Q3993" t="s">
        <v>8308</v>
      </c>
      <c r="R3993" t="s">
        <v>8309</v>
      </c>
      <c r="S3993" s="13">
        <f t="shared" si="313"/>
        <v>42125.644467592589</v>
      </c>
      <c r="T3993" s="13">
        <f t="shared" si="314"/>
        <v>42155.644467592589</v>
      </c>
      <c r="U3993">
        <f t="shared" si="315"/>
        <v>2015</v>
      </c>
    </row>
    <row r="3994" spans="1:21" ht="48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1"/>
        <v>5</v>
      </c>
      <c r="P3994">
        <f t="shared" si="312"/>
        <v>60.11</v>
      </c>
      <c r="Q3994" t="s">
        <v>8308</v>
      </c>
      <c r="R3994" t="s">
        <v>8309</v>
      </c>
      <c r="S3994" s="13">
        <f t="shared" si="313"/>
        <v>42289.94049768518</v>
      </c>
      <c r="T3994" s="13">
        <f t="shared" si="314"/>
        <v>42349.982164351852</v>
      </c>
      <c r="U3994">
        <f t="shared" si="315"/>
        <v>2015</v>
      </c>
    </row>
    <row r="3995" spans="1:21" ht="48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1"/>
        <v>0</v>
      </c>
      <c r="P3995">
        <f t="shared" si="312"/>
        <v>3</v>
      </c>
      <c r="Q3995" t="s">
        <v>8308</v>
      </c>
      <c r="R3995" t="s">
        <v>8309</v>
      </c>
      <c r="S3995" s="13">
        <f t="shared" si="313"/>
        <v>42107.864722222221</v>
      </c>
      <c r="T3995" s="13">
        <f t="shared" si="314"/>
        <v>42137.864722222221</v>
      </c>
      <c r="U3995">
        <f t="shared" si="315"/>
        <v>2015</v>
      </c>
    </row>
    <row r="3996" spans="1:21" ht="32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1"/>
        <v>0</v>
      </c>
      <c r="P3996">
        <f t="shared" si="312"/>
        <v>5</v>
      </c>
      <c r="Q3996" t="s">
        <v>8308</v>
      </c>
      <c r="R3996" t="s">
        <v>8309</v>
      </c>
      <c r="S3996" s="13">
        <f t="shared" si="313"/>
        <v>41809.389930555553</v>
      </c>
      <c r="T3996" s="13">
        <f t="shared" si="314"/>
        <v>41839.389930555553</v>
      </c>
      <c r="U3996">
        <f t="shared" si="315"/>
        <v>2014</v>
      </c>
    </row>
    <row r="3997" spans="1:21" ht="48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1"/>
        <v>35</v>
      </c>
      <c r="P3997">
        <f t="shared" si="312"/>
        <v>17.5</v>
      </c>
      <c r="Q3997" t="s">
        <v>8308</v>
      </c>
      <c r="R3997" t="s">
        <v>8309</v>
      </c>
      <c r="S3997" s="13">
        <f t="shared" si="313"/>
        <v>42019.683761574073</v>
      </c>
      <c r="T3997" s="13">
        <f t="shared" si="314"/>
        <v>42049.477083333331</v>
      </c>
      <c r="U3997">
        <f t="shared" si="315"/>
        <v>2015</v>
      </c>
    </row>
    <row r="3998" spans="1:21" ht="48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1"/>
        <v>17</v>
      </c>
      <c r="P3998">
        <f t="shared" si="312"/>
        <v>29.24</v>
      </c>
      <c r="Q3998" t="s">
        <v>8308</v>
      </c>
      <c r="R3998" t="s">
        <v>8309</v>
      </c>
      <c r="S3998" s="13">
        <f t="shared" si="313"/>
        <v>41950.26694444444</v>
      </c>
      <c r="T3998" s="13">
        <f t="shared" si="314"/>
        <v>41963.669444444444</v>
      </c>
      <c r="U3998">
        <f t="shared" si="315"/>
        <v>2014</v>
      </c>
    </row>
    <row r="3999" spans="1:21" ht="48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1"/>
        <v>0</v>
      </c>
      <c r="P3999">
        <f t="shared" si="312"/>
        <v>0</v>
      </c>
      <c r="Q3999" t="s">
        <v>8308</v>
      </c>
      <c r="R3999" t="s">
        <v>8309</v>
      </c>
      <c r="S3999" s="13">
        <f t="shared" si="313"/>
        <v>42069.391446759255</v>
      </c>
      <c r="T3999" s="13">
        <f t="shared" si="314"/>
        <v>42099.349780092598</v>
      </c>
      <c r="U3999">
        <f t="shared" si="315"/>
        <v>2015</v>
      </c>
    </row>
    <row r="4000" spans="1:21" ht="48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1"/>
        <v>57</v>
      </c>
      <c r="P4000">
        <f t="shared" si="312"/>
        <v>59.58</v>
      </c>
      <c r="Q4000" t="s">
        <v>8308</v>
      </c>
      <c r="R4000" t="s">
        <v>8309</v>
      </c>
      <c r="S4000" s="13">
        <f t="shared" si="313"/>
        <v>42061.963263888887</v>
      </c>
      <c r="T4000" s="13">
        <f t="shared" si="314"/>
        <v>42091.921597222223</v>
      </c>
      <c r="U4000">
        <f t="shared" si="315"/>
        <v>2015</v>
      </c>
    </row>
    <row r="4001" spans="1:21" ht="48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1"/>
        <v>17</v>
      </c>
      <c r="P4001">
        <f t="shared" si="312"/>
        <v>82.57</v>
      </c>
      <c r="Q4001" t="s">
        <v>8308</v>
      </c>
      <c r="R4001" t="s">
        <v>8309</v>
      </c>
      <c r="S4001" s="13">
        <f t="shared" si="313"/>
        <v>41842.828680555554</v>
      </c>
      <c r="T4001" s="13">
        <f t="shared" si="314"/>
        <v>41882.827650462961</v>
      </c>
      <c r="U4001">
        <f t="shared" si="315"/>
        <v>2014</v>
      </c>
    </row>
    <row r="4002" spans="1:21" ht="16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1"/>
        <v>0</v>
      </c>
      <c r="P4002">
        <f t="shared" si="312"/>
        <v>10</v>
      </c>
      <c r="Q4002" t="s">
        <v>8308</v>
      </c>
      <c r="R4002" t="s">
        <v>8309</v>
      </c>
      <c r="S4002" s="13">
        <f t="shared" si="313"/>
        <v>42437.64534722222</v>
      </c>
      <c r="T4002" s="13">
        <f t="shared" si="314"/>
        <v>42497.603680555556</v>
      </c>
      <c r="U4002">
        <f t="shared" si="315"/>
        <v>2016</v>
      </c>
    </row>
    <row r="4003" spans="1:21" ht="48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1"/>
        <v>38</v>
      </c>
      <c r="P4003">
        <f t="shared" si="312"/>
        <v>32.36</v>
      </c>
      <c r="Q4003" t="s">
        <v>8308</v>
      </c>
      <c r="R4003" t="s">
        <v>8309</v>
      </c>
      <c r="S4003" s="13">
        <f t="shared" si="313"/>
        <v>42775.964212962965</v>
      </c>
      <c r="T4003" s="13">
        <f t="shared" si="314"/>
        <v>42795.791666666672</v>
      </c>
      <c r="U4003">
        <f t="shared" si="315"/>
        <v>2017</v>
      </c>
    </row>
    <row r="4004" spans="1:21" ht="48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1"/>
        <v>2</v>
      </c>
      <c r="P4004">
        <f t="shared" si="312"/>
        <v>5.75</v>
      </c>
      <c r="Q4004" t="s">
        <v>8308</v>
      </c>
      <c r="R4004" t="s">
        <v>8309</v>
      </c>
      <c r="S4004" s="13">
        <f t="shared" si="313"/>
        <v>41879.043530092589</v>
      </c>
      <c r="T4004" s="13">
        <f t="shared" si="314"/>
        <v>41909.043530092589</v>
      </c>
      <c r="U4004">
        <f t="shared" si="315"/>
        <v>2014</v>
      </c>
    </row>
    <row r="4005" spans="1:21" ht="48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1"/>
        <v>10</v>
      </c>
      <c r="P4005">
        <f t="shared" si="312"/>
        <v>100.5</v>
      </c>
      <c r="Q4005" t="s">
        <v>8308</v>
      </c>
      <c r="R4005" t="s">
        <v>8309</v>
      </c>
      <c r="S4005" s="13">
        <f t="shared" si="313"/>
        <v>42020.587349537032</v>
      </c>
      <c r="T4005" s="13">
        <f t="shared" si="314"/>
        <v>42050.587349537032</v>
      </c>
      <c r="U4005">
        <f t="shared" si="315"/>
        <v>2015</v>
      </c>
    </row>
    <row r="4006" spans="1:21" ht="16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1"/>
        <v>0</v>
      </c>
      <c r="P4006">
        <f t="shared" si="312"/>
        <v>1</v>
      </c>
      <c r="Q4006" t="s">
        <v>8308</v>
      </c>
      <c r="R4006" t="s">
        <v>8309</v>
      </c>
      <c r="S4006" s="13">
        <f t="shared" si="313"/>
        <v>41890.16269675926</v>
      </c>
      <c r="T4006" s="13">
        <f t="shared" si="314"/>
        <v>41920.16269675926</v>
      </c>
      <c r="U4006">
        <f t="shared" si="315"/>
        <v>2014</v>
      </c>
    </row>
    <row r="4007" spans="1:21" ht="48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1"/>
        <v>1</v>
      </c>
      <c r="P4007">
        <f t="shared" si="312"/>
        <v>20</v>
      </c>
      <c r="Q4007" t="s">
        <v>8308</v>
      </c>
      <c r="R4007" t="s">
        <v>8309</v>
      </c>
      <c r="S4007" s="13">
        <f t="shared" si="313"/>
        <v>41872.807696759257</v>
      </c>
      <c r="T4007" s="13">
        <f t="shared" si="314"/>
        <v>41932.807696759257</v>
      </c>
      <c r="U4007">
        <f t="shared" si="315"/>
        <v>2014</v>
      </c>
    </row>
    <row r="4008" spans="1:21" ht="48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1"/>
        <v>0</v>
      </c>
      <c r="P4008">
        <f t="shared" si="312"/>
        <v>2</v>
      </c>
      <c r="Q4008" t="s">
        <v>8308</v>
      </c>
      <c r="R4008" t="s">
        <v>8309</v>
      </c>
      <c r="S4008" s="13">
        <f t="shared" si="313"/>
        <v>42391.772997685184</v>
      </c>
      <c r="T4008" s="13">
        <f t="shared" si="314"/>
        <v>42416.772997685184</v>
      </c>
      <c r="U4008">
        <f t="shared" si="315"/>
        <v>2016</v>
      </c>
    </row>
    <row r="4009" spans="1:21" ht="48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1"/>
        <v>0</v>
      </c>
      <c r="P4009">
        <f t="shared" si="312"/>
        <v>5</v>
      </c>
      <c r="Q4009" t="s">
        <v>8308</v>
      </c>
      <c r="R4009" t="s">
        <v>8309</v>
      </c>
      <c r="S4009" s="13">
        <f t="shared" si="313"/>
        <v>41848.772928240738</v>
      </c>
      <c r="T4009" s="13">
        <f t="shared" si="314"/>
        <v>41877.686111111114</v>
      </c>
      <c r="U4009">
        <f t="shared" si="315"/>
        <v>2014</v>
      </c>
    </row>
    <row r="4010" spans="1:21" ht="48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1"/>
        <v>6</v>
      </c>
      <c r="P4010">
        <f t="shared" si="312"/>
        <v>15</v>
      </c>
      <c r="Q4010" t="s">
        <v>8308</v>
      </c>
      <c r="R4010" t="s">
        <v>8309</v>
      </c>
      <c r="S4010" s="13">
        <f t="shared" si="313"/>
        <v>42177.964201388888</v>
      </c>
      <c r="T4010" s="13">
        <f t="shared" si="314"/>
        <v>42207.964201388888</v>
      </c>
      <c r="U4010">
        <f t="shared" si="315"/>
        <v>2015</v>
      </c>
    </row>
    <row r="4011" spans="1:21" ht="48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1"/>
        <v>4</v>
      </c>
      <c r="P4011">
        <f t="shared" si="312"/>
        <v>25</v>
      </c>
      <c r="Q4011" t="s">
        <v>8308</v>
      </c>
      <c r="R4011" t="s">
        <v>8309</v>
      </c>
      <c r="S4011" s="13">
        <f t="shared" si="313"/>
        <v>41851.700925925928</v>
      </c>
      <c r="T4011" s="13">
        <f t="shared" si="314"/>
        <v>41891.700925925928</v>
      </c>
      <c r="U4011">
        <f t="shared" si="315"/>
        <v>2014</v>
      </c>
    </row>
    <row r="4012" spans="1:21" ht="48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1"/>
        <v>24</v>
      </c>
      <c r="P4012">
        <f t="shared" si="312"/>
        <v>45.84</v>
      </c>
      <c r="Q4012" t="s">
        <v>8308</v>
      </c>
      <c r="R4012" t="s">
        <v>8309</v>
      </c>
      <c r="S4012" s="13">
        <f t="shared" si="313"/>
        <v>41921.770439814813</v>
      </c>
      <c r="T4012" s="13">
        <f t="shared" si="314"/>
        <v>41938.770439814813</v>
      </c>
      <c r="U4012">
        <f t="shared" si="315"/>
        <v>2014</v>
      </c>
    </row>
    <row r="4013" spans="1:21" ht="48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1"/>
        <v>8</v>
      </c>
      <c r="P4013">
        <f t="shared" si="312"/>
        <v>4.75</v>
      </c>
      <c r="Q4013" t="s">
        <v>8308</v>
      </c>
      <c r="R4013" t="s">
        <v>8309</v>
      </c>
      <c r="S4013" s="13">
        <f t="shared" si="313"/>
        <v>42002.54488425926</v>
      </c>
      <c r="T4013" s="13">
        <f t="shared" si="314"/>
        <v>42032.54488425926</v>
      </c>
      <c r="U4013">
        <f t="shared" si="315"/>
        <v>2014</v>
      </c>
    </row>
    <row r="4014" spans="1:21" ht="48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1"/>
        <v>0</v>
      </c>
      <c r="P4014">
        <f t="shared" si="312"/>
        <v>0</v>
      </c>
      <c r="Q4014" t="s">
        <v>8308</v>
      </c>
      <c r="R4014" t="s">
        <v>8309</v>
      </c>
      <c r="S4014" s="13">
        <f t="shared" si="313"/>
        <v>42096.544548611113</v>
      </c>
      <c r="T4014" s="13">
        <f t="shared" si="314"/>
        <v>42126.544548611113</v>
      </c>
      <c r="U4014">
        <f t="shared" si="315"/>
        <v>2015</v>
      </c>
    </row>
    <row r="4015" spans="1:21" ht="48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1"/>
        <v>1</v>
      </c>
      <c r="P4015">
        <f t="shared" si="312"/>
        <v>13</v>
      </c>
      <c r="Q4015" t="s">
        <v>8308</v>
      </c>
      <c r="R4015" t="s">
        <v>8309</v>
      </c>
      <c r="S4015" s="13">
        <f t="shared" si="313"/>
        <v>42021.301192129627</v>
      </c>
      <c r="T4015" s="13">
        <f t="shared" si="314"/>
        <v>42051.301192129627</v>
      </c>
      <c r="U4015">
        <f t="shared" si="315"/>
        <v>2015</v>
      </c>
    </row>
    <row r="4016" spans="1:21" ht="48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1"/>
        <v>0</v>
      </c>
      <c r="P4016">
        <f t="shared" si="312"/>
        <v>0</v>
      </c>
      <c r="Q4016" t="s">
        <v>8308</v>
      </c>
      <c r="R4016" t="s">
        <v>8309</v>
      </c>
      <c r="S4016" s="13">
        <f t="shared" si="313"/>
        <v>42419.246168981481</v>
      </c>
      <c r="T4016" s="13">
        <f t="shared" si="314"/>
        <v>42434.246168981481</v>
      </c>
      <c r="U4016">
        <f t="shared" si="315"/>
        <v>2016</v>
      </c>
    </row>
    <row r="4017" spans="1:21" ht="48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1"/>
        <v>0</v>
      </c>
      <c r="P4017">
        <f t="shared" si="312"/>
        <v>1</v>
      </c>
      <c r="Q4017" t="s">
        <v>8308</v>
      </c>
      <c r="R4017" t="s">
        <v>8309</v>
      </c>
      <c r="S4017" s="13">
        <f t="shared" si="313"/>
        <v>42174.780821759254</v>
      </c>
      <c r="T4017" s="13">
        <f t="shared" si="314"/>
        <v>42204.780821759254</v>
      </c>
      <c r="U4017">
        <f t="shared" si="315"/>
        <v>2015</v>
      </c>
    </row>
    <row r="4018" spans="1:21" ht="48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1"/>
        <v>14</v>
      </c>
      <c r="P4018">
        <f t="shared" si="312"/>
        <v>10</v>
      </c>
      <c r="Q4018" t="s">
        <v>8308</v>
      </c>
      <c r="R4018" t="s">
        <v>8309</v>
      </c>
      <c r="S4018" s="13">
        <f t="shared" si="313"/>
        <v>41869.872685185182</v>
      </c>
      <c r="T4018" s="13">
        <f t="shared" si="314"/>
        <v>41899.872685185182</v>
      </c>
      <c r="U4018">
        <f t="shared" si="315"/>
        <v>2014</v>
      </c>
    </row>
    <row r="4019" spans="1:21" ht="48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1"/>
        <v>1</v>
      </c>
      <c r="P4019">
        <f t="shared" si="312"/>
        <v>52.5</v>
      </c>
      <c r="Q4019" t="s">
        <v>8308</v>
      </c>
      <c r="R4019" t="s">
        <v>8309</v>
      </c>
      <c r="S4019" s="13">
        <f t="shared" si="313"/>
        <v>41856.672152777777</v>
      </c>
      <c r="T4019" s="13">
        <f t="shared" si="314"/>
        <v>41886.672152777777</v>
      </c>
      <c r="U4019">
        <f t="shared" si="315"/>
        <v>2014</v>
      </c>
    </row>
    <row r="4020" spans="1:21" ht="32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1"/>
        <v>9</v>
      </c>
      <c r="P4020">
        <f t="shared" si="312"/>
        <v>32.5</v>
      </c>
      <c r="Q4020" t="s">
        <v>8308</v>
      </c>
      <c r="R4020" t="s">
        <v>8309</v>
      </c>
      <c r="S4020" s="13">
        <f t="shared" si="313"/>
        <v>42620.91097222222</v>
      </c>
      <c r="T4020" s="13">
        <f t="shared" si="314"/>
        <v>42650.91097222222</v>
      </c>
      <c r="U4020">
        <f t="shared" si="315"/>
        <v>2016</v>
      </c>
    </row>
    <row r="4021" spans="1:21" ht="48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1"/>
        <v>1</v>
      </c>
      <c r="P4021">
        <f t="shared" si="312"/>
        <v>7.25</v>
      </c>
      <c r="Q4021" t="s">
        <v>8308</v>
      </c>
      <c r="R4021" t="s">
        <v>8309</v>
      </c>
      <c r="S4021" s="13">
        <f t="shared" si="313"/>
        <v>42417.675879629634</v>
      </c>
      <c r="T4021" s="13">
        <f t="shared" si="314"/>
        <v>42475.686111111107</v>
      </c>
      <c r="U4021">
        <f t="shared" si="315"/>
        <v>2016</v>
      </c>
    </row>
    <row r="4022" spans="1:21" ht="48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1"/>
        <v>17</v>
      </c>
      <c r="P4022">
        <f t="shared" si="312"/>
        <v>33.33</v>
      </c>
      <c r="Q4022" t="s">
        <v>8308</v>
      </c>
      <c r="R4022" t="s">
        <v>8309</v>
      </c>
      <c r="S4022" s="13">
        <f t="shared" si="313"/>
        <v>42057.190960648149</v>
      </c>
      <c r="T4022" s="13">
        <f t="shared" si="314"/>
        <v>42087.149293981478</v>
      </c>
      <c r="U4022">
        <f t="shared" si="315"/>
        <v>2015</v>
      </c>
    </row>
    <row r="4023" spans="1:21" ht="48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1"/>
        <v>1</v>
      </c>
      <c r="P4023">
        <f t="shared" si="312"/>
        <v>62.5</v>
      </c>
      <c r="Q4023" t="s">
        <v>8308</v>
      </c>
      <c r="R4023" t="s">
        <v>8309</v>
      </c>
      <c r="S4023" s="13">
        <f t="shared" si="313"/>
        <v>41878.911550925928</v>
      </c>
      <c r="T4023" s="13">
        <f t="shared" si="314"/>
        <v>41938.911550925928</v>
      </c>
      <c r="U4023">
        <f t="shared" si="315"/>
        <v>2014</v>
      </c>
    </row>
    <row r="4024" spans="1:21" ht="32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1"/>
        <v>70</v>
      </c>
      <c r="P4024">
        <f t="shared" si="312"/>
        <v>63.56</v>
      </c>
      <c r="Q4024" t="s">
        <v>8308</v>
      </c>
      <c r="R4024" t="s">
        <v>8309</v>
      </c>
      <c r="S4024" s="13">
        <f t="shared" si="313"/>
        <v>41990.584108796291</v>
      </c>
      <c r="T4024" s="13">
        <f t="shared" si="314"/>
        <v>42036.120833333334</v>
      </c>
      <c r="U4024">
        <f t="shared" si="315"/>
        <v>2014</v>
      </c>
    </row>
    <row r="4025" spans="1:21" ht="48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1"/>
        <v>0</v>
      </c>
      <c r="P4025">
        <f t="shared" si="312"/>
        <v>0</v>
      </c>
      <c r="Q4025" t="s">
        <v>8308</v>
      </c>
      <c r="R4025" t="s">
        <v>8309</v>
      </c>
      <c r="S4025" s="13">
        <f t="shared" si="313"/>
        <v>42408.999571759254</v>
      </c>
      <c r="T4025" s="13">
        <f t="shared" si="314"/>
        <v>42453.957905092597</v>
      </c>
      <c r="U4025">
        <f t="shared" si="315"/>
        <v>2016</v>
      </c>
    </row>
    <row r="4026" spans="1:21" ht="48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1"/>
        <v>1</v>
      </c>
      <c r="P4026">
        <f t="shared" si="312"/>
        <v>10</v>
      </c>
      <c r="Q4026" t="s">
        <v>8308</v>
      </c>
      <c r="R4026" t="s">
        <v>8309</v>
      </c>
      <c r="S4026" s="13">
        <f t="shared" si="313"/>
        <v>42217.670104166667</v>
      </c>
      <c r="T4026" s="13">
        <f t="shared" si="314"/>
        <v>42247.670104166667</v>
      </c>
      <c r="U4026">
        <f t="shared" si="315"/>
        <v>2015</v>
      </c>
    </row>
    <row r="4027" spans="1:21" ht="48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1"/>
        <v>5</v>
      </c>
      <c r="P4027">
        <f t="shared" si="312"/>
        <v>62.5</v>
      </c>
      <c r="Q4027" t="s">
        <v>8308</v>
      </c>
      <c r="R4027" t="s">
        <v>8309</v>
      </c>
      <c r="S4027" s="13">
        <f t="shared" si="313"/>
        <v>42151.237685185188</v>
      </c>
      <c r="T4027" s="13">
        <f t="shared" si="314"/>
        <v>42211.237685185188</v>
      </c>
      <c r="U4027">
        <f t="shared" si="315"/>
        <v>2015</v>
      </c>
    </row>
    <row r="4028" spans="1:21" ht="48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1"/>
        <v>0</v>
      </c>
      <c r="P4028">
        <f t="shared" si="312"/>
        <v>0</v>
      </c>
      <c r="Q4028" t="s">
        <v>8308</v>
      </c>
      <c r="R4028" t="s">
        <v>8309</v>
      </c>
      <c r="S4028" s="13">
        <f t="shared" si="313"/>
        <v>42282.655543981484</v>
      </c>
      <c r="T4028" s="13">
        <f t="shared" si="314"/>
        <v>42342.697210648148</v>
      </c>
      <c r="U4028">
        <f t="shared" si="315"/>
        <v>2015</v>
      </c>
    </row>
    <row r="4029" spans="1:21" ht="48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1"/>
        <v>7</v>
      </c>
      <c r="P4029">
        <f t="shared" si="312"/>
        <v>30.71</v>
      </c>
      <c r="Q4029" t="s">
        <v>8308</v>
      </c>
      <c r="R4029" t="s">
        <v>8309</v>
      </c>
      <c r="S4029" s="13">
        <f t="shared" si="313"/>
        <v>42768.97084490741</v>
      </c>
      <c r="T4029" s="13">
        <f t="shared" si="314"/>
        <v>42789.041666666672</v>
      </c>
      <c r="U4029">
        <f t="shared" si="315"/>
        <v>2017</v>
      </c>
    </row>
    <row r="4030" spans="1:21" ht="48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1"/>
        <v>28</v>
      </c>
      <c r="P4030">
        <f t="shared" si="312"/>
        <v>51</v>
      </c>
      <c r="Q4030" t="s">
        <v>8308</v>
      </c>
      <c r="R4030" t="s">
        <v>8309</v>
      </c>
      <c r="S4030" s="13">
        <f t="shared" si="313"/>
        <v>41765.938657407409</v>
      </c>
      <c r="T4030" s="13">
        <f t="shared" si="314"/>
        <v>41795.938657407409</v>
      </c>
      <c r="U4030">
        <f t="shared" si="315"/>
        <v>2014</v>
      </c>
    </row>
    <row r="4031" spans="1:21" ht="48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1"/>
        <v>0</v>
      </c>
      <c r="P4031">
        <f t="shared" si="312"/>
        <v>0</v>
      </c>
      <c r="Q4031" t="s">
        <v>8308</v>
      </c>
      <c r="R4031" t="s">
        <v>8309</v>
      </c>
      <c r="S4031" s="13">
        <f t="shared" si="313"/>
        <v>42322.025115740747</v>
      </c>
      <c r="T4031" s="13">
        <f t="shared" si="314"/>
        <v>42352.025115740747</v>
      </c>
      <c r="U4031">
        <f t="shared" si="315"/>
        <v>2015</v>
      </c>
    </row>
    <row r="4032" spans="1:21" ht="48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1"/>
        <v>16</v>
      </c>
      <c r="P4032">
        <f t="shared" si="312"/>
        <v>66.67</v>
      </c>
      <c r="Q4032" t="s">
        <v>8308</v>
      </c>
      <c r="R4032" t="s">
        <v>8309</v>
      </c>
      <c r="S4032" s="13">
        <f t="shared" si="313"/>
        <v>42374.655081018514</v>
      </c>
      <c r="T4032" s="13">
        <f t="shared" si="314"/>
        <v>42403.784027777772</v>
      </c>
      <c r="U4032">
        <f t="shared" si="315"/>
        <v>2016</v>
      </c>
    </row>
    <row r="4033" spans="1:21" ht="48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1"/>
        <v>0</v>
      </c>
      <c r="P4033">
        <f t="shared" si="312"/>
        <v>0</v>
      </c>
      <c r="Q4033" t="s">
        <v>8308</v>
      </c>
      <c r="R4033" t="s">
        <v>8309</v>
      </c>
      <c r="S4033" s="13">
        <f t="shared" si="313"/>
        <v>41941.585231481484</v>
      </c>
      <c r="T4033" s="13">
        <f t="shared" si="314"/>
        <v>41991.626898148148</v>
      </c>
      <c r="U4033">
        <f t="shared" si="315"/>
        <v>2014</v>
      </c>
    </row>
    <row r="4034" spans="1:21" ht="48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6">ROUND(E4034/D4034*100,0)</f>
        <v>7</v>
      </c>
      <c r="P4034">
        <f t="shared" si="312"/>
        <v>59</v>
      </c>
      <c r="Q4034" t="s">
        <v>8308</v>
      </c>
      <c r="R4034" t="s">
        <v>8309</v>
      </c>
      <c r="S4034" s="13">
        <f t="shared" si="313"/>
        <v>42293.809212962966</v>
      </c>
      <c r="T4034" s="13">
        <f t="shared" si="314"/>
        <v>42353.85087962963</v>
      </c>
      <c r="U4034">
        <f t="shared" si="315"/>
        <v>2015</v>
      </c>
    </row>
    <row r="4035" spans="1:21" ht="48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6"/>
        <v>26</v>
      </c>
      <c r="P4035">
        <f t="shared" ref="P4035:P4098" si="317">IFERROR(ROUND(E4035/L4035,2),0)</f>
        <v>65.34</v>
      </c>
      <c r="Q4035" t="s">
        <v>8308</v>
      </c>
      <c r="R4035" t="s">
        <v>8309</v>
      </c>
      <c r="S4035" s="13">
        <f t="shared" ref="S4035:S4098" si="318">(((J4035/60)/60)/24)+DATE(1970,1,1)</f>
        <v>42614.268796296295</v>
      </c>
      <c r="T4035" s="13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48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6"/>
        <v>1</v>
      </c>
      <c r="P4036">
        <f t="shared" si="317"/>
        <v>100</v>
      </c>
      <c r="Q4036" t="s">
        <v>8308</v>
      </c>
      <c r="R4036" t="s">
        <v>8309</v>
      </c>
      <c r="S4036" s="13">
        <f t="shared" si="318"/>
        <v>42067.947337962964</v>
      </c>
      <c r="T4036" s="13">
        <f t="shared" si="319"/>
        <v>42097.905671296292</v>
      </c>
      <c r="U4036">
        <f t="shared" si="320"/>
        <v>2015</v>
      </c>
    </row>
    <row r="4037" spans="1:21" ht="32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6"/>
        <v>37</v>
      </c>
      <c r="P4037">
        <f t="shared" si="317"/>
        <v>147.4</v>
      </c>
      <c r="Q4037" t="s">
        <v>8308</v>
      </c>
      <c r="R4037" t="s">
        <v>8309</v>
      </c>
      <c r="S4037" s="13">
        <f t="shared" si="318"/>
        <v>41903.882951388885</v>
      </c>
      <c r="T4037" s="13">
        <f t="shared" si="319"/>
        <v>41933.882951388885</v>
      </c>
      <c r="U4037">
        <f t="shared" si="320"/>
        <v>2014</v>
      </c>
    </row>
    <row r="4038" spans="1:21" ht="48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6"/>
        <v>47</v>
      </c>
      <c r="P4038">
        <f t="shared" si="317"/>
        <v>166.06</v>
      </c>
      <c r="Q4038" t="s">
        <v>8308</v>
      </c>
      <c r="R4038" t="s">
        <v>8309</v>
      </c>
      <c r="S4038" s="13">
        <f t="shared" si="318"/>
        <v>41804.937083333331</v>
      </c>
      <c r="T4038" s="13">
        <f t="shared" si="319"/>
        <v>41821.9375</v>
      </c>
      <c r="U4038">
        <f t="shared" si="320"/>
        <v>2014</v>
      </c>
    </row>
    <row r="4039" spans="1:21" ht="48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6"/>
        <v>11</v>
      </c>
      <c r="P4039">
        <f t="shared" si="317"/>
        <v>40</v>
      </c>
      <c r="Q4039" t="s">
        <v>8308</v>
      </c>
      <c r="R4039" t="s">
        <v>8309</v>
      </c>
      <c r="S4039" s="13">
        <f t="shared" si="318"/>
        <v>42497.070775462969</v>
      </c>
      <c r="T4039" s="13">
        <f t="shared" si="319"/>
        <v>42514.600694444445</v>
      </c>
      <c r="U4039">
        <f t="shared" si="320"/>
        <v>2016</v>
      </c>
    </row>
    <row r="4040" spans="1:21" ht="48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6"/>
        <v>12</v>
      </c>
      <c r="P4040">
        <f t="shared" si="317"/>
        <v>75.25</v>
      </c>
      <c r="Q4040" t="s">
        <v>8308</v>
      </c>
      <c r="R4040" t="s">
        <v>8309</v>
      </c>
      <c r="S4040" s="13">
        <f t="shared" si="318"/>
        <v>41869.798726851855</v>
      </c>
      <c r="T4040" s="13">
        <f t="shared" si="319"/>
        <v>41929.798726851855</v>
      </c>
      <c r="U4040">
        <f t="shared" si="320"/>
        <v>2014</v>
      </c>
    </row>
    <row r="4041" spans="1:21" ht="32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6"/>
        <v>60</v>
      </c>
      <c r="P4041">
        <f t="shared" si="317"/>
        <v>60</v>
      </c>
      <c r="Q4041" t="s">
        <v>8308</v>
      </c>
      <c r="R4041" t="s">
        <v>8309</v>
      </c>
      <c r="S4041" s="13">
        <f t="shared" si="318"/>
        <v>42305.670914351853</v>
      </c>
      <c r="T4041" s="13">
        <f t="shared" si="319"/>
        <v>42339.249305555553</v>
      </c>
      <c r="U4041">
        <f t="shared" si="320"/>
        <v>2015</v>
      </c>
    </row>
    <row r="4042" spans="1:21" ht="48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6"/>
        <v>31</v>
      </c>
      <c r="P4042">
        <f t="shared" si="317"/>
        <v>1250</v>
      </c>
      <c r="Q4042" t="s">
        <v>8308</v>
      </c>
      <c r="R4042" t="s">
        <v>8309</v>
      </c>
      <c r="S4042" s="13">
        <f t="shared" si="318"/>
        <v>42144.231527777782</v>
      </c>
      <c r="T4042" s="13">
        <f t="shared" si="319"/>
        <v>42203.125</v>
      </c>
      <c r="U4042">
        <f t="shared" si="320"/>
        <v>2015</v>
      </c>
    </row>
    <row r="4043" spans="1:21" ht="32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6"/>
        <v>0</v>
      </c>
      <c r="P4043">
        <f t="shared" si="317"/>
        <v>10.5</v>
      </c>
      <c r="Q4043" t="s">
        <v>8308</v>
      </c>
      <c r="R4043" t="s">
        <v>8309</v>
      </c>
      <c r="S4043" s="13">
        <f t="shared" si="318"/>
        <v>42559.474004629628</v>
      </c>
      <c r="T4043" s="13">
        <f t="shared" si="319"/>
        <v>42619.474004629628</v>
      </c>
      <c r="U4043">
        <f t="shared" si="320"/>
        <v>2016</v>
      </c>
    </row>
    <row r="4044" spans="1:21" ht="48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6"/>
        <v>0</v>
      </c>
      <c r="P4044">
        <f t="shared" si="317"/>
        <v>7</v>
      </c>
      <c r="Q4044" t="s">
        <v>8308</v>
      </c>
      <c r="R4044" t="s">
        <v>8309</v>
      </c>
      <c r="S4044" s="13">
        <f t="shared" si="318"/>
        <v>41995.084074074075</v>
      </c>
      <c r="T4044" s="13">
        <f t="shared" si="319"/>
        <v>42024.802777777775</v>
      </c>
      <c r="U4044">
        <f t="shared" si="320"/>
        <v>2014</v>
      </c>
    </row>
    <row r="4045" spans="1:21" ht="48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6"/>
        <v>0</v>
      </c>
      <c r="P4045">
        <f t="shared" si="317"/>
        <v>0</v>
      </c>
      <c r="Q4045" t="s">
        <v>8308</v>
      </c>
      <c r="R4045" t="s">
        <v>8309</v>
      </c>
      <c r="S4045" s="13">
        <f t="shared" si="318"/>
        <v>41948.957465277781</v>
      </c>
      <c r="T4045" s="13">
        <f t="shared" si="319"/>
        <v>41963.957465277781</v>
      </c>
      <c r="U4045">
        <f t="shared" si="320"/>
        <v>2014</v>
      </c>
    </row>
    <row r="4046" spans="1:21" ht="48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6"/>
        <v>38</v>
      </c>
      <c r="P4046">
        <f t="shared" si="317"/>
        <v>56.25</v>
      </c>
      <c r="Q4046" t="s">
        <v>8308</v>
      </c>
      <c r="R4046" t="s">
        <v>8309</v>
      </c>
      <c r="S4046" s="13">
        <f t="shared" si="318"/>
        <v>42074.219699074078</v>
      </c>
      <c r="T4046" s="13">
        <f t="shared" si="319"/>
        <v>42104.208333333328</v>
      </c>
      <c r="U4046">
        <f t="shared" si="320"/>
        <v>2015</v>
      </c>
    </row>
    <row r="4047" spans="1:21" ht="48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6"/>
        <v>0</v>
      </c>
      <c r="P4047">
        <f t="shared" si="317"/>
        <v>1</v>
      </c>
      <c r="Q4047" t="s">
        <v>8308</v>
      </c>
      <c r="R4047" t="s">
        <v>8309</v>
      </c>
      <c r="S4047" s="13">
        <f t="shared" si="318"/>
        <v>41842.201261574075</v>
      </c>
      <c r="T4047" s="13">
        <f t="shared" si="319"/>
        <v>41872.201261574075</v>
      </c>
      <c r="U4047">
        <f t="shared" si="320"/>
        <v>2014</v>
      </c>
    </row>
    <row r="4048" spans="1:21" ht="48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6"/>
        <v>8</v>
      </c>
      <c r="P4048">
        <f t="shared" si="317"/>
        <v>38.33</v>
      </c>
      <c r="Q4048" t="s">
        <v>8308</v>
      </c>
      <c r="R4048" t="s">
        <v>8309</v>
      </c>
      <c r="S4048" s="13">
        <f t="shared" si="318"/>
        <v>41904.650578703702</v>
      </c>
      <c r="T4048" s="13">
        <f t="shared" si="319"/>
        <v>41934.650578703702</v>
      </c>
      <c r="U4048">
        <f t="shared" si="320"/>
        <v>2014</v>
      </c>
    </row>
    <row r="4049" spans="1:21" ht="48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6"/>
        <v>2</v>
      </c>
      <c r="P4049">
        <f t="shared" si="317"/>
        <v>27.5</v>
      </c>
      <c r="Q4049" t="s">
        <v>8308</v>
      </c>
      <c r="R4049" t="s">
        <v>8309</v>
      </c>
      <c r="S4049" s="13">
        <f t="shared" si="318"/>
        <v>41991.022488425922</v>
      </c>
      <c r="T4049" s="13">
        <f t="shared" si="319"/>
        <v>42015.041666666672</v>
      </c>
      <c r="U4049">
        <f t="shared" si="320"/>
        <v>2014</v>
      </c>
    </row>
    <row r="4050" spans="1:21" ht="48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6"/>
        <v>18</v>
      </c>
      <c r="P4050">
        <f t="shared" si="317"/>
        <v>32.979999999999997</v>
      </c>
      <c r="Q4050" t="s">
        <v>8308</v>
      </c>
      <c r="R4050" t="s">
        <v>8309</v>
      </c>
      <c r="S4050" s="13">
        <f t="shared" si="318"/>
        <v>42436.509108796294</v>
      </c>
      <c r="T4050" s="13">
        <f t="shared" si="319"/>
        <v>42471.467442129629</v>
      </c>
      <c r="U4050">
        <f t="shared" si="320"/>
        <v>2016</v>
      </c>
    </row>
    <row r="4051" spans="1:21" ht="48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6"/>
        <v>0</v>
      </c>
      <c r="P4051">
        <f t="shared" si="317"/>
        <v>16</v>
      </c>
      <c r="Q4051" t="s">
        <v>8308</v>
      </c>
      <c r="R4051" t="s">
        <v>8309</v>
      </c>
      <c r="S4051" s="13">
        <f t="shared" si="318"/>
        <v>42169.958506944444</v>
      </c>
      <c r="T4051" s="13">
        <f t="shared" si="319"/>
        <v>42199.958506944444</v>
      </c>
      <c r="U4051">
        <f t="shared" si="320"/>
        <v>2015</v>
      </c>
    </row>
    <row r="4052" spans="1:21" ht="48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6"/>
        <v>0</v>
      </c>
      <c r="P4052">
        <f t="shared" si="317"/>
        <v>1</v>
      </c>
      <c r="Q4052" t="s">
        <v>8308</v>
      </c>
      <c r="R4052" t="s">
        <v>8309</v>
      </c>
      <c r="S4052" s="13">
        <f t="shared" si="318"/>
        <v>41905.636469907404</v>
      </c>
      <c r="T4052" s="13">
        <f t="shared" si="319"/>
        <v>41935.636469907404</v>
      </c>
      <c r="U4052">
        <f t="shared" si="320"/>
        <v>2014</v>
      </c>
    </row>
    <row r="4053" spans="1:21" ht="48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6"/>
        <v>0</v>
      </c>
      <c r="P4053">
        <f t="shared" si="317"/>
        <v>0</v>
      </c>
      <c r="Q4053" t="s">
        <v>8308</v>
      </c>
      <c r="R4053" t="s">
        <v>8309</v>
      </c>
      <c r="S4053" s="13">
        <f t="shared" si="318"/>
        <v>41761.810150462967</v>
      </c>
      <c r="T4053" s="13">
        <f t="shared" si="319"/>
        <v>41768.286805555559</v>
      </c>
      <c r="U4053">
        <f t="shared" si="320"/>
        <v>2014</v>
      </c>
    </row>
    <row r="4054" spans="1:21" ht="64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6"/>
        <v>38</v>
      </c>
      <c r="P4054">
        <f t="shared" si="317"/>
        <v>86.62</v>
      </c>
      <c r="Q4054" t="s">
        <v>8308</v>
      </c>
      <c r="R4054" t="s">
        <v>8309</v>
      </c>
      <c r="S4054" s="13">
        <f t="shared" si="318"/>
        <v>41865.878657407404</v>
      </c>
      <c r="T4054" s="13">
        <f t="shared" si="319"/>
        <v>41925.878657407404</v>
      </c>
      <c r="U4054">
        <f t="shared" si="320"/>
        <v>2014</v>
      </c>
    </row>
    <row r="4055" spans="1:21" ht="48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6"/>
        <v>22</v>
      </c>
      <c r="P4055">
        <f t="shared" si="317"/>
        <v>55</v>
      </c>
      <c r="Q4055" t="s">
        <v>8308</v>
      </c>
      <c r="R4055" t="s">
        <v>8309</v>
      </c>
      <c r="S4055" s="13">
        <f t="shared" si="318"/>
        <v>41928.690138888887</v>
      </c>
      <c r="T4055" s="13">
        <f t="shared" si="319"/>
        <v>41958.833333333328</v>
      </c>
      <c r="U4055">
        <f t="shared" si="320"/>
        <v>2014</v>
      </c>
    </row>
    <row r="4056" spans="1:21" ht="48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6"/>
        <v>0</v>
      </c>
      <c r="P4056">
        <f t="shared" si="317"/>
        <v>0</v>
      </c>
      <c r="Q4056" t="s">
        <v>8308</v>
      </c>
      <c r="R4056" t="s">
        <v>8309</v>
      </c>
      <c r="S4056" s="13">
        <f t="shared" si="318"/>
        <v>42613.841261574074</v>
      </c>
      <c r="T4056" s="13">
        <f t="shared" si="319"/>
        <v>42644.166666666672</v>
      </c>
      <c r="U4056">
        <f t="shared" si="320"/>
        <v>2016</v>
      </c>
    </row>
    <row r="4057" spans="1:21" ht="48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6"/>
        <v>18</v>
      </c>
      <c r="P4057">
        <f t="shared" si="317"/>
        <v>41.95</v>
      </c>
      <c r="Q4057" t="s">
        <v>8308</v>
      </c>
      <c r="R4057" t="s">
        <v>8309</v>
      </c>
      <c r="S4057" s="13">
        <f t="shared" si="318"/>
        <v>41779.648506944446</v>
      </c>
      <c r="T4057" s="13">
        <f t="shared" si="319"/>
        <v>41809.648506944446</v>
      </c>
      <c r="U4057">
        <f t="shared" si="320"/>
        <v>2014</v>
      </c>
    </row>
    <row r="4058" spans="1:21" ht="48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6"/>
        <v>53</v>
      </c>
      <c r="P4058">
        <f t="shared" si="317"/>
        <v>88.33</v>
      </c>
      <c r="Q4058" t="s">
        <v>8308</v>
      </c>
      <c r="R4058" t="s">
        <v>8309</v>
      </c>
      <c r="S4058" s="13">
        <f t="shared" si="318"/>
        <v>42534.933321759265</v>
      </c>
      <c r="T4058" s="13">
        <f t="shared" si="319"/>
        <v>42554.832638888889</v>
      </c>
      <c r="U4058">
        <f t="shared" si="320"/>
        <v>2016</v>
      </c>
    </row>
    <row r="4059" spans="1:21" ht="48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6"/>
        <v>22</v>
      </c>
      <c r="P4059">
        <f t="shared" si="317"/>
        <v>129.16999999999999</v>
      </c>
      <c r="Q4059" t="s">
        <v>8308</v>
      </c>
      <c r="R4059" t="s">
        <v>8309</v>
      </c>
      <c r="S4059" s="13">
        <f t="shared" si="318"/>
        <v>42310.968518518523</v>
      </c>
      <c r="T4059" s="13">
        <f t="shared" si="319"/>
        <v>42333.958333333328</v>
      </c>
      <c r="U4059">
        <f t="shared" si="320"/>
        <v>2015</v>
      </c>
    </row>
    <row r="4060" spans="1:21" ht="48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6"/>
        <v>3</v>
      </c>
      <c r="P4060">
        <f t="shared" si="317"/>
        <v>23.75</v>
      </c>
      <c r="Q4060" t="s">
        <v>8308</v>
      </c>
      <c r="R4060" t="s">
        <v>8309</v>
      </c>
      <c r="S4060" s="13">
        <f t="shared" si="318"/>
        <v>42446.060694444444</v>
      </c>
      <c r="T4060" s="13">
        <f t="shared" si="319"/>
        <v>42461.165972222225</v>
      </c>
      <c r="U4060">
        <f t="shared" si="320"/>
        <v>2016</v>
      </c>
    </row>
    <row r="4061" spans="1:21" ht="48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6"/>
        <v>3</v>
      </c>
      <c r="P4061">
        <f t="shared" si="317"/>
        <v>35.71</v>
      </c>
      <c r="Q4061" t="s">
        <v>8308</v>
      </c>
      <c r="R4061" t="s">
        <v>8309</v>
      </c>
      <c r="S4061" s="13">
        <f t="shared" si="318"/>
        <v>41866.640648148146</v>
      </c>
      <c r="T4061" s="13">
        <f t="shared" si="319"/>
        <v>41898.125</v>
      </c>
      <c r="U4061">
        <f t="shared" si="320"/>
        <v>2014</v>
      </c>
    </row>
    <row r="4062" spans="1:21" ht="48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6"/>
        <v>3</v>
      </c>
      <c r="P4062">
        <f t="shared" si="317"/>
        <v>57</v>
      </c>
      <c r="Q4062" t="s">
        <v>8308</v>
      </c>
      <c r="R4062" t="s">
        <v>8309</v>
      </c>
      <c r="S4062" s="13">
        <f t="shared" si="318"/>
        <v>41779.695092592592</v>
      </c>
      <c r="T4062" s="13">
        <f t="shared" si="319"/>
        <v>41813.666666666664</v>
      </c>
      <c r="U4062">
        <f t="shared" si="320"/>
        <v>2014</v>
      </c>
    </row>
    <row r="4063" spans="1:21" ht="32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6"/>
        <v>0</v>
      </c>
      <c r="P4063">
        <f t="shared" si="317"/>
        <v>0</v>
      </c>
      <c r="Q4063" t="s">
        <v>8308</v>
      </c>
      <c r="R4063" t="s">
        <v>8309</v>
      </c>
      <c r="S4063" s="13">
        <f t="shared" si="318"/>
        <v>42421.141469907408</v>
      </c>
      <c r="T4063" s="13">
        <f t="shared" si="319"/>
        <v>42481.099803240737</v>
      </c>
      <c r="U4063">
        <f t="shared" si="320"/>
        <v>2016</v>
      </c>
    </row>
    <row r="4064" spans="1:21" ht="48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6"/>
        <v>2</v>
      </c>
      <c r="P4064">
        <f t="shared" si="317"/>
        <v>163.33000000000001</v>
      </c>
      <c r="Q4064" t="s">
        <v>8308</v>
      </c>
      <c r="R4064" t="s">
        <v>8309</v>
      </c>
      <c r="S4064" s="13">
        <f t="shared" si="318"/>
        <v>42523.739212962959</v>
      </c>
      <c r="T4064" s="13">
        <f t="shared" si="319"/>
        <v>42553.739212962959</v>
      </c>
      <c r="U4064">
        <f t="shared" si="320"/>
        <v>2016</v>
      </c>
    </row>
    <row r="4065" spans="1:21" ht="48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6"/>
        <v>1</v>
      </c>
      <c r="P4065">
        <f t="shared" si="317"/>
        <v>15</v>
      </c>
      <c r="Q4065" t="s">
        <v>8308</v>
      </c>
      <c r="R4065" t="s">
        <v>8309</v>
      </c>
      <c r="S4065" s="13">
        <f t="shared" si="318"/>
        <v>41787.681527777779</v>
      </c>
      <c r="T4065" s="13">
        <f t="shared" si="319"/>
        <v>41817.681527777779</v>
      </c>
      <c r="U4065">
        <f t="shared" si="320"/>
        <v>2014</v>
      </c>
    </row>
    <row r="4066" spans="1:21" ht="48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6"/>
        <v>19</v>
      </c>
      <c r="P4066">
        <f t="shared" si="317"/>
        <v>64.17</v>
      </c>
      <c r="Q4066" t="s">
        <v>8308</v>
      </c>
      <c r="R4066" t="s">
        <v>8309</v>
      </c>
      <c r="S4066" s="13">
        <f t="shared" si="318"/>
        <v>42093.588263888887</v>
      </c>
      <c r="T4066" s="13">
        <f t="shared" si="319"/>
        <v>42123.588263888887</v>
      </c>
      <c r="U4066">
        <f t="shared" si="320"/>
        <v>2015</v>
      </c>
    </row>
    <row r="4067" spans="1:21" ht="32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6"/>
        <v>1</v>
      </c>
      <c r="P4067">
        <f t="shared" si="317"/>
        <v>6.75</v>
      </c>
      <c r="Q4067" t="s">
        <v>8308</v>
      </c>
      <c r="R4067" t="s">
        <v>8309</v>
      </c>
      <c r="S4067" s="13">
        <f t="shared" si="318"/>
        <v>41833.951516203706</v>
      </c>
      <c r="T4067" s="13">
        <f t="shared" si="319"/>
        <v>41863.951516203706</v>
      </c>
      <c r="U4067">
        <f t="shared" si="320"/>
        <v>2014</v>
      </c>
    </row>
    <row r="4068" spans="1:21" ht="48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6"/>
        <v>0</v>
      </c>
      <c r="P4068">
        <f t="shared" si="317"/>
        <v>25</v>
      </c>
      <c r="Q4068" t="s">
        <v>8308</v>
      </c>
      <c r="R4068" t="s">
        <v>8309</v>
      </c>
      <c r="S4068" s="13">
        <f t="shared" si="318"/>
        <v>42479.039212962962</v>
      </c>
      <c r="T4068" s="13">
        <f t="shared" si="319"/>
        <v>42509.039212962962</v>
      </c>
      <c r="U4068">
        <f t="shared" si="320"/>
        <v>2016</v>
      </c>
    </row>
    <row r="4069" spans="1:21" ht="48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6"/>
        <v>61</v>
      </c>
      <c r="P4069">
        <f t="shared" si="317"/>
        <v>179.12</v>
      </c>
      <c r="Q4069" t="s">
        <v>8308</v>
      </c>
      <c r="R4069" t="s">
        <v>8309</v>
      </c>
      <c r="S4069" s="13">
        <f t="shared" si="318"/>
        <v>42235.117476851854</v>
      </c>
      <c r="T4069" s="13">
        <f t="shared" si="319"/>
        <v>42275.117476851854</v>
      </c>
      <c r="U4069">
        <f t="shared" si="320"/>
        <v>2015</v>
      </c>
    </row>
    <row r="4070" spans="1:21" ht="32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6"/>
        <v>1</v>
      </c>
      <c r="P4070">
        <f t="shared" si="317"/>
        <v>34.950000000000003</v>
      </c>
      <c r="Q4070" t="s">
        <v>8308</v>
      </c>
      <c r="R4070" t="s">
        <v>8309</v>
      </c>
      <c r="S4070" s="13">
        <f t="shared" si="318"/>
        <v>42718.963599537034</v>
      </c>
      <c r="T4070" s="13">
        <f t="shared" si="319"/>
        <v>42748.961805555555</v>
      </c>
      <c r="U4070">
        <f t="shared" si="320"/>
        <v>2016</v>
      </c>
    </row>
    <row r="4071" spans="1:21" ht="48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6"/>
        <v>34</v>
      </c>
      <c r="P4071">
        <f t="shared" si="317"/>
        <v>33.08</v>
      </c>
      <c r="Q4071" t="s">
        <v>8308</v>
      </c>
      <c r="R4071" t="s">
        <v>8309</v>
      </c>
      <c r="S4071" s="13">
        <f t="shared" si="318"/>
        <v>42022.661527777775</v>
      </c>
      <c r="T4071" s="13">
        <f t="shared" si="319"/>
        <v>42063.5</v>
      </c>
      <c r="U4071">
        <f t="shared" si="320"/>
        <v>2015</v>
      </c>
    </row>
    <row r="4072" spans="1:21" ht="32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6"/>
        <v>17</v>
      </c>
      <c r="P4072">
        <f t="shared" si="317"/>
        <v>27.5</v>
      </c>
      <c r="Q4072" t="s">
        <v>8308</v>
      </c>
      <c r="R4072" t="s">
        <v>8309</v>
      </c>
      <c r="S4072" s="13">
        <f t="shared" si="318"/>
        <v>42031.666898148149</v>
      </c>
      <c r="T4072" s="13">
        <f t="shared" si="319"/>
        <v>42064.125</v>
      </c>
      <c r="U4072">
        <f t="shared" si="320"/>
        <v>2015</v>
      </c>
    </row>
    <row r="4073" spans="1:21" ht="48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6"/>
        <v>0</v>
      </c>
      <c r="P4073">
        <f t="shared" si="317"/>
        <v>0</v>
      </c>
      <c r="Q4073" t="s">
        <v>8308</v>
      </c>
      <c r="R4073" t="s">
        <v>8309</v>
      </c>
      <c r="S4073" s="13">
        <f t="shared" si="318"/>
        <v>42700.804756944446</v>
      </c>
      <c r="T4073" s="13">
        <f t="shared" si="319"/>
        <v>42730.804756944446</v>
      </c>
      <c r="U4073">
        <f t="shared" si="320"/>
        <v>2016</v>
      </c>
    </row>
    <row r="4074" spans="1:21" ht="48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6"/>
        <v>0</v>
      </c>
      <c r="P4074">
        <f t="shared" si="317"/>
        <v>2</v>
      </c>
      <c r="Q4074" t="s">
        <v>8308</v>
      </c>
      <c r="R4074" t="s">
        <v>8309</v>
      </c>
      <c r="S4074" s="13">
        <f t="shared" si="318"/>
        <v>41812.77443287037</v>
      </c>
      <c r="T4074" s="13">
        <f t="shared" si="319"/>
        <v>41872.77443287037</v>
      </c>
      <c r="U4074">
        <f t="shared" si="320"/>
        <v>2014</v>
      </c>
    </row>
    <row r="4075" spans="1:21" ht="48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6"/>
        <v>1</v>
      </c>
      <c r="P4075">
        <f t="shared" si="317"/>
        <v>18.5</v>
      </c>
      <c r="Q4075" t="s">
        <v>8308</v>
      </c>
      <c r="R4075" t="s">
        <v>8309</v>
      </c>
      <c r="S4075" s="13">
        <f t="shared" si="318"/>
        <v>42078.34520833334</v>
      </c>
      <c r="T4075" s="13">
        <f t="shared" si="319"/>
        <v>42133.166666666672</v>
      </c>
      <c r="U4075">
        <f t="shared" si="320"/>
        <v>2015</v>
      </c>
    </row>
    <row r="4076" spans="1:21" ht="48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6"/>
        <v>27</v>
      </c>
      <c r="P4076">
        <f t="shared" si="317"/>
        <v>35</v>
      </c>
      <c r="Q4076" t="s">
        <v>8308</v>
      </c>
      <c r="R4076" t="s">
        <v>8309</v>
      </c>
      <c r="S4076" s="13">
        <f t="shared" si="318"/>
        <v>42283.552951388891</v>
      </c>
      <c r="T4076" s="13">
        <f t="shared" si="319"/>
        <v>42313.594618055555</v>
      </c>
      <c r="U4076">
        <f t="shared" si="320"/>
        <v>2015</v>
      </c>
    </row>
    <row r="4077" spans="1:21" ht="48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6"/>
        <v>29</v>
      </c>
      <c r="P4077">
        <f t="shared" si="317"/>
        <v>44.31</v>
      </c>
      <c r="Q4077" t="s">
        <v>8308</v>
      </c>
      <c r="R4077" t="s">
        <v>8309</v>
      </c>
      <c r="S4077" s="13">
        <f t="shared" si="318"/>
        <v>41779.045937499999</v>
      </c>
      <c r="T4077" s="13">
        <f t="shared" si="319"/>
        <v>41820.727777777778</v>
      </c>
      <c r="U4077">
        <f t="shared" si="320"/>
        <v>2014</v>
      </c>
    </row>
    <row r="4078" spans="1:21" ht="48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6"/>
        <v>0</v>
      </c>
      <c r="P4078">
        <f t="shared" si="317"/>
        <v>0</v>
      </c>
      <c r="Q4078" t="s">
        <v>8308</v>
      </c>
      <c r="R4078" t="s">
        <v>8309</v>
      </c>
      <c r="S4078" s="13">
        <f t="shared" si="318"/>
        <v>41905.795706018522</v>
      </c>
      <c r="T4078" s="13">
        <f t="shared" si="319"/>
        <v>41933.82708333333</v>
      </c>
      <c r="U4078">
        <f t="shared" si="320"/>
        <v>2014</v>
      </c>
    </row>
    <row r="4079" spans="1:21" ht="48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6"/>
        <v>9</v>
      </c>
      <c r="P4079">
        <f t="shared" si="317"/>
        <v>222.5</v>
      </c>
      <c r="Q4079" t="s">
        <v>8308</v>
      </c>
      <c r="R4079" t="s">
        <v>8309</v>
      </c>
      <c r="S4079" s="13">
        <f t="shared" si="318"/>
        <v>42695.7105787037</v>
      </c>
      <c r="T4079" s="13">
        <f t="shared" si="319"/>
        <v>42725.7105787037</v>
      </c>
      <c r="U4079">
        <f t="shared" si="320"/>
        <v>2016</v>
      </c>
    </row>
    <row r="4080" spans="1:21" ht="48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6"/>
        <v>0</v>
      </c>
      <c r="P4080">
        <f t="shared" si="317"/>
        <v>0</v>
      </c>
      <c r="Q4080" t="s">
        <v>8308</v>
      </c>
      <c r="R4080" t="s">
        <v>8309</v>
      </c>
      <c r="S4080" s="13">
        <f t="shared" si="318"/>
        <v>42732.787523148145</v>
      </c>
      <c r="T4080" s="13">
        <f t="shared" si="319"/>
        <v>42762.787523148145</v>
      </c>
      <c r="U4080">
        <f t="shared" si="320"/>
        <v>2016</v>
      </c>
    </row>
    <row r="4081" spans="1:21" ht="48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6"/>
        <v>0</v>
      </c>
      <c r="P4081">
        <f t="shared" si="317"/>
        <v>5</v>
      </c>
      <c r="Q4081" t="s">
        <v>8308</v>
      </c>
      <c r="R4081" t="s">
        <v>8309</v>
      </c>
      <c r="S4081" s="13">
        <f t="shared" si="318"/>
        <v>42510.938900462963</v>
      </c>
      <c r="T4081" s="13">
        <f t="shared" si="319"/>
        <v>42540.938900462963</v>
      </c>
      <c r="U4081">
        <f t="shared" si="320"/>
        <v>2016</v>
      </c>
    </row>
    <row r="4082" spans="1:21" ht="48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6"/>
        <v>0</v>
      </c>
      <c r="P4082">
        <f t="shared" si="317"/>
        <v>0</v>
      </c>
      <c r="Q4082" t="s">
        <v>8308</v>
      </c>
      <c r="R4082" t="s">
        <v>8309</v>
      </c>
      <c r="S4082" s="13">
        <f t="shared" si="318"/>
        <v>42511.698101851856</v>
      </c>
      <c r="T4082" s="13">
        <f t="shared" si="319"/>
        <v>42535.787500000006</v>
      </c>
      <c r="U4082">
        <f t="shared" si="320"/>
        <v>2016</v>
      </c>
    </row>
    <row r="4083" spans="1:21" ht="48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6"/>
        <v>16</v>
      </c>
      <c r="P4083">
        <f t="shared" si="317"/>
        <v>29.17</v>
      </c>
      <c r="Q4083" t="s">
        <v>8308</v>
      </c>
      <c r="R4083" t="s">
        <v>8309</v>
      </c>
      <c r="S4083" s="13">
        <f t="shared" si="318"/>
        <v>42041.581307870365</v>
      </c>
      <c r="T4083" s="13">
        <f t="shared" si="319"/>
        <v>42071.539641203708</v>
      </c>
      <c r="U4083">
        <f t="shared" si="320"/>
        <v>2015</v>
      </c>
    </row>
    <row r="4084" spans="1:21" ht="48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6"/>
        <v>2</v>
      </c>
      <c r="P4084">
        <f t="shared" si="317"/>
        <v>1.5</v>
      </c>
      <c r="Q4084" t="s">
        <v>8308</v>
      </c>
      <c r="R4084" t="s">
        <v>8309</v>
      </c>
      <c r="S4084" s="13">
        <f t="shared" si="318"/>
        <v>42307.189270833333</v>
      </c>
      <c r="T4084" s="13">
        <f t="shared" si="319"/>
        <v>42322.958333333328</v>
      </c>
      <c r="U4084">
        <f t="shared" si="320"/>
        <v>2015</v>
      </c>
    </row>
    <row r="4085" spans="1:21" ht="48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6"/>
        <v>22</v>
      </c>
      <c r="P4085">
        <f t="shared" si="317"/>
        <v>126.5</v>
      </c>
      <c r="Q4085" t="s">
        <v>8308</v>
      </c>
      <c r="R4085" t="s">
        <v>8309</v>
      </c>
      <c r="S4085" s="13">
        <f t="shared" si="318"/>
        <v>42353.761759259258</v>
      </c>
      <c r="T4085" s="13">
        <f t="shared" si="319"/>
        <v>42383.761759259258</v>
      </c>
      <c r="U4085">
        <f t="shared" si="320"/>
        <v>2015</v>
      </c>
    </row>
    <row r="4086" spans="1:21" ht="48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6"/>
        <v>0</v>
      </c>
      <c r="P4086">
        <f t="shared" si="317"/>
        <v>10</v>
      </c>
      <c r="Q4086" t="s">
        <v>8308</v>
      </c>
      <c r="R4086" t="s">
        <v>8309</v>
      </c>
      <c r="S4086" s="13">
        <f t="shared" si="318"/>
        <v>42622.436412037037</v>
      </c>
      <c r="T4086" s="13">
        <f t="shared" si="319"/>
        <v>42652.436412037037</v>
      </c>
      <c r="U4086">
        <f t="shared" si="320"/>
        <v>2016</v>
      </c>
    </row>
    <row r="4087" spans="1:21" ht="48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6"/>
        <v>0</v>
      </c>
      <c r="P4087">
        <f t="shared" si="317"/>
        <v>10</v>
      </c>
      <c r="Q4087" t="s">
        <v>8308</v>
      </c>
      <c r="R4087" t="s">
        <v>8309</v>
      </c>
      <c r="S4087" s="13">
        <f t="shared" si="318"/>
        <v>42058.603877314818</v>
      </c>
      <c r="T4087" s="13">
        <f t="shared" si="319"/>
        <v>42087.165972222225</v>
      </c>
      <c r="U4087">
        <f t="shared" si="320"/>
        <v>2015</v>
      </c>
    </row>
    <row r="4088" spans="1:21" ht="48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6"/>
        <v>5</v>
      </c>
      <c r="P4088">
        <f t="shared" si="317"/>
        <v>9.4</v>
      </c>
      <c r="Q4088" t="s">
        <v>8308</v>
      </c>
      <c r="R4088" t="s">
        <v>8309</v>
      </c>
      <c r="S4088" s="13">
        <f t="shared" si="318"/>
        <v>42304.940960648149</v>
      </c>
      <c r="T4088" s="13">
        <f t="shared" si="319"/>
        <v>42329.166666666672</v>
      </c>
      <c r="U4088">
        <f t="shared" si="320"/>
        <v>2015</v>
      </c>
    </row>
    <row r="4089" spans="1:21" ht="16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6"/>
        <v>0</v>
      </c>
      <c r="P4089">
        <f t="shared" si="317"/>
        <v>0</v>
      </c>
      <c r="Q4089" t="s">
        <v>8308</v>
      </c>
      <c r="R4089" t="s">
        <v>8309</v>
      </c>
      <c r="S4089" s="13">
        <f t="shared" si="318"/>
        <v>42538.742893518516</v>
      </c>
      <c r="T4089" s="13">
        <f t="shared" si="319"/>
        <v>42568.742893518516</v>
      </c>
      <c r="U4089">
        <f t="shared" si="320"/>
        <v>2016</v>
      </c>
    </row>
    <row r="4090" spans="1:21" ht="48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6"/>
        <v>11</v>
      </c>
      <c r="P4090">
        <f t="shared" si="317"/>
        <v>72</v>
      </c>
      <c r="Q4090" t="s">
        <v>8308</v>
      </c>
      <c r="R4090" t="s">
        <v>8309</v>
      </c>
      <c r="S4090" s="13">
        <f t="shared" si="318"/>
        <v>41990.612546296295</v>
      </c>
      <c r="T4090" s="13">
        <f t="shared" si="319"/>
        <v>42020.434722222228</v>
      </c>
      <c r="U4090">
        <f t="shared" si="320"/>
        <v>2014</v>
      </c>
    </row>
    <row r="4091" spans="1:21" ht="48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6"/>
        <v>5</v>
      </c>
      <c r="P4091">
        <f t="shared" si="317"/>
        <v>30</v>
      </c>
      <c r="Q4091" t="s">
        <v>8308</v>
      </c>
      <c r="R4091" t="s">
        <v>8309</v>
      </c>
      <c r="S4091" s="13">
        <f t="shared" si="318"/>
        <v>42122.732499999998</v>
      </c>
      <c r="T4091" s="13">
        <f t="shared" si="319"/>
        <v>42155.732638888891</v>
      </c>
      <c r="U4091">
        <f t="shared" si="320"/>
        <v>2015</v>
      </c>
    </row>
    <row r="4092" spans="1:21" ht="48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6"/>
        <v>3</v>
      </c>
      <c r="P4092">
        <f t="shared" si="317"/>
        <v>10.67</v>
      </c>
      <c r="Q4092" t="s">
        <v>8308</v>
      </c>
      <c r="R4092" t="s">
        <v>8309</v>
      </c>
      <c r="S4092" s="13">
        <f t="shared" si="318"/>
        <v>42209.67288194444</v>
      </c>
      <c r="T4092" s="13">
        <f t="shared" si="319"/>
        <v>42223.625</v>
      </c>
      <c r="U4092">
        <f t="shared" si="320"/>
        <v>2015</v>
      </c>
    </row>
    <row r="4093" spans="1:21" ht="48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6"/>
        <v>13</v>
      </c>
      <c r="P4093">
        <f t="shared" si="317"/>
        <v>25.5</v>
      </c>
      <c r="Q4093" t="s">
        <v>8308</v>
      </c>
      <c r="R4093" t="s">
        <v>8309</v>
      </c>
      <c r="S4093" s="13">
        <f t="shared" si="318"/>
        <v>41990.506377314814</v>
      </c>
      <c r="T4093" s="13">
        <f t="shared" si="319"/>
        <v>42020.506377314814</v>
      </c>
      <c r="U4093">
        <f t="shared" si="320"/>
        <v>2014</v>
      </c>
    </row>
    <row r="4094" spans="1:21" ht="48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6"/>
        <v>0</v>
      </c>
      <c r="P4094">
        <f t="shared" si="317"/>
        <v>20</v>
      </c>
      <c r="Q4094" t="s">
        <v>8308</v>
      </c>
      <c r="R4094" t="s">
        <v>8309</v>
      </c>
      <c r="S4094" s="13">
        <f t="shared" si="318"/>
        <v>42039.194988425923</v>
      </c>
      <c r="T4094" s="13">
        <f t="shared" si="319"/>
        <v>42099.153321759266</v>
      </c>
      <c r="U4094">
        <f t="shared" si="320"/>
        <v>2015</v>
      </c>
    </row>
    <row r="4095" spans="1:21" ht="48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6"/>
        <v>2</v>
      </c>
      <c r="P4095">
        <f t="shared" si="317"/>
        <v>15</v>
      </c>
      <c r="Q4095" t="s">
        <v>8308</v>
      </c>
      <c r="R4095" t="s">
        <v>8309</v>
      </c>
      <c r="S4095" s="13">
        <f t="shared" si="318"/>
        <v>42178.815891203703</v>
      </c>
      <c r="T4095" s="13">
        <f t="shared" si="319"/>
        <v>42238.815891203703</v>
      </c>
      <c r="U4095">
        <f t="shared" si="320"/>
        <v>2015</v>
      </c>
    </row>
    <row r="4096" spans="1:21" ht="48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6"/>
        <v>37</v>
      </c>
      <c r="P4096">
        <f t="shared" si="317"/>
        <v>91.25</v>
      </c>
      <c r="Q4096" t="s">
        <v>8308</v>
      </c>
      <c r="R4096" t="s">
        <v>8309</v>
      </c>
      <c r="S4096" s="13">
        <f t="shared" si="318"/>
        <v>41890.086805555555</v>
      </c>
      <c r="T4096" s="13">
        <f t="shared" si="319"/>
        <v>41934.207638888889</v>
      </c>
      <c r="U4096">
        <f t="shared" si="320"/>
        <v>2014</v>
      </c>
    </row>
    <row r="4097" spans="1:21" ht="32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6"/>
        <v>3</v>
      </c>
      <c r="P4097">
        <f t="shared" si="317"/>
        <v>800</v>
      </c>
      <c r="Q4097" t="s">
        <v>8308</v>
      </c>
      <c r="R4097" t="s">
        <v>8309</v>
      </c>
      <c r="S4097" s="13">
        <f t="shared" si="318"/>
        <v>42693.031828703708</v>
      </c>
      <c r="T4097" s="13">
        <f t="shared" si="319"/>
        <v>42723.031828703708</v>
      </c>
      <c r="U4097">
        <f t="shared" si="320"/>
        <v>2016</v>
      </c>
    </row>
    <row r="4098" spans="1:21" ht="48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1">ROUND(E4098/D4098*100,0)</f>
        <v>11</v>
      </c>
      <c r="P4098">
        <f t="shared" si="317"/>
        <v>80</v>
      </c>
      <c r="Q4098" t="s">
        <v>8308</v>
      </c>
      <c r="R4098" t="s">
        <v>8309</v>
      </c>
      <c r="S4098" s="13">
        <f t="shared" si="318"/>
        <v>42750.530312499999</v>
      </c>
      <c r="T4098" s="13">
        <f t="shared" si="319"/>
        <v>42794.368749999994</v>
      </c>
      <c r="U4098">
        <f t="shared" si="320"/>
        <v>2017</v>
      </c>
    </row>
    <row r="4099" spans="1:21" ht="48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1"/>
        <v>0</v>
      </c>
      <c r="P4099">
        <f t="shared" ref="P4099:P4115" si="322">IFERROR(ROUND(E4099/L4099,2),0)</f>
        <v>0</v>
      </c>
      <c r="Q4099" t="s">
        <v>8308</v>
      </c>
      <c r="R4099" t="s">
        <v>8309</v>
      </c>
      <c r="S4099" s="13">
        <f t="shared" ref="S4099:S4115" si="323">(((J4099/60)/60)/24)+DATE(1970,1,1)</f>
        <v>42344.824502314819</v>
      </c>
      <c r="T4099" s="13">
        <f t="shared" ref="T4099:T4115" si="324">(((I4099/60)/60)/24)+DATE(1970,1,1)</f>
        <v>42400.996527777781</v>
      </c>
      <c r="U4099">
        <f t="shared" ref="U4099:U4115" si="325">YEAR(S4099)</f>
        <v>2015</v>
      </c>
    </row>
    <row r="4100" spans="1:21" ht="48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1"/>
        <v>0</v>
      </c>
      <c r="P4100">
        <f t="shared" si="322"/>
        <v>0</v>
      </c>
      <c r="Q4100" t="s">
        <v>8308</v>
      </c>
      <c r="R4100" t="s">
        <v>8309</v>
      </c>
      <c r="S4100" s="13">
        <f t="shared" si="323"/>
        <v>42495.722187499996</v>
      </c>
      <c r="T4100" s="13">
        <f t="shared" si="324"/>
        <v>42525.722187499996</v>
      </c>
      <c r="U4100">
        <f t="shared" si="325"/>
        <v>2016</v>
      </c>
    </row>
    <row r="4101" spans="1:21" ht="48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1"/>
        <v>1</v>
      </c>
      <c r="P4101">
        <f t="shared" si="322"/>
        <v>50</v>
      </c>
      <c r="Q4101" t="s">
        <v>8308</v>
      </c>
      <c r="R4101" t="s">
        <v>8309</v>
      </c>
      <c r="S4101" s="13">
        <f t="shared" si="323"/>
        <v>42570.850381944445</v>
      </c>
      <c r="T4101" s="13">
        <f t="shared" si="324"/>
        <v>42615.850381944445</v>
      </c>
      <c r="U4101">
        <f t="shared" si="325"/>
        <v>2016</v>
      </c>
    </row>
    <row r="4102" spans="1:21" ht="32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1"/>
        <v>0</v>
      </c>
      <c r="P4102">
        <f t="shared" si="322"/>
        <v>0</v>
      </c>
      <c r="Q4102" t="s">
        <v>8308</v>
      </c>
      <c r="R4102" t="s">
        <v>8309</v>
      </c>
      <c r="S4102" s="13">
        <f t="shared" si="323"/>
        <v>41927.124884259261</v>
      </c>
      <c r="T4102" s="13">
        <f t="shared" si="324"/>
        <v>41937.124884259261</v>
      </c>
      <c r="U4102">
        <f t="shared" si="325"/>
        <v>2014</v>
      </c>
    </row>
    <row r="4103" spans="1:21" ht="48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1"/>
        <v>0</v>
      </c>
      <c r="P4103">
        <f t="shared" si="322"/>
        <v>0</v>
      </c>
      <c r="Q4103" t="s">
        <v>8308</v>
      </c>
      <c r="R4103" t="s">
        <v>8309</v>
      </c>
      <c r="S4103" s="13">
        <f t="shared" si="323"/>
        <v>42730.903726851851</v>
      </c>
      <c r="T4103" s="13">
        <f t="shared" si="324"/>
        <v>42760.903726851851</v>
      </c>
      <c r="U4103">
        <f t="shared" si="325"/>
        <v>2016</v>
      </c>
    </row>
    <row r="4104" spans="1:21" ht="48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1"/>
        <v>27</v>
      </c>
      <c r="P4104">
        <f t="shared" si="322"/>
        <v>22.83</v>
      </c>
      <c r="Q4104" t="s">
        <v>8308</v>
      </c>
      <c r="R4104" t="s">
        <v>8309</v>
      </c>
      <c r="S4104" s="13">
        <f t="shared" si="323"/>
        <v>42475.848067129627</v>
      </c>
      <c r="T4104" s="13">
        <f t="shared" si="324"/>
        <v>42505.848067129627</v>
      </c>
      <c r="U4104">
        <f t="shared" si="325"/>
        <v>2016</v>
      </c>
    </row>
    <row r="4105" spans="1:21" ht="48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1"/>
        <v>10</v>
      </c>
      <c r="P4105">
        <f t="shared" si="322"/>
        <v>16.670000000000002</v>
      </c>
      <c r="Q4105" t="s">
        <v>8308</v>
      </c>
      <c r="R4105" t="s">
        <v>8309</v>
      </c>
      <c r="S4105" s="13">
        <f t="shared" si="323"/>
        <v>42188.83293981482</v>
      </c>
      <c r="T4105" s="13">
        <f t="shared" si="324"/>
        <v>42242.772222222222</v>
      </c>
      <c r="U4105">
        <f t="shared" si="325"/>
        <v>2015</v>
      </c>
    </row>
    <row r="4106" spans="1:21" ht="48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1"/>
        <v>21</v>
      </c>
      <c r="P4106">
        <f t="shared" si="322"/>
        <v>45.79</v>
      </c>
      <c r="Q4106" t="s">
        <v>8308</v>
      </c>
      <c r="R4106" t="s">
        <v>8309</v>
      </c>
      <c r="S4106" s="13">
        <f t="shared" si="323"/>
        <v>42640.278171296297</v>
      </c>
      <c r="T4106" s="13">
        <f t="shared" si="324"/>
        <v>42670.278171296297</v>
      </c>
      <c r="U4106">
        <f t="shared" si="325"/>
        <v>2016</v>
      </c>
    </row>
    <row r="4107" spans="1:21" ht="48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1"/>
        <v>7</v>
      </c>
      <c r="P4107">
        <f t="shared" si="322"/>
        <v>383.33</v>
      </c>
      <c r="Q4107" t="s">
        <v>8308</v>
      </c>
      <c r="R4107" t="s">
        <v>8309</v>
      </c>
      <c r="S4107" s="13">
        <f t="shared" si="323"/>
        <v>42697.010520833333</v>
      </c>
      <c r="T4107" s="13">
        <f t="shared" si="324"/>
        <v>42730.010520833333</v>
      </c>
      <c r="U4107">
        <f t="shared" si="325"/>
        <v>2016</v>
      </c>
    </row>
    <row r="4108" spans="1:21" ht="48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1"/>
        <v>71</v>
      </c>
      <c r="P4108">
        <f t="shared" si="322"/>
        <v>106.97</v>
      </c>
      <c r="Q4108" t="s">
        <v>8308</v>
      </c>
      <c r="R4108" t="s">
        <v>8309</v>
      </c>
      <c r="S4108" s="13">
        <f t="shared" si="323"/>
        <v>42053.049375000002</v>
      </c>
      <c r="T4108" s="13">
        <f t="shared" si="324"/>
        <v>42096.041666666672</v>
      </c>
      <c r="U4108">
        <f t="shared" si="325"/>
        <v>2015</v>
      </c>
    </row>
    <row r="4109" spans="1:21" ht="48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1"/>
        <v>2</v>
      </c>
      <c r="P4109">
        <f t="shared" si="322"/>
        <v>10.25</v>
      </c>
      <c r="Q4109" t="s">
        <v>8308</v>
      </c>
      <c r="R4109" t="s">
        <v>8309</v>
      </c>
      <c r="S4109" s="13">
        <f t="shared" si="323"/>
        <v>41883.916678240741</v>
      </c>
      <c r="T4109" s="13">
        <f t="shared" si="324"/>
        <v>41906.916678240741</v>
      </c>
      <c r="U4109">
        <f t="shared" si="325"/>
        <v>2014</v>
      </c>
    </row>
    <row r="4110" spans="1:21" ht="48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1"/>
        <v>2</v>
      </c>
      <c r="P4110">
        <f t="shared" si="322"/>
        <v>59</v>
      </c>
      <c r="Q4110" t="s">
        <v>8308</v>
      </c>
      <c r="R4110" t="s">
        <v>8309</v>
      </c>
      <c r="S4110" s="13">
        <f t="shared" si="323"/>
        <v>42767.031678240746</v>
      </c>
      <c r="T4110" s="13">
        <f t="shared" si="324"/>
        <v>42797.208333333328</v>
      </c>
      <c r="U4110">
        <f t="shared" si="325"/>
        <v>2017</v>
      </c>
    </row>
    <row r="4111" spans="1:21" ht="48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1"/>
        <v>0</v>
      </c>
      <c r="P4111">
        <f t="shared" si="322"/>
        <v>0</v>
      </c>
      <c r="Q4111" t="s">
        <v>8308</v>
      </c>
      <c r="R4111" t="s">
        <v>8309</v>
      </c>
      <c r="S4111" s="13">
        <f t="shared" si="323"/>
        <v>42307.539398148147</v>
      </c>
      <c r="T4111" s="13">
        <f t="shared" si="324"/>
        <v>42337.581064814818</v>
      </c>
      <c r="U4111">
        <f t="shared" si="325"/>
        <v>2015</v>
      </c>
    </row>
    <row r="4112" spans="1:21" ht="48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1"/>
        <v>29</v>
      </c>
      <c r="P4112">
        <f t="shared" si="322"/>
        <v>14.33</v>
      </c>
      <c r="Q4112" t="s">
        <v>8308</v>
      </c>
      <c r="R4112" t="s">
        <v>8309</v>
      </c>
      <c r="S4112" s="13">
        <f t="shared" si="323"/>
        <v>42512.626747685179</v>
      </c>
      <c r="T4112" s="13">
        <f t="shared" si="324"/>
        <v>42572.626747685179</v>
      </c>
      <c r="U4112">
        <f t="shared" si="325"/>
        <v>2016</v>
      </c>
    </row>
    <row r="4113" spans="1:21" ht="48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1"/>
        <v>3</v>
      </c>
      <c r="P4113">
        <f t="shared" si="322"/>
        <v>15.67</v>
      </c>
      <c r="Q4113" t="s">
        <v>8308</v>
      </c>
      <c r="R4113" t="s">
        <v>8309</v>
      </c>
      <c r="S4113" s="13">
        <f t="shared" si="323"/>
        <v>42029.135879629626</v>
      </c>
      <c r="T4113" s="13">
        <f t="shared" si="324"/>
        <v>42059.135879629626</v>
      </c>
      <c r="U4113">
        <f t="shared" si="325"/>
        <v>2015</v>
      </c>
    </row>
    <row r="4114" spans="1:21" ht="48" x14ac:dyDescent="0.2">
      <c r="A4114">
        <v>4112</v>
      </c>
      <c r="B4114" s="8" t="s">
        <v>4108</v>
      </c>
      <c r="C4114" s="3" t="s">
        <v>6961</v>
      </c>
      <c r="D4114" s="5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1"/>
        <v>0</v>
      </c>
      <c r="P4114">
        <f t="shared" si="322"/>
        <v>1</v>
      </c>
      <c r="Q4114" t="s">
        <v>8308</v>
      </c>
      <c r="R4114" t="s">
        <v>8309</v>
      </c>
      <c r="S4114" s="13">
        <f t="shared" si="323"/>
        <v>42400.946597222224</v>
      </c>
      <c r="T4114" s="13">
        <f t="shared" si="324"/>
        <v>42428</v>
      </c>
      <c r="U4114">
        <f t="shared" si="325"/>
        <v>2016</v>
      </c>
    </row>
    <row r="4115" spans="1:21" ht="48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1"/>
        <v>0</v>
      </c>
      <c r="P4115">
        <f t="shared" si="322"/>
        <v>1</v>
      </c>
      <c r="Q4115" t="s">
        <v>8308</v>
      </c>
      <c r="R4115" t="s">
        <v>8309</v>
      </c>
      <c r="S4115" s="13">
        <f t="shared" si="323"/>
        <v>42358.573182870372</v>
      </c>
      <c r="T4115" s="13">
        <f t="shared" si="324"/>
        <v>42377.273611111115</v>
      </c>
      <c r="U4115">
        <f t="shared" si="325"/>
        <v>2015</v>
      </c>
    </row>
  </sheetData>
  <sortState xmlns:xlrd2="http://schemas.microsoft.com/office/spreadsheetml/2017/richdata2" ref="A642:P3889">
    <sortCondition ref="A2:A4115"/>
  </sortState>
  <conditionalFormatting sqref="F1:F1048576">
    <cfRule type="containsText" dxfId="3" priority="7" operator="containsText" text="canceled">
      <formula>NOT(ISERROR(SEARCH("canceled",F1)))</formula>
    </cfRule>
    <cfRule type="containsText" dxfId="2" priority="8" operator="containsText" text="successful">
      <formula>NOT(ISERROR(SEARCH("successful",F1)))</formula>
    </cfRule>
    <cfRule type="containsText" dxfId="1" priority="9" operator="containsText" text="live">
      <formula>NOT(ISERROR(SEARCH("live",F1)))</formula>
    </cfRule>
    <cfRule type="containsText" dxfId="0" priority="10" operator="containsText" text="failed">
      <formula>NOT(ISERROR(SEARCH("failed",F1)))</formula>
    </cfRule>
  </conditionalFormatting>
  <conditionalFormatting sqref="O1:O1048576 P1">
    <cfRule type="colorScale" priority="1">
      <colorScale>
        <cfvo type="min"/>
        <cfvo type="percentile" val="90"/>
        <color rgb="FFFF6665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DE415-1B5A-8947-985B-B2D6EB00BBA6}">
  <dimension ref="A1:L18"/>
  <sheetViews>
    <sheetView topLeftCell="H1" workbookViewId="0">
      <selection activeCell="J9" sqref="J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8" max="8" width="15.6640625" bestFit="1" customWidth="1"/>
    <col min="9" max="9" width="14.83203125" bestFit="1" customWidth="1"/>
    <col min="10" max="10" width="5.5" bestFit="1" customWidth="1"/>
    <col min="11" max="11" width="8.1640625" bestFit="1" customWidth="1"/>
    <col min="12" max="13" width="10" bestFit="1" customWidth="1"/>
  </cols>
  <sheetData>
    <row r="1" spans="1:12" x14ac:dyDescent="0.2">
      <c r="A1" s="11" t="s">
        <v>8312</v>
      </c>
      <c r="B1" t="s">
        <v>8308</v>
      </c>
      <c r="H1" s="11" t="s">
        <v>8312</v>
      </c>
      <c r="I1" t="s">
        <v>8308</v>
      </c>
    </row>
    <row r="2" spans="1:12" x14ac:dyDescent="0.2">
      <c r="A2" s="11" t="s">
        <v>8379</v>
      </c>
      <c r="B2" t="s">
        <v>8317</v>
      </c>
      <c r="H2" s="11" t="s">
        <v>8379</v>
      </c>
      <c r="I2" t="s">
        <v>8317</v>
      </c>
    </row>
    <row r="4" spans="1:12" x14ac:dyDescent="0.2">
      <c r="A4" s="11" t="s">
        <v>8313</v>
      </c>
      <c r="B4" s="11" t="s">
        <v>8314</v>
      </c>
      <c r="H4" s="11" t="s">
        <v>8313</v>
      </c>
      <c r="I4" s="11" t="s">
        <v>8314</v>
      </c>
    </row>
    <row r="5" spans="1:12" x14ac:dyDescent="0.2">
      <c r="A5" s="11" t="s">
        <v>8316</v>
      </c>
      <c r="B5" t="s">
        <v>8218</v>
      </c>
      <c r="C5" t="s">
        <v>8220</v>
      </c>
      <c r="D5" t="s">
        <v>8219</v>
      </c>
      <c r="E5" t="s">
        <v>8315</v>
      </c>
      <c r="H5" s="11" t="s">
        <v>8316</v>
      </c>
      <c r="I5" t="s">
        <v>8218</v>
      </c>
      <c r="J5" t="s">
        <v>8220</v>
      </c>
      <c r="K5" t="s">
        <v>8219</v>
      </c>
      <c r="L5" t="s">
        <v>8315</v>
      </c>
    </row>
    <row r="6" spans="1:12" x14ac:dyDescent="0.2">
      <c r="A6" s="14" t="s">
        <v>8373</v>
      </c>
      <c r="B6" s="10">
        <v>56</v>
      </c>
      <c r="C6" s="10">
        <v>33</v>
      </c>
      <c r="D6" s="10">
        <v>7</v>
      </c>
      <c r="E6" s="10">
        <v>96</v>
      </c>
      <c r="H6" s="14" t="s">
        <v>8373</v>
      </c>
      <c r="I6" s="10">
        <v>56</v>
      </c>
      <c r="J6" s="10">
        <v>33</v>
      </c>
      <c r="K6" s="10">
        <v>7</v>
      </c>
      <c r="L6" s="10">
        <v>96</v>
      </c>
    </row>
    <row r="7" spans="1:12" x14ac:dyDescent="0.2">
      <c r="A7" s="14" t="s">
        <v>8374</v>
      </c>
      <c r="B7" s="10">
        <v>71</v>
      </c>
      <c r="C7" s="10">
        <v>39</v>
      </c>
      <c r="D7" s="10">
        <v>3</v>
      </c>
      <c r="E7" s="10">
        <v>113</v>
      </c>
      <c r="H7" s="14" t="s">
        <v>8374</v>
      </c>
      <c r="I7" s="10">
        <v>71</v>
      </c>
      <c r="J7" s="10">
        <v>39</v>
      </c>
      <c r="K7" s="10">
        <v>3</v>
      </c>
      <c r="L7" s="10">
        <v>113</v>
      </c>
    </row>
    <row r="8" spans="1:12" x14ac:dyDescent="0.2">
      <c r="A8" s="14" t="s">
        <v>8375</v>
      </c>
      <c r="B8" s="10">
        <v>56</v>
      </c>
      <c r="C8" s="10">
        <v>33</v>
      </c>
      <c r="D8" s="10">
        <v>3</v>
      </c>
      <c r="E8" s="10">
        <v>92</v>
      </c>
      <c r="H8" s="14" t="s">
        <v>8375</v>
      </c>
      <c r="I8" s="10">
        <v>56</v>
      </c>
      <c r="J8" s="10">
        <v>33</v>
      </c>
      <c r="K8" s="10">
        <v>3</v>
      </c>
      <c r="L8" s="10">
        <v>92</v>
      </c>
    </row>
    <row r="9" spans="1:12" x14ac:dyDescent="0.2">
      <c r="A9" s="14" t="s">
        <v>8376</v>
      </c>
      <c r="B9" s="10">
        <v>71</v>
      </c>
      <c r="C9" s="10">
        <v>40</v>
      </c>
      <c r="D9" s="10">
        <v>2</v>
      </c>
      <c r="E9" s="10">
        <v>113</v>
      </c>
      <c r="H9" s="14" t="s">
        <v>8376</v>
      </c>
      <c r="I9" s="10">
        <v>71</v>
      </c>
      <c r="J9" s="10">
        <v>40</v>
      </c>
      <c r="K9" s="10">
        <v>2</v>
      </c>
      <c r="L9" s="10">
        <v>113</v>
      </c>
    </row>
    <row r="10" spans="1:12" x14ac:dyDescent="0.2">
      <c r="A10" s="14" t="s">
        <v>8367</v>
      </c>
      <c r="B10" s="10">
        <v>111</v>
      </c>
      <c r="C10" s="10">
        <v>52</v>
      </c>
      <c r="D10" s="10">
        <v>3</v>
      </c>
      <c r="E10" s="10">
        <v>166</v>
      </c>
      <c r="H10" s="14" t="s">
        <v>8367</v>
      </c>
      <c r="I10" s="10">
        <v>111</v>
      </c>
      <c r="J10" s="10">
        <v>52</v>
      </c>
      <c r="K10" s="10">
        <v>3</v>
      </c>
      <c r="L10" s="10">
        <v>166</v>
      </c>
    </row>
    <row r="11" spans="1:12" x14ac:dyDescent="0.2">
      <c r="A11" s="14" t="s">
        <v>8377</v>
      </c>
      <c r="B11" s="10">
        <v>100</v>
      </c>
      <c r="C11" s="10">
        <v>49</v>
      </c>
      <c r="D11" s="10">
        <v>4</v>
      </c>
      <c r="E11" s="10">
        <v>153</v>
      </c>
      <c r="H11" s="14" t="s">
        <v>8377</v>
      </c>
      <c r="I11" s="10">
        <v>100</v>
      </c>
      <c r="J11" s="10">
        <v>49</v>
      </c>
      <c r="K11" s="10">
        <v>4</v>
      </c>
      <c r="L11" s="10">
        <v>153</v>
      </c>
    </row>
    <row r="12" spans="1:12" x14ac:dyDescent="0.2">
      <c r="A12" s="14" t="s">
        <v>8368</v>
      </c>
      <c r="B12" s="10">
        <v>87</v>
      </c>
      <c r="C12" s="10">
        <v>50</v>
      </c>
      <c r="D12" s="10">
        <v>1</v>
      </c>
      <c r="E12" s="10">
        <v>138</v>
      </c>
      <c r="H12" s="14" t="s">
        <v>8368</v>
      </c>
      <c r="I12" s="10">
        <v>87</v>
      </c>
      <c r="J12" s="10">
        <v>50</v>
      </c>
      <c r="K12" s="10">
        <v>1</v>
      </c>
      <c r="L12" s="10">
        <v>138</v>
      </c>
    </row>
    <row r="13" spans="1:12" x14ac:dyDescent="0.2">
      <c r="A13" s="14" t="s">
        <v>8369</v>
      </c>
      <c r="B13" s="10">
        <v>72</v>
      </c>
      <c r="C13" s="10">
        <v>47</v>
      </c>
      <c r="D13" s="10">
        <v>4</v>
      </c>
      <c r="E13" s="10">
        <v>123</v>
      </c>
      <c r="H13" s="14" t="s">
        <v>8369</v>
      </c>
      <c r="I13" s="10">
        <v>72</v>
      </c>
      <c r="J13" s="10">
        <v>47</v>
      </c>
      <c r="K13" s="10">
        <v>4</v>
      </c>
      <c r="L13" s="10">
        <v>123</v>
      </c>
    </row>
    <row r="14" spans="1:12" x14ac:dyDescent="0.2">
      <c r="A14" s="14" t="s">
        <v>8370</v>
      </c>
      <c r="B14" s="10">
        <v>59</v>
      </c>
      <c r="C14" s="10">
        <v>34</v>
      </c>
      <c r="D14" s="10">
        <v>4</v>
      </c>
      <c r="E14" s="10">
        <v>97</v>
      </c>
      <c r="H14" s="14" t="s">
        <v>8370</v>
      </c>
      <c r="I14" s="10">
        <v>59</v>
      </c>
      <c r="J14" s="10">
        <v>34</v>
      </c>
      <c r="K14" s="10">
        <v>4</v>
      </c>
      <c r="L14" s="10">
        <v>97</v>
      </c>
    </row>
    <row r="15" spans="1:12" x14ac:dyDescent="0.2">
      <c r="A15" s="14" t="s">
        <v>8371</v>
      </c>
      <c r="B15" s="10">
        <v>65</v>
      </c>
      <c r="C15" s="10">
        <v>50</v>
      </c>
      <c r="D15" s="10"/>
      <c r="E15" s="10">
        <v>115</v>
      </c>
      <c r="H15" s="14" t="s">
        <v>8371</v>
      </c>
      <c r="I15" s="10">
        <v>65</v>
      </c>
      <c r="J15" s="10">
        <v>50</v>
      </c>
      <c r="K15" s="10"/>
      <c r="L15" s="10">
        <v>115</v>
      </c>
    </row>
    <row r="16" spans="1:12" x14ac:dyDescent="0.2">
      <c r="A16" s="14" t="s">
        <v>8372</v>
      </c>
      <c r="B16" s="10">
        <v>54</v>
      </c>
      <c r="C16" s="10">
        <v>31</v>
      </c>
      <c r="D16" s="10">
        <v>3</v>
      </c>
      <c r="E16" s="10">
        <v>88</v>
      </c>
      <c r="H16" s="14" t="s">
        <v>8372</v>
      </c>
      <c r="I16" s="10">
        <v>54</v>
      </c>
      <c r="J16" s="10">
        <v>31</v>
      </c>
      <c r="K16" s="10">
        <v>3</v>
      </c>
      <c r="L16" s="10">
        <v>88</v>
      </c>
    </row>
    <row r="17" spans="1:12" x14ac:dyDescent="0.2">
      <c r="A17" s="14" t="s">
        <v>8378</v>
      </c>
      <c r="B17" s="10">
        <v>37</v>
      </c>
      <c r="C17" s="10">
        <v>35</v>
      </c>
      <c r="D17" s="10">
        <v>3</v>
      </c>
      <c r="E17" s="10">
        <v>75</v>
      </c>
      <c r="H17" s="14" t="s">
        <v>8378</v>
      </c>
      <c r="I17" s="10">
        <v>37</v>
      </c>
      <c r="J17" s="10">
        <v>35</v>
      </c>
      <c r="K17" s="10">
        <v>3</v>
      </c>
      <c r="L17" s="10">
        <v>75</v>
      </c>
    </row>
    <row r="18" spans="1:12" x14ac:dyDescent="0.2">
      <c r="A18" s="14" t="s">
        <v>8315</v>
      </c>
      <c r="B18" s="10">
        <v>839</v>
      </c>
      <c r="C18" s="10">
        <v>493</v>
      </c>
      <c r="D18" s="10">
        <v>37</v>
      </c>
      <c r="E18" s="10">
        <v>1369</v>
      </c>
      <c r="H18" s="14" t="s">
        <v>8315</v>
      </c>
      <c r="I18" s="10">
        <v>839</v>
      </c>
      <c r="J18" s="10">
        <v>493</v>
      </c>
      <c r="K18" s="10">
        <v>37</v>
      </c>
      <c r="L18" s="10">
        <v>1369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EC50B-66C3-2D4B-8015-D2D49C7CBA32}">
  <dimension ref="A1:H21"/>
  <sheetViews>
    <sheetView tabSelected="1" topLeftCell="A4" workbookViewId="0">
      <selection activeCell="F3" sqref="F3"/>
    </sheetView>
  </sheetViews>
  <sheetFormatPr baseColWidth="10" defaultRowHeight="15" x14ac:dyDescent="0.2"/>
  <cols>
    <col min="1" max="1" width="19.1640625" customWidth="1"/>
    <col min="2" max="2" width="14" style="22" customWidth="1"/>
    <col min="3" max="3" width="13.5" style="22" customWidth="1"/>
    <col min="4" max="4" width="12.1640625" style="22" customWidth="1"/>
    <col min="5" max="5" width="12" style="22" customWidth="1"/>
    <col min="6" max="6" width="36.1640625" bestFit="1" customWidth="1"/>
    <col min="7" max="7" width="28.83203125" bestFit="1" customWidth="1"/>
    <col min="8" max="8" width="34" bestFit="1" customWidth="1"/>
  </cols>
  <sheetData>
    <row r="1" spans="1:8" ht="34" x14ac:dyDescent="0.2">
      <c r="A1" s="18" t="s">
        <v>8382</v>
      </c>
      <c r="B1" s="21" t="s">
        <v>8402</v>
      </c>
      <c r="C1" s="21" t="s">
        <v>8403</v>
      </c>
      <c r="D1" s="21" t="s">
        <v>8404</v>
      </c>
      <c r="E1" s="21" t="s">
        <v>8405</v>
      </c>
      <c r="F1" s="18" t="s">
        <v>8406</v>
      </c>
      <c r="G1" s="18" t="s">
        <v>8407</v>
      </c>
      <c r="H1" s="18" t="s">
        <v>8408</v>
      </c>
    </row>
    <row r="2" spans="1:8" x14ac:dyDescent="0.2">
      <c r="A2" t="s">
        <v>8409</v>
      </c>
      <c r="B2" s="22">
        <f>COUNTIFS(Kickstarter!$D:$D,"&lt;1000",Kickstarter!$F:$F,"successful",Kickstarter!$R:$R,"plays")</f>
        <v>141</v>
      </c>
      <c r="C2" s="22">
        <f>COUNTIFS(Kickstarter!$D:$D,"&lt;1000",Kickstarter!$F:$F,"failed",Kickstarter!$R:$R,"plays")</f>
        <v>45</v>
      </c>
      <c r="D2" s="22">
        <f>COUNTIFS(Kickstarter!$D:$D,"&lt;1000",Kickstarter!$F:$F,"canceled",Kickstarter!$R:$R,"plays")</f>
        <v>0</v>
      </c>
      <c r="E2" s="2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8410</v>
      </c>
      <c r="B3" s="22">
        <f>COUNTIFS(Kickstarter!$D:$D,"&gt;=1000",Kickstarter!$F:$F,"successful",Kickstarter!$D:$D,"&lt;5000",Kickstarter!$R:$R,"plays")</f>
        <v>388</v>
      </c>
      <c r="C3" s="22">
        <f>COUNTIFS(Kickstarter!$D:$D,"&gt;=1000",Kickstarter!$F:$F,"failed",Kickstarter!$D:$D,"&lt;5000",Kickstarter!$R:$R,"plays")</f>
        <v>146</v>
      </c>
      <c r="D3" s="22">
        <f>COUNTIFS(Kickstarter!$D:$D,"&gt;=1000",Kickstarter!$F:$F,"canceled",Kickstarter!$D:$D,"&lt;5000",Kickstarter!$R:$R,"plays")</f>
        <v>0</v>
      </c>
      <c r="E3" s="22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8411</v>
      </c>
      <c r="B4" s="22">
        <f>COUNTIFS(Kickstarter!$D:$D,"&gt;=5000",Kickstarter!$F:$F,"successful",Kickstarter!$D:$D,"&lt;10000",Kickstarter!$R:$R,"plays")</f>
        <v>93</v>
      </c>
      <c r="C4" s="22">
        <f>COUNTIFS(Kickstarter!$D:$D,"&gt;=5000",Kickstarter!$F:$F,"failed",Kickstarter!$D:$D,"&lt;10000",Kickstarter!$R:$R,"plays")</f>
        <v>76</v>
      </c>
      <c r="D4" s="22">
        <f>COUNTIFS(Kickstarter!$D:$D,"&gt;=5000",Kickstarter!$F:$F,"canceled",Kickstarter!$D:$D,"&lt;10000",Kickstarter!$R:$R,"plays")</f>
        <v>0</v>
      </c>
      <c r="E4" s="22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8412</v>
      </c>
      <c r="B5" s="22">
        <f>COUNTIFS(Kickstarter!$D:$D,"&gt;=10000",Kickstarter!$F:$F,"successful",Kickstarter!$D:$D,"&lt;15000",Kickstarter!$R:$R,"plays")</f>
        <v>39</v>
      </c>
      <c r="C5" s="22">
        <f>COUNTIFS(Kickstarter!$D:$D,"&gt;=10000",Kickstarter!$F:$F,"failed",Kickstarter!$D:$D,"&lt;15000",Kickstarter!$R:$R,"plays")</f>
        <v>33</v>
      </c>
      <c r="D5" s="22">
        <f>COUNTIFS(Kickstarter!$D:$D,"&gt;=10000",Kickstarter!$F:$F,"canceled",Kickstarter!$D:$D,"&lt;15000",Kickstarter!$R:$R,"plays")</f>
        <v>0</v>
      </c>
      <c r="E5" s="22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8413</v>
      </c>
      <c r="B6" s="22">
        <f>COUNTIFS(Kickstarter!$D:$D,"&gt;=15000",Kickstarter!$F:$F,"successful",Kickstarter!$D:$D,"&lt;20000",Kickstarter!$R:$R,"plays")</f>
        <v>12</v>
      </c>
      <c r="C6" s="22">
        <f>COUNTIFS(Kickstarter!$D:$D,"&gt;=15000",Kickstarter!$F:$F,"failed",Kickstarter!$D:$D,"&lt;20000",Kickstarter!$R:$R,"plays")</f>
        <v>12</v>
      </c>
      <c r="D6" s="22">
        <f>COUNTIFS(Kickstarter!$D:$D,"&gt;=15000",Kickstarter!$F:$F,"canceled",Kickstarter!$D:$D,"&lt;20000",Kickstarter!$R:$R,"plays")</f>
        <v>0</v>
      </c>
      <c r="E6" s="22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8414</v>
      </c>
      <c r="B7" s="22">
        <f>COUNTIFS(Kickstarter!$D:$D,"&gt;=20000",Kickstarter!$F:$F,"successful",Kickstarter!$D:$D,"&lt;25000",Kickstarter!$R:$R,"plays")</f>
        <v>9</v>
      </c>
      <c r="C7" s="22">
        <f>COUNTIFS(Kickstarter!$D:$D,"&gt;=20000",Kickstarter!$F:$F,"failed",Kickstarter!$D:$D,"&lt;25000",Kickstarter!$R:$R,"plays")</f>
        <v>11</v>
      </c>
      <c r="D7" s="22">
        <f>COUNTIFS(Kickstarter!$D:$D,"&gt;=20000",Kickstarter!$F:$F,"canceled",Kickstarter!$D:$D,"&lt;25000",Kickstarter!$R:$R,"plays")</f>
        <v>0</v>
      </c>
      <c r="E7" s="22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8415</v>
      </c>
      <c r="B8" s="22">
        <f>COUNTIFS(Kickstarter!$D:$D,"&gt;=25000",Kickstarter!$F:$F,"successful",Kickstarter!$D:$D,"&lt;30000",Kickstarter!$R:$R,"plays")</f>
        <v>1</v>
      </c>
      <c r="C8" s="22">
        <f>COUNTIFS(Kickstarter!$D:$D,"&gt;=25000",Kickstarter!$F:$F,"failed",Kickstarter!$D:$D,"&lt;30000",Kickstarter!$R:$R,"plays")</f>
        <v>4</v>
      </c>
      <c r="D8" s="22">
        <f>COUNTIFS(Kickstarter!$D:$D,"&gt;=25000",Kickstarter!$F:$F,"canceled",Kickstarter!$D:$D,"&lt;30000",Kickstarter!$R:$R,"plays")</f>
        <v>0</v>
      </c>
      <c r="E8" s="22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8416</v>
      </c>
      <c r="B9" s="22">
        <f>COUNTIFS(Kickstarter!$D:$D,"&gt;=30000",Kickstarter!$F:$F,"successful",Kickstarter!$D:$D,"&lt;35000",Kickstarter!$R:$R,"plays")</f>
        <v>3</v>
      </c>
      <c r="C9" s="22">
        <f>COUNTIFS(Kickstarter!$D:$D,"&gt;=30000",Kickstarter!$F:$F,"failed",Kickstarter!$D:$D,"&lt;35000",Kickstarter!$R:$R,"plays")</f>
        <v>8</v>
      </c>
      <c r="D9" s="22">
        <f>COUNTIFS(Kickstarter!$D:$D,"&gt;=30000",Kickstarter!$F:$F,"canceled",Kickstarter!$D:$D,"&lt;35000",Kickstarter!$R:$R,"plays")</f>
        <v>0</v>
      </c>
      <c r="E9" s="22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8417</v>
      </c>
      <c r="B10" s="22">
        <f>COUNTIFS(Kickstarter!$D:$D,"&gt;=35000",Kickstarter!$F:$F,"successful",Kickstarter!$D:$D,"&lt;40000",Kickstarter!$R:$R,"plays")</f>
        <v>4</v>
      </c>
      <c r="C10" s="22">
        <f>COUNTIFS(Kickstarter!$D:$D,"&gt;=35000",Kickstarter!$F:$F,"failed",Kickstarter!$D:$D,"&lt;40000",Kickstarter!$R:$R,"plays")</f>
        <v>2</v>
      </c>
      <c r="D10" s="22">
        <f>COUNTIFS(Kickstarter!$D:$D,"&gt;=35000",Kickstarter!$F:$F,"canceled",Kickstarter!$D:$D,"&lt;40000",Kickstarter!$R:$R,"plays")</f>
        <v>0</v>
      </c>
      <c r="E10" s="22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8418</v>
      </c>
      <c r="B11" s="22">
        <f>COUNTIFS(Kickstarter!$D:$D,"&gt;=40000",Kickstarter!$F:$F,"successful",Kickstarter!$D:$D,"&lt;45000",Kickstarter!$R:$R,"plays")</f>
        <v>2</v>
      </c>
      <c r="C11" s="22">
        <f>COUNTIFS(Kickstarter!$D:$D,"&gt;=40000",Kickstarter!$F:$F,"failed",Kickstarter!$D:$D,"&lt;45000",Kickstarter!$R:$R,"plays")</f>
        <v>1</v>
      </c>
      <c r="D11" s="22">
        <f>COUNTIFS(Kickstarter!$D:$D,"&gt;=40000",Kickstarter!$F:$F,"canceled",Kickstarter!$D:$D,"&lt;45000",Kickstarter!$R:$R,"plays")</f>
        <v>0</v>
      </c>
      <c r="E11" s="22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8419</v>
      </c>
      <c r="B12" s="22">
        <f>COUNTIFS(Kickstarter!$D:$D,"&gt;=45000",Kickstarter!$F:$F,"successful",Kickstarter!$D:$D,"&lt;50000",Kickstarter!$R:$R,"plays")</f>
        <v>0</v>
      </c>
      <c r="C12" s="22">
        <f>COUNTIFS(Kickstarter!$D:$D,"&gt;=45000",Kickstarter!$F:$F,"failed",Kickstarter!$D:$D,"&lt;50000",Kickstarter!$R:$R,"plays")</f>
        <v>1</v>
      </c>
      <c r="D12" s="22">
        <f>COUNTIFS(Kickstarter!$D:$D,"&gt;=45000",Kickstarter!$F:$F,"canceled",Kickstarter!$D:$D,"&lt;50000",Kickstarter!$R:$R,"plays")</f>
        <v>0</v>
      </c>
      <c r="E12" s="2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8420</v>
      </c>
      <c r="B13" s="22">
        <f>COUNTIFS(Kickstarter!$D:$D,"&gt;=50000",Kickstarter!$F:$F,"successful",Kickstarter!$R:$R,"plays")</f>
        <v>2</v>
      </c>
      <c r="C13" s="22">
        <f>COUNTIFS(Kickstarter!$D:$D,"&gt;=50000",Kickstarter!$F:$F,"failed",Kickstarter!$R:$R,"plays")</f>
        <v>14</v>
      </c>
      <c r="D13" s="22">
        <f>COUNTIFS(Kickstarter!$D:$D,"&gt;=50000",Kickstarter!$F:$F,"canceled",Kickstarter!$R:$R,"plays")</f>
        <v>0</v>
      </c>
      <c r="E13" s="22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  <row r="21" spans="6:6" x14ac:dyDescent="0.2">
      <c r="F21" t="s">
        <v>8421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5DE1D-8835-BB4F-ACFD-A05F346EDD82}">
  <dimension ref="A1:F6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8224</v>
      </c>
    </row>
    <row r="3" spans="1:6" x14ac:dyDescent="0.2">
      <c r="A3" s="11" t="s">
        <v>8313</v>
      </c>
      <c r="B3" s="11" t="s">
        <v>8314</v>
      </c>
    </row>
    <row r="4" spans="1:6" x14ac:dyDescent="0.2">
      <c r="A4" s="11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">
      <c r="A5" s="12" t="s">
        <v>8308</v>
      </c>
      <c r="B5" s="10">
        <v>6</v>
      </c>
      <c r="C5" s="10">
        <v>89</v>
      </c>
      <c r="D5" s="10">
        <v>6</v>
      </c>
      <c r="E5" s="10">
        <v>258</v>
      </c>
      <c r="F5" s="10">
        <v>359</v>
      </c>
    </row>
    <row r="6" spans="1:6" x14ac:dyDescent="0.2">
      <c r="A6" s="12" t="s">
        <v>8315</v>
      </c>
      <c r="B6" s="10">
        <v>6</v>
      </c>
      <c r="C6" s="10">
        <v>89</v>
      </c>
      <c r="D6" s="10">
        <v>6</v>
      </c>
      <c r="E6" s="10">
        <v>258</v>
      </c>
      <c r="F6" s="10">
        <v>359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AD6E-7BF9-0542-A93B-AD8654FC391E}">
  <dimension ref="A1:E7"/>
  <sheetViews>
    <sheetView workbookViewId="0">
      <selection activeCell="V17" sqref="V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8312</v>
      </c>
      <c r="B2" t="s">
        <v>8317</v>
      </c>
    </row>
    <row r="4" spans="1:5" x14ac:dyDescent="0.2">
      <c r="A4" s="11" t="s">
        <v>8313</v>
      </c>
      <c r="B4" s="11" t="s">
        <v>8314</v>
      </c>
    </row>
    <row r="5" spans="1:5" x14ac:dyDescent="0.2">
      <c r="A5" s="11" t="s">
        <v>8316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2">
      <c r="A6" s="12" t="s">
        <v>8309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">
      <c r="A7" s="12" t="s">
        <v>8315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E7A50-CAFE-1649-88E0-C89EFC85287E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8312</v>
      </c>
      <c r="B1" t="s">
        <v>8308</v>
      </c>
    </row>
    <row r="2" spans="1:6" x14ac:dyDescent="0.2">
      <c r="A2" s="11" t="s">
        <v>8379</v>
      </c>
      <c r="B2" t="s">
        <v>8317</v>
      </c>
    </row>
    <row r="4" spans="1:6" x14ac:dyDescent="0.2">
      <c r="A4" s="11" t="s">
        <v>8313</v>
      </c>
      <c r="B4" s="11" t="s">
        <v>8314</v>
      </c>
    </row>
    <row r="5" spans="1:6" x14ac:dyDescent="0.2">
      <c r="A5" s="11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">
      <c r="A6" s="14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4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4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4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4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4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4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4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4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4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4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4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4" t="s">
        <v>8315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11312-0017-6944-A463-D8DEE00196FA}">
  <dimension ref="A1:F6"/>
  <sheetViews>
    <sheetView workbookViewId="0">
      <selection activeCell="E8" sqref="E8"/>
    </sheetView>
  </sheetViews>
  <sheetFormatPr baseColWidth="10" defaultRowHeight="15" x14ac:dyDescent="0.2"/>
  <cols>
    <col min="1" max="1" width="47.6640625" customWidth="1"/>
    <col min="2" max="2" width="109" bestFit="1" customWidth="1"/>
    <col min="3" max="3" width="33" customWidth="1"/>
    <col min="4" max="4" width="14.1640625" bestFit="1" customWidth="1"/>
    <col min="5" max="5" width="15" bestFit="1" customWidth="1"/>
    <col min="6" max="6" width="15.5" bestFit="1" customWidth="1"/>
  </cols>
  <sheetData>
    <row r="1" spans="1:6" x14ac:dyDescent="0.2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8307</v>
      </c>
      <c r="F1" s="15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170AF-1577-F641-8FDE-E8F197DD504D}">
  <dimension ref="A1:F47"/>
  <sheetViews>
    <sheetView workbookViewId="0">
      <selection activeCell="I24" sqref="I24"/>
    </sheetView>
  </sheetViews>
  <sheetFormatPr baseColWidth="10" defaultRowHeight="15" x14ac:dyDescent="0.2"/>
  <cols>
    <col min="1" max="1" width="24.1640625" bestFit="1" customWidth="1"/>
    <col min="2" max="3" width="11.1640625" bestFit="1" customWidth="1"/>
  </cols>
  <sheetData>
    <row r="1" spans="1:5" x14ac:dyDescent="0.2">
      <c r="A1" s="20" t="s">
        <v>8391</v>
      </c>
      <c r="B1" s="20"/>
      <c r="C1" s="20"/>
    </row>
    <row r="2" spans="1:5" x14ac:dyDescent="0.2">
      <c r="B2" t="s">
        <v>8390</v>
      </c>
      <c r="C2" t="s">
        <v>8385</v>
      </c>
    </row>
    <row r="3" spans="1:5" x14ac:dyDescent="0.2">
      <c r="A3" t="s">
        <v>8386</v>
      </c>
      <c r="B3" s="16" t="e">
        <f>AVERAGE(#REF!)</f>
        <v>#REF!</v>
      </c>
      <c r="C3" s="16" t="e">
        <f>AVERAGE(#REF!)</f>
        <v>#REF!</v>
      </c>
    </row>
    <row r="4" spans="1:5" x14ac:dyDescent="0.2">
      <c r="A4" t="s">
        <v>8387</v>
      </c>
      <c r="B4" s="16" t="e">
        <f>MEDIAN(#REF!)</f>
        <v>#REF!</v>
      </c>
      <c r="C4" s="16" t="e">
        <f>MEDIAN(#REF!)</f>
        <v>#REF!</v>
      </c>
      <c r="E4" t="s">
        <v>8422</v>
      </c>
    </row>
    <row r="5" spans="1:5" x14ac:dyDescent="0.2">
      <c r="A5" t="s">
        <v>8394</v>
      </c>
      <c r="B5" s="16" t="e">
        <f>_xlfn.STDEV.P(#REF!)</f>
        <v>#REF!</v>
      </c>
      <c r="C5" s="16" t="e">
        <f>_xlfn.STDEV.P(#REF!)</f>
        <v>#REF!</v>
      </c>
      <c r="E5" t="s">
        <v>8423</v>
      </c>
    </row>
    <row r="6" spans="1:5" x14ac:dyDescent="0.2">
      <c r="A6" t="s">
        <v>8395</v>
      </c>
      <c r="B6" s="16" t="e">
        <f>_xlfn.QUARTILE.EXC(#REF!,3)</f>
        <v>#REF!</v>
      </c>
      <c r="C6" s="16" t="e">
        <f>_xlfn.QUARTILE.EXC(#REF!,3)</f>
        <v>#REF!</v>
      </c>
    </row>
    <row r="7" spans="1:5" x14ac:dyDescent="0.2">
      <c r="A7" t="s">
        <v>8396</v>
      </c>
      <c r="B7" s="16" t="e">
        <f>_xlfn.QUARTILE.EXC(#REF!,1)</f>
        <v>#REF!</v>
      </c>
      <c r="C7" s="16" t="e">
        <f>_xlfn.QUARTILE.EXC(#REF!,1)</f>
        <v>#REF!</v>
      </c>
    </row>
    <row r="8" spans="1:5" x14ac:dyDescent="0.2">
      <c r="A8" t="s">
        <v>8397</v>
      </c>
      <c r="B8" s="16" t="e">
        <f>B6-B7</f>
        <v>#REF!</v>
      </c>
      <c r="C8" s="16" t="e">
        <f>C6-C7</f>
        <v>#REF!</v>
      </c>
    </row>
    <row r="9" spans="1:5" x14ac:dyDescent="0.2">
      <c r="B9" s="16"/>
      <c r="C9" s="16"/>
    </row>
    <row r="10" spans="1:5" x14ac:dyDescent="0.2">
      <c r="A10" t="s">
        <v>8388</v>
      </c>
      <c r="B10" s="16" t="e">
        <f>AVERAGE(#REF!)</f>
        <v>#REF!</v>
      </c>
      <c r="C10" s="16" t="e">
        <f>AVERAGE(#REF!)</f>
        <v>#REF!</v>
      </c>
    </row>
    <row r="11" spans="1:5" x14ac:dyDescent="0.2">
      <c r="A11" t="s">
        <v>8389</v>
      </c>
      <c r="B11" s="16" t="e">
        <f>MEDIAN(#REF!)</f>
        <v>#REF!</v>
      </c>
      <c r="C11" s="16" t="e">
        <f>MEDIAN(#REF!)</f>
        <v>#REF!</v>
      </c>
    </row>
    <row r="12" spans="1:5" x14ac:dyDescent="0.2">
      <c r="A12" t="s">
        <v>8398</v>
      </c>
      <c r="B12" s="16" t="e">
        <f>_xlfn.STDEV.P(#REF!)</f>
        <v>#REF!</v>
      </c>
      <c r="C12" s="16" t="e">
        <f>_xlfn.STDEV.P(#REF!)</f>
        <v>#REF!</v>
      </c>
    </row>
    <row r="13" spans="1:5" x14ac:dyDescent="0.2">
      <c r="A13" t="s">
        <v>8399</v>
      </c>
      <c r="B13" s="16" t="e">
        <f>_xlfn.QUARTILE.EXC(#REF!,3)</f>
        <v>#REF!</v>
      </c>
      <c r="C13" s="16" t="e">
        <f>_xlfn.QUARTILE.EXC(#REF!,3)</f>
        <v>#REF!</v>
      </c>
    </row>
    <row r="14" spans="1:5" x14ac:dyDescent="0.2">
      <c r="A14" t="s">
        <v>8400</v>
      </c>
      <c r="B14" s="16" t="e">
        <f>_xlfn.QUARTILE.EXC(#REF!,1)</f>
        <v>#REF!</v>
      </c>
      <c r="C14" s="16" t="e">
        <f>_xlfn.QUARTILE.EXC(#REF!,1)</f>
        <v>#REF!</v>
      </c>
    </row>
    <row r="15" spans="1:5" x14ac:dyDescent="0.2">
      <c r="A15" t="s">
        <v>8401</v>
      </c>
      <c r="B15" s="16" t="e">
        <f>B13-B14</f>
        <v>#REF!</v>
      </c>
      <c r="C15" s="16" t="e">
        <f>C13-C14</f>
        <v>#REF!</v>
      </c>
    </row>
    <row r="32" spans="1:3" x14ac:dyDescent="0.2">
      <c r="A32" s="20" t="s">
        <v>8392</v>
      </c>
      <c r="B32" s="20"/>
      <c r="C32" s="20"/>
    </row>
    <row r="33" spans="1:6" x14ac:dyDescent="0.2">
      <c r="B33" t="s">
        <v>8390</v>
      </c>
      <c r="C33" t="s">
        <v>8385</v>
      </c>
      <c r="F33" t="s">
        <v>8424</v>
      </c>
    </row>
    <row r="34" spans="1:6" x14ac:dyDescent="0.2">
      <c r="A34" t="s">
        <v>8386</v>
      </c>
      <c r="B34" s="16" t="e">
        <f>AVERAGE(#REF!)</f>
        <v>#REF!</v>
      </c>
      <c r="C34" s="16" t="e">
        <f>AVERAGE(#REF!)</f>
        <v>#REF!</v>
      </c>
    </row>
    <row r="35" spans="1:6" x14ac:dyDescent="0.2">
      <c r="A35" t="s">
        <v>8387</v>
      </c>
      <c r="B35" s="16" t="e">
        <f>MEDIAN(#REF!)</f>
        <v>#REF!</v>
      </c>
      <c r="C35" s="16" t="e">
        <f>MEDIAN(#REF!)</f>
        <v>#REF!</v>
      </c>
    </row>
    <row r="36" spans="1:6" x14ac:dyDescent="0.2">
      <c r="B36" s="16"/>
      <c r="C36" s="16"/>
    </row>
    <row r="37" spans="1:6" x14ac:dyDescent="0.2">
      <c r="A37" t="s">
        <v>8388</v>
      </c>
      <c r="B37" s="16" t="e">
        <f>AVERAGE(#REF!)</f>
        <v>#REF!</v>
      </c>
      <c r="C37" s="16" t="e">
        <f>AVERAGE(#REF!)</f>
        <v>#REF!</v>
      </c>
    </row>
    <row r="38" spans="1:6" x14ac:dyDescent="0.2">
      <c r="A38" t="s">
        <v>8389</v>
      </c>
      <c r="B38" s="16" t="e">
        <f>MEDIAN(#REF!)</f>
        <v>#REF!</v>
      </c>
      <c r="C38" s="16" t="e">
        <f>MEDIAN(#REF!)</f>
        <v>#REF!</v>
      </c>
    </row>
    <row r="41" spans="1:6" x14ac:dyDescent="0.2">
      <c r="A41" s="20" t="s">
        <v>8393</v>
      </c>
      <c r="B41" s="20"/>
      <c r="C41" s="20"/>
    </row>
    <row r="42" spans="1:6" x14ac:dyDescent="0.2">
      <c r="B42" t="s">
        <v>8390</v>
      </c>
      <c r="C42" t="s">
        <v>8385</v>
      </c>
    </row>
    <row r="43" spans="1:6" x14ac:dyDescent="0.2">
      <c r="A43" t="s">
        <v>8386</v>
      </c>
      <c r="B43" s="16" t="e">
        <f>AVERAGE(#REF!)</f>
        <v>#REF!</v>
      </c>
      <c r="C43" s="16">
        <f>IFERROR(AVERAGE(#REF!),0)</f>
        <v>0</v>
      </c>
    </row>
    <row r="44" spans="1:6" x14ac:dyDescent="0.2">
      <c r="A44" t="s">
        <v>8387</v>
      </c>
      <c r="B44" s="16" t="e">
        <f>MEDIAN(#REF!)</f>
        <v>#REF!</v>
      </c>
      <c r="C44" s="16">
        <f>IFERROR(MEDIAN(#REF!),0)</f>
        <v>0</v>
      </c>
    </row>
    <row r="45" spans="1:6" x14ac:dyDescent="0.2">
      <c r="B45" s="16"/>
      <c r="C45" s="16"/>
    </row>
    <row r="46" spans="1:6" x14ac:dyDescent="0.2">
      <c r="A46" t="s">
        <v>8388</v>
      </c>
      <c r="B46" s="16" t="e">
        <f>AVERAGE(#REF!)</f>
        <v>#REF!</v>
      </c>
      <c r="C46" s="16">
        <f>IFERROR(AVERAGE(#REF!),0)</f>
        <v>0</v>
      </c>
    </row>
    <row r="47" spans="1:6" x14ac:dyDescent="0.2">
      <c r="A47" t="s">
        <v>8389</v>
      </c>
      <c r="B47" s="16" t="e">
        <f>MEDIAN(#REF!)</f>
        <v>#REF!</v>
      </c>
      <c r="C47" s="16">
        <f>IFERROR(MEDIAN(#REF!),0)</f>
        <v>0</v>
      </c>
    </row>
  </sheetData>
  <mergeCells count="3">
    <mergeCell ref="A1:C1"/>
    <mergeCell ref="A32:C32"/>
    <mergeCell ref="A41:C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Jennifer Madson</cp:lastModifiedBy>
  <dcterms:created xsi:type="dcterms:W3CDTF">2017-04-20T15:17:24Z</dcterms:created>
  <dcterms:modified xsi:type="dcterms:W3CDTF">2021-09-17T04:32:43Z</dcterms:modified>
</cp:coreProperties>
</file>