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chjo/KhipuPaper/"/>
    </mc:Choice>
  </mc:AlternateContent>
  <xr:revisionPtr revIDLastSave="0" documentId="8_{68CB957B-75ED-DB48-8166-2ED3756673B5}" xr6:coauthVersionLast="47" xr6:coauthVersionMax="47" xr10:uidLastSave="{00000000-0000-0000-0000-000000000000}"/>
  <bookViews>
    <workbookView xWindow="400" yWindow="760" windowWidth="29860" windowHeight="17780" activeTab="2" xr2:uid="{8D66ABFC-93C1-654B-B477-7547E401FE75}"/>
  </bookViews>
  <sheets>
    <sheet name="AML Labelling" sheetId="1" r:id="rId1"/>
    <sheet name="293T Labelling" sheetId="2" r:id="rId2"/>
    <sheet name="Overlap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K3" i="2"/>
  <c r="J3" i="2"/>
  <c r="I3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</calcChain>
</file>

<file path=xl/sharedStrings.xml><?xml version="1.0" encoding="utf-8"?>
<sst xmlns="http://schemas.openxmlformats.org/spreadsheetml/2006/main" count="75" uniqueCount="29">
  <si>
    <t>293T</t>
  </si>
  <si>
    <t>HILIC+</t>
  </si>
  <si>
    <t>HILIC-</t>
  </si>
  <si>
    <t>RP+</t>
  </si>
  <si>
    <t>RP-</t>
  </si>
  <si>
    <t>AML</t>
  </si>
  <si>
    <t>6hr</t>
  </si>
  <si>
    <t>12hr</t>
  </si>
  <si>
    <t>Low</t>
  </si>
  <si>
    <t>Med</t>
  </si>
  <si>
    <t>High</t>
  </si>
  <si>
    <t>2hr</t>
  </si>
  <si>
    <t>Mode</t>
  </si>
  <si>
    <t>Confidence Level</t>
  </si>
  <si>
    <t>1hr</t>
  </si>
  <si>
    <t>Total EmpCpds</t>
  </si>
  <si>
    <t>% in Model</t>
  </si>
  <si>
    <t>ST001776 
(293T)</t>
  </si>
  <si>
    <t>1hr (in model)</t>
  </si>
  <si>
    <t>2hr (in model)</t>
  </si>
  <si>
    <t>6hr (in model)</t>
  </si>
  <si>
    <t>12hr (in model)</t>
  </si>
  <si>
    <t>In GEM</t>
  </si>
  <si>
    <t>Not in GEM</t>
  </si>
  <si>
    <t>1hr (not in model)</t>
  </si>
  <si>
    <t>6hr (not in model)</t>
  </si>
  <si>
    <t>12hr (not in model)</t>
  </si>
  <si>
    <t>Table 1: Overlap of Empirical Compounds with Human1 GEM</t>
  </si>
  <si>
    <t>Cell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</si>
</sst>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C0C-5B1A-5649-B97C-9127BA55F99D}">
  <dimension ref="A1:K14"/>
  <sheetViews>
    <sheetView zoomScale="72" zoomScaleNormal="72" workbookViewId="0">
      <selection activeCell="P18" sqref="P18"/>
    </sheetView>
  </sheetViews>
  <sheetFormatPr baseColWidth="10" defaultRowHeight="16" x14ac:dyDescent="0.2"/>
  <cols>
    <col min="1" max="1" width="6.6640625" style="3" bestFit="1" customWidth="1"/>
    <col min="2" max="2" width="15" bestFit="1" customWidth="1"/>
    <col min="3" max="3" width="4.33203125" bestFit="1" customWidth="1"/>
    <col min="4" max="4" width="12.33203125" bestFit="1" customWidth="1"/>
    <col min="5" max="5" width="6.1640625" customWidth="1"/>
    <col min="6" max="6" width="12.33203125" bestFit="1" customWidth="1"/>
    <col min="8" max="8" width="16.5" customWidth="1"/>
  </cols>
  <sheetData>
    <row r="1" spans="1:11" x14ac:dyDescent="0.2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2" t="s">
        <v>12</v>
      </c>
      <c r="B2" t="s">
        <v>13</v>
      </c>
      <c r="C2" s="1" t="s">
        <v>11</v>
      </c>
      <c r="D2" s="1" t="s">
        <v>19</v>
      </c>
      <c r="E2" s="1" t="s">
        <v>6</v>
      </c>
      <c r="F2" s="1" t="s">
        <v>20</v>
      </c>
      <c r="G2" s="1" t="s">
        <v>7</v>
      </c>
      <c r="H2" s="1" t="s">
        <v>21</v>
      </c>
      <c r="I2" s="1" t="s">
        <v>24</v>
      </c>
      <c r="J2" s="1" t="s">
        <v>25</v>
      </c>
      <c r="K2" s="1" t="s">
        <v>26</v>
      </c>
    </row>
    <row r="3" spans="1:11" x14ac:dyDescent="0.2">
      <c r="A3" s="8" t="s">
        <v>1</v>
      </c>
      <c r="B3" t="s">
        <v>8</v>
      </c>
      <c r="C3">
        <v>89</v>
      </c>
      <c r="D3">
        <v>25</v>
      </c>
      <c r="E3">
        <v>105</v>
      </c>
      <c r="F3">
        <v>31</v>
      </c>
      <c r="G3">
        <v>101</v>
      </c>
      <c r="H3">
        <v>23</v>
      </c>
      <c r="I3">
        <f>C3-D3</f>
        <v>64</v>
      </c>
      <c r="J3">
        <f>E3-F3</f>
        <v>74</v>
      </c>
      <c r="K3">
        <f>G3-H3</f>
        <v>78</v>
      </c>
    </row>
    <row r="4" spans="1:11" x14ac:dyDescent="0.2">
      <c r="A4" s="8"/>
      <c r="B4" t="s">
        <v>9</v>
      </c>
      <c r="C4">
        <v>9</v>
      </c>
      <c r="D4">
        <v>4</v>
      </c>
      <c r="E4">
        <v>23</v>
      </c>
      <c r="F4">
        <v>15</v>
      </c>
      <c r="G4">
        <v>50</v>
      </c>
      <c r="H4">
        <v>30</v>
      </c>
      <c r="I4">
        <f t="shared" ref="I4:I14" si="0">C4-D4</f>
        <v>5</v>
      </c>
      <c r="J4">
        <f t="shared" ref="J4:J14" si="1">E4-F4</f>
        <v>8</v>
      </c>
      <c r="K4">
        <f t="shared" ref="K4:K14" si="2">G4-H4</f>
        <v>20</v>
      </c>
    </row>
    <row r="5" spans="1:11" x14ac:dyDescent="0.2">
      <c r="A5" s="8"/>
      <c r="B5" t="s">
        <v>10</v>
      </c>
      <c r="C5">
        <v>47</v>
      </c>
      <c r="D5">
        <v>3</v>
      </c>
      <c r="E5">
        <v>57</v>
      </c>
      <c r="F5">
        <v>5</v>
      </c>
      <c r="G5">
        <v>84</v>
      </c>
      <c r="H5">
        <v>14</v>
      </c>
      <c r="I5">
        <f t="shared" si="0"/>
        <v>44</v>
      </c>
      <c r="J5">
        <f t="shared" si="1"/>
        <v>52</v>
      </c>
      <c r="K5">
        <f t="shared" si="2"/>
        <v>70</v>
      </c>
    </row>
    <row r="6" spans="1:11" x14ac:dyDescent="0.2">
      <c r="A6" s="8" t="s">
        <v>2</v>
      </c>
      <c r="B6" t="s">
        <v>8</v>
      </c>
      <c r="C6">
        <v>81</v>
      </c>
      <c r="D6">
        <v>27</v>
      </c>
      <c r="E6">
        <v>114</v>
      </c>
      <c r="F6">
        <v>40</v>
      </c>
      <c r="G6">
        <v>82</v>
      </c>
      <c r="H6">
        <v>16</v>
      </c>
      <c r="I6">
        <f t="shared" si="0"/>
        <v>54</v>
      </c>
      <c r="J6">
        <f t="shared" si="1"/>
        <v>74</v>
      </c>
      <c r="K6">
        <f t="shared" si="2"/>
        <v>66</v>
      </c>
    </row>
    <row r="7" spans="1:11" x14ac:dyDescent="0.2">
      <c r="A7" s="8"/>
      <c r="B7" t="s">
        <v>9</v>
      </c>
      <c r="C7">
        <v>2</v>
      </c>
      <c r="D7">
        <v>0</v>
      </c>
      <c r="E7">
        <v>17</v>
      </c>
      <c r="F7">
        <v>8</v>
      </c>
      <c r="G7">
        <v>63</v>
      </c>
      <c r="H7">
        <v>26</v>
      </c>
      <c r="I7">
        <f t="shared" si="0"/>
        <v>2</v>
      </c>
      <c r="J7">
        <f t="shared" si="1"/>
        <v>9</v>
      </c>
      <c r="K7">
        <f t="shared" si="2"/>
        <v>37</v>
      </c>
    </row>
    <row r="8" spans="1:11" x14ac:dyDescent="0.2">
      <c r="A8" s="8"/>
      <c r="B8" t="s">
        <v>10</v>
      </c>
      <c r="C8">
        <v>56</v>
      </c>
      <c r="D8">
        <v>9</v>
      </c>
      <c r="E8">
        <v>77</v>
      </c>
      <c r="F8">
        <v>16</v>
      </c>
      <c r="G8">
        <v>221</v>
      </c>
      <c r="H8">
        <v>35</v>
      </c>
      <c r="I8">
        <f>C8-D8</f>
        <v>47</v>
      </c>
      <c r="J8">
        <f t="shared" si="1"/>
        <v>61</v>
      </c>
      <c r="K8">
        <f t="shared" si="2"/>
        <v>186</v>
      </c>
    </row>
    <row r="9" spans="1:11" x14ac:dyDescent="0.2">
      <c r="A9" s="8" t="s">
        <v>3</v>
      </c>
      <c r="B9" s="4" t="s">
        <v>8</v>
      </c>
      <c r="C9">
        <v>154</v>
      </c>
      <c r="D9">
        <v>9</v>
      </c>
      <c r="E9">
        <v>210</v>
      </c>
      <c r="F9">
        <v>15</v>
      </c>
      <c r="G9">
        <v>205</v>
      </c>
      <c r="H9">
        <v>15</v>
      </c>
      <c r="I9">
        <f t="shared" si="0"/>
        <v>145</v>
      </c>
      <c r="J9">
        <f t="shared" si="1"/>
        <v>195</v>
      </c>
      <c r="K9">
        <f t="shared" si="2"/>
        <v>190</v>
      </c>
    </row>
    <row r="10" spans="1:11" x14ac:dyDescent="0.2">
      <c r="A10" s="8"/>
      <c r="B10" s="4" t="s">
        <v>9</v>
      </c>
      <c r="C10">
        <v>5</v>
      </c>
      <c r="D10">
        <v>0</v>
      </c>
      <c r="E10">
        <v>20</v>
      </c>
      <c r="F10">
        <v>0</v>
      </c>
      <c r="G10">
        <v>34</v>
      </c>
      <c r="H10">
        <v>4</v>
      </c>
      <c r="I10">
        <f t="shared" si="0"/>
        <v>5</v>
      </c>
      <c r="J10">
        <f t="shared" si="1"/>
        <v>20</v>
      </c>
      <c r="K10">
        <f t="shared" si="2"/>
        <v>30</v>
      </c>
    </row>
    <row r="11" spans="1:11" x14ac:dyDescent="0.2">
      <c r="A11" s="8"/>
      <c r="B11" s="4" t="s">
        <v>10</v>
      </c>
      <c r="C11">
        <v>164</v>
      </c>
      <c r="D11">
        <v>6</v>
      </c>
      <c r="E11">
        <v>213</v>
      </c>
      <c r="F11">
        <v>10</v>
      </c>
      <c r="G11">
        <v>199</v>
      </c>
      <c r="H11">
        <v>8</v>
      </c>
      <c r="I11">
        <f t="shared" si="0"/>
        <v>158</v>
      </c>
      <c r="J11">
        <f t="shared" si="1"/>
        <v>203</v>
      </c>
      <c r="K11">
        <f t="shared" si="2"/>
        <v>191</v>
      </c>
    </row>
    <row r="12" spans="1:11" x14ac:dyDescent="0.2">
      <c r="A12" s="8" t="s">
        <v>4</v>
      </c>
      <c r="B12" s="4" t="s">
        <v>8</v>
      </c>
      <c r="C12">
        <v>86</v>
      </c>
      <c r="D12">
        <v>9</v>
      </c>
      <c r="E12">
        <v>79</v>
      </c>
      <c r="F12">
        <v>5</v>
      </c>
      <c r="G12">
        <v>82</v>
      </c>
      <c r="H12">
        <v>5</v>
      </c>
      <c r="I12">
        <f t="shared" si="0"/>
        <v>77</v>
      </c>
      <c r="J12">
        <f t="shared" si="1"/>
        <v>74</v>
      </c>
      <c r="K12">
        <f t="shared" si="2"/>
        <v>77</v>
      </c>
    </row>
    <row r="13" spans="1:11" x14ac:dyDescent="0.2">
      <c r="A13" s="8"/>
      <c r="B13" s="4" t="s">
        <v>9</v>
      </c>
      <c r="C13">
        <v>12</v>
      </c>
      <c r="D13">
        <v>1</v>
      </c>
      <c r="E13">
        <v>19</v>
      </c>
      <c r="F13">
        <v>6</v>
      </c>
      <c r="G13">
        <v>30</v>
      </c>
      <c r="H13">
        <v>8</v>
      </c>
      <c r="I13">
        <f t="shared" si="0"/>
        <v>11</v>
      </c>
      <c r="J13">
        <f t="shared" si="1"/>
        <v>13</v>
      </c>
      <c r="K13">
        <f t="shared" si="2"/>
        <v>22</v>
      </c>
    </row>
    <row r="14" spans="1:11" x14ac:dyDescent="0.2">
      <c r="A14" s="8"/>
      <c r="B14" s="4" t="s">
        <v>10</v>
      </c>
      <c r="C14">
        <v>49</v>
      </c>
      <c r="D14">
        <v>4</v>
      </c>
      <c r="E14">
        <v>57</v>
      </c>
      <c r="F14">
        <v>2</v>
      </c>
      <c r="G14">
        <v>63</v>
      </c>
      <c r="H14">
        <v>6</v>
      </c>
      <c r="I14">
        <f t="shared" si="0"/>
        <v>45</v>
      </c>
      <c r="J14">
        <f t="shared" si="1"/>
        <v>55</v>
      </c>
      <c r="K14">
        <f t="shared" si="2"/>
        <v>57</v>
      </c>
    </row>
  </sheetData>
  <mergeCells count="5">
    <mergeCell ref="A3:A5"/>
    <mergeCell ref="A6:A8"/>
    <mergeCell ref="A9:A11"/>
    <mergeCell ref="A12:A14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103B-742E-214A-B4A0-C7B242A5EC95}">
  <dimension ref="A1:K33"/>
  <sheetViews>
    <sheetView zoomScale="83" zoomScaleNormal="83" workbookViewId="0">
      <selection activeCell="M19" sqref="M19"/>
    </sheetView>
  </sheetViews>
  <sheetFormatPr baseColWidth="10" defaultRowHeight="16" x14ac:dyDescent="0.2"/>
  <cols>
    <col min="2" max="2" width="15" bestFit="1" customWidth="1"/>
    <col min="3" max="3" width="4.1640625" bestFit="1" customWidth="1"/>
    <col min="4" max="4" width="13.1640625" customWidth="1"/>
    <col min="5" max="5" width="4.83203125" bestFit="1" customWidth="1"/>
    <col min="6" max="7" width="14.6640625" customWidth="1"/>
    <col min="8" max="8" width="13.83203125" customWidth="1"/>
    <col min="9" max="9" width="19.1640625" customWidth="1"/>
    <col min="10" max="10" width="15.33203125" bestFit="1" customWidth="1"/>
  </cols>
  <sheetData>
    <row r="1" spans="1:1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2" t="s">
        <v>12</v>
      </c>
      <c r="B2" t="s">
        <v>13</v>
      </c>
      <c r="C2" s="1" t="s">
        <v>14</v>
      </c>
      <c r="D2" s="1" t="s">
        <v>18</v>
      </c>
      <c r="E2" s="1" t="s">
        <v>6</v>
      </c>
      <c r="F2" s="1" t="s">
        <v>20</v>
      </c>
      <c r="G2" s="1" t="s">
        <v>7</v>
      </c>
      <c r="H2" s="1" t="s">
        <v>21</v>
      </c>
      <c r="I2" s="1" t="s">
        <v>24</v>
      </c>
      <c r="J2" s="1" t="s">
        <v>25</v>
      </c>
      <c r="K2" s="1" t="s">
        <v>26</v>
      </c>
    </row>
    <row r="3" spans="1:11" x14ac:dyDescent="0.2">
      <c r="A3" s="8" t="s">
        <v>1</v>
      </c>
      <c r="B3" t="s">
        <v>8</v>
      </c>
      <c r="C3">
        <v>197</v>
      </c>
      <c r="D3">
        <v>50</v>
      </c>
      <c r="E3">
        <v>167</v>
      </c>
      <c r="F3">
        <v>37</v>
      </c>
      <c r="G3">
        <v>128</v>
      </c>
      <c r="H3">
        <v>24</v>
      </c>
      <c r="I3">
        <f>C3-D3</f>
        <v>147</v>
      </c>
      <c r="J3">
        <f>E3-F3</f>
        <v>130</v>
      </c>
      <c r="K3">
        <f>G3-H3</f>
        <v>104</v>
      </c>
    </row>
    <row r="4" spans="1:11" x14ac:dyDescent="0.2">
      <c r="A4" s="8"/>
      <c r="B4" t="s">
        <v>9</v>
      </c>
      <c r="C4">
        <v>22</v>
      </c>
      <c r="D4">
        <v>7</v>
      </c>
      <c r="E4">
        <v>103</v>
      </c>
      <c r="F4">
        <v>44</v>
      </c>
      <c r="G4">
        <v>118</v>
      </c>
      <c r="H4">
        <v>57</v>
      </c>
      <c r="I4">
        <f t="shared" ref="I4:I14" si="0">C4-D4</f>
        <v>15</v>
      </c>
      <c r="J4">
        <f t="shared" ref="J4:J14" si="1">E4-F4</f>
        <v>59</v>
      </c>
      <c r="K4">
        <f t="shared" ref="K4:K14" si="2">G4-H4</f>
        <v>61</v>
      </c>
    </row>
    <row r="5" spans="1:11" x14ac:dyDescent="0.2">
      <c r="A5" s="8"/>
      <c r="B5" t="s">
        <v>10</v>
      </c>
      <c r="C5">
        <v>128</v>
      </c>
      <c r="D5">
        <v>11</v>
      </c>
      <c r="E5">
        <v>232</v>
      </c>
      <c r="F5">
        <v>27</v>
      </c>
      <c r="G5">
        <v>279</v>
      </c>
      <c r="H5">
        <v>37</v>
      </c>
      <c r="I5">
        <f t="shared" si="0"/>
        <v>117</v>
      </c>
      <c r="J5">
        <f t="shared" si="1"/>
        <v>205</v>
      </c>
      <c r="K5">
        <f t="shared" si="2"/>
        <v>242</v>
      </c>
    </row>
    <row r="6" spans="1:11" x14ac:dyDescent="0.2">
      <c r="A6" s="8" t="s">
        <v>2</v>
      </c>
      <c r="B6" t="s">
        <v>8</v>
      </c>
      <c r="C6">
        <v>376</v>
      </c>
      <c r="D6">
        <v>26</v>
      </c>
      <c r="E6">
        <v>412</v>
      </c>
      <c r="F6">
        <v>32</v>
      </c>
      <c r="G6">
        <v>348</v>
      </c>
      <c r="H6">
        <v>20</v>
      </c>
      <c r="I6">
        <f t="shared" si="0"/>
        <v>350</v>
      </c>
      <c r="J6">
        <f t="shared" si="1"/>
        <v>380</v>
      </c>
      <c r="K6">
        <f t="shared" si="2"/>
        <v>328</v>
      </c>
    </row>
    <row r="7" spans="1:11" x14ac:dyDescent="0.2">
      <c r="A7" s="8"/>
      <c r="B7" t="s">
        <v>9</v>
      </c>
      <c r="C7">
        <v>35</v>
      </c>
      <c r="D7">
        <v>3</v>
      </c>
      <c r="E7">
        <v>163</v>
      </c>
      <c r="F7">
        <v>23</v>
      </c>
      <c r="G7">
        <v>218</v>
      </c>
      <c r="H7">
        <v>35</v>
      </c>
      <c r="I7">
        <f t="shared" si="0"/>
        <v>32</v>
      </c>
      <c r="J7">
        <f t="shared" si="1"/>
        <v>140</v>
      </c>
      <c r="K7">
        <f t="shared" si="2"/>
        <v>183</v>
      </c>
    </row>
    <row r="8" spans="1:11" x14ac:dyDescent="0.2">
      <c r="A8" s="8"/>
      <c r="B8" t="s">
        <v>10</v>
      </c>
      <c r="C8">
        <v>246</v>
      </c>
      <c r="D8">
        <v>5</v>
      </c>
      <c r="E8">
        <v>477</v>
      </c>
      <c r="F8">
        <v>14</v>
      </c>
      <c r="G8">
        <v>561</v>
      </c>
      <c r="H8">
        <v>22</v>
      </c>
      <c r="I8">
        <f t="shared" si="0"/>
        <v>241</v>
      </c>
      <c r="J8">
        <f t="shared" si="1"/>
        <v>463</v>
      </c>
      <c r="K8">
        <f t="shared" si="2"/>
        <v>539</v>
      </c>
    </row>
    <row r="9" spans="1:11" x14ac:dyDescent="0.2">
      <c r="A9" s="8" t="s">
        <v>3</v>
      </c>
      <c r="B9" s="4" t="s">
        <v>8</v>
      </c>
      <c r="C9">
        <v>125</v>
      </c>
      <c r="D9">
        <v>23</v>
      </c>
      <c r="E9">
        <v>156</v>
      </c>
      <c r="F9">
        <v>21</v>
      </c>
      <c r="G9">
        <v>139</v>
      </c>
      <c r="H9">
        <v>20</v>
      </c>
      <c r="I9">
        <f t="shared" si="0"/>
        <v>102</v>
      </c>
      <c r="J9">
        <f t="shared" si="1"/>
        <v>135</v>
      </c>
      <c r="K9">
        <f t="shared" si="2"/>
        <v>119</v>
      </c>
    </row>
    <row r="10" spans="1:11" x14ac:dyDescent="0.2">
      <c r="A10" s="8"/>
      <c r="B10" s="4" t="s">
        <v>9</v>
      </c>
      <c r="C10">
        <v>11</v>
      </c>
      <c r="D10">
        <v>0</v>
      </c>
      <c r="E10">
        <v>57</v>
      </c>
      <c r="F10">
        <v>11</v>
      </c>
      <c r="G10">
        <v>64</v>
      </c>
      <c r="H10">
        <v>13</v>
      </c>
      <c r="I10">
        <f t="shared" si="0"/>
        <v>11</v>
      </c>
      <c r="J10">
        <f t="shared" si="1"/>
        <v>46</v>
      </c>
      <c r="K10">
        <f t="shared" si="2"/>
        <v>51</v>
      </c>
    </row>
    <row r="11" spans="1:11" x14ac:dyDescent="0.2">
      <c r="A11" s="8"/>
      <c r="B11" s="4" t="s">
        <v>10</v>
      </c>
      <c r="C11">
        <v>110</v>
      </c>
      <c r="D11">
        <v>5</v>
      </c>
      <c r="E11">
        <v>192</v>
      </c>
      <c r="F11">
        <v>4</v>
      </c>
      <c r="G11">
        <v>223</v>
      </c>
      <c r="H11">
        <v>3</v>
      </c>
      <c r="I11">
        <f t="shared" si="0"/>
        <v>105</v>
      </c>
      <c r="J11">
        <f t="shared" si="1"/>
        <v>188</v>
      </c>
      <c r="K11">
        <f t="shared" si="2"/>
        <v>220</v>
      </c>
    </row>
    <row r="12" spans="1:11" x14ac:dyDescent="0.2">
      <c r="A12" s="8" t="s">
        <v>4</v>
      </c>
      <c r="B12" s="4" t="s">
        <v>8</v>
      </c>
      <c r="C12">
        <v>84</v>
      </c>
      <c r="D12">
        <v>5</v>
      </c>
      <c r="E12">
        <v>85</v>
      </c>
      <c r="F12">
        <v>5</v>
      </c>
      <c r="G12">
        <v>74</v>
      </c>
      <c r="H12">
        <v>5</v>
      </c>
      <c r="I12">
        <f t="shared" si="0"/>
        <v>79</v>
      </c>
      <c r="J12">
        <f t="shared" si="1"/>
        <v>80</v>
      </c>
      <c r="K12">
        <f t="shared" si="2"/>
        <v>69</v>
      </c>
    </row>
    <row r="13" spans="1:11" x14ac:dyDescent="0.2">
      <c r="A13" s="8"/>
      <c r="B13" s="4" t="s">
        <v>9</v>
      </c>
      <c r="C13">
        <v>12</v>
      </c>
      <c r="D13">
        <v>1</v>
      </c>
      <c r="E13">
        <v>36</v>
      </c>
      <c r="F13">
        <v>3</v>
      </c>
      <c r="G13">
        <v>39</v>
      </c>
      <c r="H13">
        <v>4</v>
      </c>
      <c r="I13">
        <f t="shared" si="0"/>
        <v>11</v>
      </c>
      <c r="J13">
        <f t="shared" si="1"/>
        <v>33</v>
      </c>
      <c r="K13">
        <f t="shared" si="2"/>
        <v>35</v>
      </c>
    </row>
    <row r="14" spans="1:11" x14ac:dyDescent="0.2">
      <c r="A14" s="8"/>
      <c r="B14" s="4" t="s">
        <v>10</v>
      </c>
      <c r="C14">
        <v>58</v>
      </c>
      <c r="D14">
        <v>3</v>
      </c>
      <c r="E14">
        <v>97</v>
      </c>
      <c r="F14">
        <v>4</v>
      </c>
      <c r="G14">
        <v>126</v>
      </c>
      <c r="H14">
        <v>6</v>
      </c>
      <c r="I14">
        <f t="shared" si="0"/>
        <v>55</v>
      </c>
      <c r="J14">
        <f t="shared" si="1"/>
        <v>93</v>
      </c>
      <c r="K14">
        <f t="shared" si="2"/>
        <v>120</v>
      </c>
    </row>
    <row r="20" spans="1:5" x14ac:dyDescent="0.2">
      <c r="A20" s="3"/>
      <c r="B20" s="3"/>
      <c r="C20" s="3"/>
      <c r="D20" s="3"/>
      <c r="E20" s="3"/>
    </row>
    <row r="21" spans="1:5" x14ac:dyDescent="0.2">
      <c r="A21" s="2"/>
      <c r="C21" s="1"/>
      <c r="D21" s="1"/>
      <c r="E21" s="1"/>
    </row>
    <row r="22" spans="1:5" x14ac:dyDescent="0.2">
      <c r="A22" s="3"/>
    </row>
    <row r="23" spans="1:5" x14ac:dyDescent="0.2">
      <c r="A23" s="3"/>
    </row>
    <row r="24" spans="1:5" x14ac:dyDescent="0.2">
      <c r="A24" s="3"/>
    </row>
    <row r="25" spans="1:5" x14ac:dyDescent="0.2">
      <c r="A25" s="3"/>
    </row>
    <row r="26" spans="1:5" x14ac:dyDescent="0.2">
      <c r="A26" s="3"/>
    </row>
    <row r="27" spans="1:5" x14ac:dyDescent="0.2">
      <c r="A27" s="3"/>
    </row>
    <row r="28" spans="1:5" x14ac:dyDescent="0.2">
      <c r="A28" s="3"/>
      <c r="B28" s="4"/>
    </row>
    <row r="29" spans="1:5" x14ac:dyDescent="0.2">
      <c r="A29" s="3"/>
      <c r="B29" s="4"/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</sheetData>
  <mergeCells count="5">
    <mergeCell ref="A3:A5"/>
    <mergeCell ref="A6:A8"/>
    <mergeCell ref="A9:A11"/>
    <mergeCell ref="A12:A14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AE84-A37F-F845-88BE-BC340AEE8F49}">
  <dimension ref="A1:F11"/>
  <sheetViews>
    <sheetView tabSelected="1" zoomScale="91" zoomScaleNormal="91" workbookViewId="0">
      <selection activeCell="B8" sqref="B8"/>
    </sheetView>
  </sheetViews>
  <sheetFormatPr baseColWidth="10" defaultRowHeight="16" x14ac:dyDescent="0.2"/>
  <cols>
    <col min="1" max="1" width="9.83203125" customWidth="1"/>
    <col min="2" max="2" width="6.6640625" bestFit="1" customWidth="1"/>
    <col min="3" max="3" width="13.1640625" bestFit="1" customWidth="1"/>
    <col min="4" max="4" width="8.33203125" bestFit="1" customWidth="1"/>
    <col min="5" max="5" width="11.6640625" bestFit="1" customWidth="1"/>
  </cols>
  <sheetData>
    <row r="1" spans="1:6" x14ac:dyDescent="0.2">
      <c r="A1" s="8" t="s">
        <v>27</v>
      </c>
      <c r="B1" s="8"/>
      <c r="C1" s="8"/>
      <c r="D1" s="8"/>
      <c r="E1" s="8"/>
      <c r="F1" s="8"/>
    </row>
    <row r="2" spans="1:6" x14ac:dyDescent="0.2">
      <c r="A2" s="2" t="s">
        <v>28</v>
      </c>
      <c r="B2" s="5" t="s">
        <v>12</v>
      </c>
      <c r="C2" s="1" t="s">
        <v>15</v>
      </c>
      <c r="D2" s="1" t="s">
        <v>22</v>
      </c>
      <c r="E2" s="1" t="s">
        <v>23</v>
      </c>
      <c r="F2" s="1" t="s">
        <v>16</v>
      </c>
    </row>
    <row r="3" spans="1:6" x14ac:dyDescent="0.2">
      <c r="A3" s="8" t="s">
        <v>5</v>
      </c>
      <c r="B3" s="2" t="s">
        <v>1</v>
      </c>
      <c r="C3" s="1">
        <v>1083</v>
      </c>
      <c r="D3" s="1">
        <v>194</v>
      </c>
      <c r="E3" s="1">
        <f>C3-D3</f>
        <v>889</v>
      </c>
      <c r="F3" s="7">
        <f>(D3/C3)</f>
        <v>0.17913204062788551</v>
      </c>
    </row>
    <row r="4" spans="1:6" x14ac:dyDescent="0.2">
      <c r="A4" s="8"/>
      <c r="B4" s="2" t="s">
        <v>2</v>
      </c>
      <c r="C4" s="1">
        <v>1290</v>
      </c>
      <c r="D4" s="1">
        <v>128</v>
      </c>
      <c r="E4" s="1">
        <f t="shared" ref="E4:E11" si="0">C4-D4</f>
        <v>1162</v>
      </c>
      <c r="F4" s="7">
        <f t="shared" ref="F4:F11" si="1">(D4/C4)</f>
        <v>9.9224806201550386E-2</v>
      </c>
    </row>
    <row r="5" spans="1:6" x14ac:dyDescent="0.2">
      <c r="A5" s="8"/>
      <c r="B5" s="2" t="s">
        <v>3</v>
      </c>
      <c r="C5" s="1">
        <v>2534</v>
      </c>
      <c r="D5" s="1">
        <v>146</v>
      </c>
      <c r="E5" s="1">
        <f t="shared" si="0"/>
        <v>2388</v>
      </c>
      <c r="F5" s="7">
        <f t="shared" si="1"/>
        <v>5.7616416732438828E-2</v>
      </c>
    </row>
    <row r="6" spans="1:6" x14ac:dyDescent="0.2">
      <c r="A6" s="8"/>
      <c r="B6" s="2" t="s">
        <v>4</v>
      </c>
      <c r="C6" s="1">
        <v>1068</v>
      </c>
      <c r="D6" s="1">
        <v>41</v>
      </c>
      <c r="E6" s="1">
        <f t="shared" si="0"/>
        <v>1027</v>
      </c>
      <c r="F6" s="7">
        <f t="shared" si="1"/>
        <v>3.8389513108614229E-2</v>
      </c>
    </row>
    <row r="7" spans="1:6" x14ac:dyDescent="0.2">
      <c r="A7" s="8" t="s">
        <v>0</v>
      </c>
      <c r="B7" s="2" t="s">
        <v>1</v>
      </c>
      <c r="C7" s="1">
        <v>2247</v>
      </c>
      <c r="D7" s="1">
        <v>243</v>
      </c>
      <c r="E7" s="1">
        <f t="shared" si="0"/>
        <v>2004</v>
      </c>
      <c r="F7" s="7">
        <f t="shared" si="1"/>
        <v>0.1081441922563418</v>
      </c>
    </row>
    <row r="8" spans="1:6" x14ac:dyDescent="0.2">
      <c r="A8" s="8"/>
      <c r="B8" s="2" t="s">
        <v>2</v>
      </c>
      <c r="C8" s="1">
        <v>5973</v>
      </c>
      <c r="D8" s="1">
        <v>202</v>
      </c>
      <c r="E8" s="1">
        <f t="shared" si="0"/>
        <v>5771</v>
      </c>
      <c r="F8" s="7">
        <f t="shared" si="1"/>
        <v>3.3818851498409512E-2</v>
      </c>
    </row>
    <row r="9" spans="1:6" x14ac:dyDescent="0.2">
      <c r="A9" s="8"/>
      <c r="B9" s="2" t="s">
        <v>3</v>
      </c>
      <c r="C9" s="1">
        <v>1781</v>
      </c>
      <c r="D9" s="1">
        <v>123</v>
      </c>
      <c r="E9" s="1">
        <f t="shared" si="0"/>
        <v>1658</v>
      </c>
      <c r="F9" s="7">
        <f t="shared" si="1"/>
        <v>6.9062324536777089E-2</v>
      </c>
    </row>
    <row r="10" spans="1:6" x14ac:dyDescent="0.2">
      <c r="A10" s="8"/>
      <c r="B10" s="2" t="s">
        <v>4</v>
      </c>
      <c r="C10" s="1">
        <v>754</v>
      </c>
      <c r="D10" s="1">
        <v>28</v>
      </c>
      <c r="E10" s="1">
        <f t="shared" si="0"/>
        <v>726</v>
      </c>
      <c r="F10" s="7">
        <f t="shared" si="1"/>
        <v>3.7135278514588858E-2</v>
      </c>
    </row>
    <row r="11" spans="1:6" ht="34" x14ac:dyDescent="0.2">
      <c r="A11" s="6" t="s">
        <v>17</v>
      </c>
      <c r="B11" s="2" t="s">
        <v>1</v>
      </c>
      <c r="C11" s="1">
        <v>537</v>
      </c>
      <c r="D11" s="1">
        <v>105</v>
      </c>
      <c r="E11" s="1">
        <f t="shared" si="0"/>
        <v>432</v>
      </c>
      <c r="F11" s="7">
        <f t="shared" si="1"/>
        <v>0.19553072625698323</v>
      </c>
    </row>
  </sheetData>
  <mergeCells count="3">
    <mergeCell ref="A3:A6"/>
    <mergeCell ref="A7:A10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AML Labelling</vt:lpstr>
      <vt:lpstr>293T Labelling</vt:lpstr>
      <vt:lpstr>Overlap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Mitchell</dc:creator>
  <cp:lastModifiedBy>Joshua Mitchell</cp:lastModifiedBy>
  <dcterms:created xsi:type="dcterms:W3CDTF">2024-04-10T13:38:44Z</dcterms:created>
  <dcterms:modified xsi:type="dcterms:W3CDTF">2024-04-25T15:38:51Z</dcterms:modified>
</cp:coreProperties>
</file>