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drawing+xml" PartName="/xl/drawings/drawing16.xml"/>
  <Override ContentType="application/vnd.openxmlformats-officedocument.drawing+xml" PartName="/xl/drawings/drawing17.xml"/>
  <Override ContentType="application/vnd.openxmlformats-officedocument.drawing+xml" PartName="/xl/drawings/drawing18.xml"/>
  <Override ContentType="application/vnd.openxmlformats-officedocument.drawing+xml" PartName="/xl/drawings/drawing19.xml"/>
  <Override ContentType="application/vnd.openxmlformats-officedocument.drawing+xml" PartName="/xl/drawings/drawing20.xml"/>
  <Override ContentType="application/vnd.openxmlformats-officedocument.drawing+xml" PartName="/xl/drawings/drawing21.xml"/>
  <Override ContentType="application/vnd.openxmlformats-officedocument.drawing+xml" PartName="/xl/drawings/drawing22.xml"/>
  <Override ContentType="application/vnd.openxmlformats-officedocument.drawing+xml" PartName="/xl/drawings/drawing23.xml"/>
  <Override ContentType="application/vnd.openxmlformats-officedocument.drawing+xml" PartName="/xl/drawings/drawing24.xml"/>
  <Override ContentType="application/vnd.openxmlformats-officedocument.drawing+xml" PartName="/xl/drawings/drawing25.xml"/>
  <Override ContentType="application/vnd.openxmlformats-officedocument.drawing+xml" PartName="/xl/drawings/drawing26.xml"/>
  <Override ContentType="application/vnd.openxmlformats-officedocument.drawing+xml" PartName="/xl/drawings/drawing27.xml"/>
  <Override ContentType="application/vnd.openxmlformats-officedocument.drawing+xml" PartName="/xl/drawings/drawing28.xml"/>
  <Override ContentType="application/vnd.openxmlformats-officedocument.drawing+xml" PartName="/xl/drawings/drawing29.xml"/>
  <Override ContentType="application/vnd.openxmlformats-officedocument.drawing+xml" PartName="/xl/drawings/drawing30.xml"/>
  <Override ContentType="application/vnd.openxmlformats-officedocument.drawing+xml" PartName="/xl/drawings/drawing31.xml"/>
  <Override ContentType="application/vnd.openxmlformats-officedocument.drawing+xml" PartName="/xl/drawings/drawing32.xml"/>
  <Override ContentType="application/vnd.openxmlformats-officedocument.drawing+xml" PartName="/xl/drawings/drawing33.xml"/>
  <Override ContentType="application/vnd.openxmlformats-officedocument.drawing+xml" PartName="/xl/drawings/drawing34.xml"/>
  <Override ContentType="application/vnd.openxmlformats-officedocument.drawing+xml" PartName="/xl/drawings/drawing35.xml"/>
  <Override ContentType="application/vnd.openxmlformats-officedocument.drawing+xml" PartName="/xl/drawings/drawing36.xml"/>
  <Override ContentType="application/vnd.openxmlformats-officedocument.drawing+xml" PartName="/xl/drawings/drawing37.xml"/>
  <Override ContentType="application/vnd.openxmlformats-officedocument.drawing+xml" PartName="/xl/drawings/drawing38.xml"/>
  <Override ContentType="application/vnd.openxmlformats-officedocument.drawing+xml" PartName="/xl/drawings/drawing39.xml"/>
  <Override ContentType="application/vnd.openxmlformats-officedocument.drawing+xml" PartName="/xl/drawings/drawing40.xml"/>
  <Override ContentType="application/vnd.openxmlformats-officedocument.drawing+xml" PartName="/xl/drawings/drawing41.xml"/>
  <Override ContentType="application/vnd.openxmlformats-officedocument.drawing+xml" PartName="/xl/drawings/drawing42.xml"/>
  <Override ContentType="application/vnd.openxmlformats-officedocument.drawing+xml" PartName="/xl/drawings/drawing43.xml"/>
  <Override ContentType="application/vnd.openxmlformats-officedocument.drawing+xml" PartName="/xl/drawings/drawing44.xml"/>
  <Override ContentType="application/vnd.openxmlformats-officedocument.drawing+xml" PartName="/xl/drawings/drawing45.xml"/>
  <Override ContentType="application/vnd.openxmlformats-officedocument.drawing+xml" PartName="/xl/drawings/drawing46.xml"/>
  <Override ContentType="application/vnd.openxmlformats-officedocument.drawing+xml" PartName="/xl/drawings/drawing47.xml"/>
  <Override ContentType="application/vnd.openxmlformats-officedocument.drawing+xml" PartName="/xl/drawings/drawing48.xml"/>
  <Override ContentType="application/vnd.openxmlformats-officedocument.drawing+xml" PartName="/xl/drawings/drawing49.xml"/>
  <Override ContentType="application/vnd.openxmlformats-officedocument.drawing+xml" PartName="/xl/drawings/drawing50.xml"/>
  <Override ContentType="application/vnd.openxmlformats-officedocument.drawing+xml" PartName="/xl/drawings/drawing51.xml"/>
  <Override ContentType="application/vnd.openxmlformats-officedocument.drawing+xml" PartName="/xl/drawings/drawing52.xml"/>
  <Override ContentType="application/vnd.openxmlformats-officedocument.drawing+xml" PartName="/xl/drawings/drawing53.xml"/>
  <Override ContentType="application/vnd.openxmlformats-officedocument.drawing+xml" PartName="/xl/drawings/drawing54.xml"/>
  <Override ContentType="application/vnd.openxmlformats-officedocument.drawing+xml" PartName="/xl/drawings/drawing55.xml"/>
  <Override ContentType="application/vnd.openxmlformats-officedocument.drawing+xml" PartName="/xl/drawings/drawing56.xml"/>
  <Override ContentType="application/vnd.openxmlformats-officedocument.drawing+xml" PartName="/xl/drawings/drawing57.xml"/>
  <Override ContentType="application/vnd.openxmlformats-officedocument.drawing+xml" PartName="/xl/drawings/drawing58.xml"/>
  <Override ContentType="application/vnd.openxmlformats-officedocument.drawing+xml" PartName="/xl/drawings/drawing59.xml"/>
  <Override ContentType="application/vnd.openxmlformats-officedocument.drawing+xml" PartName="/xl/drawings/drawing60.xml"/>
  <Override ContentType="application/vnd.openxmlformats-officedocument.drawing+xml" PartName="/xl/drawings/drawing61.xml"/>
  <Override ContentType="application/vnd.openxmlformats-officedocument.drawing+xml" PartName="/xl/drawings/drawing62.xml"/>
  <Override ContentType="application/vnd.openxmlformats-officedocument.drawing+xml" PartName="/xl/drawings/drawing63.xml"/>
  <Override ContentType="application/vnd.openxmlformats-officedocument.drawing+xml" PartName="/xl/drawings/drawing64.xml"/>
  <Override ContentType="application/vnd.openxmlformats-officedocument.drawing+xml" PartName="/xl/drawings/drawing65.xml"/>
  <Override ContentType="application/vnd.openxmlformats-officedocument.drawing+xml" PartName="/xl/drawings/drawing66.xml"/>
  <Override ContentType="application/vnd.openxmlformats-officedocument.drawing+xml" PartName="/xl/drawings/drawing67.xml"/>
  <Override ContentType="application/vnd.openxmlformats-officedocument.drawing+xml" PartName="/xl/drawings/drawing68.xml"/>
  <Override ContentType="application/vnd.openxmlformats-officedocument.drawing+xml" PartName="/xl/drawings/drawing69.xml"/>
  <Override ContentType="application/vnd.openxmlformats-officedocument.drawing+xml" PartName="/xl/drawings/drawing70.xml"/>
  <Override ContentType="application/vnd.openxmlformats-officedocument.drawing+xml" PartName="/xl/drawings/drawing71.xml"/>
  <Override ContentType="application/vnd.openxmlformats-officedocument.drawing+xml" PartName="/xl/drawings/drawing72.xml"/>
  <Override ContentType="application/vnd.openxmlformats-officedocument.drawing+xml" PartName="/xl/drawings/drawing73.xml"/>
  <Override ContentType="application/vnd.openxmlformats-officedocument.drawing+xml" PartName="/xl/drawings/drawing74.xml"/>
  <Override ContentType="application/vnd.openxmlformats-officedocument.drawing+xml" PartName="/xl/drawings/drawing75.xml"/>
  <Override ContentType="application/vnd.openxmlformats-officedocument.drawing+xml" PartName="/xl/drawings/drawing76.xml"/>
  <Override ContentType="application/vnd.openxmlformats-officedocument.drawing+xml" PartName="/xl/drawings/drawing77.xml"/>
  <Override ContentType="application/vnd.openxmlformats-officedocument.drawing+xml" PartName="/xl/drawings/drawing78.xml"/>
  <Override ContentType="application/vnd.openxmlformats-officedocument.drawing+xml" PartName="/xl/drawings/drawing79.xml"/>
  <Override ContentType="application/vnd.openxmlformats-officedocument.drawing+xml" PartName="/xl/drawings/drawing80.xml"/>
  <Override ContentType="application/vnd.openxmlformats-officedocument.drawing+xml" PartName="/xl/drawings/drawing81.xml"/>
  <Override ContentType="application/vnd.openxmlformats-officedocument.drawing+xml" PartName="/xl/drawings/drawing82.xml"/>
  <Override ContentType="application/vnd.openxmlformats-officedocument.drawing+xml" PartName="/xl/drawings/drawing83.xml"/>
  <Override ContentType="application/vnd.openxmlformats-officedocument.drawing+xml" PartName="/xl/drawings/drawing84.xml"/>
  <Override ContentType="application/vnd.openxmlformats-officedocument.drawing+xml" PartName="/xl/drawings/drawing85.xml"/>
  <Override ContentType="application/vnd.openxmlformats-officedocument.drawing+xml" PartName="/xl/drawings/drawing86.xml"/>
  <Override ContentType="application/vnd.openxmlformats-officedocument.drawing+xml" PartName="/xl/drawings/drawing87.xml"/>
  <Override ContentType="application/vnd.openxmlformats-officedocument.drawing+xml" PartName="/xl/drawings/drawing88.xml"/>
  <Override ContentType="application/vnd.openxmlformats-officedocument.drawing+xml" PartName="/xl/drawings/drawing89.xml"/>
  <Override ContentType="application/vnd.openxmlformats-officedocument.drawing+xml" PartName="/xl/drawings/drawing90.xml"/>
  <Override ContentType="application/vnd.openxmlformats-officedocument.drawing+xml" PartName="/xl/drawings/drawing91.xml"/>
  <Override ContentType="application/vnd.openxmlformats-officedocument.drawing+xml" PartName="/xl/drawings/drawing92.xml"/>
  <Override ContentType="application/vnd.openxmlformats-officedocument.drawing+xml" PartName="/xl/drawings/drawing93.xml"/>
  <Override ContentType="application/vnd.openxmlformats-officedocument.drawing+xml" PartName="/xl/drawings/drawing94.xml"/>
  <Override ContentType="application/vnd.openxmlformats-officedocument.drawing+xml" PartName="/xl/drawings/drawing95.xml"/>
  <Override ContentType="application/vnd.openxmlformats-officedocument.drawing+xml" PartName="/xl/drawings/drawing96.xml"/>
  <Override ContentType="application/vnd.openxmlformats-officedocument.drawing+xml" PartName="/xl/drawings/drawing97.xml"/>
  <Override ContentType="application/vnd.openxmlformats-officedocument.drawing+xml" PartName="/xl/drawings/drawing98.xml"/>
  <Override ContentType="application/vnd.openxmlformats-officedocument.drawing+xml" PartName="/xl/drawings/drawing99.xml"/>
  <Override ContentType="application/vnd.openxmlformats-officedocument.drawing+xml" PartName="/xl/drawings/drawing100.xml"/>
  <Override ContentType="application/vnd.openxmlformats-officedocument.drawing+xml" PartName="/xl/drawings/drawing101.xml"/>
  <Override ContentType="application/vnd.openxmlformats-officedocument.drawing+xml" PartName="/xl/drawings/drawing102.xml"/>
  <Override ContentType="application/vnd.openxmlformats-officedocument.drawing+xml" PartName="/xl/drawings/drawing103.xml"/>
  <Override ContentType="application/vnd.openxmlformats-officedocument.drawing+xml" PartName="/xl/drawings/drawing104.xml"/>
  <Override ContentType="application/vnd.openxmlformats-officedocument.drawing+xml" PartName="/xl/drawings/drawing105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  <Override ContentType="application/vnd.openxmlformats-officedocument.spreadsheetml.worksheet+xml" PartName="/xl/worksheets/sheet62.xml"/>
  <Override ContentType="application/vnd.openxmlformats-officedocument.spreadsheetml.worksheet+xml" PartName="/xl/worksheets/sheet63.xml"/>
  <Override ContentType="application/vnd.openxmlformats-officedocument.spreadsheetml.worksheet+xml" PartName="/xl/worksheets/sheet64.xml"/>
  <Override ContentType="application/vnd.openxmlformats-officedocument.spreadsheetml.worksheet+xml" PartName="/xl/worksheets/sheet65.xml"/>
  <Override ContentType="application/vnd.openxmlformats-officedocument.spreadsheetml.worksheet+xml" PartName="/xl/worksheets/sheet66.xml"/>
  <Override ContentType="application/vnd.openxmlformats-officedocument.spreadsheetml.worksheet+xml" PartName="/xl/worksheets/sheet67.xml"/>
  <Override ContentType="application/vnd.openxmlformats-officedocument.spreadsheetml.worksheet+xml" PartName="/xl/worksheets/sheet68.xml"/>
  <Override ContentType="application/vnd.openxmlformats-officedocument.spreadsheetml.worksheet+xml" PartName="/xl/worksheets/sheet69.xml"/>
  <Override ContentType="application/vnd.openxmlformats-officedocument.spreadsheetml.worksheet+xml" PartName="/xl/worksheets/sheet70.xml"/>
  <Override ContentType="application/vnd.openxmlformats-officedocument.spreadsheetml.worksheet+xml" PartName="/xl/worksheets/sheet71.xml"/>
  <Override ContentType="application/vnd.openxmlformats-officedocument.spreadsheetml.worksheet+xml" PartName="/xl/worksheets/sheet72.xml"/>
  <Override ContentType="application/vnd.openxmlformats-officedocument.spreadsheetml.worksheet+xml" PartName="/xl/worksheets/sheet73.xml"/>
  <Override ContentType="application/vnd.openxmlformats-officedocument.spreadsheetml.worksheet+xml" PartName="/xl/worksheets/sheet74.xml"/>
  <Override ContentType="application/vnd.openxmlformats-officedocument.spreadsheetml.worksheet+xml" PartName="/xl/worksheets/sheet75.xml"/>
  <Override ContentType="application/vnd.openxmlformats-officedocument.spreadsheetml.worksheet+xml" PartName="/xl/worksheets/sheet76.xml"/>
  <Override ContentType="application/vnd.openxmlformats-officedocument.spreadsheetml.worksheet+xml" PartName="/xl/worksheets/sheet77.xml"/>
  <Override ContentType="application/vnd.openxmlformats-officedocument.spreadsheetml.worksheet+xml" PartName="/xl/worksheets/sheet78.xml"/>
  <Override ContentType="application/vnd.openxmlformats-officedocument.spreadsheetml.worksheet+xml" PartName="/xl/worksheets/sheet79.xml"/>
  <Override ContentType="application/vnd.openxmlformats-officedocument.spreadsheetml.worksheet+xml" PartName="/xl/worksheets/sheet80.xml"/>
  <Override ContentType="application/vnd.openxmlformats-officedocument.spreadsheetml.worksheet+xml" PartName="/xl/worksheets/sheet81.xml"/>
  <Override ContentType="application/vnd.openxmlformats-officedocument.spreadsheetml.worksheet+xml" PartName="/xl/worksheets/sheet82.xml"/>
  <Override ContentType="application/vnd.openxmlformats-officedocument.spreadsheetml.worksheet+xml" PartName="/xl/worksheets/sheet83.xml"/>
  <Override ContentType="application/vnd.openxmlformats-officedocument.spreadsheetml.worksheet+xml" PartName="/xl/worksheets/sheet84.xml"/>
  <Override ContentType="application/vnd.openxmlformats-officedocument.spreadsheetml.worksheet+xml" PartName="/xl/worksheets/sheet85.xml"/>
  <Override ContentType="application/vnd.openxmlformats-officedocument.spreadsheetml.worksheet+xml" PartName="/xl/worksheets/sheet86.xml"/>
  <Override ContentType="application/vnd.openxmlformats-officedocument.spreadsheetml.worksheet+xml" PartName="/xl/worksheets/sheet87.xml"/>
  <Override ContentType="application/vnd.openxmlformats-officedocument.spreadsheetml.worksheet+xml" PartName="/xl/worksheets/sheet88.xml"/>
  <Override ContentType="application/vnd.openxmlformats-officedocument.spreadsheetml.worksheet+xml" PartName="/xl/worksheets/sheet89.xml"/>
  <Override ContentType="application/vnd.openxmlformats-officedocument.spreadsheetml.worksheet+xml" PartName="/xl/worksheets/sheet90.xml"/>
  <Override ContentType="application/vnd.openxmlformats-officedocument.spreadsheetml.worksheet+xml" PartName="/xl/worksheets/sheet91.xml"/>
  <Override ContentType="application/vnd.openxmlformats-officedocument.spreadsheetml.worksheet+xml" PartName="/xl/worksheets/sheet92.xml"/>
  <Override ContentType="application/vnd.openxmlformats-officedocument.spreadsheetml.worksheet+xml" PartName="/xl/worksheets/sheet93.xml"/>
  <Override ContentType="application/vnd.openxmlformats-officedocument.spreadsheetml.worksheet+xml" PartName="/xl/worksheets/sheet94.xml"/>
  <Override ContentType="application/vnd.openxmlformats-officedocument.spreadsheetml.worksheet+xml" PartName="/xl/worksheets/sheet95.xml"/>
  <Override ContentType="application/vnd.openxmlformats-officedocument.spreadsheetml.worksheet+xml" PartName="/xl/worksheets/sheet96.xml"/>
  <Override ContentType="application/vnd.openxmlformats-officedocument.spreadsheetml.worksheet+xml" PartName="/xl/worksheets/sheet97.xml"/>
  <Override ContentType="application/vnd.openxmlformats-officedocument.spreadsheetml.worksheet+xml" PartName="/xl/worksheets/sheet98.xml"/>
  <Override ContentType="application/vnd.openxmlformats-officedocument.spreadsheetml.worksheet+xml" PartName="/xl/worksheets/sheet99.xml"/>
  <Override ContentType="application/vnd.openxmlformats-officedocument.spreadsheetml.worksheet+xml" PartName="/xl/worksheets/sheet100.xml"/>
  <Override ContentType="application/vnd.openxmlformats-officedocument.spreadsheetml.worksheet+xml" PartName="/xl/worksheets/sheet101.xml"/>
  <Override ContentType="application/vnd.openxmlformats-officedocument.spreadsheetml.worksheet+xml" PartName="/xl/worksheets/sheet102.xml"/>
  <Override ContentType="application/vnd.openxmlformats-officedocument.spreadsheetml.worksheet+xml" PartName="/xl/worksheets/sheet103.xml"/>
  <Override ContentType="application/vnd.openxmlformats-officedocument.spreadsheetml.worksheet+xml" PartName="/xl/worksheets/sheet104.xml"/>
  <Override ContentType="application/vnd.openxmlformats-officedocument.spreadsheetml.worksheet+xml" PartName="/xl/worksheets/sheet10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0115" windowHeight="7755" activeTab="0"/>
  </bookViews>
  <sheets>
    <sheet name="Amplop" r:id="rId6" sheetId="2"/>
    <sheet name="Ballpoint Baliner" r:id="rId7" sheetId="3"/>
    <sheet name="Ballpoint Baliner Medium" r:id="rId8" sheetId="4"/>
    <sheet name="Ballpoint Pilot Baliner Medium" r:id="rId9" sheetId="5"/>
    <sheet name="Ballpoint Pilot BPT P" r:id="rId10" sheetId="6"/>
    <sheet name="Ballpoint Standard" r:id="rId11" sheetId="7"/>
    <sheet name="Binder Clips 111" r:id="rId12" sheetId="8"/>
    <sheet name="Binder Clips 115" r:id="rId13" sheetId="9"/>
    <sheet name="Binder Clips 200" r:id="rId14" sheetId="10"/>
    <sheet name="Binder Clips 260" r:id="rId15" sheetId="11"/>
    <sheet name="Bout" r:id="rId16" sheetId="12"/>
    <sheet name="Buku Folio 100Lbr" r:id="rId17" sheetId="13"/>
    <sheet name="Buku Kuarto 100Lbr" r:id="rId18" sheetId="14"/>
    <sheet name="Cap (Stempel)" r:id="rId19" sheetId="15"/>
    <sheet name="Cartridge Canon 811 Black" r:id="rId20" sheetId="16"/>
    <sheet name="Cartridge Hitam" r:id="rId21" sheetId="17"/>
    <sheet name="Cartridge T-290 Epson WF-100 Hi" r:id="rId22" sheetId="18"/>
    <sheet name="Cartridge T-290 Epson WF-100 Wa" r:id="rId23" sheetId="19"/>
    <sheet name="Cartridge Warna" r:id="rId24" sheetId="20"/>
    <sheet name="Clean Pembersih" r:id="rId25" sheetId="21"/>
    <sheet name="Correction Pen" r:id="rId26" sheetId="22"/>
    <sheet name="Cutter" r:id="rId27" sheetId="23"/>
    <sheet name="Data Print Refil Kit Canon Hita" r:id="rId28" sheetId="24"/>
    <sheet name="Data Print Refil Kit Canon Warn" r:id="rId29" sheetId="25"/>
    <sheet name="Feting" r:id="rId30" sheetId="26"/>
    <sheet name="Flashdisk" r:id="rId31" sheetId="27"/>
    <sheet name="Gayung" r:id="rId32" sheetId="28"/>
    <sheet name="Glade Aerosol" r:id="rId33" sheetId="29"/>
    <sheet name="Glossy Photo Paper e-print" r:id="rId34" sheetId="30"/>
    <sheet name="Gunting Plastik Besar" r:id="rId35" sheetId="31"/>
    <sheet name="Gunting Plastik Sedang" r:id="rId36" sheetId="32"/>
    <sheet name="Hand Sanitizer Botol Besar" r:id="rId37" sheetId="33"/>
    <sheet name="Hand Sanitizer Botol Sedang" r:id="rId38" sheetId="34"/>
    <sheet name="Hekter" r:id="rId39" sheetId="35"/>
    <sheet name="Hekter Besar" r:id="rId40" sheetId="36"/>
    <sheet name="Hekter Kecil" r:id="rId41" sheetId="37"/>
    <sheet name="Isi Cutter" r:id="rId42" sheetId="38"/>
    <sheet name="Isi Hekter" r:id="rId43" sheetId="39"/>
    <sheet name="Kalkulator" r:id="rId44" sheetId="40"/>
    <sheet name="Kemoceng" r:id="rId45" sheetId="41"/>
    <sheet name="Keranjang Sampah" r:id="rId46" sheetId="42"/>
    <sheet name="Kertas HVS A4" r:id="rId47" sheetId="43"/>
    <sheet name="Kertas HVS F4" r:id="rId48" sheetId="44"/>
    <sheet name="Kertas HVS F4 Warna" r:id="rId49" sheetId="45"/>
    <sheet name="Lakban" r:id="rId50" sheetId="46"/>
    <sheet name="Lampu LED 15 watt" r:id="rId51" sheetId="47"/>
    <sheet name="Lampu LED 18 watt" r:id="rId52" sheetId="48"/>
    <sheet name="Lampu LED 45 watt" r:id="rId53" sheetId="49"/>
    <sheet name="Lem Dukol Besar" r:id="rId54" sheetId="50"/>
    <sheet name="Map Biasa" r:id="rId55" sheetId="51"/>
    <sheet name="Map Diamond" r:id="rId56" sheetId="52"/>
    <sheet name="Map Stop Map" r:id="rId57" sheetId="53"/>
    <sheet name="Masker" r:id="rId58" sheetId="54"/>
    <sheet name="Materai 6000" r:id="rId59" sheetId="55"/>
    <sheet name="Meteran Panjang 10m" r:id="rId60" sheetId="56"/>
    <sheet name="Meteran Panjang 50m" r:id="rId61" sheetId="57"/>
    <sheet name="Nice Tissue 200s" r:id="rId62" sheetId="58"/>
    <sheet name="Nice Tissue 700g" r:id="rId63" sheetId="59"/>
    <sheet name="Nice Tissue 750s" r:id="rId64" sheetId="60"/>
    <sheet name="Odner Folio" r:id="rId65" sheetId="61"/>
    <sheet name="Paper Clip" r:id="rId66" sheetId="62"/>
    <sheet name="Paseo Tissue Elegan" r:id="rId67" sheetId="63"/>
    <sheet name="Paseo Tissue Hellokitty 200s" r:id="rId68" sheetId="64"/>
    <sheet name="Paseo Tissue Hygienic 220s" r:id="rId69" sheetId="65"/>
    <sheet name="Paseo Tissue Ultrasoft" r:id="rId70" sheetId="66"/>
    <sheet name="Pen Stand" r:id="rId71" sheetId="67"/>
    <sheet name="Pengharum Ruangan" r:id="rId72" sheetId="68"/>
    <sheet name="Pensil 2B Steadler" r:id="rId73" sheetId="69"/>
    <sheet name="Pilox Dylon Spray" r:id="rId74" sheetId="70"/>
    <sheet name="Plat Ban 1&quot;" r:id="rId75" sheetId="71"/>
    <sheet name="Plat Ban 1,5&quot;" r:id="rId76" sheetId="72"/>
    <sheet name="Plat Ban 2&quot;" r:id="rId77" sheetId="73"/>
    <sheet name="Preforator Kecil" r:id="rId78" sheetId="74"/>
    <sheet name="Round Cable" r:id="rId79" sheetId="75"/>
    <sheet name="Saklar" r:id="rId80" sheetId="76"/>
    <sheet name="Sapu Lantai" r:id="rId81" sheetId="77"/>
    <sheet name="Selotip Kabel Listrik" r:id="rId82" sheetId="78"/>
    <sheet name="Skep" r:id="rId83" sheetId="79"/>
    <sheet name="Soklin Pembersih Lantai" r:id="rId84" sheetId="80"/>
    <sheet name="Spidol Whiteboard Snowman Hitam" r:id="rId85" sheetId="81"/>
    <sheet name="Tinta Canon Printech Black" r:id="rId86" sheetId="82"/>
    <sheet name="Tinta Canon Printech Cyan" r:id="rId87" sheetId="83"/>
    <sheet name="Tinta Canon Printech Magenta" r:id="rId88" sheetId="84"/>
    <sheet name="Tinta Canon Printech Yellow" r:id="rId89" sheetId="85"/>
    <sheet name="Tinta Epson 664 Black" r:id="rId90" sheetId="86"/>
    <sheet name="Tinta Epson 664 Colour" r:id="rId91" sheetId="87"/>
    <sheet name="Tinta Epson Black" r:id="rId92" sheetId="88"/>
    <sheet name="Tinta Epson Cyan" r:id="rId93" sheetId="89"/>
    <sheet name="Tinta Epson Magenta" r:id="rId94" sheetId="90"/>
    <sheet name="Tinta Epson Yellow" r:id="rId95" sheetId="91"/>
    <sheet name="Tinta Printech Epson Black" r:id="rId96" sheetId="92"/>
    <sheet name="Tinta Printech Epson Cyan" r:id="rId97" sheetId="93"/>
    <sheet name="Tinta Printech Epson Magenta" r:id="rId98" sheetId="94"/>
    <sheet name="Tinta Printech Epson Yellow" r:id="rId99" sheetId="95"/>
    <sheet name="Tinta Refill Hitam 100 ml" r:id="rId100" sheetId="96"/>
    <sheet name="Tinta Refill Warna 100 ml" r:id="rId101" sheetId="97"/>
    <sheet name="Tinta Toner Laser" r:id="rId102" sheetId="98"/>
    <sheet name="Tissue Basah" r:id="rId103" sheetId="99"/>
    <sheet name="Tissue Dos" r:id="rId104" sheetId="100"/>
    <sheet name="Tissue Roll" r:id="rId105" sheetId="101"/>
    <sheet name="Trigonal" r:id="rId106" sheetId="102"/>
    <sheet name="Wetties Tissue Basah" r:id="rId107" sheetId="103"/>
    <sheet name="Yuri Handsoap apel refill" r:id="rId108" sheetId="104"/>
    <sheet name="Yuri Handsoap grape" r:id="rId109" sheetId="105"/>
  </sheets>
  <definedNames>
    <definedName name="_xlnm.Print_Area" localSheetId="0">Amplop!$A$1:$P$27</definedName>
    <definedName name="_xlnm.Print_Titles" localSheetId="0">Amplop!$13:$14</definedName>
    <definedName name="_xlnm.Print_Area" localSheetId="1">'Ballpoint Baliner'!$A$1:$P$25</definedName>
    <definedName name="_xlnm.Print_Titles" localSheetId="1">'Ballpoint Baliner'!$13:$14</definedName>
    <definedName name="_xlnm.Print_Area" localSheetId="2">'Ballpoint Baliner Medium'!$A$1:$P$35</definedName>
    <definedName name="_xlnm.Print_Titles" localSheetId="2">'Ballpoint Baliner Medium'!$13:$14</definedName>
    <definedName name="_xlnm.Print_Area" localSheetId="3">'Ballpoint Pilot Baliner Medium'!$A$1:$P$43</definedName>
    <definedName name="_xlnm.Print_Titles" localSheetId="3">'Ballpoint Pilot Baliner Medium'!$13:$14</definedName>
    <definedName name="_xlnm.Print_Area" localSheetId="4">'Ballpoint Pilot BPT P'!$A$1:$P$34</definedName>
    <definedName name="_xlnm.Print_Titles" localSheetId="4">'Ballpoint Pilot BPT P'!$13:$14</definedName>
    <definedName name="_xlnm.Print_Area" localSheetId="5">'Ballpoint Standard'!$A$1:$P$33</definedName>
    <definedName name="_xlnm.Print_Titles" localSheetId="5">'Ballpoint Standard'!$13:$14</definedName>
    <definedName name="_xlnm.Print_Area" localSheetId="6">'Binder Clips 111'!$A$1:$P$33</definedName>
    <definedName name="_xlnm.Print_Titles" localSheetId="6">'Binder Clips 111'!$13:$14</definedName>
    <definedName name="_xlnm.Print_Area" localSheetId="7">'Binder Clips 115'!$A$1:$P$33</definedName>
    <definedName name="_xlnm.Print_Titles" localSheetId="7">'Binder Clips 115'!$13:$14</definedName>
    <definedName name="_xlnm.Print_Area" localSheetId="8">'Binder Clips 200'!$A$1:$P$32</definedName>
    <definedName name="_xlnm.Print_Titles" localSheetId="8">'Binder Clips 200'!$13:$14</definedName>
    <definedName name="_xlnm.Print_Area" localSheetId="9">'Binder Clips 260'!$A$1:$P$31</definedName>
    <definedName name="_xlnm.Print_Titles" localSheetId="9">'Binder Clips 260'!$13:$14</definedName>
    <definedName name="_xlnm.Print_Area" localSheetId="10">Bout!$A$1:$P$26</definedName>
    <definedName name="_xlnm.Print_Titles" localSheetId="10">Bout!$13:$14</definedName>
    <definedName name="_xlnm.Print_Area" localSheetId="11">'Buku Folio 100Lbr'!$A$1:$P$27</definedName>
    <definedName name="_xlnm.Print_Titles" localSheetId="11">'Buku Folio 100Lbr'!$13:$14</definedName>
    <definedName name="_xlnm.Print_Area" localSheetId="12">'Buku Kuarto 100Lbr'!$A$1:$P$27</definedName>
    <definedName name="_xlnm.Print_Titles" localSheetId="12">'Buku Kuarto 100Lbr'!$13:$14</definedName>
    <definedName name="_xlnm.Print_Area" localSheetId="13">'Cap (Stempel)'!$A$1:$P$27</definedName>
    <definedName name="_xlnm.Print_Titles" localSheetId="13">'Cap (Stempel)'!$13:$14</definedName>
    <definedName name="_xlnm.Print_Area" localSheetId="14">'Cartridge Canon 811 Black'!$A$1:$P$27</definedName>
    <definedName name="_xlnm.Print_Titles" localSheetId="14">'Cartridge Canon 811 Black'!$13:$14</definedName>
    <definedName name="_xlnm.Print_Area" localSheetId="15">'Cartridge Hitam'!$A$1:$P$29</definedName>
    <definedName name="_xlnm.Print_Titles" localSheetId="15">'Cartridge Hitam'!$13:$14</definedName>
    <definedName name="_xlnm.Print_Area" localSheetId="16">'Cartridge T-290 Epson WF-100 Hi'!$A$1:$P$30</definedName>
    <definedName name="_xlnm.Print_Titles" localSheetId="16">'Cartridge T-290 Epson WF-100 Hi'!$13:$14</definedName>
    <definedName name="_xlnm.Print_Area" localSheetId="17">'Cartridge T-290 Epson WF-100 Wa'!$A$1:$P$30</definedName>
    <definedName name="_xlnm.Print_Titles" localSheetId="17">'Cartridge T-290 Epson WF-100 Wa'!$13:$14</definedName>
    <definedName name="_xlnm.Print_Area" localSheetId="18">'Cartridge Warna'!$A$1:$P$28</definedName>
    <definedName name="_xlnm.Print_Titles" localSheetId="18">'Cartridge Warna'!$13:$14</definedName>
    <definedName name="_xlnm.Print_Area" localSheetId="19">'Clean Pembersih'!$A$1:$P$26</definedName>
    <definedName name="_xlnm.Print_Titles" localSheetId="19">'Clean Pembersih'!$13:$14</definedName>
    <definedName name="_xlnm.Print_Area" localSheetId="20">'Correction Pen'!$A$1:$P$29</definedName>
    <definedName name="_xlnm.Print_Titles" localSheetId="20">'Correction Pen'!$13:$14</definedName>
    <definedName name="_xlnm.Print_Area" localSheetId="21">Cutter!$A$1:$P$32</definedName>
    <definedName name="_xlnm.Print_Titles" localSheetId="21">Cutter!$13:$14</definedName>
    <definedName name="_xlnm.Print_Area" localSheetId="22">'Data Print Refil Kit Canon Hita'!$A$1:$P$27</definedName>
    <definedName name="_xlnm.Print_Titles" localSheetId="22">'Data Print Refil Kit Canon Hita'!$13:$14</definedName>
    <definedName name="_xlnm.Print_Area" localSheetId="23">'Data Print Refil Kit Canon Warn'!$A$1:$P$27</definedName>
    <definedName name="_xlnm.Print_Titles" localSheetId="23">'Data Print Refil Kit Canon Warn'!$13:$14</definedName>
    <definedName name="_xlnm.Print_Area" localSheetId="24">Feting!$A$1:$P$27</definedName>
    <definedName name="_xlnm.Print_Titles" localSheetId="24">Feting!$13:$14</definedName>
    <definedName name="_xlnm.Print_Area" localSheetId="25">Flashdisk!$A$1:$P$28</definedName>
    <definedName name="_xlnm.Print_Titles" localSheetId="25">Flashdisk!$13:$14</definedName>
    <definedName name="_xlnm.Print_Area" localSheetId="26">Gayung!$A$1:$P$26</definedName>
    <definedName name="_xlnm.Print_Titles" localSheetId="26">Gayung!$13:$14</definedName>
    <definedName name="_xlnm.Print_Area" localSheetId="27">'Glade Aerosol'!$A$1:$P$27</definedName>
    <definedName name="_xlnm.Print_Titles" localSheetId="27">'Glade Aerosol'!$13:$14</definedName>
    <definedName name="_xlnm.Print_Area" localSheetId="28">'Glossy Photo Paper e-print'!$A$1:$P$27</definedName>
    <definedName name="_xlnm.Print_Titles" localSheetId="28">'Glossy Photo Paper e-print'!$13:$14</definedName>
    <definedName name="_xlnm.Print_Area" localSheetId="29">'Gunting Plastik Besar'!$A$1:$P$29</definedName>
    <definedName name="_xlnm.Print_Titles" localSheetId="29">'Gunting Plastik Besar'!$13:$14</definedName>
    <definedName name="_xlnm.Print_Area" localSheetId="30">'Gunting Plastik Sedang'!$A$1:$P$29</definedName>
    <definedName name="_xlnm.Print_Titles" localSheetId="30">'Gunting Plastik Sedang'!$13:$14</definedName>
    <definedName name="_xlnm.Print_Area" localSheetId="31">'Hand Sanitizer Botol Besar'!$A$1:$P$26</definedName>
    <definedName name="_xlnm.Print_Titles" localSheetId="31">'Hand Sanitizer Botol Besar'!$13:$14</definedName>
    <definedName name="_xlnm.Print_Area" localSheetId="32">'Hand Sanitizer Botol Sedang'!$A$1:$P$26</definedName>
    <definedName name="_xlnm.Print_Titles" localSheetId="32">'Hand Sanitizer Botol Sedang'!$13:$14</definedName>
    <definedName name="_xlnm.Print_Area" localSheetId="33">Hekter!$A$1:$P$29</definedName>
    <definedName name="_xlnm.Print_Titles" localSheetId="33">Hekter!$13:$14</definedName>
    <definedName name="_xlnm.Print_Area" localSheetId="34">'Hekter Besar'!$A$1:$P$27</definedName>
    <definedName name="_xlnm.Print_Titles" localSheetId="34">'Hekter Besar'!$13:$14</definedName>
    <definedName name="_xlnm.Print_Area" localSheetId="35">'Hekter Kecil'!$A$1:$P$27</definedName>
    <definedName name="_xlnm.Print_Titles" localSheetId="35">'Hekter Kecil'!$13:$14</definedName>
    <definedName name="_xlnm.Print_Area" localSheetId="36">'Isi Cutter'!$A$1:$P$32</definedName>
    <definedName name="_xlnm.Print_Titles" localSheetId="36">'Isi Cutter'!$13:$14</definedName>
    <definedName name="_xlnm.Print_Area" localSheetId="37">'Isi Hekter'!$A$1:$P$33</definedName>
    <definedName name="_xlnm.Print_Titles" localSheetId="37">'Isi Hekter'!$13:$14</definedName>
    <definedName name="_xlnm.Print_Area" localSheetId="38">Kalkulator!$A$1:$P$29</definedName>
    <definedName name="_xlnm.Print_Titles" localSheetId="38">Kalkulator!$13:$14</definedName>
    <definedName name="_xlnm.Print_Area" localSheetId="39">Kemoceng!$A$1:$P$26</definedName>
    <definedName name="_xlnm.Print_Titles" localSheetId="39">Kemoceng!$13:$14</definedName>
    <definedName name="_xlnm.Print_Area" localSheetId="40">'Keranjang Sampah'!$A$1:$P$27</definedName>
    <definedName name="_xlnm.Print_Titles" localSheetId="40">'Keranjang Sampah'!$13:$14</definedName>
    <definedName name="_xlnm.Print_Area" localSheetId="41">'Kertas HVS A4'!$A$1:$P$29</definedName>
    <definedName name="_xlnm.Print_Titles" localSheetId="41">'Kertas HVS A4'!$13:$14</definedName>
    <definedName name="_xlnm.Print_Area" localSheetId="42">'Kertas HVS F4'!$A$1:$P$49</definedName>
    <definedName name="_xlnm.Print_Titles" localSheetId="42">'Kertas HVS F4'!$13:$14</definedName>
    <definedName name="_xlnm.Print_Area" localSheetId="43">'Kertas HVS F4 Warna'!$A$1:$P$38</definedName>
    <definedName name="_xlnm.Print_Titles" localSheetId="43">'Kertas HVS F4 Warna'!$13:$14</definedName>
    <definedName name="_xlnm.Print_Area" localSheetId="44">Lakban!$A$1:$P$27</definedName>
    <definedName name="_xlnm.Print_Titles" localSheetId="44">Lakban!$13:$14</definedName>
    <definedName name="_xlnm.Print_Area" localSheetId="45">'Lampu LED 15 watt'!$A$1:$P$27</definedName>
    <definedName name="_xlnm.Print_Titles" localSheetId="45">'Lampu LED 15 watt'!$13:$14</definedName>
    <definedName name="_xlnm.Print_Area" localSheetId="46">'Lampu LED 18 watt'!$A$1:$P$27</definedName>
    <definedName name="_xlnm.Print_Titles" localSheetId="46">'Lampu LED 18 watt'!$13:$14</definedName>
    <definedName name="_xlnm.Print_Area" localSheetId="47">'Lampu LED 45 watt'!$A$1:$P$27</definedName>
    <definedName name="_xlnm.Print_Titles" localSheetId="47">'Lampu LED 45 watt'!$13:$14</definedName>
    <definedName name="_xlnm.Print_Area" localSheetId="48">'Lem Dukol Besar'!$A$1:$P$27</definedName>
    <definedName name="_xlnm.Print_Titles" localSheetId="48">'Lem Dukol Besar'!$13:$14</definedName>
    <definedName name="_xlnm.Print_Area" localSheetId="49">'Map Biasa'!$A$1:$P$27</definedName>
    <definedName name="_xlnm.Print_Titles" localSheetId="49">'Map Biasa'!$13:$14</definedName>
    <definedName name="_xlnm.Print_Area" localSheetId="50">'Map Diamond'!$A$1:$P$49</definedName>
    <definedName name="_xlnm.Print_Titles" localSheetId="50">'Map Diamond'!$13:$14</definedName>
    <definedName name="_xlnm.Print_Area" localSheetId="51">'Map Stop Map'!$A$1:$P$28</definedName>
    <definedName name="_xlnm.Print_Titles" localSheetId="51">'Map Stop Map'!$13:$14</definedName>
    <definedName name="_xlnm.Print_Area" localSheetId="52">Masker!$A$1:$P$26</definedName>
    <definedName name="_xlnm.Print_Titles" localSheetId="52">Masker!$13:$14</definedName>
    <definedName name="_xlnm.Print_Area" localSheetId="53">'Materai 6000'!$A$1:$P$38</definedName>
    <definedName name="_xlnm.Print_Titles" localSheetId="53">'Materai 6000'!$13:$14</definedName>
    <definedName name="_xlnm.Print_Area" localSheetId="54">'Meteran Panjang 10m'!$A$1:$P$27</definedName>
    <definedName name="_xlnm.Print_Titles" localSheetId="54">'Meteran Panjang 10m'!$13:$14</definedName>
    <definedName name="_xlnm.Print_Area" localSheetId="55">'Meteran Panjang 50m'!$A$1:$P$27</definedName>
    <definedName name="_xlnm.Print_Titles" localSheetId="55">'Meteran Panjang 50m'!$13:$14</definedName>
    <definedName name="_xlnm.Print_Area" localSheetId="56">'Nice Tissue 200s'!$A$1:$P$27</definedName>
    <definedName name="_xlnm.Print_Titles" localSheetId="56">'Nice Tissue 200s'!$13:$14</definedName>
    <definedName name="_xlnm.Print_Area" localSheetId="57">'Nice Tissue 700g'!$A$1:$P$27</definedName>
    <definedName name="_xlnm.Print_Titles" localSheetId="57">'Nice Tissue 700g'!$13:$14</definedName>
    <definedName name="_xlnm.Print_Area" localSheetId="58">'Nice Tissue 750s'!$A$1:$P$27</definedName>
    <definedName name="_xlnm.Print_Titles" localSheetId="58">'Nice Tissue 750s'!$13:$14</definedName>
    <definedName name="_xlnm.Print_Area" localSheetId="59">'Odner Folio'!$A$1:$P$37</definedName>
    <definedName name="_xlnm.Print_Titles" localSheetId="59">'Odner Folio'!$13:$14</definedName>
    <definedName name="_xlnm.Print_Area" localSheetId="60">'Paper Clip'!$A$1:$P$27</definedName>
    <definedName name="_xlnm.Print_Titles" localSheetId="60">'Paper Clip'!$13:$14</definedName>
    <definedName name="_xlnm.Print_Area" localSheetId="61">'Paseo Tissue Elegan'!$A$1:$P$27</definedName>
    <definedName name="_xlnm.Print_Titles" localSheetId="61">'Paseo Tissue Elegan'!$13:$14</definedName>
    <definedName name="_xlnm.Print_Area" localSheetId="62">'Paseo Tissue Hellokitty 200s'!$A$1:$P$27</definedName>
    <definedName name="_xlnm.Print_Titles" localSheetId="62">'Paseo Tissue Hellokitty 200s'!$13:$14</definedName>
    <definedName name="_xlnm.Print_Area" localSheetId="63">'Paseo Tissue Hygienic 220s'!$A$1:$P$27</definedName>
    <definedName name="_xlnm.Print_Titles" localSheetId="63">'Paseo Tissue Hygienic 220s'!$13:$14</definedName>
    <definedName name="_xlnm.Print_Area" localSheetId="64">'Paseo Tissue Ultrasoft'!$A$1:$P$27</definedName>
    <definedName name="_xlnm.Print_Titles" localSheetId="64">'Paseo Tissue Ultrasoft'!$13:$14</definedName>
    <definedName name="_xlnm.Print_Area" localSheetId="65">'Pen Stand'!$A$1:$P$27</definedName>
    <definedName name="_xlnm.Print_Titles" localSheetId="65">'Pen Stand'!$13:$14</definedName>
    <definedName name="_xlnm.Print_Area" localSheetId="66">'Pengharum Ruangan'!$A$1:$P$26</definedName>
    <definedName name="_xlnm.Print_Titles" localSheetId="66">'Pengharum Ruangan'!$13:$14</definedName>
    <definedName name="_xlnm.Print_Area" localSheetId="67">'Pensil 2B Steadler'!$A$1:$P$27</definedName>
    <definedName name="_xlnm.Print_Titles" localSheetId="67">'Pensil 2B Steadler'!$13:$14</definedName>
    <definedName name="_xlnm.Print_Area" localSheetId="68">'Pilox Dylon Spray'!$A$1:$P$27</definedName>
    <definedName name="_xlnm.Print_Titles" localSheetId="68">'Pilox Dylon Spray'!$13:$14</definedName>
    <definedName name="_xlnm.Print_Area" localSheetId="69">'Plat Ban 1"'!$A$1:$P$29</definedName>
    <definedName name="_xlnm.Print_Titles" localSheetId="69">'Plat Ban 1"'!$13:$14</definedName>
    <definedName name="_xlnm.Print_Area" localSheetId="70">'Plat Ban 1,5"'!$A$1:$P$39</definedName>
    <definedName name="_xlnm.Print_Titles" localSheetId="70">'Plat Ban 1,5"'!$13:$14</definedName>
    <definedName name="_xlnm.Print_Area" localSheetId="71">'Plat Ban 2"'!$A$1:$P$29</definedName>
    <definedName name="_xlnm.Print_Titles" localSheetId="71">'Plat Ban 2"'!$13:$14</definedName>
    <definedName name="_xlnm.Print_Area" localSheetId="72">'Preforator Kecil'!$A$1:$P$27</definedName>
    <definedName name="_xlnm.Print_Titles" localSheetId="72">'Preforator Kecil'!$13:$14</definedName>
    <definedName name="_xlnm.Print_Area" localSheetId="73">'Round Cable'!$A$1:$P$27</definedName>
    <definedName name="_xlnm.Print_Titles" localSheetId="73">'Round Cable'!$13:$14</definedName>
    <definedName name="_xlnm.Print_Area" localSheetId="74">Saklar!$A$1:$P$27</definedName>
    <definedName name="_xlnm.Print_Titles" localSheetId="74">Saklar!$13:$14</definedName>
    <definedName name="_xlnm.Print_Area" localSheetId="75">'Sapu Lantai'!$A$1:$P$28</definedName>
    <definedName name="_xlnm.Print_Titles" localSheetId="75">'Sapu Lantai'!$13:$14</definedName>
    <definedName name="_xlnm.Print_Area" localSheetId="76">'Selotip Kabel Listrik'!$A$1:$P$27</definedName>
    <definedName name="_xlnm.Print_Titles" localSheetId="76">'Selotip Kabel Listrik'!$13:$14</definedName>
    <definedName name="_xlnm.Print_Area" localSheetId="77">Skep!$A$1:$P$27</definedName>
    <definedName name="_xlnm.Print_Titles" localSheetId="77">Skep!$13:$14</definedName>
    <definedName name="_xlnm.Print_Area" localSheetId="78">'Soklin Pembersih Lantai'!$A$1:$P$27</definedName>
    <definedName name="_xlnm.Print_Titles" localSheetId="78">'Soklin Pembersih Lantai'!$13:$14</definedName>
    <definedName name="_xlnm.Print_Area" localSheetId="79">'Spidol Whiteboard Snowman Hitam'!$A$1:$P$27</definedName>
    <definedName name="_xlnm.Print_Titles" localSheetId="79">'Spidol Whiteboard Snowman Hitam'!$13:$14</definedName>
    <definedName name="_xlnm.Print_Area" localSheetId="80">'Tinta Canon Printech Black'!$A$1:$P$27</definedName>
    <definedName name="_xlnm.Print_Titles" localSheetId="80">'Tinta Canon Printech Black'!$13:$14</definedName>
    <definedName name="_xlnm.Print_Area" localSheetId="81">'Tinta Canon Printech Cyan'!$A$1:$P$27</definedName>
    <definedName name="_xlnm.Print_Titles" localSheetId="81">'Tinta Canon Printech Cyan'!$13:$14</definedName>
    <definedName name="_xlnm.Print_Area" localSheetId="82">'Tinta Canon Printech Magenta'!$A$1:$P$27</definedName>
    <definedName name="_xlnm.Print_Titles" localSheetId="82">'Tinta Canon Printech Magenta'!$13:$14</definedName>
    <definedName name="_xlnm.Print_Area" localSheetId="83">'Tinta Canon Printech Yellow'!$A$1:$P$27</definedName>
    <definedName name="_xlnm.Print_Titles" localSheetId="83">'Tinta Canon Printech Yellow'!$13:$14</definedName>
    <definedName name="_xlnm.Print_Area" localSheetId="84">'Tinta Epson 664 Black'!$A$1:$P$27</definedName>
    <definedName name="_xlnm.Print_Titles" localSheetId="84">'Tinta Epson 664 Black'!$13:$14</definedName>
    <definedName name="_xlnm.Print_Area" localSheetId="85">'Tinta Epson 664 Colour'!$A$1:$P$27</definedName>
    <definedName name="_xlnm.Print_Titles" localSheetId="85">'Tinta Epson 664 Colour'!$13:$14</definedName>
    <definedName name="_xlnm.Print_Area" localSheetId="86">'Tinta Epson Black'!$A$1:$P$29</definedName>
    <definedName name="_xlnm.Print_Titles" localSheetId="86">'Tinta Epson Black'!$13:$14</definedName>
    <definedName name="_xlnm.Print_Area" localSheetId="87">'Tinta Epson Cyan'!$A$1:$P$29</definedName>
    <definedName name="_xlnm.Print_Titles" localSheetId="87">'Tinta Epson Cyan'!$13:$14</definedName>
    <definedName name="_xlnm.Print_Area" localSheetId="88">'Tinta Epson Magenta'!$A$1:$P$28</definedName>
    <definedName name="_xlnm.Print_Titles" localSheetId="88">'Tinta Epson Magenta'!$13:$14</definedName>
    <definedName name="_xlnm.Print_Area" localSheetId="89">'Tinta Epson Yellow'!$A$1:$P$29</definedName>
    <definedName name="_xlnm.Print_Titles" localSheetId="89">'Tinta Epson Yellow'!$13:$14</definedName>
    <definedName name="_xlnm.Print_Area" localSheetId="90">'Tinta Printech Epson Black'!$A$1:$P$34</definedName>
    <definedName name="_xlnm.Print_Titles" localSheetId="90">'Tinta Printech Epson Black'!$13:$14</definedName>
    <definedName name="_xlnm.Print_Area" localSheetId="91">'Tinta Printech Epson Cyan'!$A$1:$P$34</definedName>
    <definedName name="_xlnm.Print_Titles" localSheetId="91">'Tinta Printech Epson Cyan'!$13:$14</definedName>
    <definedName name="_xlnm.Print_Area" localSheetId="92">'Tinta Printech Epson Magenta'!$A$1:$P$34</definedName>
    <definedName name="_xlnm.Print_Titles" localSheetId="92">'Tinta Printech Epson Magenta'!$13:$14</definedName>
    <definedName name="_xlnm.Print_Area" localSheetId="93">'Tinta Printech Epson Yellow'!$A$1:$P$34</definedName>
    <definedName name="_xlnm.Print_Titles" localSheetId="93">'Tinta Printech Epson Yellow'!$13:$14</definedName>
    <definedName name="_xlnm.Print_Area" localSheetId="94">'Tinta Refill Hitam 100 ml'!$A$1:$P$32</definedName>
    <definedName name="_xlnm.Print_Titles" localSheetId="94">'Tinta Refill Hitam 100 ml'!$13:$14</definedName>
    <definedName name="_xlnm.Print_Area" localSheetId="95">'Tinta Refill Warna 100 ml'!$A$1:$P$30</definedName>
    <definedName name="_xlnm.Print_Titles" localSheetId="95">'Tinta Refill Warna 100 ml'!$13:$14</definedName>
    <definedName name="_xlnm.Print_Area" localSheetId="96">'Tinta Toner Laser'!$A$1:$P$30</definedName>
    <definedName name="_xlnm.Print_Titles" localSheetId="96">'Tinta Toner Laser'!$13:$14</definedName>
    <definedName name="_xlnm.Print_Area" localSheetId="97">'Tissue Basah'!$A$1:$P$28</definedName>
    <definedName name="_xlnm.Print_Titles" localSheetId="97">'Tissue Basah'!$13:$14</definedName>
    <definedName name="_xlnm.Print_Area" localSheetId="98">'Tissue Dos'!$A$1:$P$28</definedName>
    <definedName name="_xlnm.Print_Titles" localSheetId="98">'Tissue Dos'!$13:$14</definedName>
    <definedName name="_xlnm.Print_Area" localSheetId="99">'Tissue Roll'!$A$1:$P$28</definedName>
    <definedName name="_xlnm.Print_Titles" localSheetId="99">'Tissue Roll'!$13:$14</definedName>
    <definedName name="_xlnm.Print_Area" localSheetId="100">Trigonal!$A$1:$P$26</definedName>
    <definedName name="_xlnm.Print_Titles" localSheetId="100">Trigonal!$13:$14</definedName>
    <definedName name="_xlnm.Print_Area" localSheetId="101">'Wetties Tissue Basah'!$A$1:$P$27</definedName>
    <definedName name="_xlnm.Print_Titles" localSheetId="101">'Wetties Tissue Basah'!$13:$14</definedName>
    <definedName name="_xlnm.Print_Area" localSheetId="102">'Yuri Handsoap apel refill'!$A$1:$P$27</definedName>
    <definedName name="_xlnm.Print_Titles" localSheetId="102">'Yuri Handsoap apel refill'!$13:$14</definedName>
    <definedName name="_xlnm.Print_Area" localSheetId="103">'Yuri Handsoap grape'!$A$1:$P$27</definedName>
    <definedName name="_xlnm.Print_Titles" localSheetId="103">'Yuri Handsoap grape'!$13:$14</definedName>
  </definedNames>
  <calcPr calcId="144525"/>
</workbook>
</file>

<file path=xl/sharedStrings.xml><?xml version="1.0" encoding="utf-8"?>
<sst xmlns="http://schemas.openxmlformats.org/spreadsheetml/2006/main" count="18362" uniqueCount="714">
  <si>
    <t>NO</t>
  </si>
  <si>
    <t>URAIAN</t>
  </si>
  <si>
    <t>JML UNIT</t>
  </si>
  <si>
    <t>HARGA SATUAN</t>
  </si>
  <si>
    <t>SALDO AWAL</t>
  </si>
  <si>
    <t>MASUK</t>
  </si>
  <si>
    <t>KELUAR</t>
  </si>
  <si>
    <t>SALDO AKHIR</t>
  </si>
  <si>
    <t>NAMA BARANG</t>
  </si>
  <si>
    <t>:</t>
  </si>
  <si>
    <t>KARTU PERSEDIAAN</t>
  </si>
  <si>
    <t>PEMERINTAH KABUPATEN MINAHASA UTARA</t>
  </si>
  <si>
    <t>DINAS PEKERJAAN UMUM DAN PENATAAN RUANG</t>
  </si>
  <si>
    <t>Jalan Worang By Pass – Airmadidi No. Telp. 0431 – 891306, Kode Pos : 95371</t>
  </si>
  <si>
    <t>GUDANG</t>
  </si>
  <si>
    <t>TANGGAL</t>
  </si>
  <si>
    <t>KATEGORI</t>
  </si>
  <si>
    <t>SATUAN UNIT</t>
  </si>
  <si>
    <t>Metode Penilaian :</t>
  </si>
  <si>
    <t>FIFO</t>
  </si>
  <si>
    <t>TAHUN ANGGARAN</t>
  </si>
  <si>
    <t>$_JM_XLS_Master_DB_3</t>
  </si>
  <si>
    <t>$_JM_XLS_Master_DB_4</t>
  </si>
  <si>
    <t>$_JM_XLS_Master_DB_2</t>
  </si>
  <si>
    <t>$_JM_XLS_Master_DB_6</t>
  </si>
  <si>
    <t>$_JM_XLS_Master_DB_7</t>
  </si>
  <si>
    <t>$_JM_XLS_Master_DB_5</t>
  </si>
  <si>
    <t>$_JM_XLS_Master_DB_18</t>
  </si>
  <si>
    <t>$_JM_XLS_Master_DB_21</t>
  </si>
  <si>
    <t>$_JM_XLS_Master_DB_8</t>
  </si>
  <si>
    <t>$_JM_XLS_Master_DB_9</t>
  </si>
  <si>
    <t>$_JM_XLS_Master_DB_11</t>
  </si>
  <si>
    <t>$_JM_XLS_Master_DB_12</t>
  </si>
  <si>
    <t>$_JM_XLS_Master_DB_29</t>
  </si>
  <si>
    <t>$_JM_XLS_Master_DB_10</t>
  </si>
  <si>
    <t>$_JM_XLS_Master_DB_13</t>
  </si>
  <si>
    <t>$_JM_XLS_Detail_3</t>
  </si>
  <si>
    <t>$_JM_XLS_Detail_4</t>
  </si>
  <si>
    <t>$_JM_XLS_Detail_5</t>
  </si>
  <si>
    <t>$_JM_XLS_Detail_6</t>
  </si>
  <si>
    <t>$_JM_XLS_Detail_7</t>
  </si>
  <si>
    <t>$_JM_XLS_Detail_8</t>
  </si>
  <si>
    <t>$_JM_XLS_Detail_9</t>
  </si>
  <si>
    <t>$_JM_XLS_Detail_10</t>
  </si>
  <si>
    <t>$_JM_XLS_Detail_11</t>
  </si>
  <si>
    <t>$_JM_XLS_Detail_12</t>
  </si>
  <si>
    <t>$_JM_XLS_Detail_13</t>
  </si>
  <si>
    <t>$_JM_XLS_Detail_14</t>
  </si>
  <si>
    <t>$_JM_XLS_Detail_15</t>
  </si>
  <si>
    <t>JUMLAH (Rp)</t>
  </si>
  <si>
    <t>Persediaan Alat Tulis kantor</t>
  </si>
  <si>
    <t>Amplop</t>
  </si>
  <si>
    <t>Dos</t>
  </si>
  <si>
    <t>Gudang Utama</t>
  </si>
  <si>
    <t>2020</t>
  </si>
  <si>
    <t/>
  </si>
  <si>
    <t>Pengguna Barang</t>
  </si>
  <si>
    <t>Boby H. Najoan, SH</t>
  </si>
  <si>
    <t>197212041999031006</t>
  </si>
  <si>
    <t>Pengurus Barang</t>
  </si>
  <si>
    <t>Jimmyhard Mondow, ST</t>
  </si>
  <si>
    <t>198412062009031001</t>
  </si>
  <si>
    <t>2.00 @Rp.28,500.00</t>
  </si>
  <si>
    <t>Kamis, 31 Desember 2020</t>
  </si>
  <si>
    <t>(SALDO AWAL)</t>
  </si>
  <si>
    <t>-</t>
  </si>
  <si>
    <t>Pengadaan oleh Bidang Jasa Konstruksi (BA. No: 06/BAST.01/JK-PUPR/2020)</t>
  </si>
  <si>
    <t>Distribusi ke Bidang Jasa Konstruksi (BA. No: 006/BAST.03/JK-PUPR/2020)</t>
  </si>
  <si>
    <t>Ballpoint Baliner</t>
  </si>
  <si>
    <t>Buah</t>
  </si>
  <si>
    <t>5.00 @Rp.26,000.00</t>
  </si>
  <si>
    <t>Ballpoint Baliner Medium</t>
  </si>
  <si>
    <t>20.00 @Rp.25,000.00 +
10.00 @Rp.25,000.00 +
20.00 @Rp.25,000.00 +
36.00 @Rp.17,500.00 +
15.00 @Rp.25,000.00 +
5.00 @Rp.25,000.00 +
17.00 @Rp.25,000.00 +
5.00 @Rp.25,000.00</t>
  </si>
  <si>
    <t>20.00 @Rp.25,000.00 +
10.00 @Rp.25,000.00 +
16.00 @Rp.25,000.00</t>
  </si>
  <si>
    <t>Pengadaan oleh Sekretariat (BA. No: 0007/BAPB/SEKR-PUPR/2020)</t>
  </si>
  <si>
    <t>20.00 @Rp.25,000.00</t>
  </si>
  <si>
    <t>Distribusi ke Sekretariat (BA. No: 001/BAST.03/SEK-PUPR/2020)</t>
  </si>
  <si>
    <t>10.00 @Rp.25,000.00</t>
  </si>
  <si>
    <t>Pengadaan oleh Sekretariat (BA. No: 0014/BAPB/SEKR-PUPR/2020)</t>
  </si>
  <si>
    <t>10.00 @Rp.25,000.00 +
10.00 @Rp.25,000.00</t>
  </si>
  <si>
    <t>Pengadaan oleh Sekretariat (BA. No: 0025/BAPB/SEKR-PUPR/2020)</t>
  </si>
  <si>
    <t>10.00 @Rp.25,000.00 +
10.00 @Rp.25,000.00 +
20.00 @Rp.25,000.00</t>
  </si>
  <si>
    <t>Pengadaan oleh Bidang Tata Ruang (BA. No: 01/BAST.01/TR-PUPR/2020)</t>
  </si>
  <si>
    <t>36.00 @Rp.17,500.00</t>
  </si>
  <si>
    <t>10.00 @Rp.25,000.00 +
10.00 @Rp.25,000.00 +
20.00 @Rp.25,000.00 +
36.00 @Rp.17,500.00</t>
  </si>
  <si>
    <t>Distribusi ke Bidang Tata Ruang (BA. No: 001/BAST.03/TR-PUPR/2020)</t>
  </si>
  <si>
    <t>10.00 @Rp.25,000.00 +
10.00 @Rp.25,000.00 +
16.00 @Rp.25,000.00</t>
  </si>
  <si>
    <t>4.00 @Rp.25,000.00 +
36.00 @Rp.17,500.00</t>
  </si>
  <si>
    <t>Pengadaan oleh Sekretariat (BA. No: 0135/BAPB/SEKR-PUPR/2020)</t>
  </si>
  <si>
    <t>15.00 @Rp.25,000.00</t>
  </si>
  <si>
    <t>4.00 @Rp.25,000.00 +
15.00 @Rp.25,000.00 +
36.00 @Rp.17,500.00</t>
  </si>
  <si>
    <t>Pengadaan oleh Sekretariat (BA. No: 0137/BAPB/SEKR-PUPR/2020)</t>
  </si>
  <si>
    <t>5.00 @Rp.25,000.00</t>
  </si>
  <si>
    <t>4.00 @Rp.25,000.00 +
15.00 @Rp.25,000.00 +
5.00 @Rp.25,000.00 +
36.00 @Rp.17,500.00</t>
  </si>
  <si>
    <t>Pengadaan oleh Sekretariat (BA. No: 0186/BAST.01/SEK-PUPR/2020)</t>
  </si>
  <si>
    <t>17.00 @Rp.25,000.00</t>
  </si>
  <si>
    <t>4.00 @Rp.25,000.00 +
15.00 @Rp.25,000.00 +
5.00 @Rp.25,000.00 +
17.00 @Rp.25,000.00 +
36.00 @Rp.17,500.00</t>
  </si>
  <si>
    <t>Pengadaan oleh Sekretariat (BA. No: 0197/BAST.P-SEKR/PUPR/2020)</t>
  </si>
  <si>
    <t>4.00 @Rp.25,000.00 +
15.00 @Rp.25,000.00 +
5.00 @Rp.25,000.00 +
5.00 @Rp.25,000.00 +
17.00 @Rp.25,000.00 +
36.00 @Rp.17,500.00</t>
  </si>
  <si>
    <t>Ballpoint Pilot Baliner Medium</t>
  </si>
  <si>
    <t>20.00 @Rp.28,000.00 +
10.00 @Rp.28,000.00 +
10.00 @Rp.28,000.00 +
8.00 @Rp.27,500.00 +
8.00 @Rp.27,500.00 +
8.00 @Rp.27,500.00 +
10.00 @Rp.27,500.00 +
5.00 @Rp.27,500.00 +
5.00 @Rp.27,500.00 +
15.00 @Rp.28,000.00 +
5.00 @Rp.28,000.00 +
14.00 @Rp.28,000.00 +
5.00 @Rp.28,000.00 +
5.00 @Rp.28,000.00</t>
  </si>
  <si>
    <t>20.00 @Rp.28,000.00 +
10.00 @Rp.28,000.00 +
10.00 @Rp.28,000.00 +
8.00 @Rp.27,500.00 +
6.00 @Rp.27,500.00</t>
  </si>
  <si>
    <t>20.00 @Rp.28,000.00</t>
  </si>
  <si>
    <t>10.00 @Rp.28,000.00</t>
  </si>
  <si>
    <t>10.00 @Rp.28,000.00 +
10.00 @Rp.28,000.00</t>
  </si>
  <si>
    <t>10.00 @Rp.28,000.00 +
10.00 @Rp.28,000.00 +
10.00 @Rp.28,000.00</t>
  </si>
  <si>
    <t>Pengadaan oleh Bidang Bina Marga (BA. No: 03/BAST.01/BM-PUPR/2020)</t>
  </si>
  <si>
    <t>8.00 @Rp.27,500.00</t>
  </si>
  <si>
    <t>10.00 @Rp.28,000.00 +
10.00 @Rp.28,000.00 +
10.00 @Rp.28,000.00 +
8.00 @Rp.27,500.00</t>
  </si>
  <si>
    <t>Distribusi ke Bidang Bina Marga (BA. No: 002/BAST.03/BM-PUPR/2020)</t>
  </si>
  <si>
    <t>8.00 @Rp.28,000.00</t>
  </si>
  <si>
    <t>2.00 @Rp.28,000.00 +
10.00 @Rp.28,000.00 +
10.00 @Rp.28,000.00 +
8.00 @Rp.27,500.00</t>
  </si>
  <si>
    <t>Pengadaan oleh Bidang Bina Marga (BA. No: 01/BAST.01/BM-PUPR/2020)</t>
  </si>
  <si>
    <t>2.00 @Rp.28,000.00 +
10.00 @Rp.28,000.00 +
10.00 @Rp.28,000.00 +
8.00 @Rp.27,500.00 +
8.00 @Rp.27,500.00</t>
  </si>
  <si>
    <t>Pengadaan oleh Bidang Bina Marga (BA. No: 05/BAST.01/BM-PUPR/2020)</t>
  </si>
  <si>
    <t>2.00 @Rp.28,000.00 +
10.00 @Rp.28,000.00 +
10.00 @Rp.28,000.00 +
8.00 @Rp.27,500.00 +
8.00 @Rp.27,500.00 +
8.00 @Rp.27,500.00</t>
  </si>
  <si>
    <t>Distribusi ke Bidang Bina Marga (BA. No: 003/BAST.03/BM-PUPR/2020)</t>
  </si>
  <si>
    <t>2.00 @Rp.28,000.00 +
10.00 @Rp.28,000.00 +
4.00 @Rp.28,000.00</t>
  </si>
  <si>
    <t>6.00 @Rp.28,000.00 +
8.00 @Rp.27,500.00 +
8.00 @Rp.27,500.00 +
8.00 @Rp.27,500.00</t>
  </si>
  <si>
    <t>Pengadaan oleh Bidang Bina Marga (BA. No: 07/BAST.01/BM-PUPR/2020)</t>
  </si>
  <si>
    <t>10.00 @Rp.27,500.00</t>
  </si>
  <si>
    <t>6.00 @Rp.28,000.00 +
8.00 @Rp.27,500.00 +
8.00 @Rp.27,500.00 +
10.00 @Rp.27,500.00 +
8.00 @Rp.27,500.00</t>
  </si>
  <si>
    <t>Pengadaan oleh Bidang Bina Marga (BA. No: 09/BAST.01/BM-PUPR/2020)</t>
  </si>
  <si>
    <t>5.00 @Rp.27,500.00</t>
  </si>
  <si>
    <t>6.00 @Rp.28,000.00 +
8.00 @Rp.27,500.00 +
8.00 @Rp.27,500.00 +
10.00 @Rp.27,500.00 +
5.00 @Rp.27,500.00 +
8.00 @Rp.27,500.00</t>
  </si>
  <si>
    <t>Pengadaan oleh Bidang Bina Marga (BA. No: 12/BAST.01/BM-PUPR/2020)</t>
  </si>
  <si>
    <t>6.00 @Rp.28,000.00 +
8.00 @Rp.27,500.00 +
8.00 @Rp.27,500.00 +
10.00 @Rp.27,500.00 +
5.00 @Rp.27,500.00 +
5.00 @Rp.27,500.00 +
8.00 @Rp.27,500.00</t>
  </si>
  <si>
    <t>Distribusi ke Bidang Bina Marga (BA. No: 005/BAST.03/BM-PUPR/2020)</t>
  </si>
  <si>
    <t>6.00 @Rp.28,000.00 +
6.00 @Rp.27,500.00 +
8.00 @Rp.27,500.00</t>
  </si>
  <si>
    <t>2.00 @Rp.27,500.00 +
10.00 @Rp.27,500.00 +
5.00 @Rp.27,500.00 +
5.00 @Rp.27,500.00 +
8.00 @Rp.27,500.00</t>
  </si>
  <si>
    <t>15.00 @Rp.28,000.00</t>
  </si>
  <si>
    <t>15.00 @Rp.28,000.00 +
2.00 @Rp.27,500.00 +
10.00 @Rp.27,500.00 +
5.00 @Rp.27,500.00 +
5.00 @Rp.27,500.00 +
8.00 @Rp.27,500.00</t>
  </si>
  <si>
    <t>5.00 @Rp.28,000.00</t>
  </si>
  <si>
    <t>15.00 @Rp.28,000.00 +
5.00 @Rp.28,000.00 +
2.00 @Rp.27,500.00 +
10.00 @Rp.27,500.00 +
5.00 @Rp.27,500.00 +
5.00 @Rp.27,500.00 +
8.00 @Rp.27,500.00</t>
  </si>
  <si>
    <t>14.00 @Rp.28,000.00</t>
  </si>
  <si>
    <t>15.00 @Rp.28,000.00 +
5.00 @Rp.28,000.00 +
14.00 @Rp.28,000.00 +
2.00 @Rp.27,500.00 +
10.00 @Rp.27,500.00 +
5.00 @Rp.27,500.00 +
5.00 @Rp.27,500.00 +
8.00 @Rp.27,500.00</t>
  </si>
  <si>
    <t>Pengadaan oleh Sekretariat (BA. No: 0193/BAST.P-SEKR/PUPR/2020)</t>
  </si>
  <si>
    <t>15.00 @Rp.28,000.00 +
5.00 @Rp.28,000.00 +
5.00 @Rp.28,000.00 +
14.00 @Rp.28,000.00 +
2.00 @Rp.27,500.00 +
10.00 @Rp.27,500.00 +
5.00 @Rp.27,500.00 +
5.00 @Rp.27,500.00 +
8.00 @Rp.27,500.00</t>
  </si>
  <si>
    <t>15.00 @Rp.28,000.00 +
5.00 @Rp.28,000.00 +
5.00 @Rp.28,000.00 +
5.00 @Rp.28,000.00 +
14.00 @Rp.28,000.00 +
2.00 @Rp.27,500.00 +
10.00 @Rp.27,500.00 +
5.00 @Rp.27,500.00 +
5.00 @Rp.27,500.00 +
8.00 @Rp.27,500.00</t>
  </si>
  <si>
    <t>Ballpoint Pilot BPT P</t>
  </si>
  <si>
    <t>10.00 @Rp.7,500.00 +
10.00 @Rp.7,500.00 +
10.00 @Rp.7,500.00 +
10.00 @Rp.7,500.00 +
8.00 @Rp.7,500.00 +
8.00 @Rp.7,500.00</t>
  </si>
  <si>
    <t>10.00 @Rp.7,500.00</t>
  </si>
  <si>
    <t>10.00 @Rp.7,500.00 +
10.00 @Rp.7,500.00</t>
  </si>
  <si>
    <t>8.00 @Rp.7,500.00</t>
  </si>
  <si>
    <t>10.00 @Rp.7,500.00 +
8.00 @Rp.7,500.00</t>
  </si>
  <si>
    <t>10.00 @Rp.7,500.00 +
8.00 @Rp.7,500.00 +
8.00 @Rp.7,500.00</t>
  </si>
  <si>
    <t>Ballpoint Standard</t>
  </si>
  <si>
    <t>Pengurus Barang Pengguna</t>
  </si>
  <si>
    <t>24.00 @Rp.24,000.00 +
8.00 @Rp.24,000.00 +
2.00 @Rp.24,000.00 +
5.00 @Rp.24,000.00 +
5.00 @Rp.24,000.00</t>
  </si>
  <si>
    <t>17.00 @Rp.24,000.00</t>
  </si>
  <si>
    <t>24.00 @Rp.24,000.00</t>
  </si>
  <si>
    <t>10.00 @Rp.24,000.00</t>
  </si>
  <si>
    <t>14.00 @Rp.24,000.00</t>
  </si>
  <si>
    <t>8.00 @Rp.24,000.00</t>
  </si>
  <si>
    <t>14.00 @Rp.24,000.00 +
8.00 @Rp.24,000.00</t>
  </si>
  <si>
    <t>2.00 @Rp.24,000.00</t>
  </si>
  <si>
    <t>14.00 @Rp.24,000.00 +
8.00 @Rp.24,000.00 +
2.00 @Rp.24,000.00</t>
  </si>
  <si>
    <t>12.00 @Rp.24,000.00 +
8.00 @Rp.24,000.00 +
2.00 @Rp.24,000.00</t>
  </si>
  <si>
    <t>5.00 @Rp.24,000.00</t>
  </si>
  <si>
    <t>12.00 @Rp.24,000.00 +
8.00 @Rp.24,000.00 +
5.00 @Rp.24,000.00 +
2.00 @Rp.24,000.00</t>
  </si>
  <si>
    <t>7.00 @Rp.24,000.00 +
8.00 @Rp.24,000.00 +
5.00 @Rp.24,000.00 +
2.00 @Rp.24,000.00</t>
  </si>
  <si>
    <t>7.00 @Rp.24,000.00 +
8.00 @Rp.24,000.00 +
5.00 @Rp.24,000.00 +
5.00 @Rp.24,000.00 +
2.00 @Rp.24,000.00</t>
  </si>
  <si>
    <t>Binder Clips 111</t>
  </si>
  <si>
    <t>50.00 @Rp.1,550.00 +
25.00 @Rp.1,600.00 +
5.00 @Rp.1,500.00 +
50.00 @Rp.1,550.00 +
10.00 @Rp.1,600.00 +
23.00 @Rp.1,600.00</t>
  </si>
  <si>
    <t>50.00 @Rp.1,550.00 +
5.00 @Rp.1,600.00</t>
  </si>
  <si>
    <t>Pengadaan oleh Sekretariat (BA. No: 0012/BAPB/SEKR-PUPR/2020)</t>
  </si>
  <si>
    <t>50.00 @Rp.1,550.00</t>
  </si>
  <si>
    <t>25.00 @Rp.1,600.00</t>
  </si>
  <si>
    <t>50.00 @Rp.1,550.00 +
25.00 @Rp.1,600.00</t>
  </si>
  <si>
    <t>5.00 @Rp.1,500.00</t>
  </si>
  <si>
    <t>50.00 @Rp.1,550.00 +
25.00 @Rp.1,600.00 +
5.00 @Rp.1,500.00</t>
  </si>
  <si>
    <t>5.00 @Rp.1,550.00</t>
  </si>
  <si>
    <t>45.00 @Rp.1,550.00 +
25.00 @Rp.1,600.00 +
5.00 @Rp.1,500.00</t>
  </si>
  <si>
    <t>Pengadaan oleh Bidang Jasa Konstruksi (BA. No: 05/BAST.01/JK-PUPR/2020)</t>
  </si>
  <si>
    <t>45.00 @Rp.1,550.00 +
25.00 @Rp.1,600.00 +
50.00 @Rp.1,550.00 +
5.00 @Rp.1,500.00</t>
  </si>
  <si>
    <t>Distribusi ke Bidang Jasa Konstruksi (BA. No: 004/BAST.03/JK-PUPR/2020)</t>
  </si>
  <si>
    <t>45.00 @Rp.1,550.00 +
5.00 @Rp.1,600.00</t>
  </si>
  <si>
    <t>20.00 @Rp.1,600.00 +
50.00 @Rp.1,550.00 +
5.00 @Rp.1,500.00</t>
  </si>
  <si>
    <t>10.00 @Rp.1,600.00</t>
  </si>
  <si>
    <t>20.00 @Rp.1,600.00 +
10.00 @Rp.1,600.00 +
50.00 @Rp.1,550.00 +
5.00 @Rp.1,500.00</t>
  </si>
  <si>
    <t>23.00 @Rp.1,600.00</t>
  </si>
  <si>
    <t>20.00 @Rp.1,600.00 +
10.00 @Rp.1,600.00 +
23.00 @Rp.1,600.00 +
50.00 @Rp.1,550.00 +
5.00 @Rp.1,500.00</t>
  </si>
  <si>
    <t>Binder Clips 115</t>
  </si>
  <si>
    <t>30.00 @Rp.3,150.00 +
25.00 @Rp.3,150.00 +
5.00 @Rp.3,000.00 +
50.00 @Rp.3,150.00 +
10.00 @Rp.3,150.00 +
10.00 @Rp.3,150.00</t>
  </si>
  <si>
    <t>30.00 @Rp.3,150.00 +
25.00 @Rp.3,150.00</t>
  </si>
  <si>
    <t>30.00 @Rp.3,150.00</t>
  </si>
  <si>
    <t>25.00 @Rp.3,150.00</t>
  </si>
  <si>
    <t>5.00 @Rp.3,000.00</t>
  </si>
  <si>
    <t>30.00 @Rp.3,150.00 +
25.00 @Rp.3,150.00 +
5.00 @Rp.3,000.00</t>
  </si>
  <si>
    <t>5.00 @Rp.3,150.00</t>
  </si>
  <si>
    <t>25.00 @Rp.3,150.00 +
25.00 @Rp.3,150.00 +
5.00 @Rp.3,000.00</t>
  </si>
  <si>
    <t>50.00 @Rp.3,150.00</t>
  </si>
  <si>
    <t>25.00 @Rp.3,150.00 +
25.00 @Rp.3,150.00 +
50.00 @Rp.3,150.00 +
5.00 @Rp.3,000.00</t>
  </si>
  <si>
    <t>25.00 @Rp.3,150.00 +
25.00 @Rp.3,150.00</t>
  </si>
  <si>
    <t>50.00 @Rp.3,150.00 +
5.00 @Rp.3,000.00</t>
  </si>
  <si>
    <t>10.00 @Rp.3,150.00</t>
  </si>
  <si>
    <t>10.00 @Rp.3,150.00 +
50.00 @Rp.3,150.00 +
5.00 @Rp.3,000.00</t>
  </si>
  <si>
    <t>10.00 @Rp.3,150.00 +
10.00 @Rp.3,150.00 +
50.00 @Rp.3,150.00 +
5.00 @Rp.3,000.00</t>
  </si>
  <si>
    <t>Binder Clips 200</t>
  </si>
  <si>
    <t>30.00 @Rp.4,800.00 +
25.00 @Rp.4,750.00 +
50.00 @Rp.4,750.00 +
10.00 @Rp.4,750.00 +
10.00 @Rp.4,750.00</t>
  </si>
  <si>
    <t>38.00 @Rp.4,750.00 +
30.00 @Rp.4,800.00 +
2.00 @Rp.4,750.00</t>
  </si>
  <si>
    <t>38.00 @Rp.4,750.00</t>
  </si>
  <si>
    <t>20.00 @Rp.4,750.00</t>
  </si>
  <si>
    <t>18.00 @Rp.4,750.00</t>
  </si>
  <si>
    <t>30.00 @Rp.4,800.00</t>
  </si>
  <si>
    <t>30.00 @Rp.4,800.00 +
18.00 @Rp.4,750.00</t>
  </si>
  <si>
    <t>25.00 @Rp.4,750.00</t>
  </si>
  <si>
    <t>30.00 @Rp.4,800.00 +
25.00 @Rp.4,750.00 +
18.00 @Rp.4,750.00</t>
  </si>
  <si>
    <t>50.00 @Rp.4,750.00</t>
  </si>
  <si>
    <t>30.00 @Rp.4,800.00 +
25.00 @Rp.4,750.00 +
50.00 @Rp.4,750.00 +
18.00 @Rp.4,750.00</t>
  </si>
  <si>
    <t>30.00 @Rp.4,800.00 +
2.00 @Rp.4,750.00 +
18.00 @Rp.4,750.00</t>
  </si>
  <si>
    <t>23.00 @Rp.4,750.00 +
50.00 @Rp.4,750.00</t>
  </si>
  <si>
    <t>10.00 @Rp.4,750.00</t>
  </si>
  <si>
    <t>23.00 @Rp.4,750.00 +
10.00 @Rp.4,750.00 +
50.00 @Rp.4,750.00</t>
  </si>
  <si>
    <t>23.00 @Rp.4,750.00 +
10.00 @Rp.4,750.00 +
10.00 @Rp.4,750.00 +
50.00 @Rp.4,750.00</t>
  </si>
  <si>
    <t>Binder Clips 260</t>
  </si>
  <si>
    <t>30.00 @Rp.5,800.00 +
25.00 @Rp.5,800.00 +
50.00 @Rp.5,750.00 +
10.00 @Rp.5,800.00 +
5.00 @Rp.5,800.00</t>
  </si>
  <si>
    <t>30.00 @Rp.5,800.00 +
20.00 @Rp.5,800.00</t>
  </si>
  <si>
    <t>30.00 @Rp.5,800.00</t>
  </si>
  <si>
    <t>25.00 @Rp.5,800.00</t>
  </si>
  <si>
    <t>30.00 @Rp.5,800.00 +
25.00 @Rp.5,800.00</t>
  </si>
  <si>
    <t>50.00 @Rp.5,750.00</t>
  </si>
  <si>
    <t>30.00 @Rp.5,800.00 +
25.00 @Rp.5,800.00 +
50.00 @Rp.5,750.00</t>
  </si>
  <si>
    <t>5.00 @Rp.5,800.00 +
50.00 @Rp.5,750.00</t>
  </si>
  <si>
    <t>10.00 @Rp.5,800.00</t>
  </si>
  <si>
    <t>5.00 @Rp.5,800.00 +
10.00 @Rp.5,800.00 +
50.00 @Rp.5,750.00</t>
  </si>
  <si>
    <t>5.00 @Rp.5,800.00</t>
  </si>
  <si>
    <t>5.00 @Rp.5,800.00 +
10.00 @Rp.5,800.00 +
5.00 @Rp.5,800.00 +
50.00 @Rp.5,750.00</t>
  </si>
  <si>
    <t>Persediaan Alat Listrik ......</t>
  </si>
  <si>
    <t>Bout</t>
  </si>
  <si>
    <t>7.00 @Rp.1,500.00</t>
  </si>
  <si>
    <t>Pengadaan oleh Sekretariat (BA. No: 0162/BAST.01/SEK-PUPR/2020)</t>
  </si>
  <si>
    <t>Buku Folio 100Lbr</t>
  </si>
  <si>
    <t>Buku Kuarto 100Lbr</t>
  </si>
  <si>
    <t>5.00 @Rp.12,500.00</t>
  </si>
  <si>
    <t>Cap (Stempel)</t>
  </si>
  <si>
    <t>1.00 @Rp.130,000.00</t>
  </si>
  <si>
    <t>Cartridge Canon 811 Black</t>
  </si>
  <si>
    <t>3.00 @Rp.300,000.00</t>
  </si>
  <si>
    <t>Cartridge Hitam</t>
  </si>
  <si>
    <t>2.00 @Rp.350,000.00 +
3.00 @Rp.350,000.00 +
5.00 @Rp.350,000.00</t>
  </si>
  <si>
    <t>2.00 @Rp.350,000.00</t>
  </si>
  <si>
    <t>3.00 @Rp.350,000.00</t>
  </si>
  <si>
    <t>5.00 @Rp.350,000.00</t>
  </si>
  <si>
    <t>3.00 @Rp.350,000.00 +
5.00 @Rp.350,000.00</t>
  </si>
  <si>
    <t>Cartridge T-290 Epson WF-100 Hitam</t>
  </si>
  <si>
    <t>2.00 @Rp.225,000.00 +
2.00 @Rp.225,000.00 +
2.00 @Rp.225,000.00</t>
  </si>
  <si>
    <t>2.00 @Rp.225,000.00</t>
  </si>
  <si>
    <t>2.00 @Rp.225,000.00 +
2.00 @Rp.225,000.00</t>
  </si>
  <si>
    <t>Cartridge T-290 Epson WF-100 Warna</t>
  </si>
  <si>
    <t>2.00 @Rp.235,000.00 +
2.00 @Rp.235,000.00 +
2.00 @Rp.235,000.00</t>
  </si>
  <si>
    <t>2.00 @Rp.235,000.00</t>
  </si>
  <si>
    <t>2.00 @Rp.235,000.00 +
2.00 @Rp.235,000.00</t>
  </si>
  <si>
    <t>Cartridge Warna</t>
  </si>
  <si>
    <t>5.00 @Rp.380,000.00 +
5.00 @Rp.380,000.00</t>
  </si>
  <si>
    <t>2.00 @Rp.380,000.00</t>
  </si>
  <si>
    <t>5.00 @Rp.380,000.00</t>
  </si>
  <si>
    <t>3.00 @Rp.380,000.00</t>
  </si>
  <si>
    <t>3.00 @Rp.380,000.00 +
5.00 @Rp.380,000.00</t>
  </si>
  <si>
    <t>Persediaan Peralatan Kebersihan dan Bahan Pembersih</t>
  </si>
  <si>
    <t>Clean Pembersih</t>
  </si>
  <si>
    <t>15.00 @Rp.23,000.00</t>
  </si>
  <si>
    <t>Pengadaan oleh Sekretariat (BA. No: 0010/BAPB/SEKR-PUPR/2020)</t>
  </si>
  <si>
    <t>Correction Pen</t>
  </si>
  <si>
    <t>3.00 @Rp.19,500.00 +
5.00 @Rp.8,000.00</t>
  </si>
  <si>
    <t>3.00 @Rp.19,500.00</t>
  </si>
  <si>
    <t>5.00 @Rp.8,000.00</t>
  </si>
  <si>
    <t>Cutter</t>
  </si>
  <si>
    <t>1.00 @Rp.11,500.00 +
1.00 @Rp.11,000.00 +
5.00 @Rp.7,000.00 +
1.00 @Rp.10,000.00 +
1.00 @Rp.10,500.00</t>
  </si>
  <si>
    <t>1.00 @Rp.11,500.00 +
1.00 @Rp.11,000.00 +
4.00 @Rp.7,000.00</t>
  </si>
  <si>
    <t>1.00 @Rp.11,500.00</t>
  </si>
  <si>
    <t>1.00 @Rp.11,000.00</t>
  </si>
  <si>
    <t>5.00 @Rp.7,000.00</t>
  </si>
  <si>
    <t>1.00 @Rp.11,000.00 +
5.00 @Rp.7,000.00</t>
  </si>
  <si>
    <t>1.00 @Rp.11,000.00 +
4.00 @Rp.7,000.00</t>
  </si>
  <si>
    <t>1.00 @Rp.7,000.00</t>
  </si>
  <si>
    <t>1.00 @Rp.10,000.00</t>
  </si>
  <si>
    <t>1.00 @Rp.10,000.00 +
1.00 @Rp.7,000.00</t>
  </si>
  <si>
    <t>1.00 @Rp.10,500.00</t>
  </si>
  <si>
    <t>1.00 @Rp.10,500.00 +
1.00 @Rp.10,000.00 +
1.00 @Rp.7,000.00</t>
  </si>
  <si>
    <t>Data Print Refil Kit Canon Hitam</t>
  </si>
  <si>
    <t>4.00 @Rp.44,100.00</t>
  </si>
  <si>
    <t>Data Print Refil Kit Canon Warna</t>
  </si>
  <si>
    <t>3.00 @Rp.42,700.00</t>
  </si>
  <si>
    <t>Feting</t>
  </si>
  <si>
    <t>16.00 @Rp.15,000.00 +
15.00 @Rp.15,000.00</t>
  </si>
  <si>
    <t>Pengadaan oleh Sekretariat (BA. No: 0030/BAPB/SEKR-PUPR/2020)</t>
  </si>
  <si>
    <t>16.00 @Rp.15,000.00</t>
  </si>
  <si>
    <t>15.00 @Rp.15,000.00</t>
  </si>
  <si>
    <t>Flashdisk</t>
  </si>
  <si>
    <t>4.00 @Rp.180,000.00 +
5.00 @Rp.160,000.00</t>
  </si>
  <si>
    <t>4.00 @Rp.180,000.00 +
1.00 @Rp.160,000.00</t>
  </si>
  <si>
    <t>4.00 @Rp.180,000.00</t>
  </si>
  <si>
    <t>5.00 @Rp.160,000.00</t>
  </si>
  <si>
    <t>4.00 @Rp.160,000.00</t>
  </si>
  <si>
    <t>Gayung</t>
  </si>
  <si>
    <t>2.00 @Rp.22,500.00</t>
  </si>
  <si>
    <t>Pengadaan oleh Sekretariat (BA. No: 0027/BAPB/SEKR-PUPR/2020)</t>
  </si>
  <si>
    <t>Glade Aerosol</t>
  </si>
  <si>
    <t>Botol</t>
  </si>
  <si>
    <t>6.00 @Rp.26,000.00 +
6.00 @Rp.26,000.00</t>
  </si>
  <si>
    <t>6.00 @Rp.26,000.00</t>
  </si>
  <si>
    <t>Pengadaan oleh Sekretariat (BA. No: 0185/BAST.P-SEKR/PUPR/2020)</t>
  </si>
  <si>
    <t>Glossy Photo Paper e-print</t>
  </si>
  <si>
    <t>Pak</t>
  </si>
  <si>
    <t>5.00 @Rp.35,000.00</t>
  </si>
  <si>
    <t>Gunting Plastik Besar</t>
  </si>
  <si>
    <t>5.00 @Rp.22,000.00 +
5.00 @Rp.22,000.00</t>
  </si>
  <si>
    <t>5.00 @Rp.22,000.00</t>
  </si>
  <si>
    <t>Gunting Plastik Sedang</t>
  </si>
  <si>
    <t>2.00 @Rp.18,500.00 +
3.00 @Rp.18,500.00 +
3.00 @Rp.18,500.00</t>
  </si>
  <si>
    <t>2.00 @Rp.18,500.00</t>
  </si>
  <si>
    <t>3.00 @Rp.18,500.00</t>
  </si>
  <si>
    <t>3.00 @Rp.18,500.00 +
3.00 @Rp.18,500.00</t>
  </si>
  <si>
    <t>Hand Sanitizer Botol Besar</t>
  </si>
  <si>
    <t>5.00 @Rp.440,000.00</t>
  </si>
  <si>
    <t>Pengadaan oleh Sekretariat (BA. No: 0118/BAPB/SEKR-PUPR/2020)</t>
  </si>
  <si>
    <t>Hand Sanitizer Botol Sedang</t>
  </si>
  <si>
    <t>10.00 @Rp.120,000.00</t>
  </si>
  <si>
    <t>Hekter</t>
  </si>
  <si>
    <t>5.00 @Rp.12,500.00 +
5.00 @Rp.12,000.00 +
2.00 @Rp.12,000.00</t>
  </si>
  <si>
    <t>5.00 @Rp.12,000.00</t>
  </si>
  <si>
    <t>2.00 @Rp.12,000.00</t>
  </si>
  <si>
    <t>5.00 @Rp.12,000.00 +
2.00 @Rp.12,000.00</t>
  </si>
  <si>
    <t>Hekter Besar</t>
  </si>
  <si>
    <t>Hekter Kecil</t>
  </si>
  <si>
    <t>Isi Cutter</t>
  </si>
  <si>
    <t>2.00 @Rp.7,000.00 +
4.00 @Rp.7,000.00 +
2.00 @Rp.7,500.00 +
4.00 @Rp.7,000.00 +
1.00 @Rp.5,750.00</t>
  </si>
  <si>
    <t>2.00 @Rp.7,000.00 +
2.00 @Rp.7,000.00</t>
  </si>
  <si>
    <t>2.00 @Rp.7,000.00</t>
  </si>
  <si>
    <t>4.00 @Rp.7,000.00</t>
  </si>
  <si>
    <t>2.00 @Rp.7,500.00</t>
  </si>
  <si>
    <t>4.00 @Rp.7,000.00 +
2.00 @Rp.7,500.00</t>
  </si>
  <si>
    <t>2.00 @Rp.7,000.00 +
2.00 @Rp.7,500.00</t>
  </si>
  <si>
    <t>2.00 @Rp.7,000.00 +
4.00 @Rp.7,000.00 +
2.00 @Rp.7,500.00</t>
  </si>
  <si>
    <t>1.00 @Rp.5,750.00</t>
  </si>
  <si>
    <t>2.00 @Rp.7,000.00 +
1.00 @Rp.5,750.00 +
4.00 @Rp.7,000.00 +
2.00 @Rp.7,500.00</t>
  </si>
  <si>
    <t>Isi Hekter</t>
  </si>
  <si>
    <t>2.00 @Rp.12,000.00 +
6.00 @Rp.5,000.00 +
5.00 @Rp.4,700.00 +
3.00 @Rp.4,700.00</t>
  </si>
  <si>
    <t>10.00 @Rp.4,725.00 +
2.00 @Rp.12,000.00 +
6.00 @Rp.5,000.00 +
2.00 @Rp.4,700.00</t>
  </si>
  <si>
    <t>10.00 @Rp.4,725.00</t>
  </si>
  <si>
    <t>2.00 @Rp.12,000.00 +
10.00 @Rp.4,725.00</t>
  </si>
  <si>
    <t>6.00 @Rp.4,725.00</t>
  </si>
  <si>
    <t>2.00 @Rp.12,000.00 +
4.00 @Rp.4,725.00</t>
  </si>
  <si>
    <t>6.00 @Rp.5,000.00</t>
  </si>
  <si>
    <t>2.00 @Rp.12,000.00 +
6.00 @Rp.5,000.00 +
4.00 @Rp.4,725.00</t>
  </si>
  <si>
    <t>5.00 @Rp.4,700.00</t>
  </si>
  <si>
    <t>5.00 @Rp.4,700.00 +
6.00 @Rp.5,000.00</t>
  </si>
  <si>
    <t>5.00 @Rp.5,000.00</t>
  </si>
  <si>
    <t>5.00 @Rp.4,700.00 +
1.00 @Rp.5,000.00</t>
  </si>
  <si>
    <t>3.00 @Rp.4,700.00</t>
  </si>
  <si>
    <t>5.00 @Rp.4,700.00 +
3.00 @Rp.4,700.00 +
1.00 @Rp.5,000.00</t>
  </si>
  <si>
    <t>2.00 @Rp.4,700.00 +
1.00 @Rp.5,000.00</t>
  </si>
  <si>
    <t>3.00 @Rp.4,700.00 +
3.00 @Rp.4,700.00</t>
  </si>
  <si>
    <t>Kalkulator</t>
  </si>
  <si>
    <t>2.00 @Rp.150,000.00 +
3.00 @Rp.200,000.00</t>
  </si>
  <si>
    <t>2.00 @Rp.150,000.00</t>
  </si>
  <si>
    <t>3.00 @Rp.200,000.00</t>
  </si>
  <si>
    <t>Kemoceng</t>
  </si>
  <si>
    <t>2.00 @Rp.19,000.00</t>
  </si>
  <si>
    <t>Keranjang Sampah</t>
  </si>
  <si>
    <t>2.00 @Rp.32,000.00 +
2.00 @Rp.31,000.00</t>
  </si>
  <si>
    <t>2.00 @Rp.32,000.00</t>
  </si>
  <si>
    <t>2.00 @Rp.31,000.00</t>
  </si>
  <si>
    <t>Kertas HVS A4</t>
  </si>
  <si>
    <t>Rim</t>
  </si>
  <si>
    <t>4.00 @Rp.47,000.00 +
5.00 @Rp.42,000.00 +
4.00 @Rp.47,000.00</t>
  </si>
  <si>
    <t>4.00 @Rp.47,000.00 +
1.00 @Rp.42,000.00</t>
  </si>
  <si>
    <t>4.00 @Rp.47,000.00</t>
  </si>
  <si>
    <t>5.00 @Rp.42,000.00</t>
  </si>
  <si>
    <t>4.00 @Rp.47,000.00 +
5.00 @Rp.42,000.00</t>
  </si>
  <si>
    <t>4.00 @Rp.42,000.00</t>
  </si>
  <si>
    <t>4.00 @Rp.47,000.00 +
4.00 @Rp.42,000.00</t>
  </si>
  <si>
    <t>Kertas HVS F4</t>
  </si>
  <si>
    <t>20.00 @Rp.57,750.00 +
10.00 @Rp.57,750.00 +
10.00 @Rp.57,750.00 +
27.00 @Rp.55,000.00 +
15.00 @Rp.57,750.00 +
14.00 @Rp.57,750.00 +
15.00 @Rp.57,750.00 +
25.00 @Rp.46,200.00 +
15.00 @Rp.57,750.00 +
12.00 @Rp.57,750.00 +
12.00 @Rp.57,750.00 +
30.00 @Rp.57,000.00 +
20.00 @Rp.57,750.00 +
5.00 @Rp.57,750.00 +
10.00 @Rp.57,750.00 +
5.00 @Rp.57,750.00 +
5.00 @Rp.57,750.00</t>
  </si>
  <si>
    <t>5.00 @Rp.57,750.00 +
20.00 @Rp.57,750.00 +
10.00 @Rp.57,750.00 +
10.00 @Rp.57,750.00 +
27.00 @Rp.55,000.00 +
15.00 @Rp.57,750.00 +
14.00 @Rp.57,750.00 +
15.00 @Rp.57,750.00 +
25.00 @Rp.46,200.00 +
15.00 @Rp.57,750.00 +
12.00 @Rp.57,750.00 +
2.00 @Rp.57,750.00</t>
  </si>
  <si>
    <t>5.00 @Rp.57,750.00</t>
  </si>
  <si>
    <t>20.00 @Rp.57,750.00</t>
  </si>
  <si>
    <t>20.00 @Rp.57,750.00 +
5.00 @Rp.57,750.00</t>
  </si>
  <si>
    <t>10.00 @Rp.57,750.00</t>
  </si>
  <si>
    <t>20.00 @Rp.57,750.00 +
10.00 @Rp.57,750.00</t>
  </si>
  <si>
    <t>20.00 @Rp.57,750.00 +
10.00 @Rp.57,750.00 +
10.00 @Rp.57,750.00</t>
  </si>
  <si>
    <t>27.00 @Rp.55,000.00</t>
  </si>
  <si>
    <t>20.00 @Rp.57,750.00 +
10.00 @Rp.57,750.00 +
10.00 @Rp.57,750.00 +
27.00 @Rp.55,000.00</t>
  </si>
  <si>
    <t>20.00 @Rp.57,750.00 +
7.00 @Rp.57,750.00</t>
  </si>
  <si>
    <t>3.00 @Rp.57,750.00 +
10.00 @Rp.57,750.00 +
27.00 @Rp.55,000.00</t>
  </si>
  <si>
    <t>15.00 @Rp.57,750.00</t>
  </si>
  <si>
    <t>3.00 @Rp.57,750.00 +
10.00 @Rp.57,750.00 +
15.00 @Rp.57,750.00 +
27.00 @Rp.55,000.00</t>
  </si>
  <si>
    <t>3.00 @Rp.57,750.00 +
10.00 @Rp.57,750.00 +
2.00 @Rp.55,000.00</t>
  </si>
  <si>
    <t>15.00 @Rp.57,750.00 +
25.00 @Rp.55,000.00</t>
  </si>
  <si>
    <t>14.00 @Rp.57,750.00</t>
  </si>
  <si>
    <t>14.00 @Rp.57,750.00 +
15.00 @Rp.57,750.00 +
25.00 @Rp.55,000.00</t>
  </si>
  <si>
    <t>14.00 @Rp.57,750.00 +
15.00 @Rp.57,750.00 +
15.00 @Rp.57,750.00 +
25.00 @Rp.55,000.00</t>
  </si>
  <si>
    <t>4.00 @Rp.57,750.00 +
25.00 @Rp.55,000.00</t>
  </si>
  <si>
    <t>14.00 @Rp.57,750.00 +
11.00 @Rp.57,750.00 +
15.00 @Rp.57,750.00</t>
  </si>
  <si>
    <t>25.00 @Rp.46,200.00</t>
  </si>
  <si>
    <t>14.00 @Rp.57,750.00 +
11.00 @Rp.57,750.00 +
15.00 @Rp.57,750.00 +
25.00 @Rp.46,200.00</t>
  </si>
  <si>
    <t>14.00 @Rp.57,750.00 +
11.00 @Rp.57,750.00</t>
  </si>
  <si>
    <t>15.00 @Rp.57,750.00 +
25.00 @Rp.46,200.00</t>
  </si>
  <si>
    <t>15.00 @Rp.57,750.00 +
15.00 @Rp.57,750.00 +
25.00 @Rp.46,200.00</t>
  </si>
  <si>
    <t>12.00 @Rp.57,750.00</t>
  </si>
  <si>
    <t>15.00 @Rp.57,750.00 +
12.00 @Rp.57,750.00 +
15.00 @Rp.57,750.00 +
25.00 @Rp.46,200.00</t>
  </si>
  <si>
    <t>15.00 @Rp.57,750.00 +
12.00 @Rp.57,750.00 +
12.00 @Rp.57,750.00 +
15.00 @Rp.57,750.00 +
25.00 @Rp.46,200.00</t>
  </si>
  <si>
    <t>15.00 @Rp.57,750.00 +
24.00 @Rp.46,200.00</t>
  </si>
  <si>
    <t>15.00 @Rp.57,750.00 +
12.00 @Rp.57,750.00 +
12.00 @Rp.57,750.00 +
1.00 @Rp.46,200.00</t>
  </si>
  <si>
    <t>30.00 @Rp.57,000.00</t>
  </si>
  <si>
    <t>15.00 @Rp.57,750.00 +
12.00 @Rp.57,750.00 +
12.00 @Rp.57,750.00 +
1.00 @Rp.46,200.00 +
30.00 @Rp.57,000.00</t>
  </si>
  <si>
    <t>15.00 @Rp.57,750.00 +
12.00 @Rp.57,750.00 +
2.00 @Rp.57,750.00 +
1.00 @Rp.46,200.00</t>
  </si>
  <si>
    <t>10.00 @Rp.57,750.00 +
30.00 @Rp.57,000.00</t>
  </si>
  <si>
    <t>20.00 @Rp.57,750.00 +
10.00 @Rp.57,750.00 +
30.00 @Rp.57,000.00</t>
  </si>
  <si>
    <t>20.00 @Rp.57,750.00 +
5.00 @Rp.57,750.00 +
10.00 @Rp.57,750.00 +
30.00 @Rp.57,000.00</t>
  </si>
  <si>
    <t>20.00 @Rp.57,750.00 +
5.00 @Rp.57,750.00 +
10.00 @Rp.57,750.00 +
10.00 @Rp.57,750.00 +
30.00 @Rp.57,000.00</t>
  </si>
  <si>
    <t>20.00 @Rp.57,750.00 +
5.00 @Rp.57,750.00 +
5.00 @Rp.57,750.00 +
10.00 @Rp.57,750.00 +
10.00 @Rp.57,750.00 +
30.00 @Rp.57,000.00</t>
  </si>
  <si>
    <t>20.00 @Rp.57,750.00 +
5.00 @Rp.57,750.00 +
5.00 @Rp.57,750.00 +
5.00 @Rp.57,750.00 +
10.00 @Rp.57,750.00 +
10.00 @Rp.57,750.00 +
30.00 @Rp.57,000.00</t>
  </si>
  <si>
    <t>Kertas HVS F4 Warna</t>
  </si>
  <si>
    <t>9.00 @Rp.70,000.00 +
9.00 @Rp.70,000.00 +
9.00 @Rp.70,000.00 +
4.00 @Rp.42,000.00 +
9.00 @Rp.70,000.00 +
9.00 @Rp.70,000.00 +
9.00 @Rp.70,000.00 +
4.00 @Rp.57,750.00</t>
  </si>
  <si>
    <t>9.00 @Rp.70,000.00</t>
  </si>
  <si>
    <t>9.00 @Rp.70,000.00 +
9.00 @Rp.70,000.00</t>
  </si>
  <si>
    <t>9.00 @Rp.70,000.00 +
9.00 @Rp.70,000.00 +
9.00 @Rp.70,000.00</t>
  </si>
  <si>
    <t>4.00 @Rp.57,750.00</t>
  </si>
  <si>
    <t>Lakban</t>
  </si>
  <si>
    <t>1.00 @Rp.10,500.00 +
2.00 @Rp.10,500.00</t>
  </si>
  <si>
    <t>2.00 @Rp.10,500.00</t>
  </si>
  <si>
    <t>Lampu LED 15 watt</t>
  </si>
  <si>
    <t>10.00 @Rp.75,000.00 +
12.00 @Rp.75,000.00</t>
  </si>
  <si>
    <t>10.00 @Rp.75,000.00</t>
  </si>
  <si>
    <t>12.00 @Rp.75,000.00</t>
  </si>
  <si>
    <t>Lampu LED 18 watt</t>
  </si>
  <si>
    <t>10.00 @Rp.85,000.00 +
8.00 @Rp.85,000.00</t>
  </si>
  <si>
    <t>10.00 @Rp.85,000.00</t>
  </si>
  <si>
    <t>8.00 @Rp.85,000.00</t>
  </si>
  <si>
    <t>Lampu LED 45 watt</t>
  </si>
  <si>
    <t>2.00 @Rp.185,000.00 +
2.00 @Rp.185,000.00</t>
  </si>
  <si>
    <t>2.00 @Rp.185,000.00</t>
  </si>
  <si>
    <t>Lem Dukol Besar</t>
  </si>
  <si>
    <t>Map Biasa</t>
  </si>
  <si>
    <t>51.00 @Rp.1,500.00</t>
  </si>
  <si>
    <t>Map Diamond</t>
  </si>
  <si>
    <t>50.00 @Rp.6,000.00 +
50.00 @Rp.6,000.00 +
100.00 @Rp.6,000.00 +
150.00 @Rp.5,000.00 +
100.00 @Rp.5,000.00 +
50.00 @Rp.5,000.00 +
100.00 @Rp.5,000.00 +
100.00 @Rp.5,500.00 +
80.00 @Rp.5,000.00 +
80.00 @Rp.5,000.00 +
80.00 @Rp.5,000.00 +
50.00 @Rp.5,500.00 +
50.00 @Rp.6,000.00 +
50.00 @Rp.6,000.00 +
100.00 @Rp.6,000.00 +
5.00 @Rp.6,000.00 +
20.00 @Rp.6,000.00</t>
  </si>
  <si>
    <t>50.00 @Rp.5,000.00 +
50.00 @Rp.6,000.00 +
50.00 @Rp.6,000.00 +
100.00 @Rp.6,000.00 +
150.00 @Rp.5,000.00 +
100.00 @Rp.5,000.00 +
50.00 @Rp.5,000.00 +
100.00 @Rp.5,000.00 +
100.00 @Rp.5,500.00 +
80.00 @Rp.5,000.00 +
10.00 @Rp.5,000.00</t>
  </si>
  <si>
    <t>50.00 @Rp.5,000.00</t>
  </si>
  <si>
    <t>50.00 @Rp.6,000.00</t>
  </si>
  <si>
    <t>50.00 @Rp.6,000.00 +
50.00 @Rp.5,000.00</t>
  </si>
  <si>
    <t>50.00 @Rp.6,000.00 +
50.00 @Rp.6,000.00</t>
  </si>
  <si>
    <t>100.00 @Rp.6,000.00</t>
  </si>
  <si>
    <t>50.00 @Rp.6,000.00 +
50.00 @Rp.6,000.00 +
100.00 @Rp.6,000.00</t>
  </si>
  <si>
    <t>150.00 @Rp.5,000.00</t>
  </si>
  <si>
    <t>50.00 @Rp.6,000.00 +
50.00 @Rp.6,000.00 +
100.00 @Rp.6,000.00 +
150.00 @Rp.5,000.00</t>
  </si>
  <si>
    <t>50.00 @Rp.6,000.00 +
50.00 @Rp.6,000.00 +
50.00 @Rp.6,000.00</t>
  </si>
  <si>
    <t>50.00 @Rp.6,000.00 +
150.00 @Rp.5,000.00</t>
  </si>
  <si>
    <t>100.00 @Rp.5,000.00</t>
  </si>
  <si>
    <t>50.00 @Rp.6,000.00 +
100.00 @Rp.5,000.00 +
150.00 @Rp.5,000.00</t>
  </si>
  <si>
    <t>100.00 @Rp.5,000.00 +
100.00 @Rp.5,000.00</t>
  </si>
  <si>
    <t>50.00 @Rp.5,000.00 +
100.00 @Rp.5,000.00 +
100.00 @Rp.5,000.00</t>
  </si>
  <si>
    <t>50.00 @Rp.5,000.00 +
100.00 @Rp.5,000.00 +
100.00 @Rp.5,000.00 +
100.00 @Rp.5,000.00</t>
  </si>
  <si>
    <t>50.00 @Rp.5,000.00 +
100.00 @Rp.5,000.00</t>
  </si>
  <si>
    <t>50.00 @Rp.5,000.00 +
50.00 @Rp.5,000.00 +
100.00 @Rp.5,000.00</t>
  </si>
  <si>
    <t>100.00 @Rp.5,500.00</t>
  </si>
  <si>
    <t>50.00 @Rp.5,000.00 +
50.00 @Rp.5,000.00 +
100.00 @Rp.5,000.00 +
100.00 @Rp.5,500.00</t>
  </si>
  <si>
    <t>50.00 @Rp.5,000.00 +
50.00 @Rp.5,000.00</t>
  </si>
  <si>
    <t>100.00 @Rp.5,000.00 +
100.00 @Rp.5,500.00</t>
  </si>
  <si>
    <t>80.00 @Rp.5,000.00</t>
  </si>
  <si>
    <t>80.00 @Rp.5,000.00 +
100.00 @Rp.5,000.00 +
100.00 @Rp.5,500.00</t>
  </si>
  <si>
    <t>80.00 @Rp.5,000.00 +
80.00 @Rp.5,000.00 +
100.00 @Rp.5,000.00 +
100.00 @Rp.5,500.00</t>
  </si>
  <si>
    <t>80.00 @Rp.5,000.00 +
80.00 @Rp.5,000.00 +
80.00 @Rp.5,000.00 +
100.00 @Rp.5,000.00 +
100.00 @Rp.5,500.00</t>
  </si>
  <si>
    <t>40.00 @Rp.5,000.00 +
100.00 @Rp.5,000.00 +
100.00 @Rp.5,500.00</t>
  </si>
  <si>
    <t>40.00 @Rp.5,000.00 +
80.00 @Rp.5,000.00 +
80.00 @Rp.5,000.00</t>
  </si>
  <si>
    <t>50.00 @Rp.5,500.00</t>
  </si>
  <si>
    <t>40.00 @Rp.5,000.00 +
80.00 @Rp.5,000.00 +
80.00 @Rp.5,000.00 +
50.00 @Rp.5,500.00</t>
  </si>
  <si>
    <t>40.00 @Rp.5,000.00 +
10.00 @Rp.5,000.00</t>
  </si>
  <si>
    <t>70.00 @Rp.5,000.00 +
80.00 @Rp.5,000.00 +
50.00 @Rp.5,500.00</t>
  </si>
  <si>
    <t>50.00 @Rp.6,000.00 +
70.00 @Rp.5,000.00 +
80.00 @Rp.5,000.00 +
50.00 @Rp.5,500.00</t>
  </si>
  <si>
    <t>50.00 @Rp.6,000.00 +
50.00 @Rp.6,000.00 +
70.00 @Rp.5,000.00 +
80.00 @Rp.5,000.00 +
50.00 @Rp.5,500.00</t>
  </si>
  <si>
    <t>50.00 @Rp.6,000.00 +
50.00 @Rp.6,000.00 +
100.00 @Rp.6,000.00 +
70.00 @Rp.5,000.00 +
80.00 @Rp.5,000.00 +
50.00 @Rp.5,500.00</t>
  </si>
  <si>
    <t>5.00 @Rp.6,000.00</t>
  </si>
  <si>
    <t>50.00 @Rp.6,000.00 +
50.00 @Rp.6,000.00 +
5.00 @Rp.6,000.00 +
100.00 @Rp.6,000.00 +
70.00 @Rp.5,000.00 +
80.00 @Rp.5,000.00 +
50.00 @Rp.5,500.00</t>
  </si>
  <si>
    <t>20.00 @Rp.6,000.00</t>
  </si>
  <si>
    <t>50.00 @Rp.6,000.00 +
50.00 @Rp.6,000.00 +
20.00 @Rp.6,000.00 +
5.00 @Rp.6,000.00 +
100.00 @Rp.6,000.00 +
70.00 @Rp.5,000.00 +
80.00 @Rp.5,000.00 +
50.00 @Rp.5,500.00</t>
  </si>
  <si>
    <t>Map Stop Map</t>
  </si>
  <si>
    <t>50.00 @Rp.1,575.00 +
50.00 @Rp.1,550.00</t>
  </si>
  <si>
    <t>50.00 @Rp.1,575.00</t>
  </si>
  <si>
    <t>Masker</t>
  </si>
  <si>
    <t>220.00 @Rp.20,000.00</t>
  </si>
  <si>
    <t>Persediaan Materai</t>
  </si>
  <si>
    <t>Materai 6000</t>
  </si>
  <si>
    <t>700.00 @Rp.6,000.00 +
300.00 @Rp.6,000.00 +
150.00 @Rp.6,000.00 +
100.00 @Rp.6,000.00 +
150.00 @Rp.6,000.00 +
150.00 @Rp.6,000.00 +
100.00 @Rp.6,000.00 +
100.00 @Rp.6,000.00 +
500.00 @Rp.6,000.00 +
300.00 @Rp.6,000.00</t>
  </si>
  <si>
    <t>700.00 @Rp.6,000.00 +
50.00 @Rp.6,000.00</t>
  </si>
  <si>
    <t>Pengadaan oleh Sekretariat (BA. No: 0017/BAPB/SEKR-PUPR/2020)</t>
  </si>
  <si>
    <t>700.00 @Rp.6,000.00</t>
  </si>
  <si>
    <t>Pengadaan oleh Sekretariat (BA. No: 0113/BAPB/SEKR-PUPR/2020)</t>
  </si>
  <si>
    <t>300.00 @Rp.6,000.00</t>
  </si>
  <si>
    <t>700.00 @Rp.6,000.00 +
300.00 @Rp.6,000.00</t>
  </si>
  <si>
    <t>150.00 @Rp.6,000.00</t>
  </si>
  <si>
    <t>700.00 @Rp.6,000.00 +
300.00 @Rp.6,000.00 +
150.00 @Rp.6,000.00</t>
  </si>
  <si>
    <t>550.00 @Rp.6,000.00 +
300.00 @Rp.6,000.00 +
150.00 @Rp.6,000.00</t>
  </si>
  <si>
    <t>550.00 @Rp.6,000.00 +
300.00 @Rp.6,000.00 +
100.00 @Rp.6,000.00 +
150.00 @Rp.6,000.00</t>
  </si>
  <si>
    <t>550.00 @Rp.6,000.00 +
300.00 @Rp.6,000.00 +
100.00 @Rp.6,000.00 +
150.00 @Rp.6,000.00 +
150.00 @Rp.6,000.00</t>
  </si>
  <si>
    <t>250.00 @Rp.6,000.00</t>
  </si>
  <si>
    <t>300.00 @Rp.6,000.00 +
300.00 @Rp.6,000.00 +
100.00 @Rp.6,000.00 +
150.00 @Rp.6,000.00 +
150.00 @Rp.6,000.00</t>
  </si>
  <si>
    <t>300.00 @Rp.6,000.00 +
300.00 @Rp.6,000.00 +
100.00 @Rp.6,000.00 +
150.00 @Rp.6,000.00 +
150.00 @Rp.6,000.00 +
150.00 @Rp.6,000.00</t>
  </si>
  <si>
    <t>300.00 @Rp.6,000.00 +
300.00 @Rp.6,000.00 +
100.00 @Rp.6,000.00 +
150.00 @Rp.6,000.00 +
150.00 @Rp.6,000.00 +
100.00 @Rp.6,000.00 +
150.00 @Rp.6,000.00</t>
  </si>
  <si>
    <t>300.00 @Rp.6,000.00 +
300.00 @Rp.6,000.00 +
100.00 @Rp.6,000.00 +
150.00 @Rp.6,000.00 +
150.00 @Rp.6,000.00 +
100.00 @Rp.6,000.00 +
100.00 @Rp.6,000.00 +
150.00 @Rp.6,000.00</t>
  </si>
  <si>
    <t>300.00 @Rp.6,000.00 +
50.00 @Rp.6,000.00</t>
  </si>
  <si>
    <t>250.00 @Rp.6,000.00 +
100.00 @Rp.6,000.00 +
150.00 @Rp.6,000.00 +
150.00 @Rp.6,000.00 +
100.00 @Rp.6,000.00 +
100.00 @Rp.6,000.00 +
150.00 @Rp.6,000.00</t>
  </si>
  <si>
    <t>Pengadaan oleh Sekretariat (BA. No: 0133/BAPB/SEKR-PUPR/2020)</t>
  </si>
  <si>
    <t>500.00 @Rp.6,000.00</t>
  </si>
  <si>
    <t>250.00 @Rp.6,000.00 +
500.00 @Rp.6,000.00 +
100.00 @Rp.6,000.00 +
150.00 @Rp.6,000.00 +
150.00 @Rp.6,000.00 +
100.00 @Rp.6,000.00 +
100.00 @Rp.6,000.00 +
150.00 @Rp.6,000.00</t>
  </si>
  <si>
    <t>Pengadaan oleh Sekretariat (BA. No: 0184/BAST.P-SEKR/PUPR/2020)</t>
  </si>
  <si>
    <t>250.00 @Rp.6,000.00 +
500.00 @Rp.6,000.00 +
300.00 @Rp.6,000.00 +
100.00 @Rp.6,000.00 +
150.00 @Rp.6,000.00 +
150.00 @Rp.6,000.00 +
100.00 @Rp.6,000.00 +
100.00 @Rp.6,000.00 +
150.00 @Rp.6,000.00</t>
  </si>
  <si>
    <t>Meteran Panjang 10m</t>
  </si>
  <si>
    <t>3.00 @Rp.40,000.00</t>
  </si>
  <si>
    <t>Meteran Panjang 50m</t>
  </si>
  <si>
    <t>3.00 @Rp.135,000.00</t>
  </si>
  <si>
    <t>Nice Tissue 200s</t>
  </si>
  <si>
    <t>Bag</t>
  </si>
  <si>
    <t>8.00 @Rp.12,000.00 +
8.00 @Rp.12,000.00</t>
  </si>
  <si>
    <t>8.00 @Rp.12,000.00</t>
  </si>
  <si>
    <t>Nice Tissue 700g</t>
  </si>
  <si>
    <t>4.00 @Rp.31,000.00 +
4.00 @Rp.31,000.00</t>
  </si>
  <si>
    <t>4.00 @Rp.31,000.00</t>
  </si>
  <si>
    <t>Nice Tissue 750s</t>
  </si>
  <si>
    <t>5.00 @Rp.28,500.00 +
5.00 @Rp.28,500.00</t>
  </si>
  <si>
    <t>5.00 @Rp.28,500.00</t>
  </si>
  <si>
    <t>Odner Folio</t>
  </si>
  <si>
    <t>23.00 @Rp.28,000.00 +
8.00 @Rp.28,000.00 +
8.00 @Rp.28,000.00 +
8.00 @Rp.28,000.00 +
8.00 @Rp.28,000.00 +
8.00 @Rp.28,000.00 +
5.00 @Rp.28,000.00 +
5.00 @Rp.28,000.00</t>
  </si>
  <si>
    <t>23.00 @Rp.28,000.00 +
8.00 @Rp.28,000.00 +
8.00 @Rp.28,000.00 +
8.00 @Rp.28,000.00 +
3.00 @Rp.28,000.00</t>
  </si>
  <si>
    <t>23.00 @Rp.28,000.00</t>
  </si>
  <si>
    <t>23.00 @Rp.28,000.00 +
8.00 @Rp.28,000.00</t>
  </si>
  <si>
    <t>15.00 @Rp.28,000.00 +
8.00 @Rp.28,000.00</t>
  </si>
  <si>
    <t>15.00 @Rp.28,000.00 +
8.00 @Rp.28,000.00 +
8.00 @Rp.28,000.00</t>
  </si>
  <si>
    <t>15.00 @Rp.28,000.00 +
8.00 @Rp.28,000.00 +
8.00 @Rp.28,000.00 +
8.00 @Rp.28,000.00</t>
  </si>
  <si>
    <t>15.00 @Rp.28,000.00 +
1.00 @Rp.28,000.00</t>
  </si>
  <si>
    <t>8.00 @Rp.28,000.00 +
7.00 @Rp.28,000.00 +
8.00 @Rp.28,000.00</t>
  </si>
  <si>
    <t>8.00 @Rp.28,000.00 +
7.00 @Rp.28,000.00 +
8.00 @Rp.28,000.00 +
8.00 @Rp.28,000.00</t>
  </si>
  <si>
    <t>1.00 @Rp.28,000.00 +
7.00 @Rp.28,000.00</t>
  </si>
  <si>
    <t>7.00 @Rp.28,000.00 +
8.00 @Rp.28,000.00 +
8.00 @Rp.28,000.00</t>
  </si>
  <si>
    <t>7.00 @Rp.28,000.00 +
8.00 @Rp.28,000.00 +
8.00 @Rp.28,000.00 +
8.00 @Rp.28,000.00</t>
  </si>
  <si>
    <t>7.00 @Rp.28,000.00 +
8.00 @Rp.28,000.00 +
5.00 @Rp.28,000.00 +
8.00 @Rp.28,000.00 +
8.00 @Rp.28,000.00</t>
  </si>
  <si>
    <t>7.00 @Rp.28,000.00 +
8.00 @Rp.28,000.00 +
5.00 @Rp.28,000.00 +
5.00 @Rp.28,000.00 +
8.00 @Rp.28,000.00 +
8.00 @Rp.28,000.00</t>
  </si>
  <si>
    <t>7.00 @Rp.28,000.00 +
8.00 @Rp.28,000.00 +
3.00 @Rp.28,000.00</t>
  </si>
  <si>
    <t>8.00 @Rp.28,000.00 +
5.00 @Rp.28,000.00 +
5.00 @Rp.28,000.00 +
5.00 @Rp.28,000.00</t>
  </si>
  <si>
    <t>Paper Clip</t>
  </si>
  <si>
    <t>Paseo Tissue Elegan</t>
  </si>
  <si>
    <t>Box</t>
  </si>
  <si>
    <t>10.00 @Rp.12,500.00 +
12.00 @Rp.12,500.00</t>
  </si>
  <si>
    <t>10.00 @Rp.12,500.00</t>
  </si>
  <si>
    <t>12.00 @Rp.12,500.00</t>
  </si>
  <si>
    <t>Paseo Tissue Hellokitty 200s</t>
  </si>
  <si>
    <t>8.00 @Rp.13,000.00 +
8.00 @Rp.13,000.00</t>
  </si>
  <si>
    <t>8.00 @Rp.13,000.00</t>
  </si>
  <si>
    <t>Paseo Tissue Hygienic 220s</t>
  </si>
  <si>
    <t>5.00 @Rp.15,000.00 +
6.00 @Rp.15,000.00</t>
  </si>
  <si>
    <t>5.00 @Rp.15,000.00</t>
  </si>
  <si>
    <t>6.00 @Rp.15,000.00</t>
  </si>
  <si>
    <t>Paseo Tissue Ultrasoft</t>
  </si>
  <si>
    <t>6.00 @Rp.16,500.00 +
6.00 @Rp.16,500.00</t>
  </si>
  <si>
    <t>6.00 @Rp.16,500.00</t>
  </si>
  <si>
    <t>Pen Stand</t>
  </si>
  <si>
    <t>1.00 @Rp.50,000.00</t>
  </si>
  <si>
    <t>Pengharum Ruangan</t>
  </si>
  <si>
    <t>4.00 @Rp.17,750.00</t>
  </si>
  <si>
    <t>Pensil 2B Steadler</t>
  </si>
  <si>
    <t>1.00 @Rp.25,000.00</t>
  </si>
  <si>
    <t>Pilox Dylon Spray</t>
  </si>
  <si>
    <t>5.00 @Rp.30,000.00</t>
  </si>
  <si>
    <t>Plat Ban 1"</t>
  </si>
  <si>
    <t>5.00 @Rp.12,600.00 +
1.00 @Rp.12,600.00 +
1.00 @Rp.12,600.00</t>
  </si>
  <si>
    <t>1.00 @Rp.12,600.00</t>
  </si>
  <si>
    <t>5.00 @Rp.12,600.00</t>
  </si>
  <si>
    <t>5.00 @Rp.12,600.00 +
1.00 @Rp.12,600.00</t>
  </si>
  <si>
    <t>4.00 @Rp.12,600.00 +
1.00 @Rp.12,600.00</t>
  </si>
  <si>
    <t>4.00 @Rp.12,600.00 +
1.00 @Rp.12,600.00 +
1.00 @Rp.12,600.00</t>
  </si>
  <si>
    <t>Plat Ban 1,5"</t>
  </si>
  <si>
    <t>5.00 @Rp.17,850.00 +
1.00 @Rp.18,000.00 +
6.00 @Rp.17,850.00 +
6.00 @Rp.17,850.00 +
6.00 @Rp.17,850.00 +
6.00 @Rp.17,850.00 +
5.00 @Rp.17,850.00 +
5.00 @Rp.17,850.00 +
1.00 @Rp.17,850.00 +
2.00 @Rp.17,850.00</t>
  </si>
  <si>
    <t>5.00 @Rp.17,850.00 +
1.00 @Rp.18,000.00 +
6.00 @Rp.17,850.00 +
6.00 @Rp.17,850.00 +
6.00 @Rp.17,850.00 +
6.00 @Rp.17,850.00 +
5.00 @Rp.17,850.00</t>
  </si>
  <si>
    <t>5.00 @Rp.17,850.00</t>
  </si>
  <si>
    <t>1.00 @Rp.18,000.00</t>
  </si>
  <si>
    <t>5.00 @Rp.17,850.00 +
1.00 @Rp.18,000.00</t>
  </si>
  <si>
    <t>6.00 @Rp.17,850.00</t>
  </si>
  <si>
    <t>5.00 @Rp.17,850.00 +
1.00 @Rp.18,000.00 +
6.00 @Rp.17,850.00</t>
  </si>
  <si>
    <t>6.00 @Rp.17,850.00 +
6.00 @Rp.17,850.00</t>
  </si>
  <si>
    <t>6.00 @Rp.17,850.00 +
6.00 @Rp.17,850.00 +
6.00 @Rp.17,850.00</t>
  </si>
  <si>
    <t>6.00 @Rp.17,850.00 +
5.00 @Rp.17,850.00 +
6.00 @Rp.17,850.00</t>
  </si>
  <si>
    <t>6.00 @Rp.17,850.00 +
5.00 @Rp.17,850.00 +
5.00 @Rp.17,850.00 +
6.00 @Rp.17,850.00</t>
  </si>
  <si>
    <t>6.00 @Rp.17,850.00 +
4.00 @Rp.17,850.00 +
6.00 @Rp.17,850.00</t>
  </si>
  <si>
    <t>1.00 @Rp.17,850.00 +
5.00 @Rp.17,850.00</t>
  </si>
  <si>
    <t>1.00 @Rp.17,850.00</t>
  </si>
  <si>
    <t>1.00 @Rp.17,850.00 +
5.00 @Rp.17,850.00 +
1.00 @Rp.17,850.00</t>
  </si>
  <si>
    <t>5.00 @Rp.17,850.00 +
1.00 @Rp.17,850.00</t>
  </si>
  <si>
    <t>2.00 @Rp.17,850.00</t>
  </si>
  <si>
    <t>2.00 @Rp.17,850.00 +
5.00 @Rp.17,850.00 +
1.00 @Rp.17,850.00</t>
  </si>
  <si>
    <t>Plat Ban 2"</t>
  </si>
  <si>
    <t>8.00 @Rp.26,250.00 +
1.00 @Rp.26,000.00 +
2.00 @Rp.26,250.00</t>
  </si>
  <si>
    <t>1.00 @Rp.26,250.00</t>
  </si>
  <si>
    <t>8.00 @Rp.26,250.00</t>
  </si>
  <si>
    <t>1.00 @Rp.26,000.00</t>
  </si>
  <si>
    <t>8.00 @Rp.26,250.00 +
1.00 @Rp.26,000.00</t>
  </si>
  <si>
    <t>7.00 @Rp.26,250.00 +
1.00 @Rp.26,000.00</t>
  </si>
  <si>
    <t>2.00 @Rp.26,250.00</t>
  </si>
  <si>
    <t>7.00 @Rp.26,250.00 +
2.00 @Rp.26,250.00 +
1.00 @Rp.26,000.00</t>
  </si>
  <si>
    <t>Preforator Kecil</t>
  </si>
  <si>
    <t>3.00 @Rp.37,000.00</t>
  </si>
  <si>
    <t>Round Cable</t>
  </si>
  <si>
    <t>3.00 @Rp.16,500.00 +
3.00 @Rp.16,500.00</t>
  </si>
  <si>
    <t>3.00 @Rp.16,500.00</t>
  </si>
  <si>
    <t>Saklar</t>
  </si>
  <si>
    <t>7.00 @Rp.25,000.00 +
8.00 @Rp.25,000.00</t>
  </si>
  <si>
    <t>7.00 @Rp.25,000.00</t>
  </si>
  <si>
    <t>8.00 @Rp.25,000.00</t>
  </si>
  <si>
    <t>Sapu Lantai</t>
  </si>
  <si>
    <t>6.00 @Rp.45,000.00 +
1.00 @Rp.50,000.00 +
1.00 @Rp.50,000.00</t>
  </si>
  <si>
    <t>6.00 @Rp.45,000.00</t>
  </si>
  <si>
    <t>6.00 @Rp.45,000.00 +
1.00 @Rp.50,000.00</t>
  </si>
  <si>
    <t>Selotip Kabel Listrik</t>
  </si>
  <si>
    <t>5.00 @Rp.11,000.00 +
4.00 @Rp.11,000.00</t>
  </si>
  <si>
    <t>5.00 @Rp.11,000.00</t>
  </si>
  <si>
    <t>4.00 @Rp.11,000.00</t>
  </si>
  <si>
    <t>Skep</t>
  </si>
  <si>
    <t>10.00 @Rp.41,000.00 +
1.00 @Rp.30,000.00</t>
  </si>
  <si>
    <t>10.00 @Rp.41,000.00</t>
  </si>
  <si>
    <t>1.00 @Rp.30,000.00</t>
  </si>
  <si>
    <t>Soklin Pembersih Lantai</t>
  </si>
  <si>
    <t>5.00 @Rp.14,500.00 +
5.00 @Rp.14,500.00</t>
  </si>
  <si>
    <t>5.00 @Rp.14,500.00</t>
  </si>
  <si>
    <t>Spidol Whiteboard Snowman Hitam</t>
  </si>
  <si>
    <t>5.00 @Rp.23,000.00</t>
  </si>
  <si>
    <t>Tinta Canon Printech Black</t>
  </si>
  <si>
    <t>2.00 @Rp.55,000.00</t>
  </si>
  <si>
    <t>Tinta Canon Printech Cyan</t>
  </si>
  <si>
    <t>Tinta Canon Printech Magenta</t>
  </si>
  <si>
    <t>Tinta Canon Printech Yellow</t>
  </si>
  <si>
    <t>Tinta Epson 664 Black</t>
  </si>
  <si>
    <t>Tube</t>
  </si>
  <si>
    <t>3.00 @Rp.110,000.00</t>
  </si>
  <si>
    <t>Tinta Epson 664 Colour</t>
  </si>
  <si>
    <t>Tinta Epson Black</t>
  </si>
  <si>
    <t>3.00 @Rp.120,000.00 +
3.00 @Rp.95,000.00</t>
  </si>
  <si>
    <t>3.00 @Rp.120,000.00</t>
  </si>
  <si>
    <t>3.00 @Rp.95,000.00</t>
  </si>
  <si>
    <t>Tinta Epson Cyan</t>
  </si>
  <si>
    <t>2.00 @Rp.120,000.00 +
3.00 @Rp.95,000.00</t>
  </si>
  <si>
    <t>2.00 @Rp.120,000.00</t>
  </si>
  <si>
    <t>Tinta Epson Magenta</t>
  </si>
  <si>
    <t>2.00 @Rp.120,000.00 +
1.00 @Rp.95,000.00</t>
  </si>
  <si>
    <t>3.00 @Rp.95,000.00 +
2.00 @Rp.120,000.00</t>
  </si>
  <si>
    <t>1.00 @Rp.95,000.00 +
2.00 @Rp.120,000.00</t>
  </si>
  <si>
    <t>2.00 @Rp.95,000.00</t>
  </si>
  <si>
    <t>Tinta Epson Yellow</t>
  </si>
  <si>
    <t>Tinta Printech Epson Black</t>
  </si>
  <si>
    <t>4.00 @Rp.95,000.00 +
3.00 @Rp.95,000.00 +
4.00 @Rp.95,000.00 +
4.00 @Rp.95,000.00 +
4.00 @Rp.95,000.00 +
4.00 @Rp.95,000.00</t>
  </si>
  <si>
    <t>4.00 @Rp.95,000.00</t>
  </si>
  <si>
    <t>3.00 @Rp.95,000.00 +
4.00 @Rp.95,000.00</t>
  </si>
  <si>
    <t>4.00 @Rp.95,000.00 +
4.00 @Rp.95,000.00</t>
  </si>
  <si>
    <t>4.00 @Rp.95,000.00 +
4.00 @Rp.95,000.00 +
4.00 @Rp.95,000.00</t>
  </si>
  <si>
    <t>Tinta Printech Epson Cyan</t>
  </si>
  <si>
    <t>4.00 @Rp.95,000.00 +
3.00 @Rp.95,000.00 +
4.00 @Rp.95,000.00 +
4.00 @Rp.95,000.00 +
3.00 @Rp.95,000.00 +
3.00 @Rp.95,000.00</t>
  </si>
  <si>
    <t>4.00 @Rp.95,000.00 +
3.00 @Rp.95,000.00</t>
  </si>
  <si>
    <t>4.00 @Rp.95,000.00 +
3.00 @Rp.95,000.00 +
3.00 @Rp.95,000.00</t>
  </si>
  <si>
    <t>Tinta Printech Epson Magenta</t>
  </si>
  <si>
    <t>Tinta Printech Epson Yellow</t>
  </si>
  <si>
    <t>Tinta Refill Hitam 100 ml</t>
  </si>
  <si>
    <t>5.00 @Rp.275,000.00 +
3.00 @Rp.275,000.00 +
5.00 @Rp.270,000.00 +
3.00 @Rp.275,000.00 +
2.00 @Rp.270,000.00 +
3.00 @Rp.270,000.00</t>
  </si>
  <si>
    <t>2.00 @Rp.275,000.00</t>
  </si>
  <si>
    <t>5.00 @Rp.275,000.00</t>
  </si>
  <si>
    <t>3.00 @Rp.275,000.00</t>
  </si>
  <si>
    <t>3.00 @Rp.275,000.00 +
3.00 @Rp.275,000.00</t>
  </si>
  <si>
    <t>5.00 @Rp.270,000.00</t>
  </si>
  <si>
    <t>3.00 @Rp.275,000.00 +
3.00 @Rp.275,000.00 +
5.00 @Rp.270,000.00</t>
  </si>
  <si>
    <t>3.00 @Rp.275,000.00 +
3.00 @Rp.275,000.00 +
5.00 @Rp.270,000.00 +
3.00 @Rp.275,000.00</t>
  </si>
  <si>
    <t>2.00 @Rp.270,000.00</t>
  </si>
  <si>
    <t>3.00 @Rp.275,000.00 +
3.00 @Rp.275,000.00 +
5.00 @Rp.270,000.00 +
2.00 @Rp.270,000.00 +
3.00 @Rp.275,000.00</t>
  </si>
  <si>
    <t>3.00 @Rp.270,000.00</t>
  </si>
  <si>
    <t>3.00 @Rp.275,000.00 +
3.00 @Rp.275,000.00 +
5.00 @Rp.270,000.00 +
3.00 @Rp.270,000.00 +
2.00 @Rp.270,000.00 +
3.00 @Rp.275,000.00</t>
  </si>
  <si>
    <t>Tinta Refill Warna 100 ml</t>
  </si>
  <si>
    <t>5.00 @Rp.275,000.00 +
5.00 @Rp.275,000.00 +
5.00 @Rp.275,000.00 +
5.00 @Rp.275,000.00</t>
  </si>
  <si>
    <t>3.00 @Rp.275,000.00 +
5.00 @Rp.275,000.00</t>
  </si>
  <si>
    <t>3.00 @Rp.275,000.00 +
5.00 @Rp.275,000.00 +
5.00 @Rp.275,000.00</t>
  </si>
  <si>
    <t>3.00 @Rp.275,000.00 +
5.00 @Rp.275,000.00 +
5.00 @Rp.275,000.00 +
5.00 @Rp.275,000.00</t>
  </si>
  <si>
    <t>Tinta Toner Laser</t>
  </si>
  <si>
    <t>1.00 @Rp.1,155,000.00 +
1.00 @Rp.1,150,000.00 +
2.00 @Rp.1,150,000.00</t>
  </si>
  <si>
    <t>1.00 @Rp.1,155,000.00 +
1.00 @Rp.1,150,000.00 +
1.00 @Rp.1,150,000.00</t>
  </si>
  <si>
    <t>1.00 @Rp.1,155,000.00</t>
  </si>
  <si>
    <t>1.00 @Rp.1,150,000.00</t>
  </si>
  <si>
    <t>1.00 @Rp.1,155,000.00 +
1.00 @Rp.1,150,000.00</t>
  </si>
  <si>
    <t>2.00 @Rp.1,150,000.00</t>
  </si>
  <si>
    <t>1.00 @Rp.1,150,000.00 +
2.00 @Rp.1,150,000.00</t>
  </si>
  <si>
    <t>1.00 @Rp.1,150,000.00 +
1.00 @Rp.1,150,000.00</t>
  </si>
  <si>
    <t>Tissue Basah</t>
  </si>
  <si>
    <t>25.00 @Rp.29,000.00 +
13.00 @Rp.29,000.00 +
13.00 @Rp.29,000.00</t>
  </si>
  <si>
    <t>25.00 @Rp.29,000.00</t>
  </si>
  <si>
    <t>13.00 @Rp.29,000.00</t>
  </si>
  <si>
    <t>25.00 @Rp.29,000.00 +
13.00 @Rp.29,000.00</t>
  </si>
  <si>
    <t>Tissue Dos</t>
  </si>
  <si>
    <t>25.00 @Rp.20,000.00 +
15.00 @Rp.20,000.00 +
15.00 @Rp.20,000.00</t>
  </si>
  <si>
    <t>25.00 @Rp.20,000.00</t>
  </si>
  <si>
    <t>15.00 @Rp.20,000.00</t>
  </si>
  <si>
    <t>25.00 @Rp.20,000.00 +
15.00 @Rp.20,000.00</t>
  </si>
  <si>
    <t>Tissue Roll</t>
  </si>
  <si>
    <t>10.00 @Rp.14,000.00 +
15.00 @Rp.14,000.00 +
15.00 @Rp.14,000.00</t>
  </si>
  <si>
    <t>10.00 @Rp.14,000.00</t>
  </si>
  <si>
    <t>15.00 @Rp.14,000.00</t>
  </si>
  <si>
    <t>10.00 @Rp.14,000.00 +
15.00 @Rp.14,000.00</t>
  </si>
  <si>
    <t>Trigonal</t>
  </si>
  <si>
    <t>1.00 @Rp.1,250.00</t>
  </si>
  <si>
    <t>Wetties Tissue Basah</t>
  </si>
  <si>
    <t>8.00 @Rp.18,500.00 +
10.00 @Rp.18,500.00</t>
  </si>
  <si>
    <t>8.00 @Rp.18,500.00</t>
  </si>
  <si>
    <t>10.00 @Rp.18,500.00</t>
  </si>
  <si>
    <t>Yuri Handsoap apel refill</t>
  </si>
  <si>
    <t>6.00 @Rp.24,500.00 +
6.00 @Rp.24,500.00</t>
  </si>
  <si>
    <t>6.00 @Rp.24,500.00</t>
  </si>
  <si>
    <t>Yuri Handsoap grape</t>
  </si>
  <si>
    <t>5.00 @Rp.27,000.00 +
5.00 @Rp.27,000.00</t>
  </si>
  <si>
    <t>5.00 @Rp.27,000.00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</si>
</sst>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d\-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8"/>
      <color theme="1"/>
      <name val="Arial Narrow"/>
      <family val="2"/>
    </font>
    <font>
      <i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2" xfId="0" applyBorder="1"/>
    <xf numFmtId="0" fontId="7" fillId="0" borderId="0" xfId="0" applyFont="1" applyAlignment="1">
      <alignment horizontal="center"/>
    </xf>
    <xf numFmtId="43" fontId="0" fillId="0" borderId="2" xfId="1" applyFont="1" applyBorder="1"/>
    <xf numFmtId="0" fontId="2" fillId="0" borderId="0" xfId="0" applyFont="1" applyAlignment="1"/>
    <xf numFmtId="0" fontId="2" fillId="0" borderId="7" xfId="0" applyFont="1" applyBorder="1" applyAlignment="1"/>
    <xf numFmtId="164" fontId="0" fillId="0" borderId="2" xfId="0" applyNumberFormat="1" applyBorder="1"/>
    <xf numFmtId="0" fontId="2" fillId="2" borderId="3" xfId="0" applyFont="1" applyFill="1" applyBorder="1"/>
    <xf numFmtId="0" fontId="2" fillId="2" borderId="4" xfId="0" applyFont="1" applyFill="1" applyBorder="1"/>
    <xf numFmtId="43" fontId="2" fillId="2" borderId="2" xfId="1" applyFont="1" applyFill="1" applyBorder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0" fillId="0" borderId="0" xfId="0" applyFont="1" applyAlignment="1"/>
    <xf numFmtId="0" fontId="0" fillId="0" borderId="7" xfId="0" applyFont="1" applyBorder="1" applyAlignment="1"/>
    <xf numFmtId="0" fontId="2" fillId="2" borderId="2" xfId="0" applyFont="1" applyFill="1" applyBorder="1" applyAlignment="1">
      <alignment horizontal="center"/>
    </xf>
    <xf numFmtId="0" fontId="0" fillId="0" borderId="2" xfId="1" applyNumberFormat="1" applyFont="1" applyBorder="1" applyAlignment="1">
      <alignment wrapText="1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3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2" fillId="0" borderId="0" xfId="0" applyFont="1" applyAlignment="1">
      <alignment horizontal="left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0" xfId="0" applyFont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0" fillId="0" borderId="0" xfId="0" applyFont="1" applyAlignment="1"/>
    <xf numFmtId="0" fontId="0" fillId="0" borderId="7" xfId="0" applyFont="1" applyBorder="1" applyAlignment="1"/>
    <xf numFmtId="0" fontId="2" fillId="2" borderId="2" xfId="1" applyNumberFormat="1" applyFont="1" applyFill="1" applyBorder="1" applyAlignment="1">
      <alignment wrapText="1"/>
    </xf>
    <xf numFmtId="0" fontId="2" fillId="2" borderId="2" xfId="0" applyNumberFormat="1" applyFont="1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0" Target="worksheets/sheet6.xml" Type="http://schemas.openxmlformats.org/officeDocument/2006/relationships/worksheet"/><Relationship Id="rId100" Target="worksheets/sheet96.xml" Type="http://schemas.openxmlformats.org/officeDocument/2006/relationships/worksheet"/><Relationship Id="rId101" Target="worksheets/sheet97.xml" Type="http://schemas.openxmlformats.org/officeDocument/2006/relationships/worksheet"/><Relationship Id="rId102" Target="worksheets/sheet98.xml" Type="http://schemas.openxmlformats.org/officeDocument/2006/relationships/worksheet"/><Relationship Id="rId103" Target="worksheets/sheet99.xml" Type="http://schemas.openxmlformats.org/officeDocument/2006/relationships/worksheet"/><Relationship Id="rId104" Target="worksheets/sheet100.xml" Type="http://schemas.openxmlformats.org/officeDocument/2006/relationships/worksheet"/><Relationship Id="rId105" Target="worksheets/sheet101.xml" Type="http://schemas.openxmlformats.org/officeDocument/2006/relationships/worksheet"/><Relationship Id="rId106" Target="worksheets/sheet102.xml" Type="http://schemas.openxmlformats.org/officeDocument/2006/relationships/worksheet"/><Relationship Id="rId107" Target="worksheets/sheet103.xml" Type="http://schemas.openxmlformats.org/officeDocument/2006/relationships/worksheet"/><Relationship Id="rId108" Target="worksheets/sheet104.xml" Type="http://schemas.openxmlformats.org/officeDocument/2006/relationships/worksheet"/><Relationship Id="rId109" Target="worksheets/sheet105.xml" Type="http://schemas.openxmlformats.org/officeDocument/2006/relationships/worksheet"/><Relationship Id="rId11" Target="worksheets/sheet7.xml" Type="http://schemas.openxmlformats.org/officeDocument/2006/relationships/worksheet"/><Relationship Id="rId12" Target="worksheets/sheet8.xml" Type="http://schemas.openxmlformats.org/officeDocument/2006/relationships/worksheet"/><Relationship Id="rId13" Target="worksheets/sheet9.xml" Type="http://schemas.openxmlformats.org/officeDocument/2006/relationships/worksheet"/><Relationship Id="rId14" Target="worksheets/sheet10.xml" Type="http://schemas.openxmlformats.org/officeDocument/2006/relationships/worksheet"/><Relationship Id="rId15" Target="worksheets/sheet11.xml" Type="http://schemas.openxmlformats.org/officeDocument/2006/relationships/worksheet"/><Relationship Id="rId16" Target="worksheets/sheet12.xml" Type="http://schemas.openxmlformats.org/officeDocument/2006/relationships/worksheet"/><Relationship Id="rId17" Target="worksheets/sheet13.xml" Type="http://schemas.openxmlformats.org/officeDocument/2006/relationships/worksheet"/><Relationship Id="rId18" Target="worksheets/sheet14.xml" Type="http://schemas.openxmlformats.org/officeDocument/2006/relationships/worksheet"/><Relationship Id="rId19" Target="worksheets/sheet15.xml" Type="http://schemas.openxmlformats.org/officeDocument/2006/relationships/worksheet"/><Relationship Id="rId2" Target="theme/theme1.xml" Type="http://schemas.openxmlformats.org/officeDocument/2006/relationships/theme"/><Relationship Id="rId20" Target="worksheets/sheet16.xml" Type="http://schemas.openxmlformats.org/officeDocument/2006/relationships/worksheet"/><Relationship Id="rId21" Target="worksheets/sheet17.xml" Type="http://schemas.openxmlformats.org/officeDocument/2006/relationships/worksheet"/><Relationship Id="rId22" Target="worksheets/sheet18.xml" Type="http://schemas.openxmlformats.org/officeDocument/2006/relationships/worksheet"/><Relationship Id="rId23" Target="worksheets/sheet19.xml" Type="http://schemas.openxmlformats.org/officeDocument/2006/relationships/worksheet"/><Relationship Id="rId24" Target="worksheets/sheet20.xml" Type="http://schemas.openxmlformats.org/officeDocument/2006/relationships/worksheet"/><Relationship Id="rId25" Target="worksheets/sheet21.xml" Type="http://schemas.openxmlformats.org/officeDocument/2006/relationships/worksheet"/><Relationship Id="rId26" Target="worksheets/sheet22.xml" Type="http://schemas.openxmlformats.org/officeDocument/2006/relationships/worksheet"/><Relationship Id="rId27" Target="worksheets/sheet23.xml" Type="http://schemas.openxmlformats.org/officeDocument/2006/relationships/worksheet"/><Relationship Id="rId28" Target="worksheets/sheet24.xml" Type="http://schemas.openxmlformats.org/officeDocument/2006/relationships/worksheet"/><Relationship Id="rId29" Target="worksheets/sheet25.xml" Type="http://schemas.openxmlformats.org/officeDocument/2006/relationships/worksheet"/><Relationship Id="rId3" Target="styles.xml" Type="http://schemas.openxmlformats.org/officeDocument/2006/relationships/styles"/><Relationship Id="rId30" Target="worksheets/sheet26.xml" Type="http://schemas.openxmlformats.org/officeDocument/2006/relationships/worksheet"/><Relationship Id="rId31" Target="worksheets/sheet27.xml" Type="http://schemas.openxmlformats.org/officeDocument/2006/relationships/worksheet"/><Relationship Id="rId32" Target="worksheets/sheet28.xml" Type="http://schemas.openxmlformats.org/officeDocument/2006/relationships/worksheet"/><Relationship Id="rId33" Target="worksheets/sheet29.xml" Type="http://schemas.openxmlformats.org/officeDocument/2006/relationships/worksheet"/><Relationship Id="rId34" Target="worksheets/sheet30.xml" Type="http://schemas.openxmlformats.org/officeDocument/2006/relationships/worksheet"/><Relationship Id="rId35" Target="worksheets/sheet31.xml" Type="http://schemas.openxmlformats.org/officeDocument/2006/relationships/worksheet"/><Relationship Id="rId36" Target="worksheets/sheet32.xml" Type="http://schemas.openxmlformats.org/officeDocument/2006/relationships/worksheet"/><Relationship Id="rId37" Target="worksheets/sheet33.xml" Type="http://schemas.openxmlformats.org/officeDocument/2006/relationships/worksheet"/><Relationship Id="rId38" Target="worksheets/sheet34.xml" Type="http://schemas.openxmlformats.org/officeDocument/2006/relationships/worksheet"/><Relationship Id="rId39" Target="worksheets/sheet35.xml" Type="http://schemas.openxmlformats.org/officeDocument/2006/relationships/worksheet"/><Relationship Id="rId4" Target="sharedStrings.xml" Type="http://schemas.openxmlformats.org/officeDocument/2006/relationships/sharedStrings"/><Relationship Id="rId40" Target="worksheets/sheet36.xml" Type="http://schemas.openxmlformats.org/officeDocument/2006/relationships/worksheet"/><Relationship Id="rId41" Target="worksheets/sheet37.xml" Type="http://schemas.openxmlformats.org/officeDocument/2006/relationships/worksheet"/><Relationship Id="rId42" Target="worksheets/sheet38.xml" Type="http://schemas.openxmlformats.org/officeDocument/2006/relationships/worksheet"/><Relationship Id="rId43" Target="worksheets/sheet39.xml" Type="http://schemas.openxmlformats.org/officeDocument/2006/relationships/worksheet"/><Relationship Id="rId44" Target="worksheets/sheet40.xml" Type="http://schemas.openxmlformats.org/officeDocument/2006/relationships/worksheet"/><Relationship Id="rId45" Target="worksheets/sheet41.xml" Type="http://schemas.openxmlformats.org/officeDocument/2006/relationships/worksheet"/><Relationship Id="rId46" Target="worksheets/sheet42.xml" Type="http://schemas.openxmlformats.org/officeDocument/2006/relationships/worksheet"/><Relationship Id="rId47" Target="worksheets/sheet43.xml" Type="http://schemas.openxmlformats.org/officeDocument/2006/relationships/worksheet"/><Relationship Id="rId48" Target="worksheets/sheet44.xml" Type="http://schemas.openxmlformats.org/officeDocument/2006/relationships/worksheet"/><Relationship Id="rId49" Target="worksheets/sheet45.xml" Type="http://schemas.openxmlformats.org/officeDocument/2006/relationships/worksheet"/><Relationship Id="rId50" Target="worksheets/sheet46.xml" Type="http://schemas.openxmlformats.org/officeDocument/2006/relationships/worksheet"/><Relationship Id="rId51" Target="worksheets/sheet47.xml" Type="http://schemas.openxmlformats.org/officeDocument/2006/relationships/worksheet"/><Relationship Id="rId52" Target="worksheets/sheet48.xml" Type="http://schemas.openxmlformats.org/officeDocument/2006/relationships/worksheet"/><Relationship Id="rId53" Target="worksheets/sheet49.xml" Type="http://schemas.openxmlformats.org/officeDocument/2006/relationships/worksheet"/><Relationship Id="rId54" Target="worksheets/sheet50.xml" Type="http://schemas.openxmlformats.org/officeDocument/2006/relationships/worksheet"/><Relationship Id="rId55" Target="worksheets/sheet51.xml" Type="http://schemas.openxmlformats.org/officeDocument/2006/relationships/worksheet"/><Relationship Id="rId56" Target="worksheets/sheet52.xml" Type="http://schemas.openxmlformats.org/officeDocument/2006/relationships/worksheet"/><Relationship Id="rId57" Target="worksheets/sheet53.xml" Type="http://schemas.openxmlformats.org/officeDocument/2006/relationships/worksheet"/><Relationship Id="rId58" Target="worksheets/sheet54.xml" Type="http://schemas.openxmlformats.org/officeDocument/2006/relationships/worksheet"/><Relationship Id="rId59" Target="worksheets/sheet55.xml" Type="http://schemas.openxmlformats.org/officeDocument/2006/relationships/worksheet"/><Relationship Id="rId6" Target="worksheets/sheet2.xml" Type="http://schemas.openxmlformats.org/officeDocument/2006/relationships/worksheet"/><Relationship Id="rId60" Target="worksheets/sheet56.xml" Type="http://schemas.openxmlformats.org/officeDocument/2006/relationships/worksheet"/><Relationship Id="rId61" Target="worksheets/sheet57.xml" Type="http://schemas.openxmlformats.org/officeDocument/2006/relationships/worksheet"/><Relationship Id="rId62" Target="worksheets/sheet58.xml" Type="http://schemas.openxmlformats.org/officeDocument/2006/relationships/worksheet"/><Relationship Id="rId63" Target="worksheets/sheet59.xml" Type="http://schemas.openxmlformats.org/officeDocument/2006/relationships/worksheet"/><Relationship Id="rId64" Target="worksheets/sheet60.xml" Type="http://schemas.openxmlformats.org/officeDocument/2006/relationships/worksheet"/><Relationship Id="rId65" Target="worksheets/sheet61.xml" Type="http://schemas.openxmlformats.org/officeDocument/2006/relationships/worksheet"/><Relationship Id="rId66" Target="worksheets/sheet62.xml" Type="http://schemas.openxmlformats.org/officeDocument/2006/relationships/worksheet"/><Relationship Id="rId67" Target="worksheets/sheet63.xml" Type="http://schemas.openxmlformats.org/officeDocument/2006/relationships/worksheet"/><Relationship Id="rId68" Target="worksheets/sheet64.xml" Type="http://schemas.openxmlformats.org/officeDocument/2006/relationships/worksheet"/><Relationship Id="rId69" Target="worksheets/sheet65.xml" Type="http://schemas.openxmlformats.org/officeDocument/2006/relationships/worksheet"/><Relationship Id="rId7" Target="worksheets/sheet3.xml" Type="http://schemas.openxmlformats.org/officeDocument/2006/relationships/worksheet"/><Relationship Id="rId70" Target="worksheets/sheet66.xml" Type="http://schemas.openxmlformats.org/officeDocument/2006/relationships/worksheet"/><Relationship Id="rId71" Target="worksheets/sheet67.xml" Type="http://schemas.openxmlformats.org/officeDocument/2006/relationships/worksheet"/><Relationship Id="rId72" Target="worksheets/sheet68.xml" Type="http://schemas.openxmlformats.org/officeDocument/2006/relationships/worksheet"/><Relationship Id="rId73" Target="worksheets/sheet69.xml" Type="http://schemas.openxmlformats.org/officeDocument/2006/relationships/worksheet"/><Relationship Id="rId74" Target="worksheets/sheet70.xml" Type="http://schemas.openxmlformats.org/officeDocument/2006/relationships/worksheet"/><Relationship Id="rId75" Target="worksheets/sheet71.xml" Type="http://schemas.openxmlformats.org/officeDocument/2006/relationships/worksheet"/><Relationship Id="rId76" Target="worksheets/sheet72.xml" Type="http://schemas.openxmlformats.org/officeDocument/2006/relationships/worksheet"/><Relationship Id="rId77" Target="worksheets/sheet73.xml" Type="http://schemas.openxmlformats.org/officeDocument/2006/relationships/worksheet"/><Relationship Id="rId78" Target="worksheets/sheet74.xml" Type="http://schemas.openxmlformats.org/officeDocument/2006/relationships/worksheet"/><Relationship Id="rId79" Target="worksheets/sheet75.xml" Type="http://schemas.openxmlformats.org/officeDocument/2006/relationships/worksheet"/><Relationship Id="rId8" Target="worksheets/sheet4.xml" Type="http://schemas.openxmlformats.org/officeDocument/2006/relationships/worksheet"/><Relationship Id="rId80" Target="worksheets/sheet76.xml" Type="http://schemas.openxmlformats.org/officeDocument/2006/relationships/worksheet"/><Relationship Id="rId81" Target="worksheets/sheet77.xml" Type="http://schemas.openxmlformats.org/officeDocument/2006/relationships/worksheet"/><Relationship Id="rId82" Target="worksheets/sheet78.xml" Type="http://schemas.openxmlformats.org/officeDocument/2006/relationships/worksheet"/><Relationship Id="rId83" Target="worksheets/sheet79.xml" Type="http://schemas.openxmlformats.org/officeDocument/2006/relationships/worksheet"/><Relationship Id="rId84" Target="worksheets/sheet80.xml" Type="http://schemas.openxmlformats.org/officeDocument/2006/relationships/worksheet"/><Relationship Id="rId85" Target="worksheets/sheet81.xml" Type="http://schemas.openxmlformats.org/officeDocument/2006/relationships/worksheet"/><Relationship Id="rId86" Target="worksheets/sheet82.xml" Type="http://schemas.openxmlformats.org/officeDocument/2006/relationships/worksheet"/><Relationship Id="rId87" Target="worksheets/sheet83.xml" Type="http://schemas.openxmlformats.org/officeDocument/2006/relationships/worksheet"/><Relationship Id="rId88" Target="worksheets/sheet84.xml" Type="http://schemas.openxmlformats.org/officeDocument/2006/relationships/worksheet"/><Relationship Id="rId89" Target="worksheets/sheet85.xml" Type="http://schemas.openxmlformats.org/officeDocument/2006/relationships/worksheet"/><Relationship Id="rId9" Target="worksheets/sheet5.xml" Type="http://schemas.openxmlformats.org/officeDocument/2006/relationships/worksheet"/><Relationship Id="rId90" Target="worksheets/sheet86.xml" Type="http://schemas.openxmlformats.org/officeDocument/2006/relationships/worksheet"/><Relationship Id="rId91" Target="worksheets/sheet87.xml" Type="http://schemas.openxmlformats.org/officeDocument/2006/relationships/worksheet"/><Relationship Id="rId92" Target="worksheets/sheet88.xml" Type="http://schemas.openxmlformats.org/officeDocument/2006/relationships/worksheet"/><Relationship Id="rId93" Target="worksheets/sheet89.xml" Type="http://schemas.openxmlformats.org/officeDocument/2006/relationships/worksheet"/><Relationship Id="rId94" Target="worksheets/sheet90.xml" Type="http://schemas.openxmlformats.org/officeDocument/2006/relationships/worksheet"/><Relationship Id="rId95" Target="worksheets/sheet91.xml" Type="http://schemas.openxmlformats.org/officeDocument/2006/relationships/worksheet"/><Relationship Id="rId96" Target="worksheets/sheet92.xml" Type="http://schemas.openxmlformats.org/officeDocument/2006/relationships/worksheet"/><Relationship Id="rId97" Target="worksheets/sheet93.xml" Type="http://schemas.openxmlformats.org/officeDocument/2006/relationships/worksheet"/><Relationship Id="rId98" Target="worksheets/sheet94.xml" Type="http://schemas.openxmlformats.org/officeDocument/2006/relationships/worksheet"/><Relationship Id="rId99" Target="worksheets/sheet95.xml" Type="http://schemas.openxmlformats.org/officeDocument/2006/relationships/worksheet"/></Relationships>
</file>

<file path=xl/drawings/_rels/drawing10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00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0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0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0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0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0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7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8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9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0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7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8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9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0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7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8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9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0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7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8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9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0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7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8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9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0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7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8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9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0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7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8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9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8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80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8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8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8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8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8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8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87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88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89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9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90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9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9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9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9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9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9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97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98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99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0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0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0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0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0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0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0.xml" Type="http://schemas.openxmlformats.org/officeDocument/2006/relationships/drawing"/></Relationships>
</file>

<file path=xl/worksheets/_rels/sheet100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00.xml" Type="http://schemas.openxmlformats.org/officeDocument/2006/relationships/drawing"/></Relationships>
</file>

<file path=xl/worksheets/_rels/sheet10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01.xml" Type="http://schemas.openxmlformats.org/officeDocument/2006/relationships/drawing"/></Relationships>
</file>

<file path=xl/worksheets/_rels/sheet10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02.xml" Type="http://schemas.openxmlformats.org/officeDocument/2006/relationships/drawing"/></Relationships>
</file>

<file path=xl/worksheets/_rels/sheet10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03.xml" Type="http://schemas.openxmlformats.org/officeDocument/2006/relationships/drawing"/></Relationships>
</file>

<file path=xl/worksheets/_rels/sheet104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04.xml" Type="http://schemas.openxmlformats.org/officeDocument/2006/relationships/drawing"/></Relationships>
</file>

<file path=xl/worksheets/_rels/sheet10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05.xml" Type="http://schemas.openxmlformats.org/officeDocument/2006/relationships/drawing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1.xml" Type="http://schemas.openxmlformats.org/officeDocument/2006/relationships/drawing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2.xml" Type="http://schemas.openxmlformats.org/officeDocument/2006/relationships/drawing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3.xml" Type="http://schemas.openxmlformats.org/officeDocument/2006/relationships/drawing"/></Relationships>
</file>

<file path=xl/worksheets/_rels/sheet14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4.xml" Type="http://schemas.openxmlformats.org/officeDocument/2006/relationships/drawing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5.xml" Type="http://schemas.openxmlformats.org/officeDocument/2006/relationships/drawing"/></Relationships>
</file>

<file path=xl/worksheets/_rels/sheet16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6.xml" Type="http://schemas.openxmlformats.org/officeDocument/2006/relationships/drawing"/></Relationships>
</file>

<file path=xl/worksheets/_rels/sheet17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7.xml" Type="http://schemas.openxmlformats.org/officeDocument/2006/relationships/drawing"/></Relationships>
</file>

<file path=xl/worksheets/_rels/sheet18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8.xml" Type="http://schemas.openxmlformats.org/officeDocument/2006/relationships/drawing"/></Relationships>
</file>

<file path=xl/worksheets/_rels/sheet19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9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20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0.xml" Type="http://schemas.openxmlformats.org/officeDocument/2006/relationships/drawing"/></Relationships>
</file>

<file path=xl/worksheets/_rels/sheet2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1.xml" Type="http://schemas.openxmlformats.org/officeDocument/2006/relationships/drawing"/></Relationships>
</file>

<file path=xl/worksheets/_rels/sheet2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2.xml" Type="http://schemas.openxmlformats.org/officeDocument/2006/relationships/drawing"/></Relationships>
</file>

<file path=xl/worksheets/_rels/sheet2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3.xml" Type="http://schemas.openxmlformats.org/officeDocument/2006/relationships/drawing"/></Relationships>
</file>

<file path=xl/worksheets/_rels/sheet24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4.xml" Type="http://schemas.openxmlformats.org/officeDocument/2006/relationships/drawing"/></Relationships>
</file>

<file path=xl/worksheets/_rels/sheet2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5.xml" Type="http://schemas.openxmlformats.org/officeDocument/2006/relationships/drawing"/></Relationships>
</file>

<file path=xl/worksheets/_rels/sheet26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6.xml" Type="http://schemas.openxmlformats.org/officeDocument/2006/relationships/drawing"/></Relationships>
</file>

<file path=xl/worksheets/_rels/sheet27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7.xml" Type="http://schemas.openxmlformats.org/officeDocument/2006/relationships/drawing"/></Relationships>
</file>

<file path=xl/worksheets/_rels/sheet28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8.xml" Type="http://schemas.openxmlformats.org/officeDocument/2006/relationships/drawing"/></Relationships>
</file>

<file path=xl/worksheets/_rels/sheet29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9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30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0.xml" Type="http://schemas.openxmlformats.org/officeDocument/2006/relationships/drawing"/></Relationships>
</file>

<file path=xl/worksheets/_rels/sheet3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1.xml" Type="http://schemas.openxmlformats.org/officeDocument/2006/relationships/drawing"/></Relationships>
</file>

<file path=xl/worksheets/_rels/sheet3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2.xml" Type="http://schemas.openxmlformats.org/officeDocument/2006/relationships/drawing"/></Relationships>
</file>

<file path=xl/worksheets/_rels/sheet3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3.xml" Type="http://schemas.openxmlformats.org/officeDocument/2006/relationships/drawing"/></Relationships>
</file>

<file path=xl/worksheets/_rels/sheet34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4.xml" Type="http://schemas.openxmlformats.org/officeDocument/2006/relationships/drawing"/></Relationships>
</file>

<file path=xl/worksheets/_rels/sheet3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5.xml" Type="http://schemas.openxmlformats.org/officeDocument/2006/relationships/drawing"/></Relationships>
</file>

<file path=xl/worksheets/_rels/sheet36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6.xml" Type="http://schemas.openxmlformats.org/officeDocument/2006/relationships/drawing"/></Relationships>
</file>

<file path=xl/worksheets/_rels/sheet37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7.xml" Type="http://schemas.openxmlformats.org/officeDocument/2006/relationships/drawing"/></Relationships>
</file>

<file path=xl/worksheets/_rels/sheet38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8.xml" Type="http://schemas.openxmlformats.org/officeDocument/2006/relationships/drawing"/></Relationships>
</file>

<file path=xl/worksheets/_rels/sheet39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9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4.xml" Type="http://schemas.openxmlformats.org/officeDocument/2006/relationships/drawing"/></Relationships>
</file>

<file path=xl/worksheets/_rels/sheet40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40.xml" Type="http://schemas.openxmlformats.org/officeDocument/2006/relationships/drawing"/></Relationships>
</file>

<file path=xl/worksheets/_rels/sheet4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41.xml" Type="http://schemas.openxmlformats.org/officeDocument/2006/relationships/drawing"/></Relationships>
</file>

<file path=xl/worksheets/_rels/sheet4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42.xml" Type="http://schemas.openxmlformats.org/officeDocument/2006/relationships/drawing"/></Relationships>
</file>

<file path=xl/worksheets/_rels/sheet4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43.xml" Type="http://schemas.openxmlformats.org/officeDocument/2006/relationships/drawing"/></Relationships>
</file>

<file path=xl/worksheets/_rels/sheet44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44.xml" Type="http://schemas.openxmlformats.org/officeDocument/2006/relationships/drawing"/></Relationships>
</file>

<file path=xl/worksheets/_rels/sheet4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45.xml" Type="http://schemas.openxmlformats.org/officeDocument/2006/relationships/drawing"/></Relationships>
</file>

<file path=xl/worksheets/_rels/sheet46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46.xml" Type="http://schemas.openxmlformats.org/officeDocument/2006/relationships/drawing"/></Relationships>
</file>

<file path=xl/worksheets/_rels/sheet47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47.xml" Type="http://schemas.openxmlformats.org/officeDocument/2006/relationships/drawing"/></Relationships>
</file>

<file path=xl/worksheets/_rels/sheet48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48.xml" Type="http://schemas.openxmlformats.org/officeDocument/2006/relationships/drawing"/></Relationships>
</file>

<file path=xl/worksheets/_rels/sheet49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49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50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50.xml" Type="http://schemas.openxmlformats.org/officeDocument/2006/relationships/drawing"/></Relationships>
</file>

<file path=xl/worksheets/_rels/sheet5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51.xml" Type="http://schemas.openxmlformats.org/officeDocument/2006/relationships/drawing"/></Relationships>
</file>

<file path=xl/worksheets/_rels/sheet5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52.xml" Type="http://schemas.openxmlformats.org/officeDocument/2006/relationships/drawing"/></Relationships>
</file>

<file path=xl/worksheets/_rels/sheet5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53.xml" Type="http://schemas.openxmlformats.org/officeDocument/2006/relationships/drawing"/></Relationships>
</file>

<file path=xl/worksheets/_rels/sheet54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54.xml" Type="http://schemas.openxmlformats.org/officeDocument/2006/relationships/drawing"/></Relationships>
</file>

<file path=xl/worksheets/_rels/sheet5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55.xml" Type="http://schemas.openxmlformats.org/officeDocument/2006/relationships/drawing"/></Relationships>
</file>

<file path=xl/worksheets/_rels/sheet56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56.xml" Type="http://schemas.openxmlformats.org/officeDocument/2006/relationships/drawing"/></Relationships>
</file>

<file path=xl/worksheets/_rels/sheet57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57.xml" Type="http://schemas.openxmlformats.org/officeDocument/2006/relationships/drawing"/></Relationships>
</file>

<file path=xl/worksheets/_rels/sheet58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58.xml" Type="http://schemas.openxmlformats.org/officeDocument/2006/relationships/drawing"/></Relationships>
</file>

<file path=xl/worksheets/_rels/sheet59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59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6.xml" Type="http://schemas.openxmlformats.org/officeDocument/2006/relationships/drawing"/></Relationships>
</file>

<file path=xl/worksheets/_rels/sheet60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60.xml" Type="http://schemas.openxmlformats.org/officeDocument/2006/relationships/drawing"/></Relationships>
</file>

<file path=xl/worksheets/_rels/sheet6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61.xml" Type="http://schemas.openxmlformats.org/officeDocument/2006/relationships/drawing"/></Relationships>
</file>

<file path=xl/worksheets/_rels/sheet6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62.xml" Type="http://schemas.openxmlformats.org/officeDocument/2006/relationships/drawing"/></Relationships>
</file>

<file path=xl/worksheets/_rels/sheet6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63.xml" Type="http://schemas.openxmlformats.org/officeDocument/2006/relationships/drawing"/></Relationships>
</file>

<file path=xl/worksheets/_rels/sheet64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64.xml" Type="http://schemas.openxmlformats.org/officeDocument/2006/relationships/drawing"/></Relationships>
</file>

<file path=xl/worksheets/_rels/sheet6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65.xml" Type="http://schemas.openxmlformats.org/officeDocument/2006/relationships/drawing"/></Relationships>
</file>

<file path=xl/worksheets/_rels/sheet66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66.xml" Type="http://schemas.openxmlformats.org/officeDocument/2006/relationships/drawing"/></Relationships>
</file>

<file path=xl/worksheets/_rels/sheet67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67.xml" Type="http://schemas.openxmlformats.org/officeDocument/2006/relationships/drawing"/></Relationships>
</file>

<file path=xl/worksheets/_rels/sheet68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68.xml" Type="http://schemas.openxmlformats.org/officeDocument/2006/relationships/drawing"/></Relationships>
</file>

<file path=xl/worksheets/_rels/sheet69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69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70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70.xml" Type="http://schemas.openxmlformats.org/officeDocument/2006/relationships/drawing"/></Relationships>
</file>

<file path=xl/worksheets/_rels/sheet7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71.xml" Type="http://schemas.openxmlformats.org/officeDocument/2006/relationships/drawing"/></Relationships>
</file>

<file path=xl/worksheets/_rels/sheet7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72.xml" Type="http://schemas.openxmlformats.org/officeDocument/2006/relationships/drawing"/></Relationships>
</file>

<file path=xl/worksheets/_rels/sheet7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73.xml" Type="http://schemas.openxmlformats.org/officeDocument/2006/relationships/drawing"/></Relationships>
</file>

<file path=xl/worksheets/_rels/sheet74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74.xml" Type="http://schemas.openxmlformats.org/officeDocument/2006/relationships/drawing"/></Relationships>
</file>

<file path=xl/worksheets/_rels/sheet7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75.xml" Type="http://schemas.openxmlformats.org/officeDocument/2006/relationships/drawing"/></Relationships>
</file>

<file path=xl/worksheets/_rels/sheet76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76.xml" Type="http://schemas.openxmlformats.org/officeDocument/2006/relationships/drawing"/></Relationships>
</file>

<file path=xl/worksheets/_rels/sheet77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77.xml" Type="http://schemas.openxmlformats.org/officeDocument/2006/relationships/drawing"/></Relationships>
</file>

<file path=xl/worksheets/_rels/sheet78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78.xml" Type="http://schemas.openxmlformats.org/officeDocument/2006/relationships/drawing"/></Relationships>
</file>

<file path=xl/worksheets/_rels/sheet79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79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0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80.xml" Type="http://schemas.openxmlformats.org/officeDocument/2006/relationships/drawing"/></Relationships>
</file>

<file path=xl/worksheets/_rels/sheet8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81.xml" Type="http://schemas.openxmlformats.org/officeDocument/2006/relationships/drawing"/></Relationships>
</file>

<file path=xl/worksheets/_rels/sheet8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82.xml" Type="http://schemas.openxmlformats.org/officeDocument/2006/relationships/drawing"/></Relationships>
</file>

<file path=xl/worksheets/_rels/sheet8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83.xml" Type="http://schemas.openxmlformats.org/officeDocument/2006/relationships/drawing"/></Relationships>
</file>

<file path=xl/worksheets/_rels/sheet84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84.xml" Type="http://schemas.openxmlformats.org/officeDocument/2006/relationships/drawing"/></Relationships>
</file>

<file path=xl/worksheets/_rels/sheet8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85.xml" Type="http://schemas.openxmlformats.org/officeDocument/2006/relationships/drawing"/></Relationships>
</file>

<file path=xl/worksheets/_rels/sheet86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86.xml" Type="http://schemas.openxmlformats.org/officeDocument/2006/relationships/drawing"/></Relationships>
</file>

<file path=xl/worksheets/_rels/sheet87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87.xml" Type="http://schemas.openxmlformats.org/officeDocument/2006/relationships/drawing"/></Relationships>
</file>

<file path=xl/worksheets/_rels/sheet88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88.xml" Type="http://schemas.openxmlformats.org/officeDocument/2006/relationships/drawing"/></Relationships>
</file>

<file path=xl/worksheets/_rels/sheet89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89.xml" Type="http://schemas.openxmlformats.org/officeDocument/2006/relationships/drawing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9.xml" Type="http://schemas.openxmlformats.org/officeDocument/2006/relationships/drawing"/></Relationships>
</file>

<file path=xl/worksheets/_rels/sheet90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90.xml" Type="http://schemas.openxmlformats.org/officeDocument/2006/relationships/drawing"/></Relationships>
</file>

<file path=xl/worksheets/_rels/sheet9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91.xml" Type="http://schemas.openxmlformats.org/officeDocument/2006/relationships/drawing"/></Relationships>
</file>

<file path=xl/worksheets/_rels/sheet9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92.xml" Type="http://schemas.openxmlformats.org/officeDocument/2006/relationships/drawing"/></Relationships>
</file>

<file path=xl/worksheets/_rels/sheet9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93.xml" Type="http://schemas.openxmlformats.org/officeDocument/2006/relationships/drawing"/></Relationships>
</file>

<file path=xl/worksheets/_rels/sheet94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94.xml" Type="http://schemas.openxmlformats.org/officeDocument/2006/relationships/drawing"/></Relationships>
</file>

<file path=xl/worksheets/_rels/sheet9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95.xml" Type="http://schemas.openxmlformats.org/officeDocument/2006/relationships/drawing"/></Relationships>
</file>

<file path=xl/worksheets/_rels/sheet96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96.xml" Type="http://schemas.openxmlformats.org/officeDocument/2006/relationships/drawing"/></Relationships>
</file>

<file path=xl/worksheets/_rels/sheet97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97.xml" Type="http://schemas.openxmlformats.org/officeDocument/2006/relationships/drawing"/></Relationships>
</file>

<file path=xl/worksheets/_rels/sheet98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98.xml" Type="http://schemas.openxmlformats.org/officeDocument/2006/relationships/drawing"/></Relationships>
</file>

<file path=xl/worksheets/_rels/sheet99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99.xml" Type="http://schemas.openxmlformats.org/officeDocument/2006/relationships/drawing"/></Relationships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2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198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38.0</v>
      </c>
      <c r="F15" t="s" s="18">
        <v>201</v>
      </c>
      <c r="G15" t="n" s="6">
        <v>180500.0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38.0</v>
      </c>
      <c r="O15" t="s" s="18">
        <v>201</v>
      </c>
      <c r="P15" s="6" t="n">
        <f>G15+J15-M15</f>
        <v>180500.0</v>
      </c>
    </row>
    <row r="16" ht="15.0" customHeight="true">
      <c r="A16" s="4" t="n">
        <f>ROW(A16)-14</f>
        <v>2.0</v>
      </c>
      <c r="B16" t="n" s="9">
        <v>43850.625</v>
      </c>
      <c r="C16" t="s" s="26">
        <v>76</v>
      </c>
      <c r="D16" s="27"/>
      <c r="E16" t="n" s="6">
        <v>38.0</v>
      </c>
      <c r="F16" t="s" s="18">
        <v>201</v>
      </c>
      <c r="G16" t="n" s="6">
        <v>180500.0</v>
      </c>
      <c r="H16" t="n" s="6">
        <v>0.0</v>
      </c>
      <c r="I16" t="s" s="18">
        <v>65</v>
      </c>
      <c r="J16" t="n" s="6">
        <v>0.0</v>
      </c>
      <c r="K16" t="n" s="6">
        <v>20.0</v>
      </c>
      <c r="L16" t="s" s="18">
        <v>202</v>
      </c>
      <c r="M16" t="n" s="6">
        <v>95000.0</v>
      </c>
      <c r="N16" t="n" s="6">
        <v>18.0</v>
      </c>
      <c r="O16" t="s" s="18">
        <v>203</v>
      </c>
      <c r="P16" s="6" t="n">
        <f>G16+J16-M16</f>
        <v>85500.0</v>
      </c>
    </row>
    <row r="17" ht="15.0" customHeight="true">
      <c r="A17" s="4" t="n">
        <f>ROW(A17)-14</f>
        <v>3.0</v>
      </c>
      <c r="B17" t="n" s="9">
        <v>43858.416666666664</v>
      </c>
      <c r="C17" t="s" s="26">
        <v>165</v>
      </c>
      <c r="D17" s="27"/>
      <c r="E17" t="n" s="6">
        <v>18.0</v>
      </c>
      <c r="F17" t="s" s="18">
        <v>203</v>
      </c>
      <c r="G17" t="n" s="6">
        <v>85500.0</v>
      </c>
      <c r="H17" t="n" s="6">
        <v>30.0</v>
      </c>
      <c r="I17" t="s" s="18">
        <v>204</v>
      </c>
      <c r="J17" t="n" s="6">
        <v>144000.0</v>
      </c>
      <c r="K17" t="n" s="6">
        <v>0.0</v>
      </c>
      <c r="L17" t="s" s="18">
        <v>65</v>
      </c>
      <c r="M17" t="n" s="6">
        <v>0.0</v>
      </c>
      <c r="N17" t="n" s="6">
        <v>48.0</v>
      </c>
      <c r="O17" t="s" s="18">
        <v>205</v>
      </c>
      <c r="P17" s="6" t="n">
        <f>G17+J17-M17</f>
        <v>229500.0</v>
      </c>
    </row>
    <row r="18" ht="15.0" customHeight="true">
      <c r="A18" s="4" t="n">
        <f>ROW(A18)-14</f>
        <v>4.0</v>
      </c>
      <c r="B18" t="n" s="9">
        <v>43858.42361111111</v>
      </c>
      <c r="C18" t="s" s="26">
        <v>78</v>
      </c>
      <c r="D18" s="27"/>
      <c r="E18" t="n" s="6">
        <v>48.0</v>
      </c>
      <c r="F18" t="s" s="18">
        <v>205</v>
      </c>
      <c r="G18" t="n" s="6">
        <v>229500.0</v>
      </c>
      <c r="H18" t="n" s="6">
        <v>25.0</v>
      </c>
      <c r="I18" t="s" s="18">
        <v>206</v>
      </c>
      <c r="J18" t="n" s="6">
        <v>118750.0</v>
      </c>
      <c r="K18" t="n" s="6">
        <v>0.0</v>
      </c>
      <c r="L18" t="s" s="18">
        <v>65</v>
      </c>
      <c r="M18" t="n" s="6">
        <v>0.0</v>
      </c>
      <c r="N18" t="n" s="6">
        <v>73.0</v>
      </c>
      <c r="O18" t="s" s="18">
        <v>207</v>
      </c>
      <c r="P18" s="6" t="n">
        <f>G18+J18-M18</f>
        <v>348250.0</v>
      </c>
    </row>
    <row r="19" ht="15.0" customHeight="true">
      <c r="A19" s="4" t="n">
        <f>ROW(A19)-14</f>
        <v>5.0</v>
      </c>
      <c r="B19" t="n" s="9">
        <v>43913.416666666664</v>
      </c>
      <c r="C19" t="s" s="26">
        <v>173</v>
      </c>
      <c r="D19" s="27"/>
      <c r="E19" t="n" s="6">
        <v>73.0</v>
      </c>
      <c r="F19" t="s" s="18">
        <v>207</v>
      </c>
      <c r="G19" t="n" s="6">
        <v>348250.0</v>
      </c>
      <c r="H19" t="n" s="6">
        <v>50.0</v>
      </c>
      <c r="I19" t="s" s="18">
        <v>208</v>
      </c>
      <c r="J19" t="n" s="6">
        <v>237500.0</v>
      </c>
      <c r="K19" t="n" s="6">
        <v>0.0</v>
      </c>
      <c r="L19" t="s" s="18">
        <v>65</v>
      </c>
      <c r="M19" t="n" s="6">
        <v>0.0</v>
      </c>
      <c r="N19" t="n" s="6">
        <v>123.0</v>
      </c>
      <c r="O19" t="s" s="18">
        <v>209</v>
      </c>
      <c r="P19" s="6" t="n">
        <f>G19+J19-M19</f>
        <v>585750.0</v>
      </c>
    </row>
    <row r="20" ht="15.0" customHeight="true">
      <c r="A20" s="4" t="n">
        <f>ROW(A20)-14</f>
        <v>6.0</v>
      </c>
      <c r="B20" t="n" s="9">
        <v>43913.625</v>
      </c>
      <c r="C20" t="s" s="26">
        <v>175</v>
      </c>
      <c r="D20" s="27"/>
      <c r="E20" t="n" s="6">
        <v>123.0</v>
      </c>
      <c r="F20" t="s" s="18">
        <v>209</v>
      </c>
      <c r="G20" t="n" s="6">
        <v>585750.0</v>
      </c>
      <c r="H20" t="n" s="6">
        <v>0.0</v>
      </c>
      <c r="I20" t="s" s="18">
        <v>65</v>
      </c>
      <c r="J20" t="n" s="6">
        <v>0.0</v>
      </c>
      <c r="K20" t="n" s="6">
        <v>50.0</v>
      </c>
      <c r="L20" t="s" s="18">
        <v>210</v>
      </c>
      <c r="M20" t="n" s="6">
        <v>239000.0</v>
      </c>
      <c r="N20" t="n" s="6">
        <v>73.0</v>
      </c>
      <c r="O20" t="s" s="18">
        <v>211</v>
      </c>
      <c r="P20" s="6" t="n">
        <f>G20+J20-M20</f>
        <v>346750.0</v>
      </c>
    </row>
    <row r="21" ht="15.0" customHeight="true">
      <c r="A21" s="4" t="n">
        <f>ROW(A21)-14</f>
        <v>7.0</v>
      </c>
      <c r="B21" t="n" s="9">
        <v>44013.42361111111</v>
      </c>
      <c r="C21" t="s" s="26">
        <v>88</v>
      </c>
      <c r="D21" s="27"/>
      <c r="E21" t="n" s="6">
        <v>73.0</v>
      </c>
      <c r="F21" t="s" s="18">
        <v>211</v>
      </c>
      <c r="G21" t="n" s="6">
        <v>346750.0</v>
      </c>
      <c r="H21" t="n" s="6">
        <v>10.0</v>
      </c>
      <c r="I21" t="s" s="18">
        <v>212</v>
      </c>
      <c r="J21" t="n" s="6">
        <v>47500.0</v>
      </c>
      <c r="K21" t="n" s="6">
        <v>0.0</v>
      </c>
      <c r="L21" t="s" s="18">
        <v>65</v>
      </c>
      <c r="M21" t="n" s="6">
        <v>0.0</v>
      </c>
      <c r="N21" t="n" s="6">
        <v>83.0</v>
      </c>
      <c r="O21" t="s" s="18">
        <v>213</v>
      </c>
      <c r="P21" s="6" t="n">
        <f>G21+J21-M21</f>
        <v>394250.0</v>
      </c>
    </row>
    <row r="22" ht="15.0" customHeight="true">
      <c r="A22" s="4" t="n">
        <f>ROW(A22)-14</f>
        <v>8.0</v>
      </c>
      <c r="B22" t="n" s="9">
        <v>44013.430555555555</v>
      </c>
      <c r="C22" t="s" s="26">
        <v>91</v>
      </c>
      <c r="D22" s="27"/>
      <c r="E22" t="n" s="6">
        <v>83.0</v>
      </c>
      <c r="F22" t="s" s="18">
        <v>213</v>
      </c>
      <c r="G22" t="n" s="6">
        <v>394250.0</v>
      </c>
      <c r="H22" t="n" s="6">
        <v>10.0</v>
      </c>
      <c r="I22" t="s" s="18">
        <v>212</v>
      </c>
      <c r="J22" t="n" s="6">
        <v>47500.0</v>
      </c>
      <c r="K22" t="n" s="6">
        <v>0.0</v>
      </c>
      <c r="L22" t="s" s="18">
        <v>65</v>
      </c>
      <c r="M22" t="n" s="6">
        <v>0.0</v>
      </c>
      <c r="N22" t="n" s="6">
        <v>93.0</v>
      </c>
      <c r="O22" t="s" s="18">
        <v>214</v>
      </c>
      <c r="P22" s="6" t="n">
        <f>G22+J22-M22</f>
        <v>441750.0</v>
      </c>
    </row>
    <row r="23" spans="1:21" s="3" customFormat="1" x14ac:dyDescent="0.25">
      <c r="A23" s="10"/>
      <c r="B23" s="11"/>
      <c r="C23" s="11"/>
      <c r="D23" s="11"/>
      <c r="E23" s="12" t="n">
        <f ca="1">INDIRECT("E15")</f>
        <v>38.0</v>
      </c>
      <c r="F23" s="36" t="str">
        <f ca="1">INDIRECT("F15")</f>
        <v>38.00 @Rp.4,750.00</v>
      </c>
      <c r="G23" s="12" t="n">
        <f ca="1">INDIRECT("G15")</f>
        <v>180500.0</v>
      </c>
      <c r="H23" s="12" t="n">
        <f ca="1">SUM(INDIRECT("H15:H"&amp;ROW(H23)-1))</f>
        <v>125.0</v>
      </c>
      <c r="I23" s="37" t="s">
        <v>199</v>
      </c>
      <c r="J23" s="12" t="n">
        <f ca="1">SUM(INDIRECT("J15:J"&amp;ROW(J23)-1))</f>
        <v>595250.0</v>
      </c>
      <c r="K23" s="12" t="n">
        <f ca="1">SUM(INDIRECT("K15:K"&amp;ROW(K23)-1))</f>
        <v>70.0</v>
      </c>
      <c r="L23" s="37" t="s">
        <v>200</v>
      </c>
      <c r="M23" s="12" t="n">
        <f ca="1">SUM(INDIRECT("M15:M"&amp;ROW(M23)-1))</f>
        <v>334000.0</v>
      </c>
      <c r="N23" s="12" t="n">
        <f ca="1">INDIRECT("N"&amp;ROW(N23)-1)</f>
        <v>93.0</v>
      </c>
      <c r="O23" s="37" t="str">
        <f ca="1">INDIRECT("O"&amp;ROW(O23)-1)</f>
        <v>23.00 @Rp.4,750.00 +
10.00 @Rp.4,750.00 +
10.00 @Rp.4,750.00 +
50.00 @Rp.4,750.00</v>
      </c>
      <c r="P23" s="12" t="n">
        <f ca="1">INDIRECT("P"&amp;ROW(P23)-1)</f>
        <v>441750.0</v>
      </c>
    </row>
    <row r="25" spans="4:14" x14ac:dyDescent="0.25">
      <c r="N25" s="1" t="str">
        <f>"Airmadidi, "&amp;U1</f>
        <v>Airmadidi, Kamis, 31 Desember 2020</v>
      </c>
    </row>
    <row r="26" spans="4:14" x14ac:dyDescent="0.25">
      <c r="D26" s="2" t="s">
        <v>56</v>
      </c>
      <c r="E26" s="3"/>
      <c r="F26" s="3"/>
      <c r="G26" s="3"/>
      <c r="H26" s="3"/>
      <c r="I26" s="3"/>
      <c r="J26" s="3"/>
      <c r="K26" s="3"/>
      <c r="L26" s="3"/>
      <c r="M26" s="3"/>
      <c r="N26" s="2" t="s">
        <v>147</v>
      </c>
    </row>
    <row r="27" spans="4:14" x14ac:dyDescent="0.25">
      <c r="D27" s="2"/>
      <c r="E27" s="3"/>
      <c r="F27" s="3"/>
      <c r="G27" s="3"/>
      <c r="H27" s="3"/>
      <c r="I27" s="3"/>
      <c r="J27" s="3"/>
      <c r="K27" s="3"/>
      <c r="L27" s="3"/>
      <c r="M27" s="3"/>
      <c r="N27" s="2"/>
    </row>
    <row r="28" spans="4:14" x14ac:dyDescent="0.25">
      <c r="D28" s="2"/>
      <c r="E28" s="3"/>
      <c r="F28" s="3"/>
      <c r="G28" s="3"/>
      <c r="H28" s="3"/>
      <c r="I28" s="3"/>
      <c r="J28" s="3"/>
      <c r="K28" s="3"/>
      <c r="L28" s="3"/>
      <c r="M28" s="3"/>
      <c r="N28" s="2"/>
    </row>
    <row r="29" spans="4:14" x14ac:dyDescent="0.25">
      <c r="D29" s="2"/>
      <c r="E29" s="3"/>
      <c r="F29" s="3"/>
      <c r="G29" s="3"/>
      <c r="H29" s="3"/>
      <c r="I29" s="3"/>
      <c r="J29" s="3"/>
      <c r="K29" s="3"/>
      <c r="L29" s="3"/>
      <c r="M29" s="3"/>
      <c r="N29" s="2"/>
    </row>
    <row r="30" spans="4:14" x14ac:dyDescent="0.25">
      <c r="D30" s="2"/>
      <c r="E30" s="3"/>
      <c r="F30" s="3"/>
      <c r="G30" s="3"/>
      <c r="H30" s="3"/>
      <c r="I30" s="3"/>
      <c r="J30" s="3"/>
      <c r="K30" s="3"/>
      <c r="L30" s="3"/>
      <c r="M30" s="3"/>
      <c r="N30" s="2"/>
    </row>
    <row r="31" spans="4:14" x14ac:dyDescent="0.25">
      <c r="D31" s="5" t="s">
        <v>57</v>
      </c>
      <c r="E31" s="3"/>
      <c r="F31" s="3"/>
      <c r="G31" s="3"/>
      <c r="H31" s="3"/>
      <c r="I31" s="3"/>
      <c r="J31" s="3"/>
      <c r="K31" s="3"/>
      <c r="L31" s="3"/>
      <c r="M31" s="3"/>
      <c r="N31" s="5" t="s">
        <v>60</v>
      </c>
    </row>
    <row r="32" spans="4:14" x14ac:dyDescent="0.25">
      <c r="D32" s="1" t="str">
        <f>"NIP. "&amp;U2</f>
        <v>NIP. 197212041999031006</v>
      </c>
      <c r="N32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19:D19"/>
    <mergeCell ref="C20:D20"/>
    <mergeCell ref="C21:D21"/>
    <mergeCell ref="C23:D23"/>
    <mergeCell ref="C22:D22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8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692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259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43857.416666666664</v>
      </c>
      <c r="C16" t="s" s="26">
        <v>262</v>
      </c>
      <c r="D16" s="27"/>
      <c r="E16" t="n" s="6">
        <v>0.0</v>
      </c>
      <c r="F16" t="s" s="18">
        <v>65</v>
      </c>
      <c r="G16" t="n" s="6">
        <v>0.0</v>
      </c>
      <c r="H16" t="n" s="6">
        <v>25.0</v>
      </c>
      <c r="I16" t="s" s="18">
        <v>694</v>
      </c>
      <c r="J16" t="n" s="6">
        <v>500000.0</v>
      </c>
      <c r="K16" t="n" s="6">
        <v>0.0</v>
      </c>
      <c r="L16" t="s" s="18">
        <v>65</v>
      </c>
      <c r="M16" t="n" s="6">
        <v>0.0</v>
      </c>
      <c r="N16" t="n" s="6">
        <v>25.0</v>
      </c>
      <c r="O16" t="s" s="18">
        <v>694</v>
      </c>
      <c r="P16" s="6" t="n">
        <f>G16+J16-M16</f>
        <v>500000.0</v>
      </c>
    </row>
    <row r="17" ht="15.0" customHeight="true">
      <c r="A17" s="4" t="n">
        <f>ROW(A17)-14</f>
        <v>3.0</v>
      </c>
      <c r="B17" t="n" s="9">
        <v>43886.416666666664</v>
      </c>
      <c r="C17" t="s" s="26">
        <v>297</v>
      </c>
      <c r="D17" s="27"/>
      <c r="E17" t="n" s="6">
        <v>25.0</v>
      </c>
      <c r="F17" t="s" s="18">
        <v>694</v>
      </c>
      <c r="G17" t="n" s="6">
        <v>500000.0</v>
      </c>
      <c r="H17" t="n" s="6">
        <v>15.0</v>
      </c>
      <c r="I17" t="s" s="18">
        <v>695</v>
      </c>
      <c r="J17" t="n" s="6">
        <v>300000.0</v>
      </c>
      <c r="K17" t="n" s="6">
        <v>0.0</v>
      </c>
      <c r="L17" t="s" s="18">
        <v>65</v>
      </c>
      <c r="M17" t="n" s="6">
        <v>0.0</v>
      </c>
      <c r="N17" t="n" s="6">
        <v>40.0</v>
      </c>
      <c r="O17" t="s" s="18">
        <v>696</v>
      </c>
      <c r="P17" s="6" t="n">
        <f>G17+J17-M17</f>
        <v>800000.0</v>
      </c>
    </row>
    <row r="18" ht="15.0" customHeight="true">
      <c r="A18" s="4" t="n">
        <f>ROW(A18)-14</f>
        <v>4.0</v>
      </c>
      <c r="B18" t="n" s="9">
        <v>44113.416666666664</v>
      </c>
      <c r="C18" t="s" s="26">
        <v>302</v>
      </c>
      <c r="D18" s="27"/>
      <c r="E18" t="n" s="6">
        <v>40.0</v>
      </c>
      <c r="F18" t="s" s="18">
        <v>696</v>
      </c>
      <c r="G18" t="n" s="6">
        <v>800000.0</v>
      </c>
      <c r="H18" t="n" s="6">
        <v>15.0</v>
      </c>
      <c r="I18" t="s" s="18">
        <v>695</v>
      </c>
      <c r="J18" t="n" s="6">
        <v>300000.0</v>
      </c>
      <c r="K18" t="n" s="6">
        <v>0.0</v>
      </c>
      <c r="L18" t="s" s="18">
        <v>65</v>
      </c>
      <c r="M18" t="n" s="6">
        <v>0.0</v>
      </c>
      <c r="N18" t="n" s="6">
        <v>55.0</v>
      </c>
      <c r="O18" t="s" s="18">
        <v>693</v>
      </c>
      <c r="P18" s="6" t="n">
        <f>G18+J18-M18</f>
        <v>1100000.0</v>
      </c>
    </row>
    <row r="19" spans="1:21" s="3" customFormat="1" x14ac:dyDescent="0.25">
      <c r="A19" s="10"/>
      <c r="B19" s="11"/>
      <c r="C19" s="11"/>
      <c r="D19" s="11"/>
      <c r="E19" s="12" t="n">
        <f ca="1">INDIRECT("E15")</f>
        <v>0.0</v>
      </c>
      <c r="F19" s="36" t="str">
        <f ca="1">INDIRECT("F15")</f>
        <v>-</v>
      </c>
      <c r="G19" s="12" t="n">
        <f ca="1">INDIRECT("G15")</f>
        <v>0.0</v>
      </c>
      <c r="H19" s="12" t="n">
        <f ca="1">SUM(INDIRECT("H15:H"&amp;ROW(H19)-1))</f>
        <v>55.0</v>
      </c>
      <c r="I19" s="37" t="s">
        <v>693</v>
      </c>
      <c r="J19" s="12" t="n">
        <f ca="1">SUM(INDIRECT("J15:J"&amp;ROW(J19)-1))</f>
        <v>1100000.0</v>
      </c>
      <c r="K19" s="12" t="n">
        <f ca="1">SUM(INDIRECT("K15:K"&amp;ROW(K19)-1))</f>
        <v>0.0</v>
      </c>
      <c r="L19" s="37" t="s">
        <v>65</v>
      </c>
      <c r="M19" s="12" t="n">
        <f ca="1">SUM(INDIRECT("M15:M"&amp;ROW(M19)-1))</f>
        <v>0.0</v>
      </c>
      <c r="N19" s="12" t="n">
        <f ca="1">INDIRECT("N"&amp;ROW(N19)-1)</f>
        <v>55.0</v>
      </c>
      <c r="O19" s="37" t="str">
        <f ca="1">INDIRECT("O"&amp;ROW(O19)-1)</f>
        <v>25.00 @Rp.20,000.00 +
15.00 @Rp.20,000.00 +
15.00 @Rp.20,000.00</v>
      </c>
      <c r="P19" s="12" t="n">
        <f ca="1">INDIRECT("P"&amp;ROW(P19)-1)</f>
        <v>1100000.0</v>
      </c>
    </row>
    <row r="21" spans="4:14" x14ac:dyDescent="0.25">
      <c r="N21" s="1" t="str">
        <f>"Airmadidi, "&amp;U1</f>
        <v>Airmadidi, Kamis, 31 Desember 2020</v>
      </c>
    </row>
    <row r="22" spans="4:14" x14ac:dyDescent="0.25">
      <c r="D22" s="2" t="s">
        <v>56</v>
      </c>
      <c r="E22" s="3"/>
      <c r="F22" s="3"/>
      <c r="G22" s="3"/>
      <c r="H22" s="3"/>
      <c r="I22" s="3"/>
      <c r="J22" s="3"/>
      <c r="K22" s="3"/>
      <c r="L22" s="3"/>
      <c r="M22" s="3"/>
      <c r="N22" s="2" t="s">
        <v>59</v>
      </c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2"/>
      <c r="E26" s="3"/>
      <c r="F26" s="3"/>
      <c r="G26" s="3"/>
      <c r="H26" s="3"/>
      <c r="I26" s="3"/>
      <c r="J26" s="3"/>
      <c r="K26" s="3"/>
      <c r="L26" s="3"/>
      <c r="M26" s="3"/>
      <c r="N26" s="2"/>
    </row>
    <row r="27" spans="4:14" x14ac:dyDescent="0.25">
      <c r="D27" s="5" t="s">
        <v>57</v>
      </c>
      <c r="E27" s="3"/>
      <c r="F27" s="3"/>
      <c r="G27" s="3"/>
      <c r="H27" s="3"/>
      <c r="I27" s="3"/>
      <c r="J27" s="3"/>
      <c r="K27" s="3"/>
      <c r="L27" s="3"/>
      <c r="M27" s="3"/>
      <c r="N27" s="5" t="s">
        <v>60</v>
      </c>
    </row>
    <row r="28" spans="4:14" x14ac:dyDescent="0.25">
      <c r="D28" s="1" t="str">
        <f>"NIP. "&amp;U2</f>
        <v>NIP. 197212041999031006</v>
      </c>
      <c r="N28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9:D19"/>
    <mergeCell ref="C18:D18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8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697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259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43857.416666666664</v>
      </c>
      <c r="C16" t="s" s="26">
        <v>262</v>
      </c>
      <c r="D16" s="27"/>
      <c r="E16" t="n" s="6">
        <v>0.0</v>
      </c>
      <c r="F16" t="s" s="18">
        <v>65</v>
      </c>
      <c r="G16" t="n" s="6">
        <v>0.0</v>
      </c>
      <c r="H16" t="n" s="6">
        <v>10.0</v>
      </c>
      <c r="I16" t="s" s="18">
        <v>699</v>
      </c>
      <c r="J16" t="n" s="6">
        <v>140000.0</v>
      </c>
      <c r="K16" t="n" s="6">
        <v>0.0</v>
      </c>
      <c r="L16" t="s" s="18">
        <v>65</v>
      </c>
      <c r="M16" t="n" s="6">
        <v>0.0</v>
      </c>
      <c r="N16" t="n" s="6">
        <v>10.0</v>
      </c>
      <c r="O16" t="s" s="18">
        <v>699</v>
      </c>
      <c r="P16" s="6" t="n">
        <f>G16+J16-M16</f>
        <v>140000.0</v>
      </c>
    </row>
    <row r="17" ht="15.0" customHeight="true">
      <c r="A17" s="4" t="n">
        <f>ROW(A17)-14</f>
        <v>3.0</v>
      </c>
      <c r="B17" t="n" s="9">
        <v>43886.416666666664</v>
      </c>
      <c r="C17" t="s" s="26">
        <v>297</v>
      </c>
      <c r="D17" s="27"/>
      <c r="E17" t="n" s="6">
        <v>10.0</v>
      </c>
      <c r="F17" t="s" s="18">
        <v>699</v>
      </c>
      <c r="G17" t="n" s="6">
        <v>140000.0</v>
      </c>
      <c r="H17" t="n" s="6">
        <v>15.0</v>
      </c>
      <c r="I17" t="s" s="18">
        <v>700</v>
      </c>
      <c r="J17" t="n" s="6">
        <v>210000.0</v>
      </c>
      <c r="K17" t="n" s="6">
        <v>0.0</v>
      </c>
      <c r="L17" t="s" s="18">
        <v>65</v>
      </c>
      <c r="M17" t="n" s="6">
        <v>0.0</v>
      </c>
      <c r="N17" t="n" s="6">
        <v>25.0</v>
      </c>
      <c r="O17" t="s" s="18">
        <v>701</v>
      </c>
      <c r="P17" s="6" t="n">
        <f>G17+J17-M17</f>
        <v>350000.0</v>
      </c>
    </row>
    <row r="18" ht="15.0" customHeight="true">
      <c r="A18" s="4" t="n">
        <f>ROW(A18)-14</f>
        <v>4.0</v>
      </c>
      <c r="B18" t="n" s="9">
        <v>44113.416666666664</v>
      </c>
      <c r="C18" t="s" s="26">
        <v>302</v>
      </c>
      <c r="D18" s="27"/>
      <c r="E18" t="n" s="6">
        <v>25.0</v>
      </c>
      <c r="F18" t="s" s="18">
        <v>701</v>
      </c>
      <c r="G18" t="n" s="6">
        <v>350000.0</v>
      </c>
      <c r="H18" t="n" s="6">
        <v>15.0</v>
      </c>
      <c r="I18" t="s" s="18">
        <v>700</v>
      </c>
      <c r="J18" t="n" s="6">
        <v>210000.0</v>
      </c>
      <c r="K18" t="n" s="6">
        <v>0.0</v>
      </c>
      <c r="L18" t="s" s="18">
        <v>65</v>
      </c>
      <c r="M18" t="n" s="6">
        <v>0.0</v>
      </c>
      <c r="N18" t="n" s="6">
        <v>40.0</v>
      </c>
      <c r="O18" t="s" s="18">
        <v>698</v>
      </c>
      <c r="P18" s="6" t="n">
        <f>G18+J18-M18</f>
        <v>560000.0</v>
      </c>
    </row>
    <row r="19" spans="1:21" s="3" customFormat="1" x14ac:dyDescent="0.25">
      <c r="A19" s="10"/>
      <c r="B19" s="11"/>
      <c r="C19" s="11"/>
      <c r="D19" s="11"/>
      <c r="E19" s="12" t="n">
        <f ca="1">INDIRECT("E15")</f>
        <v>0.0</v>
      </c>
      <c r="F19" s="36" t="str">
        <f ca="1">INDIRECT("F15")</f>
        <v>-</v>
      </c>
      <c r="G19" s="12" t="n">
        <f ca="1">INDIRECT("G15")</f>
        <v>0.0</v>
      </c>
      <c r="H19" s="12" t="n">
        <f ca="1">SUM(INDIRECT("H15:H"&amp;ROW(H19)-1))</f>
        <v>40.0</v>
      </c>
      <c r="I19" s="37" t="s">
        <v>698</v>
      </c>
      <c r="J19" s="12" t="n">
        <f ca="1">SUM(INDIRECT("J15:J"&amp;ROW(J19)-1))</f>
        <v>560000.0</v>
      </c>
      <c r="K19" s="12" t="n">
        <f ca="1">SUM(INDIRECT("K15:K"&amp;ROW(K19)-1))</f>
        <v>0.0</v>
      </c>
      <c r="L19" s="37" t="s">
        <v>65</v>
      </c>
      <c r="M19" s="12" t="n">
        <f ca="1">SUM(INDIRECT("M15:M"&amp;ROW(M19)-1))</f>
        <v>0.0</v>
      </c>
      <c r="N19" s="12" t="n">
        <f ca="1">INDIRECT("N"&amp;ROW(N19)-1)</f>
        <v>40.0</v>
      </c>
      <c r="O19" s="37" t="str">
        <f ca="1">INDIRECT("O"&amp;ROW(O19)-1)</f>
        <v>10.00 @Rp.14,000.00 +
15.00 @Rp.14,000.00 +
15.00 @Rp.14,000.00</v>
      </c>
      <c r="P19" s="12" t="n">
        <f ca="1">INDIRECT("P"&amp;ROW(P19)-1)</f>
        <v>560000.0</v>
      </c>
    </row>
    <row r="21" spans="4:14" x14ac:dyDescent="0.25">
      <c r="N21" s="1" t="str">
        <f>"Airmadidi, "&amp;U1</f>
        <v>Airmadidi, Kamis, 31 Desember 2020</v>
      </c>
    </row>
    <row r="22" spans="4:14" x14ac:dyDescent="0.25">
      <c r="D22" s="2" t="s">
        <v>56</v>
      </c>
      <c r="E22" s="3"/>
      <c r="F22" s="3"/>
      <c r="G22" s="3"/>
      <c r="H22" s="3"/>
      <c r="I22" s="3"/>
      <c r="J22" s="3"/>
      <c r="K22" s="3"/>
      <c r="L22" s="3"/>
      <c r="M22" s="3"/>
      <c r="N22" s="2" t="s">
        <v>59</v>
      </c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2"/>
      <c r="E26" s="3"/>
      <c r="F26" s="3"/>
      <c r="G26" s="3"/>
      <c r="H26" s="3"/>
      <c r="I26" s="3"/>
      <c r="J26" s="3"/>
      <c r="K26" s="3"/>
      <c r="L26" s="3"/>
      <c r="M26" s="3"/>
      <c r="N26" s="2"/>
    </row>
    <row r="27" spans="4:14" x14ac:dyDescent="0.25">
      <c r="D27" s="5" t="s">
        <v>57</v>
      </c>
      <c r="E27" s="3"/>
      <c r="F27" s="3"/>
      <c r="G27" s="3"/>
      <c r="H27" s="3"/>
      <c r="I27" s="3"/>
      <c r="J27" s="3"/>
      <c r="K27" s="3"/>
      <c r="L27" s="3"/>
      <c r="M27" s="3"/>
      <c r="N27" s="5" t="s">
        <v>60</v>
      </c>
    </row>
    <row r="28" spans="4:14" x14ac:dyDescent="0.25">
      <c r="D28" s="1" t="str">
        <f>"NIP. "&amp;U2</f>
        <v>NIP. 197212041999031006</v>
      </c>
      <c r="N28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9:D19"/>
    <mergeCell ref="C18:D18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6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702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44123.416666666664</v>
      </c>
      <c r="C16" t="s" s="26">
        <v>136</v>
      </c>
      <c r="D16" s="27"/>
      <c r="E16" t="n" s="6">
        <v>0.0</v>
      </c>
      <c r="F16" t="s" s="18">
        <v>65</v>
      </c>
      <c r="G16" t="n" s="6">
        <v>0.0</v>
      </c>
      <c r="H16" t="n" s="6">
        <v>1.0</v>
      </c>
      <c r="I16" t="s" s="18">
        <v>703</v>
      </c>
      <c r="J16" t="n" s="6">
        <v>1250.0</v>
      </c>
      <c r="K16" t="n" s="6">
        <v>0.0</v>
      </c>
      <c r="L16" t="s" s="18">
        <v>65</v>
      </c>
      <c r="M16" t="n" s="6">
        <v>0.0</v>
      </c>
      <c r="N16" t="n" s="6">
        <v>1.0</v>
      </c>
      <c r="O16" t="s" s="18">
        <v>703</v>
      </c>
      <c r="P16" s="6" t="n">
        <f>G16+J16-M16</f>
        <v>1250.0</v>
      </c>
    </row>
    <row r="17" spans="1:21" s="3" customFormat="1" x14ac:dyDescent="0.25">
      <c r="A17" s="10"/>
      <c r="B17" s="11"/>
      <c r="C17" s="11"/>
      <c r="D17" s="11"/>
      <c r="E17" s="12" t="n">
        <f ca="1">INDIRECT("E15")</f>
        <v>0.0</v>
      </c>
      <c r="F17" s="36" t="str">
        <f ca="1">INDIRECT("F15")</f>
        <v>-</v>
      </c>
      <c r="G17" s="12" t="n">
        <f ca="1">INDIRECT("G15")</f>
        <v>0.0</v>
      </c>
      <c r="H17" s="12" t="n">
        <f ca="1">SUM(INDIRECT("H15:H"&amp;ROW(H17)-1))</f>
        <v>1.0</v>
      </c>
      <c r="I17" s="37" t="s">
        <v>703</v>
      </c>
      <c r="J17" s="12" t="n">
        <f ca="1">SUM(INDIRECT("J15:J"&amp;ROW(J17)-1))</f>
        <v>1250.0</v>
      </c>
      <c r="K17" s="12" t="n">
        <f ca="1">SUM(INDIRECT("K15:K"&amp;ROW(K17)-1))</f>
        <v>0.0</v>
      </c>
      <c r="L17" s="37" t="s">
        <v>65</v>
      </c>
      <c r="M17" s="12" t="n">
        <f ca="1">SUM(INDIRECT("M15:M"&amp;ROW(M17)-1))</f>
        <v>0.0</v>
      </c>
      <c r="N17" s="12" t="n">
        <f ca="1">INDIRECT("N"&amp;ROW(N17)-1)</f>
        <v>1.0</v>
      </c>
      <c r="O17" s="37" t="str">
        <f ca="1">INDIRECT("O"&amp;ROW(O17)-1)</f>
        <v>1.00 @Rp.1,250.00</v>
      </c>
      <c r="P17" s="12" t="n">
        <f ca="1">INDIRECT("P"&amp;ROW(P17)-1)</f>
        <v>1250.0</v>
      </c>
    </row>
    <row r="19" spans="4:14" x14ac:dyDescent="0.25">
      <c r="N19" s="1" t="str">
        <f>"Airmadidi, "&amp;U1</f>
        <v>Airmadidi, Kamis, 31 Desember 2020</v>
      </c>
    </row>
    <row r="20" spans="4:14" x14ac:dyDescent="0.25">
      <c r="D20" s="2" t="s">
        <v>56</v>
      </c>
      <c r="E20" s="3"/>
      <c r="F20" s="3"/>
      <c r="G20" s="3"/>
      <c r="H20" s="3"/>
      <c r="I20" s="3"/>
      <c r="J20" s="3"/>
      <c r="K20" s="3"/>
      <c r="L20" s="3"/>
      <c r="M20" s="3"/>
      <c r="N20" s="2" t="s">
        <v>59</v>
      </c>
    </row>
    <row r="21" spans="4:14" x14ac:dyDescent="0.25">
      <c r="D21" s="2"/>
      <c r="E21" s="3"/>
      <c r="F21" s="3"/>
      <c r="G21" s="3"/>
      <c r="H21" s="3"/>
      <c r="I21" s="3"/>
      <c r="J21" s="3"/>
      <c r="K21" s="3"/>
      <c r="L21" s="3"/>
      <c r="M21" s="3"/>
      <c r="N21" s="2"/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5" t="s">
        <v>57</v>
      </c>
      <c r="E25" s="3"/>
      <c r="F25" s="3"/>
      <c r="G25" s="3"/>
      <c r="H25" s="3"/>
      <c r="I25" s="3"/>
      <c r="J25" s="3"/>
      <c r="K25" s="3"/>
      <c r="L25" s="3"/>
      <c r="M25" s="3"/>
      <c r="N25" s="5" t="s">
        <v>60</v>
      </c>
    </row>
    <row r="26" spans="4:14" x14ac:dyDescent="0.25">
      <c r="D26" s="1" t="str">
        <f>"NIP. "&amp;U2</f>
        <v>NIP. 197212041999031006</v>
      </c>
      <c r="N26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7:D17"/>
    <mergeCell ref="C16:D16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704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259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43886.416666666664</v>
      </c>
      <c r="C16" t="s" s="26">
        <v>297</v>
      </c>
      <c r="D16" s="27"/>
      <c r="E16" t="n" s="6">
        <v>0.0</v>
      </c>
      <c r="F16" t="s" s="18">
        <v>65</v>
      </c>
      <c r="G16" t="n" s="6">
        <v>0.0</v>
      </c>
      <c r="H16" t="n" s="6">
        <v>8.0</v>
      </c>
      <c r="I16" t="s" s="18">
        <v>706</v>
      </c>
      <c r="J16" t="n" s="6">
        <v>148000.0</v>
      </c>
      <c r="K16" t="n" s="6">
        <v>0.0</v>
      </c>
      <c r="L16" t="s" s="18">
        <v>65</v>
      </c>
      <c r="M16" t="n" s="6">
        <v>0.0</v>
      </c>
      <c r="N16" t="n" s="6">
        <v>8.0</v>
      </c>
      <c r="O16" t="s" s="18">
        <v>706</v>
      </c>
      <c r="P16" s="6" t="n">
        <f>G16+J16-M16</f>
        <v>148000.0</v>
      </c>
    </row>
    <row r="17" ht="15.0" customHeight="true">
      <c r="A17" s="4" t="n">
        <f>ROW(A17)-14</f>
        <v>3.0</v>
      </c>
      <c r="B17" t="n" s="9">
        <v>44113.416666666664</v>
      </c>
      <c r="C17" t="s" s="26">
        <v>302</v>
      </c>
      <c r="D17" s="27"/>
      <c r="E17" t="n" s="6">
        <v>8.0</v>
      </c>
      <c r="F17" t="s" s="18">
        <v>706</v>
      </c>
      <c r="G17" t="n" s="6">
        <v>148000.0</v>
      </c>
      <c r="H17" t="n" s="6">
        <v>10.0</v>
      </c>
      <c r="I17" t="s" s="18">
        <v>707</v>
      </c>
      <c r="J17" t="n" s="6">
        <v>185000.0</v>
      </c>
      <c r="K17" t="n" s="6">
        <v>0.0</v>
      </c>
      <c r="L17" t="s" s="18">
        <v>65</v>
      </c>
      <c r="M17" t="n" s="6">
        <v>0.0</v>
      </c>
      <c r="N17" t="n" s="6">
        <v>18.0</v>
      </c>
      <c r="O17" t="s" s="18">
        <v>705</v>
      </c>
      <c r="P17" s="6" t="n">
        <f>G17+J17-M17</f>
        <v>333000.0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36" t="str">
        <f ca="1">INDIRECT("F15")</f>
        <v>-</v>
      </c>
      <c r="G18" s="12" t="n">
        <f ca="1">INDIRECT("G15")</f>
        <v>0.0</v>
      </c>
      <c r="H18" s="12" t="n">
        <f ca="1">SUM(INDIRECT("H15:H"&amp;ROW(H18)-1))</f>
        <v>18.0</v>
      </c>
      <c r="I18" s="37" t="s">
        <v>705</v>
      </c>
      <c r="J18" s="12" t="n">
        <f ca="1">SUM(INDIRECT("J15:J"&amp;ROW(J18)-1))</f>
        <v>333000.0</v>
      </c>
      <c r="K18" s="12" t="n">
        <f ca="1">SUM(INDIRECT("K15:K"&amp;ROW(K18)-1))</f>
        <v>0.0</v>
      </c>
      <c r="L18" s="37" t="s">
        <v>65</v>
      </c>
      <c r="M18" s="12" t="n">
        <f ca="1">SUM(INDIRECT("M15:M"&amp;ROW(M18)-1))</f>
        <v>0.0</v>
      </c>
      <c r="N18" s="12" t="n">
        <f ca="1">INDIRECT("N"&amp;ROW(N18)-1)</f>
        <v>18.0</v>
      </c>
      <c r="O18" s="37" t="str">
        <f ca="1">INDIRECT("O"&amp;ROW(O18)-1)</f>
        <v>8.00 @Rp.18,500.00 +
10.00 @Rp.18,500.00</v>
      </c>
      <c r="P18" s="12" t="n">
        <f ca="1">INDIRECT("P"&amp;ROW(P18)-1)</f>
        <v>333000.0</v>
      </c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708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299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259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43886.416666666664</v>
      </c>
      <c r="C16" t="s" s="26">
        <v>297</v>
      </c>
      <c r="D16" s="27"/>
      <c r="E16" t="n" s="6">
        <v>0.0</v>
      </c>
      <c r="F16" t="s" s="18">
        <v>65</v>
      </c>
      <c r="G16" t="n" s="6">
        <v>0.0</v>
      </c>
      <c r="H16" t="n" s="6">
        <v>6.0</v>
      </c>
      <c r="I16" t="s" s="18">
        <v>710</v>
      </c>
      <c r="J16" t="n" s="6">
        <v>147000.0</v>
      </c>
      <c r="K16" t="n" s="6">
        <v>0.0</v>
      </c>
      <c r="L16" t="s" s="18">
        <v>65</v>
      </c>
      <c r="M16" t="n" s="6">
        <v>0.0</v>
      </c>
      <c r="N16" t="n" s="6">
        <v>6.0</v>
      </c>
      <c r="O16" t="s" s="18">
        <v>710</v>
      </c>
      <c r="P16" s="6" t="n">
        <f>G16+J16-M16</f>
        <v>147000.0</v>
      </c>
    </row>
    <row r="17" ht="15.0" customHeight="true">
      <c r="A17" s="4" t="n">
        <f>ROW(A17)-14</f>
        <v>3.0</v>
      </c>
      <c r="B17" t="n" s="9">
        <v>44113.416666666664</v>
      </c>
      <c r="C17" t="s" s="26">
        <v>302</v>
      </c>
      <c r="D17" s="27"/>
      <c r="E17" t="n" s="6">
        <v>6.0</v>
      </c>
      <c r="F17" t="s" s="18">
        <v>710</v>
      </c>
      <c r="G17" t="n" s="6">
        <v>147000.0</v>
      </c>
      <c r="H17" t="n" s="6">
        <v>6.0</v>
      </c>
      <c r="I17" t="s" s="18">
        <v>710</v>
      </c>
      <c r="J17" t="n" s="6">
        <v>147000.0</v>
      </c>
      <c r="K17" t="n" s="6">
        <v>0.0</v>
      </c>
      <c r="L17" t="s" s="18">
        <v>65</v>
      </c>
      <c r="M17" t="n" s="6">
        <v>0.0</v>
      </c>
      <c r="N17" t="n" s="6">
        <v>12.0</v>
      </c>
      <c r="O17" t="s" s="18">
        <v>709</v>
      </c>
      <c r="P17" s="6" t="n">
        <f>G17+J17-M17</f>
        <v>294000.0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36" t="str">
        <f ca="1">INDIRECT("F15")</f>
        <v>-</v>
      </c>
      <c r="G18" s="12" t="n">
        <f ca="1">INDIRECT("G15")</f>
        <v>0.0</v>
      </c>
      <c r="H18" s="12" t="n">
        <f ca="1">SUM(INDIRECT("H15:H"&amp;ROW(H18)-1))</f>
        <v>12.0</v>
      </c>
      <c r="I18" s="37" t="s">
        <v>709</v>
      </c>
      <c r="J18" s="12" t="n">
        <f ca="1">SUM(INDIRECT("J15:J"&amp;ROW(J18)-1))</f>
        <v>294000.0</v>
      </c>
      <c r="K18" s="12" t="n">
        <f ca="1">SUM(INDIRECT("K15:K"&amp;ROW(K18)-1))</f>
        <v>0.0</v>
      </c>
      <c r="L18" s="37" t="s">
        <v>65</v>
      </c>
      <c r="M18" s="12" t="n">
        <f ca="1">SUM(INDIRECT("M15:M"&amp;ROW(M18)-1))</f>
        <v>0.0</v>
      </c>
      <c r="N18" s="12" t="n">
        <f ca="1">INDIRECT("N"&amp;ROW(N18)-1)</f>
        <v>12.0</v>
      </c>
      <c r="O18" s="37" t="str">
        <f ca="1">INDIRECT("O"&amp;ROW(O18)-1)</f>
        <v>6.00 @Rp.24,500.00 +
6.00 @Rp.24,500.00</v>
      </c>
      <c r="P18" s="12" t="n">
        <f ca="1">INDIRECT("P"&amp;ROW(P18)-1)</f>
        <v>294000.0</v>
      </c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711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299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259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43886.416666666664</v>
      </c>
      <c r="C16" t="s" s="26">
        <v>297</v>
      </c>
      <c r="D16" s="27"/>
      <c r="E16" t="n" s="6">
        <v>0.0</v>
      </c>
      <c r="F16" t="s" s="18">
        <v>65</v>
      </c>
      <c r="G16" t="n" s="6">
        <v>0.0</v>
      </c>
      <c r="H16" t="n" s="6">
        <v>5.0</v>
      </c>
      <c r="I16" t="s" s="18">
        <v>713</v>
      </c>
      <c r="J16" t="n" s="6">
        <v>135000.0</v>
      </c>
      <c r="K16" t="n" s="6">
        <v>0.0</v>
      </c>
      <c r="L16" t="s" s="18">
        <v>65</v>
      </c>
      <c r="M16" t="n" s="6">
        <v>0.0</v>
      </c>
      <c r="N16" t="n" s="6">
        <v>5.0</v>
      </c>
      <c r="O16" t="s" s="18">
        <v>713</v>
      </c>
      <c r="P16" s="6" t="n">
        <f>G16+J16-M16</f>
        <v>135000.0</v>
      </c>
    </row>
    <row r="17" ht="15.0" customHeight="true">
      <c r="A17" s="4" t="n">
        <f>ROW(A17)-14</f>
        <v>3.0</v>
      </c>
      <c r="B17" t="n" s="9">
        <v>44113.416666666664</v>
      </c>
      <c r="C17" t="s" s="26">
        <v>302</v>
      </c>
      <c r="D17" s="27"/>
      <c r="E17" t="n" s="6">
        <v>5.0</v>
      </c>
      <c r="F17" t="s" s="18">
        <v>713</v>
      </c>
      <c r="G17" t="n" s="6">
        <v>135000.0</v>
      </c>
      <c r="H17" t="n" s="6">
        <v>5.0</v>
      </c>
      <c r="I17" t="s" s="18">
        <v>713</v>
      </c>
      <c r="J17" t="n" s="6">
        <v>135000.0</v>
      </c>
      <c r="K17" t="n" s="6">
        <v>0.0</v>
      </c>
      <c r="L17" t="s" s="18">
        <v>65</v>
      </c>
      <c r="M17" t="n" s="6">
        <v>0.0</v>
      </c>
      <c r="N17" t="n" s="6">
        <v>10.0</v>
      </c>
      <c r="O17" t="s" s="18">
        <v>712</v>
      </c>
      <c r="P17" s="6" t="n">
        <f>G17+J17-M17</f>
        <v>270000.0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36" t="str">
        <f ca="1">INDIRECT("F15")</f>
        <v>-</v>
      </c>
      <c r="G18" s="12" t="n">
        <f ca="1">INDIRECT("G15")</f>
        <v>0.0</v>
      </c>
      <c r="H18" s="12" t="n">
        <f ca="1">SUM(INDIRECT("H15:H"&amp;ROW(H18)-1))</f>
        <v>10.0</v>
      </c>
      <c r="I18" s="37" t="s">
        <v>712</v>
      </c>
      <c r="J18" s="12" t="n">
        <f ca="1">SUM(INDIRECT("J15:J"&amp;ROW(J18)-1))</f>
        <v>270000.0</v>
      </c>
      <c r="K18" s="12" t="n">
        <f ca="1">SUM(INDIRECT("K15:K"&amp;ROW(K18)-1))</f>
        <v>0.0</v>
      </c>
      <c r="L18" s="37" t="s">
        <v>65</v>
      </c>
      <c r="M18" s="12" t="n">
        <f ca="1">SUM(INDIRECT("M15:M"&amp;ROW(M18)-1))</f>
        <v>0.0</v>
      </c>
      <c r="N18" s="12" t="n">
        <f ca="1">INDIRECT("N"&amp;ROW(N18)-1)</f>
        <v>10.0</v>
      </c>
      <c r="O18" s="37" t="str">
        <f ca="1">INDIRECT("O"&amp;ROW(O18)-1)</f>
        <v>5.00 @Rp.27,000.00 +
5.00 @Rp.27,000.00</v>
      </c>
      <c r="P18" s="12" t="n">
        <f ca="1">INDIRECT("P"&amp;ROW(P18)-1)</f>
        <v>270000.0</v>
      </c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1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215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43858.416666666664</v>
      </c>
      <c r="C16" t="s" s="26">
        <v>165</v>
      </c>
      <c r="D16" s="27"/>
      <c r="E16" t="n" s="6">
        <v>0.0</v>
      </c>
      <c r="F16" t="s" s="18">
        <v>65</v>
      </c>
      <c r="G16" t="n" s="6">
        <v>0.0</v>
      </c>
      <c r="H16" t="n" s="6">
        <v>30.0</v>
      </c>
      <c r="I16" t="s" s="18">
        <v>218</v>
      </c>
      <c r="J16" t="n" s="6">
        <v>174000.0</v>
      </c>
      <c r="K16" t="n" s="6">
        <v>0.0</v>
      </c>
      <c r="L16" t="s" s="18">
        <v>65</v>
      </c>
      <c r="M16" t="n" s="6">
        <v>0.0</v>
      </c>
      <c r="N16" t="n" s="6">
        <v>30.0</v>
      </c>
      <c r="O16" t="s" s="18">
        <v>218</v>
      </c>
      <c r="P16" s="6" t="n">
        <f>G16+J16-M16</f>
        <v>174000.0</v>
      </c>
    </row>
    <row r="17" ht="15.0" customHeight="true">
      <c r="A17" s="4" t="n">
        <f>ROW(A17)-14</f>
        <v>3.0</v>
      </c>
      <c r="B17" t="n" s="9">
        <v>43858.42361111111</v>
      </c>
      <c r="C17" t="s" s="26">
        <v>78</v>
      </c>
      <c r="D17" s="27"/>
      <c r="E17" t="n" s="6">
        <v>30.0</v>
      </c>
      <c r="F17" t="s" s="18">
        <v>218</v>
      </c>
      <c r="G17" t="n" s="6">
        <v>174000.0</v>
      </c>
      <c r="H17" t="n" s="6">
        <v>25.0</v>
      </c>
      <c r="I17" t="s" s="18">
        <v>219</v>
      </c>
      <c r="J17" t="n" s="6">
        <v>145000.0</v>
      </c>
      <c r="K17" t="n" s="6">
        <v>0.0</v>
      </c>
      <c r="L17" t="s" s="18">
        <v>65</v>
      </c>
      <c r="M17" t="n" s="6">
        <v>0.0</v>
      </c>
      <c r="N17" t="n" s="6">
        <v>55.0</v>
      </c>
      <c r="O17" t="s" s="18">
        <v>220</v>
      </c>
      <c r="P17" s="6" t="n">
        <f>G17+J17-M17</f>
        <v>319000.0</v>
      </c>
    </row>
    <row r="18" ht="15.0" customHeight="true">
      <c r="A18" s="4" t="n">
        <f>ROW(A18)-14</f>
        <v>4.0</v>
      </c>
      <c r="B18" t="n" s="9">
        <v>43913.416666666664</v>
      </c>
      <c r="C18" t="s" s="26">
        <v>173</v>
      </c>
      <c r="D18" s="27"/>
      <c r="E18" t="n" s="6">
        <v>55.0</v>
      </c>
      <c r="F18" t="s" s="18">
        <v>220</v>
      </c>
      <c r="G18" t="n" s="6">
        <v>319000.0</v>
      </c>
      <c r="H18" t="n" s="6">
        <v>50.0</v>
      </c>
      <c r="I18" t="s" s="18">
        <v>221</v>
      </c>
      <c r="J18" t="n" s="6">
        <v>287500.0</v>
      </c>
      <c r="K18" t="n" s="6">
        <v>0.0</v>
      </c>
      <c r="L18" t="s" s="18">
        <v>65</v>
      </c>
      <c r="M18" t="n" s="6">
        <v>0.0</v>
      </c>
      <c r="N18" t="n" s="6">
        <v>105.0</v>
      </c>
      <c r="O18" t="s" s="18">
        <v>222</v>
      </c>
      <c r="P18" s="6" t="n">
        <f>G18+J18-M18</f>
        <v>606500.0</v>
      </c>
    </row>
    <row r="19" ht="15.0" customHeight="true">
      <c r="A19" s="4" t="n">
        <f>ROW(A19)-14</f>
        <v>5.0</v>
      </c>
      <c r="B19" t="n" s="9">
        <v>43913.625</v>
      </c>
      <c r="C19" t="s" s="26">
        <v>175</v>
      </c>
      <c r="D19" s="27"/>
      <c r="E19" t="n" s="6">
        <v>105.0</v>
      </c>
      <c r="F19" t="s" s="18">
        <v>222</v>
      </c>
      <c r="G19" t="n" s="6">
        <v>606500.0</v>
      </c>
      <c r="H19" t="n" s="6">
        <v>0.0</v>
      </c>
      <c r="I19" t="s" s="18">
        <v>65</v>
      </c>
      <c r="J19" t="n" s="6">
        <v>0.0</v>
      </c>
      <c r="K19" t="n" s="6">
        <v>50.0</v>
      </c>
      <c r="L19" t="s" s="18">
        <v>217</v>
      </c>
      <c r="M19" t="n" s="6">
        <v>290000.0</v>
      </c>
      <c r="N19" t="n" s="6">
        <v>55.0</v>
      </c>
      <c r="O19" t="s" s="18">
        <v>223</v>
      </c>
      <c r="P19" s="6" t="n">
        <f>G19+J19-M19</f>
        <v>316500.0</v>
      </c>
    </row>
    <row r="20" ht="15.0" customHeight="true">
      <c r="A20" s="4" t="n">
        <f>ROW(A20)-14</f>
        <v>6.0</v>
      </c>
      <c r="B20" t="n" s="9">
        <v>44013.42361111111</v>
      </c>
      <c r="C20" t="s" s="26">
        <v>88</v>
      </c>
      <c r="D20" s="27"/>
      <c r="E20" t="n" s="6">
        <v>55.0</v>
      </c>
      <c r="F20" t="s" s="18">
        <v>223</v>
      </c>
      <c r="G20" t="n" s="6">
        <v>316500.0</v>
      </c>
      <c r="H20" t="n" s="6">
        <v>10.0</v>
      </c>
      <c r="I20" t="s" s="18">
        <v>224</v>
      </c>
      <c r="J20" t="n" s="6">
        <v>58000.0</v>
      </c>
      <c r="K20" t="n" s="6">
        <v>0.0</v>
      </c>
      <c r="L20" t="s" s="18">
        <v>65</v>
      </c>
      <c r="M20" t="n" s="6">
        <v>0.0</v>
      </c>
      <c r="N20" t="n" s="6">
        <v>65.0</v>
      </c>
      <c r="O20" t="s" s="18">
        <v>225</v>
      </c>
      <c r="P20" s="6" t="n">
        <f>G20+J20-M20</f>
        <v>374500.0</v>
      </c>
    </row>
    <row r="21" ht="15.0" customHeight="true">
      <c r="A21" s="4" t="n">
        <f>ROW(A21)-14</f>
        <v>7.0</v>
      </c>
      <c r="B21" t="n" s="9">
        <v>44013.430555555555</v>
      </c>
      <c r="C21" t="s" s="26">
        <v>91</v>
      </c>
      <c r="D21" s="27"/>
      <c r="E21" t="n" s="6">
        <v>65.0</v>
      </c>
      <c r="F21" t="s" s="18">
        <v>225</v>
      </c>
      <c r="G21" t="n" s="6">
        <v>374500.0</v>
      </c>
      <c r="H21" t="n" s="6">
        <v>5.0</v>
      </c>
      <c r="I21" t="s" s="18">
        <v>226</v>
      </c>
      <c r="J21" t="n" s="6">
        <v>29000.0</v>
      </c>
      <c r="K21" t="n" s="6">
        <v>0.0</v>
      </c>
      <c r="L21" t="s" s="18">
        <v>65</v>
      </c>
      <c r="M21" t="n" s="6">
        <v>0.0</v>
      </c>
      <c r="N21" t="n" s="6">
        <v>70.0</v>
      </c>
      <c r="O21" t="s" s="18">
        <v>227</v>
      </c>
      <c r="P21" s="6" t="n">
        <f>G21+J21-M21</f>
        <v>403500.0</v>
      </c>
    </row>
    <row r="22" spans="1:21" s="3" customFormat="1" x14ac:dyDescent="0.25">
      <c r="A22" s="10"/>
      <c r="B22" s="11"/>
      <c r="C22" s="11"/>
      <c r="D22" s="11"/>
      <c r="E22" s="12" t="n">
        <f ca="1">INDIRECT("E15")</f>
        <v>0.0</v>
      </c>
      <c r="F22" s="36" t="str">
        <f ca="1">INDIRECT("F15")</f>
        <v>-</v>
      </c>
      <c r="G22" s="12" t="n">
        <f ca="1">INDIRECT("G15")</f>
        <v>0.0</v>
      </c>
      <c r="H22" s="12" t="n">
        <f ca="1">SUM(INDIRECT("H15:H"&amp;ROW(H22)-1))</f>
        <v>120.0</v>
      </c>
      <c r="I22" s="37" t="s">
        <v>216</v>
      </c>
      <c r="J22" s="12" t="n">
        <f ca="1">SUM(INDIRECT("J15:J"&amp;ROW(J22)-1))</f>
        <v>693500.0</v>
      </c>
      <c r="K22" s="12" t="n">
        <f ca="1">SUM(INDIRECT("K15:K"&amp;ROW(K22)-1))</f>
        <v>50.0</v>
      </c>
      <c r="L22" s="37" t="s">
        <v>217</v>
      </c>
      <c r="M22" s="12" t="n">
        <f ca="1">SUM(INDIRECT("M15:M"&amp;ROW(M22)-1))</f>
        <v>290000.0</v>
      </c>
      <c r="N22" s="12" t="n">
        <f ca="1">INDIRECT("N"&amp;ROW(N22)-1)</f>
        <v>70.0</v>
      </c>
      <c r="O22" s="37" t="str">
        <f ca="1">INDIRECT("O"&amp;ROW(O22)-1)</f>
        <v>5.00 @Rp.5,800.00 +
10.00 @Rp.5,800.00 +
5.00 @Rp.5,800.00 +
50.00 @Rp.5,750.00</v>
      </c>
      <c r="P22" s="12" t="n">
        <f ca="1">INDIRECT("P"&amp;ROW(P22)-1)</f>
        <v>403500.0</v>
      </c>
    </row>
    <row r="24" spans="4:14" x14ac:dyDescent="0.25">
      <c r="N24" s="1" t="str">
        <f>"Airmadidi, "&amp;U1</f>
        <v>Airmadidi, Kamis, 31 Desember 2020</v>
      </c>
    </row>
    <row r="25" spans="4:14" x14ac:dyDescent="0.25">
      <c r="D25" s="2" t="s">
        <v>56</v>
      </c>
      <c r="E25" s="3"/>
      <c r="F25" s="3"/>
      <c r="G25" s="3"/>
      <c r="H25" s="3"/>
      <c r="I25" s="3"/>
      <c r="J25" s="3"/>
      <c r="K25" s="3"/>
      <c r="L25" s="3"/>
      <c r="M25" s="3"/>
      <c r="N25" s="2" t="s">
        <v>147</v>
      </c>
    </row>
    <row r="26" spans="4:14" x14ac:dyDescent="0.25">
      <c r="D26" s="2"/>
      <c r="E26" s="3"/>
      <c r="F26" s="3"/>
      <c r="G26" s="3"/>
      <c r="H26" s="3"/>
      <c r="I26" s="3"/>
      <c r="J26" s="3"/>
      <c r="K26" s="3"/>
      <c r="L26" s="3"/>
      <c r="M26" s="3"/>
      <c r="N26" s="2"/>
    </row>
    <row r="27" spans="4:14" x14ac:dyDescent="0.25">
      <c r="D27" s="2"/>
      <c r="E27" s="3"/>
      <c r="F27" s="3"/>
      <c r="G27" s="3"/>
      <c r="H27" s="3"/>
      <c r="I27" s="3"/>
      <c r="J27" s="3"/>
      <c r="K27" s="3"/>
      <c r="L27" s="3"/>
      <c r="M27" s="3"/>
      <c r="N27" s="2"/>
    </row>
    <row r="28" spans="4:14" x14ac:dyDescent="0.25">
      <c r="D28" s="2"/>
      <c r="E28" s="3"/>
      <c r="F28" s="3"/>
      <c r="G28" s="3"/>
      <c r="H28" s="3"/>
      <c r="I28" s="3"/>
      <c r="J28" s="3"/>
      <c r="K28" s="3"/>
      <c r="L28" s="3"/>
      <c r="M28" s="3"/>
      <c r="N28" s="2"/>
    </row>
    <row r="29" spans="4:14" x14ac:dyDescent="0.25">
      <c r="D29" s="2"/>
      <c r="E29" s="3"/>
      <c r="F29" s="3"/>
      <c r="G29" s="3"/>
      <c r="H29" s="3"/>
      <c r="I29" s="3"/>
      <c r="J29" s="3"/>
      <c r="K29" s="3"/>
      <c r="L29" s="3"/>
      <c r="M29" s="3"/>
      <c r="N29" s="2"/>
    </row>
    <row r="30" spans="4:14" x14ac:dyDescent="0.25">
      <c r="D30" s="5" t="s">
        <v>57</v>
      </c>
      <c r="E30" s="3"/>
      <c r="F30" s="3"/>
      <c r="G30" s="3"/>
      <c r="H30" s="3"/>
      <c r="I30" s="3"/>
      <c r="J30" s="3"/>
      <c r="K30" s="3"/>
      <c r="L30" s="3"/>
      <c r="M30" s="3"/>
      <c r="N30" s="5" t="s">
        <v>60</v>
      </c>
    </row>
    <row r="31" spans="4:14" x14ac:dyDescent="0.25">
      <c r="D31" s="1" t="str">
        <f>"NIP. "&amp;U2</f>
        <v>NIP. 197212041999031006</v>
      </c>
      <c r="N31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19:D19"/>
    <mergeCell ref="C20:D20"/>
    <mergeCell ref="C22:D22"/>
    <mergeCell ref="C21:D21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6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229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228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44068.416666666664</v>
      </c>
      <c r="C16" t="s" s="26">
        <v>231</v>
      </c>
      <c r="D16" s="27"/>
      <c r="E16" t="n" s="6">
        <v>0.0</v>
      </c>
      <c r="F16" t="s" s="18">
        <v>65</v>
      </c>
      <c r="G16" t="n" s="6">
        <v>0.0</v>
      </c>
      <c r="H16" t="n" s="6">
        <v>7.0</v>
      </c>
      <c r="I16" t="s" s="18">
        <v>230</v>
      </c>
      <c r="J16" t="n" s="6">
        <v>10500.0</v>
      </c>
      <c r="K16" t="n" s="6">
        <v>0.0</v>
      </c>
      <c r="L16" t="s" s="18">
        <v>65</v>
      </c>
      <c r="M16" t="n" s="6">
        <v>0.0</v>
      </c>
      <c r="N16" t="n" s="6">
        <v>7.0</v>
      </c>
      <c r="O16" t="s" s="18">
        <v>230</v>
      </c>
      <c r="P16" s="6" t="n">
        <f>G16+J16-M16</f>
        <v>10500.0</v>
      </c>
    </row>
    <row r="17" spans="1:21" s="3" customFormat="1" x14ac:dyDescent="0.25">
      <c r="A17" s="10"/>
      <c r="B17" s="11"/>
      <c r="C17" s="11"/>
      <c r="D17" s="11"/>
      <c r="E17" s="12" t="n">
        <f ca="1">INDIRECT("E15")</f>
        <v>0.0</v>
      </c>
      <c r="F17" s="36" t="str">
        <f ca="1">INDIRECT("F15")</f>
        <v>-</v>
      </c>
      <c r="G17" s="12" t="n">
        <f ca="1">INDIRECT("G15")</f>
        <v>0.0</v>
      </c>
      <c r="H17" s="12" t="n">
        <f ca="1">SUM(INDIRECT("H15:H"&amp;ROW(H17)-1))</f>
        <v>7.0</v>
      </c>
      <c r="I17" s="37" t="s">
        <v>230</v>
      </c>
      <c r="J17" s="12" t="n">
        <f ca="1">SUM(INDIRECT("J15:J"&amp;ROW(J17)-1))</f>
        <v>10500.0</v>
      </c>
      <c r="K17" s="12" t="n">
        <f ca="1">SUM(INDIRECT("K15:K"&amp;ROW(K17)-1))</f>
        <v>0.0</v>
      </c>
      <c r="L17" s="37" t="s">
        <v>65</v>
      </c>
      <c r="M17" s="12" t="n">
        <f ca="1">SUM(INDIRECT("M15:M"&amp;ROW(M17)-1))</f>
        <v>0.0</v>
      </c>
      <c r="N17" s="12" t="n">
        <f ca="1">INDIRECT("N"&amp;ROW(N17)-1)</f>
        <v>7.0</v>
      </c>
      <c r="O17" s="37" t="str">
        <f ca="1">INDIRECT("O"&amp;ROW(O17)-1)</f>
        <v>7.00 @Rp.1,500.00</v>
      </c>
      <c r="P17" s="12" t="n">
        <f ca="1">INDIRECT("P"&amp;ROW(P17)-1)</f>
        <v>10500.0</v>
      </c>
    </row>
    <row r="19" spans="4:14" x14ac:dyDescent="0.25">
      <c r="N19" s="1" t="str">
        <f>"Airmadidi, "&amp;U1</f>
        <v>Airmadidi, Kamis, 31 Desember 2020</v>
      </c>
    </row>
    <row r="20" spans="4:14" x14ac:dyDescent="0.25">
      <c r="D20" s="2" t="s">
        <v>56</v>
      </c>
      <c r="E20" s="3"/>
      <c r="F20" s="3"/>
      <c r="G20" s="3"/>
      <c r="H20" s="3"/>
      <c r="I20" s="3"/>
      <c r="J20" s="3"/>
      <c r="K20" s="3"/>
      <c r="L20" s="3"/>
      <c r="M20" s="3"/>
      <c r="N20" s="2" t="s">
        <v>59</v>
      </c>
    </row>
    <row r="21" spans="4:14" x14ac:dyDescent="0.25">
      <c r="D21" s="2"/>
      <c r="E21" s="3"/>
      <c r="F21" s="3"/>
      <c r="G21" s="3"/>
      <c r="H21" s="3"/>
      <c r="I21" s="3"/>
      <c r="J21" s="3"/>
      <c r="K21" s="3"/>
      <c r="L21" s="3"/>
      <c r="M21" s="3"/>
      <c r="N21" s="2"/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5" t="s">
        <v>57</v>
      </c>
      <c r="E25" s="3"/>
      <c r="F25" s="3"/>
      <c r="G25" s="3"/>
      <c r="H25" s="3"/>
      <c r="I25" s="3"/>
      <c r="J25" s="3"/>
      <c r="K25" s="3"/>
      <c r="L25" s="3"/>
      <c r="M25" s="3"/>
      <c r="N25" s="5" t="s">
        <v>60</v>
      </c>
    </row>
    <row r="26" spans="4:14" x14ac:dyDescent="0.25">
      <c r="D26" s="1" t="str">
        <f>"NIP. "&amp;U2</f>
        <v>NIP. 197212041999031006</v>
      </c>
      <c r="N26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7:D17"/>
    <mergeCell ref="C16:D16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232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43913.416666666664</v>
      </c>
      <c r="C16" t="s" s="26">
        <v>173</v>
      </c>
      <c r="D16" s="27"/>
      <c r="E16" t="n" s="6">
        <v>0.0</v>
      </c>
      <c r="F16" t="s" s="18">
        <v>65</v>
      </c>
      <c r="G16" t="n" s="6">
        <v>0.0</v>
      </c>
      <c r="H16" t="n" s="6">
        <v>5.0</v>
      </c>
      <c r="I16" t="s" s="18">
        <v>92</v>
      </c>
      <c r="J16" t="n" s="6">
        <v>125000.0</v>
      </c>
      <c r="K16" t="n" s="6">
        <v>0.0</v>
      </c>
      <c r="L16" t="s" s="18">
        <v>65</v>
      </c>
      <c r="M16" t="n" s="6">
        <v>0.0</v>
      </c>
      <c r="N16" t="n" s="6">
        <v>5.0</v>
      </c>
      <c r="O16" t="s" s="18">
        <v>92</v>
      </c>
      <c r="P16" s="6" t="n">
        <f>G16+J16-M16</f>
        <v>125000.0</v>
      </c>
    </row>
    <row r="17" ht="15.0" customHeight="true">
      <c r="A17" s="4" t="n">
        <f>ROW(A17)-14</f>
        <v>3.0</v>
      </c>
      <c r="B17" t="n" s="9">
        <v>43913.625</v>
      </c>
      <c r="C17" t="s" s="26">
        <v>175</v>
      </c>
      <c r="D17" s="27"/>
      <c r="E17" t="n" s="6">
        <v>5.0</v>
      </c>
      <c r="F17" t="s" s="18">
        <v>92</v>
      </c>
      <c r="G17" t="n" s="6">
        <v>125000.0</v>
      </c>
      <c r="H17" t="n" s="6">
        <v>0.0</v>
      </c>
      <c r="I17" t="s" s="18">
        <v>65</v>
      </c>
      <c r="J17" t="n" s="6">
        <v>0.0</v>
      </c>
      <c r="K17" t="n" s="6">
        <v>5.0</v>
      </c>
      <c r="L17" t="s" s="18">
        <v>92</v>
      </c>
      <c r="M17" t="n" s="6">
        <v>125000.0</v>
      </c>
      <c r="N17" t="n" s="6">
        <v>0.0</v>
      </c>
      <c r="O17" t="s" s="18">
        <v>65</v>
      </c>
      <c r="P17" s="6" t="n">
        <f>G17+J17-M17</f>
        <v>0.0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36" t="str">
        <f ca="1">INDIRECT("F15")</f>
        <v>-</v>
      </c>
      <c r="G18" s="12" t="n">
        <f ca="1">INDIRECT("G15")</f>
        <v>0.0</v>
      </c>
      <c r="H18" s="12" t="n">
        <f ca="1">SUM(INDIRECT("H15:H"&amp;ROW(H18)-1))</f>
        <v>5.0</v>
      </c>
      <c r="I18" s="37" t="s">
        <v>92</v>
      </c>
      <c r="J18" s="12" t="n">
        <f ca="1">SUM(INDIRECT("J15:J"&amp;ROW(J18)-1))</f>
        <v>125000.0</v>
      </c>
      <c r="K18" s="12" t="n">
        <f ca="1">SUM(INDIRECT("K15:K"&amp;ROW(K18)-1))</f>
        <v>5.0</v>
      </c>
      <c r="L18" s="37" t="s">
        <v>92</v>
      </c>
      <c r="M18" s="12" t="n">
        <f ca="1">SUM(INDIRECT("M15:M"&amp;ROW(M18)-1))</f>
        <v>125000.0</v>
      </c>
      <c r="N18" s="12" t="n">
        <f ca="1">INDIRECT("N"&amp;ROW(N18)-1)</f>
        <v>0.0</v>
      </c>
      <c r="O18" s="37" t="str">
        <f ca="1">INDIRECT("O"&amp;ROW(O18)-1)</f>
        <v>-</v>
      </c>
      <c r="P18" s="12" t="n">
        <f ca="1">INDIRECT("P"&amp;ROW(P18)-1)</f>
        <v>0.0</v>
      </c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233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43913.416666666664</v>
      </c>
      <c r="C16" t="s" s="26">
        <v>173</v>
      </c>
      <c r="D16" s="27"/>
      <c r="E16" t="n" s="6">
        <v>0.0</v>
      </c>
      <c r="F16" t="s" s="18">
        <v>65</v>
      </c>
      <c r="G16" t="n" s="6">
        <v>0.0</v>
      </c>
      <c r="H16" t="n" s="6">
        <v>5.0</v>
      </c>
      <c r="I16" t="s" s="18">
        <v>234</v>
      </c>
      <c r="J16" t="n" s="6">
        <v>62500.0</v>
      </c>
      <c r="K16" t="n" s="6">
        <v>0.0</v>
      </c>
      <c r="L16" t="s" s="18">
        <v>65</v>
      </c>
      <c r="M16" t="n" s="6">
        <v>0.0</v>
      </c>
      <c r="N16" t="n" s="6">
        <v>5.0</v>
      </c>
      <c r="O16" t="s" s="18">
        <v>234</v>
      </c>
      <c r="P16" s="6" t="n">
        <f>G16+J16-M16</f>
        <v>62500.0</v>
      </c>
    </row>
    <row r="17" ht="15.0" customHeight="true">
      <c r="A17" s="4" t="n">
        <f>ROW(A17)-14</f>
        <v>3.0</v>
      </c>
      <c r="B17" t="n" s="9">
        <v>43913.625</v>
      </c>
      <c r="C17" t="s" s="26">
        <v>175</v>
      </c>
      <c r="D17" s="27"/>
      <c r="E17" t="n" s="6">
        <v>5.0</v>
      </c>
      <c r="F17" t="s" s="18">
        <v>234</v>
      </c>
      <c r="G17" t="n" s="6">
        <v>62500.0</v>
      </c>
      <c r="H17" t="n" s="6">
        <v>0.0</v>
      </c>
      <c r="I17" t="s" s="18">
        <v>65</v>
      </c>
      <c r="J17" t="n" s="6">
        <v>0.0</v>
      </c>
      <c r="K17" t="n" s="6">
        <v>5.0</v>
      </c>
      <c r="L17" t="s" s="18">
        <v>234</v>
      </c>
      <c r="M17" t="n" s="6">
        <v>62500.0</v>
      </c>
      <c r="N17" t="n" s="6">
        <v>0.0</v>
      </c>
      <c r="O17" t="s" s="18">
        <v>65</v>
      </c>
      <c r="P17" s="6" t="n">
        <f>G17+J17-M17</f>
        <v>0.0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36" t="str">
        <f ca="1">INDIRECT("F15")</f>
        <v>-</v>
      </c>
      <c r="G18" s="12" t="n">
        <f ca="1">INDIRECT("G15")</f>
        <v>0.0</v>
      </c>
      <c r="H18" s="12" t="n">
        <f ca="1">SUM(INDIRECT("H15:H"&amp;ROW(H18)-1))</f>
        <v>5.0</v>
      </c>
      <c r="I18" s="37" t="s">
        <v>234</v>
      </c>
      <c r="J18" s="12" t="n">
        <f ca="1">SUM(INDIRECT("J15:J"&amp;ROW(J18)-1))</f>
        <v>62500.0</v>
      </c>
      <c r="K18" s="12" t="n">
        <f ca="1">SUM(INDIRECT("K15:K"&amp;ROW(K18)-1))</f>
        <v>5.0</v>
      </c>
      <c r="L18" s="37" t="s">
        <v>234</v>
      </c>
      <c r="M18" s="12" t="n">
        <f ca="1">SUM(INDIRECT("M15:M"&amp;ROW(M18)-1))</f>
        <v>62500.0</v>
      </c>
      <c r="N18" s="12" t="n">
        <f ca="1">INDIRECT("N"&amp;ROW(N18)-1)</f>
        <v>0.0</v>
      </c>
      <c r="O18" s="37" t="str">
        <f ca="1">INDIRECT("O"&amp;ROW(O18)-1)</f>
        <v>-</v>
      </c>
      <c r="P18" s="12" t="n">
        <f ca="1">INDIRECT("P"&amp;ROW(P18)-1)</f>
        <v>0.0</v>
      </c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235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43990.38958333333</v>
      </c>
      <c r="C16" t="s" s="26">
        <v>66</v>
      </c>
      <c r="D16" s="27"/>
      <c r="E16" t="n" s="6">
        <v>0.0</v>
      </c>
      <c r="F16" t="s" s="18">
        <v>65</v>
      </c>
      <c r="G16" t="n" s="6">
        <v>0.0</v>
      </c>
      <c r="H16" t="n" s="6">
        <v>1.0</v>
      </c>
      <c r="I16" t="s" s="18">
        <v>236</v>
      </c>
      <c r="J16" t="n" s="6">
        <v>130000.0</v>
      </c>
      <c r="K16" t="n" s="6">
        <v>0.0</v>
      </c>
      <c r="L16" t="s" s="18">
        <v>65</v>
      </c>
      <c r="M16" t="n" s="6">
        <v>0.0</v>
      </c>
      <c r="N16" t="n" s="6">
        <v>1.0</v>
      </c>
      <c r="O16" t="s" s="18">
        <v>236</v>
      </c>
      <c r="P16" s="6" t="n">
        <f>G16+J16-M16</f>
        <v>130000.0</v>
      </c>
    </row>
    <row r="17" ht="15.0" customHeight="true">
      <c r="A17" s="4" t="n">
        <f>ROW(A17)-14</f>
        <v>3.0</v>
      </c>
      <c r="B17" t="n" s="9">
        <v>43990.625</v>
      </c>
      <c r="C17" t="s" s="26">
        <v>67</v>
      </c>
      <c r="D17" s="27"/>
      <c r="E17" t="n" s="6">
        <v>1.0</v>
      </c>
      <c r="F17" t="s" s="18">
        <v>236</v>
      </c>
      <c r="G17" t="n" s="6">
        <v>130000.0</v>
      </c>
      <c r="H17" t="n" s="6">
        <v>0.0</v>
      </c>
      <c r="I17" t="s" s="18">
        <v>65</v>
      </c>
      <c r="J17" t="n" s="6">
        <v>0.0</v>
      </c>
      <c r="K17" t="n" s="6">
        <v>1.0</v>
      </c>
      <c r="L17" t="s" s="18">
        <v>236</v>
      </c>
      <c r="M17" t="n" s="6">
        <v>130000.0</v>
      </c>
      <c r="N17" t="n" s="6">
        <v>0.0</v>
      </c>
      <c r="O17" t="s" s="18">
        <v>65</v>
      </c>
      <c r="P17" s="6" t="n">
        <f>G17+J17-M17</f>
        <v>0.0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36" t="str">
        <f ca="1">INDIRECT("F15")</f>
        <v>-</v>
      </c>
      <c r="G18" s="12" t="n">
        <f ca="1">INDIRECT("G15")</f>
        <v>0.0</v>
      </c>
      <c r="H18" s="12" t="n">
        <f ca="1">SUM(INDIRECT("H15:H"&amp;ROW(H18)-1))</f>
        <v>1.0</v>
      </c>
      <c r="I18" s="37" t="s">
        <v>236</v>
      </c>
      <c r="J18" s="12" t="n">
        <f ca="1">SUM(INDIRECT("J15:J"&amp;ROW(J18)-1))</f>
        <v>130000.0</v>
      </c>
      <c r="K18" s="12" t="n">
        <f ca="1">SUM(INDIRECT("K15:K"&amp;ROW(K18)-1))</f>
        <v>1.0</v>
      </c>
      <c r="L18" s="37" t="s">
        <v>236</v>
      </c>
      <c r="M18" s="12" t="n">
        <f ca="1">SUM(INDIRECT("M15:M"&amp;ROW(M18)-1))</f>
        <v>130000.0</v>
      </c>
      <c r="N18" s="12" t="n">
        <f ca="1">INDIRECT("N"&amp;ROW(N18)-1)</f>
        <v>0.0</v>
      </c>
      <c r="O18" s="37" t="str">
        <f ca="1">INDIRECT("O"&amp;ROW(O18)-1)</f>
        <v>-</v>
      </c>
      <c r="P18" s="12" t="n">
        <f ca="1">INDIRECT("P"&amp;ROW(P18)-1)</f>
        <v>0.0</v>
      </c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237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43913.416666666664</v>
      </c>
      <c r="C16" t="s" s="26">
        <v>173</v>
      </c>
      <c r="D16" s="27"/>
      <c r="E16" t="n" s="6">
        <v>0.0</v>
      </c>
      <c r="F16" t="s" s="18">
        <v>65</v>
      </c>
      <c r="G16" t="n" s="6">
        <v>0.0</v>
      </c>
      <c r="H16" t="n" s="6">
        <v>3.0</v>
      </c>
      <c r="I16" t="s" s="18">
        <v>238</v>
      </c>
      <c r="J16" t="n" s="6">
        <v>900000.0</v>
      </c>
      <c r="K16" t="n" s="6">
        <v>0.0</v>
      </c>
      <c r="L16" t="s" s="18">
        <v>65</v>
      </c>
      <c r="M16" t="n" s="6">
        <v>0.0</v>
      </c>
      <c r="N16" t="n" s="6">
        <v>3.0</v>
      </c>
      <c r="O16" t="s" s="18">
        <v>238</v>
      </c>
      <c r="P16" s="6" t="n">
        <f>G16+J16-M16</f>
        <v>900000.0</v>
      </c>
    </row>
    <row r="17" ht="15.0" customHeight="true">
      <c r="A17" s="4" t="n">
        <f>ROW(A17)-14</f>
        <v>3.0</v>
      </c>
      <c r="B17" t="n" s="9">
        <v>43913.625</v>
      </c>
      <c r="C17" t="s" s="26">
        <v>175</v>
      </c>
      <c r="D17" s="27"/>
      <c r="E17" t="n" s="6">
        <v>3.0</v>
      </c>
      <c r="F17" t="s" s="18">
        <v>238</v>
      </c>
      <c r="G17" t="n" s="6">
        <v>900000.0</v>
      </c>
      <c r="H17" t="n" s="6">
        <v>0.0</v>
      </c>
      <c r="I17" t="s" s="18">
        <v>65</v>
      </c>
      <c r="J17" t="n" s="6">
        <v>0.0</v>
      </c>
      <c r="K17" t="n" s="6">
        <v>3.0</v>
      </c>
      <c r="L17" t="s" s="18">
        <v>238</v>
      </c>
      <c r="M17" t="n" s="6">
        <v>900000.0</v>
      </c>
      <c r="N17" t="n" s="6">
        <v>0.0</v>
      </c>
      <c r="O17" t="s" s="18">
        <v>65</v>
      </c>
      <c r="P17" s="6" t="n">
        <f>G17+J17-M17</f>
        <v>0.0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36" t="str">
        <f ca="1">INDIRECT("F15")</f>
        <v>-</v>
      </c>
      <c r="G18" s="12" t="n">
        <f ca="1">INDIRECT("G15")</f>
        <v>0.0</v>
      </c>
      <c r="H18" s="12" t="n">
        <f ca="1">SUM(INDIRECT("H15:H"&amp;ROW(H18)-1))</f>
        <v>3.0</v>
      </c>
      <c r="I18" s="37" t="s">
        <v>238</v>
      </c>
      <c r="J18" s="12" t="n">
        <f ca="1">SUM(INDIRECT("J15:J"&amp;ROW(J18)-1))</f>
        <v>900000.0</v>
      </c>
      <c r="K18" s="12" t="n">
        <f ca="1">SUM(INDIRECT("K15:K"&amp;ROW(K18)-1))</f>
        <v>3.0</v>
      </c>
      <c r="L18" s="37" t="s">
        <v>238</v>
      </c>
      <c r="M18" s="12" t="n">
        <f ca="1">SUM(INDIRECT("M15:M"&amp;ROW(M18)-1))</f>
        <v>900000.0</v>
      </c>
      <c r="N18" s="12" t="n">
        <f ca="1">INDIRECT("N"&amp;ROW(N18)-1)</f>
        <v>0.0</v>
      </c>
      <c r="O18" s="37" t="str">
        <f ca="1">INDIRECT("O"&amp;ROW(O18)-1)</f>
        <v>-</v>
      </c>
      <c r="P18" s="12" t="n">
        <f ca="1">INDIRECT("P"&amp;ROW(P18)-1)</f>
        <v>0.0</v>
      </c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9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239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43839.416666666664</v>
      </c>
      <c r="C16" t="s" s="26">
        <v>74</v>
      </c>
      <c r="D16" s="27"/>
      <c r="E16" t="n" s="6">
        <v>0.0</v>
      </c>
      <c r="F16" t="s" s="18">
        <v>65</v>
      </c>
      <c r="G16" t="n" s="6">
        <v>0.0</v>
      </c>
      <c r="H16" t="n" s="6">
        <v>2.0</v>
      </c>
      <c r="I16" t="s" s="18">
        <v>241</v>
      </c>
      <c r="J16" t="n" s="6">
        <v>700000.0</v>
      </c>
      <c r="K16" t="n" s="6">
        <v>0.0</v>
      </c>
      <c r="L16" t="s" s="18">
        <v>65</v>
      </c>
      <c r="M16" t="n" s="6">
        <v>0.0</v>
      </c>
      <c r="N16" t="n" s="6">
        <v>2.0</v>
      </c>
      <c r="O16" t="s" s="18">
        <v>241</v>
      </c>
      <c r="P16" s="6" t="n">
        <f>G16+J16-M16</f>
        <v>700000.0</v>
      </c>
    </row>
    <row r="17" ht="15.0" customHeight="true">
      <c r="A17" s="4" t="n">
        <f>ROW(A17)-14</f>
        <v>3.0</v>
      </c>
      <c r="B17" t="n" s="9">
        <v>43850.625</v>
      </c>
      <c r="C17" t="s" s="26">
        <v>76</v>
      </c>
      <c r="D17" s="27"/>
      <c r="E17" t="n" s="6">
        <v>2.0</v>
      </c>
      <c r="F17" t="s" s="18">
        <v>241</v>
      </c>
      <c r="G17" t="n" s="6">
        <v>700000.0</v>
      </c>
      <c r="H17" t="n" s="6">
        <v>0.0</v>
      </c>
      <c r="I17" t="s" s="18">
        <v>65</v>
      </c>
      <c r="J17" t="n" s="6">
        <v>0.0</v>
      </c>
      <c r="K17" t="n" s="6">
        <v>2.0</v>
      </c>
      <c r="L17" t="s" s="18">
        <v>241</v>
      </c>
      <c r="M17" t="n" s="6">
        <v>700000.0</v>
      </c>
      <c r="N17" t="n" s="6">
        <v>0.0</v>
      </c>
      <c r="O17" t="s" s="18">
        <v>65</v>
      </c>
      <c r="P17" s="6" t="n">
        <f>G17+J17-M17</f>
        <v>0.0</v>
      </c>
    </row>
    <row r="18" ht="15.0" customHeight="true">
      <c r="A18" s="4" t="n">
        <f>ROW(A18)-14</f>
        <v>4.0</v>
      </c>
      <c r="B18" t="n" s="9">
        <v>43858.416666666664</v>
      </c>
      <c r="C18" t="s" s="26">
        <v>165</v>
      </c>
      <c r="D18" s="27"/>
      <c r="E18" t="n" s="6">
        <v>0.0</v>
      </c>
      <c r="F18" t="s" s="18">
        <v>65</v>
      </c>
      <c r="G18" t="n" s="6">
        <v>0.0</v>
      </c>
      <c r="H18" t="n" s="6">
        <v>3.0</v>
      </c>
      <c r="I18" t="s" s="18">
        <v>242</v>
      </c>
      <c r="J18" t="n" s="6">
        <v>1050000.0</v>
      </c>
      <c r="K18" t="n" s="6">
        <v>0.0</v>
      </c>
      <c r="L18" t="s" s="18">
        <v>65</v>
      </c>
      <c r="M18" t="n" s="6">
        <v>0.0</v>
      </c>
      <c r="N18" t="n" s="6">
        <v>3.0</v>
      </c>
      <c r="O18" t="s" s="18">
        <v>242</v>
      </c>
      <c r="P18" s="6" t="n">
        <f>G18+J18-M18</f>
        <v>1050000.0</v>
      </c>
    </row>
    <row r="19" ht="15.0" customHeight="true">
      <c r="A19" s="4" t="n">
        <f>ROW(A19)-14</f>
        <v>5.0</v>
      </c>
      <c r="B19" t="n" s="9">
        <v>44013.42361111111</v>
      </c>
      <c r="C19" t="s" s="26">
        <v>88</v>
      </c>
      <c r="D19" s="27"/>
      <c r="E19" t="n" s="6">
        <v>3.0</v>
      </c>
      <c r="F19" t="s" s="18">
        <v>242</v>
      </c>
      <c r="G19" t="n" s="6">
        <v>1050000.0</v>
      </c>
      <c r="H19" t="n" s="6">
        <v>5.0</v>
      </c>
      <c r="I19" t="s" s="18">
        <v>243</v>
      </c>
      <c r="J19" t="n" s="6">
        <v>1750000.0</v>
      </c>
      <c r="K19" t="n" s="6">
        <v>0.0</v>
      </c>
      <c r="L19" t="s" s="18">
        <v>65</v>
      </c>
      <c r="M19" t="n" s="6">
        <v>0.0</v>
      </c>
      <c r="N19" t="n" s="6">
        <v>8.0</v>
      </c>
      <c r="O19" t="s" s="18">
        <v>244</v>
      </c>
      <c r="P19" s="6" t="n">
        <f>G19+J19-M19</f>
        <v>2800000.0</v>
      </c>
    </row>
    <row r="20" spans="1:21" s="3" customFormat="1" x14ac:dyDescent="0.25">
      <c r="A20" s="10"/>
      <c r="B20" s="11"/>
      <c r="C20" s="11"/>
      <c r="D20" s="11"/>
      <c r="E20" s="12" t="n">
        <f ca="1">INDIRECT("E15")</f>
        <v>0.0</v>
      </c>
      <c r="F20" s="36" t="str">
        <f ca="1">INDIRECT("F15")</f>
        <v>-</v>
      </c>
      <c r="G20" s="12" t="n">
        <f ca="1">INDIRECT("G15")</f>
        <v>0.0</v>
      </c>
      <c r="H20" s="12" t="n">
        <f ca="1">SUM(INDIRECT("H15:H"&amp;ROW(H20)-1))</f>
        <v>10.0</v>
      </c>
      <c r="I20" s="37" t="s">
        <v>240</v>
      </c>
      <c r="J20" s="12" t="n">
        <f ca="1">SUM(INDIRECT("J15:J"&amp;ROW(J20)-1))</f>
        <v>3500000.0</v>
      </c>
      <c r="K20" s="12" t="n">
        <f ca="1">SUM(INDIRECT("K15:K"&amp;ROW(K20)-1))</f>
        <v>2.0</v>
      </c>
      <c r="L20" s="37" t="s">
        <v>241</v>
      </c>
      <c r="M20" s="12" t="n">
        <f ca="1">SUM(INDIRECT("M15:M"&amp;ROW(M20)-1))</f>
        <v>700000.0</v>
      </c>
      <c r="N20" s="12" t="n">
        <f ca="1">INDIRECT("N"&amp;ROW(N20)-1)</f>
        <v>8.0</v>
      </c>
      <c r="O20" s="37" t="str">
        <f ca="1">INDIRECT("O"&amp;ROW(O20)-1)</f>
        <v>3.00 @Rp.350,000.00 +
5.00 @Rp.350,000.00</v>
      </c>
      <c r="P20" s="12" t="n">
        <f ca="1">INDIRECT("P"&amp;ROW(P20)-1)</f>
        <v>2800000.0</v>
      </c>
    </row>
    <row r="22" spans="4:14" x14ac:dyDescent="0.25">
      <c r="N22" s="1" t="str">
        <f>"Airmadidi, "&amp;U1</f>
        <v>Airmadidi, Kamis, 31 Desember 2020</v>
      </c>
    </row>
    <row r="23" spans="4:14" x14ac:dyDescent="0.25">
      <c r="D23" s="2" t="s">
        <v>56</v>
      </c>
      <c r="E23" s="3"/>
      <c r="F23" s="3"/>
      <c r="G23" s="3"/>
      <c r="H23" s="3"/>
      <c r="I23" s="3"/>
      <c r="J23" s="3"/>
      <c r="K23" s="3"/>
      <c r="L23" s="3"/>
      <c r="M23" s="3"/>
      <c r="N23" s="2" t="s">
        <v>147</v>
      </c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2"/>
      <c r="E26" s="3"/>
      <c r="F26" s="3"/>
      <c r="G26" s="3"/>
      <c r="H26" s="3"/>
      <c r="I26" s="3"/>
      <c r="J26" s="3"/>
      <c r="K26" s="3"/>
      <c r="L26" s="3"/>
      <c r="M26" s="3"/>
      <c r="N26" s="2"/>
    </row>
    <row r="27" spans="4:14" x14ac:dyDescent="0.25">
      <c r="D27" s="2"/>
      <c r="E27" s="3"/>
      <c r="F27" s="3"/>
      <c r="G27" s="3"/>
      <c r="H27" s="3"/>
      <c r="I27" s="3"/>
      <c r="J27" s="3"/>
      <c r="K27" s="3"/>
      <c r="L27" s="3"/>
      <c r="M27" s="3"/>
      <c r="N27" s="2"/>
    </row>
    <row r="28" spans="4:14" x14ac:dyDescent="0.25">
      <c r="D28" s="5" t="s">
        <v>57</v>
      </c>
      <c r="E28" s="3"/>
      <c r="F28" s="3"/>
      <c r="G28" s="3"/>
      <c r="H28" s="3"/>
      <c r="I28" s="3"/>
      <c r="J28" s="3"/>
      <c r="K28" s="3"/>
      <c r="L28" s="3"/>
      <c r="M28" s="3"/>
      <c r="N28" s="5" t="s">
        <v>60</v>
      </c>
    </row>
    <row r="29" spans="4:14" x14ac:dyDescent="0.25">
      <c r="D29" s="1" t="str">
        <f>"NIP. "&amp;U2</f>
        <v>NIP. 197212041999031006</v>
      </c>
      <c r="N29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20:D20"/>
    <mergeCell ref="C19:D19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0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245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43901.416666666664</v>
      </c>
      <c r="C16" t="s" s="26">
        <v>106</v>
      </c>
      <c r="D16" s="27"/>
      <c r="E16" t="n" s="6">
        <v>0.0</v>
      </c>
      <c r="F16" t="s" s="18">
        <v>65</v>
      </c>
      <c r="G16" t="n" s="6">
        <v>0.0</v>
      </c>
      <c r="H16" t="n" s="6">
        <v>2.0</v>
      </c>
      <c r="I16" t="s" s="18">
        <v>247</v>
      </c>
      <c r="J16" t="n" s="6">
        <v>450000.0</v>
      </c>
      <c r="K16" t="n" s="6">
        <v>0.0</v>
      </c>
      <c r="L16" t="s" s="18">
        <v>65</v>
      </c>
      <c r="M16" t="n" s="6">
        <v>0.0</v>
      </c>
      <c r="N16" t="n" s="6">
        <v>2.0</v>
      </c>
      <c r="O16" t="s" s="18">
        <v>247</v>
      </c>
      <c r="P16" s="6" t="n">
        <f>G16+J16-M16</f>
        <v>450000.0</v>
      </c>
    </row>
    <row r="17" ht="15.0" customHeight="true">
      <c r="A17" s="4" t="n">
        <f>ROW(A17)-14</f>
        <v>3.0</v>
      </c>
      <c r="B17" t="n" s="9">
        <v>43901.625</v>
      </c>
      <c r="C17" t="s" s="26">
        <v>109</v>
      </c>
      <c r="D17" s="27"/>
      <c r="E17" t="n" s="6">
        <v>2.0</v>
      </c>
      <c r="F17" t="s" s="18">
        <v>247</v>
      </c>
      <c r="G17" t="n" s="6">
        <v>450000.0</v>
      </c>
      <c r="H17" t="n" s="6">
        <v>0.0</v>
      </c>
      <c r="I17" t="s" s="18">
        <v>65</v>
      </c>
      <c r="J17" t="n" s="6">
        <v>0.0</v>
      </c>
      <c r="K17" t="n" s="6">
        <v>2.0</v>
      </c>
      <c r="L17" t="s" s="18">
        <v>247</v>
      </c>
      <c r="M17" t="n" s="6">
        <v>450000.0</v>
      </c>
      <c r="N17" t="n" s="6">
        <v>0.0</v>
      </c>
      <c r="O17" t="s" s="18">
        <v>65</v>
      </c>
      <c r="P17" s="6" t="n">
        <f>G17+J17-M17</f>
        <v>0.0</v>
      </c>
    </row>
    <row r="18" ht="15.0" customHeight="true">
      <c r="A18" s="4" t="n">
        <f>ROW(A18)-14</f>
        <v>4.0</v>
      </c>
      <c r="B18" t="n" s="9">
        <v>43903.416666666664</v>
      </c>
      <c r="C18" t="s" s="26">
        <v>112</v>
      </c>
      <c r="D18" s="27"/>
      <c r="E18" t="n" s="6">
        <v>0.0</v>
      </c>
      <c r="F18" t="s" s="18">
        <v>65</v>
      </c>
      <c r="G18" t="n" s="6">
        <v>0.0</v>
      </c>
      <c r="H18" t="n" s="6">
        <v>2.0</v>
      </c>
      <c r="I18" t="s" s="18">
        <v>247</v>
      </c>
      <c r="J18" t="n" s="6">
        <v>450000.0</v>
      </c>
      <c r="K18" t="n" s="6">
        <v>0.0</v>
      </c>
      <c r="L18" t="s" s="18">
        <v>65</v>
      </c>
      <c r="M18" t="n" s="6">
        <v>0.0</v>
      </c>
      <c r="N18" t="n" s="6">
        <v>2.0</v>
      </c>
      <c r="O18" t="s" s="18">
        <v>247</v>
      </c>
      <c r="P18" s="6" t="n">
        <f>G18+J18-M18</f>
        <v>450000.0</v>
      </c>
    </row>
    <row r="19" ht="15.0" customHeight="true">
      <c r="A19" s="4" t="n">
        <f>ROW(A19)-14</f>
        <v>5.0</v>
      </c>
      <c r="B19" t="n" s="9">
        <v>43903.459027777775</v>
      </c>
      <c r="C19" t="s" s="26">
        <v>114</v>
      </c>
      <c r="D19" s="27"/>
      <c r="E19" t="n" s="6">
        <v>2.0</v>
      </c>
      <c r="F19" t="s" s="18">
        <v>247</v>
      </c>
      <c r="G19" t="n" s="6">
        <v>450000.0</v>
      </c>
      <c r="H19" t="n" s="6">
        <v>2.0</v>
      </c>
      <c r="I19" t="s" s="18">
        <v>247</v>
      </c>
      <c r="J19" t="n" s="6">
        <v>450000.0</v>
      </c>
      <c r="K19" t="n" s="6">
        <v>0.0</v>
      </c>
      <c r="L19" t="s" s="18">
        <v>65</v>
      </c>
      <c r="M19" t="n" s="6">
        <v>0.0</v>
      </c>
      <c r="N19" t="n" s="6">
        <v>4.0</v>
      </c>
      <c r="O19" t="s" s="18">
        <v>248</v>
      </c>
      <c r="P19" s="6" t="n">
        <f>G19+J19-M19</f>
        <v>900000.0</v>
      </c>
    </row>
    <row r="20" ht="15.0" customHeight="true">
      <c r="A20" s="4" t="n">
        <f>ROW(A20)-14</f>
        <v>6.0</v>
      </c>
      <c r="B20" t="n" s="9">
        <v>43903.625</v>
      </c>
      <c r="C20" t="s" s="26">
        <v>116</v>
      </c>
      <c r="D20" s="27"/>
      <c r="E20" t="n" s="6">
        <v>4.0</v>
      </c>
      <c r="F20" t="s" s="18">
        <v>248</v>
      </c>
      <c r="G20" t="n" s="6">
        <v>900000.0</v>
      </c>
      <c r="H20" t="n" s="6">
        <v>0.0</v>
      </c>
      <c r="I20" t="s" s="18">
        <v>65</v>
      </c>
      <c r="J20" t="n" s="6">
        <v>0.0</v>
      </c>
      <c r="K20" t="n" s="6">
        <v>4.0</v>
      </c>
      <c r="L20" t="s" s="18">
        <v>248</v>
      </c>
      <c r="M20" t="n" s="6">
        <v>900000.0</v>
      </c>
      <c r="N20" t="n" s="6">
        <v>0.0</v>
      </c>
      <c r="O20" t="s" s="18">
        <v>65</v>
      </c>
      <c r="P20" s="6" t="n">
        <f>G20+J20-M20</f>
        <v>0.0</v>
      </c>
    </row>
    <row r="21" spans="1:21" s="3" customFormat="1" x14ac:dyDescent="0.25">
      <c r="A21" s="10"/>
      <c r="B21" s="11"/>
      <c r="C21" s="11"/>
      <c r="D21" s="11"/>
      <c r="E21" s="12" t="n">
        <f ca="1">INDIRECT("E15")</f>
        <v>0.0</v>
      </c>
      <c r="F21" s="36" t="str">
        <f ca="1">INDIRECT("F15")</f>
        <v>-</v>
      </c>
      <c r="G21" s="12" t="n">
        <f ca="1">INDIRECT("G15")</f>
        <v>0.0</v>
      </c>
      <c r="H21" s="12" t="n">
        <f ca="1">SUM(INDIRECT("H15:H"&amp;ROW(H21)-1))</f>
        <v>6.0</v>
      </c>
      <c r="I21" s="37" t="s">
        <v>246</v>
      </c>
      <c r="J21" s="12" t="n">
        <f ca="1">SUM(INDIRECT("J15:J"&amp;ROW(J21)-1))</f>
        <v>1350000.0</v>
      </c>
      <c r="K21" s="12" t="n">
        <f ca="1">SUM(INDIRECT("K15:K"&amp;ROW(K21)-1))</f>
        <v>6.0</v>
      </c>
      <c r="L21" s="37" t="s">
        <v>246</v>
      </c>
      <c r="M21" s="12" t="n">
        <f ca="1">SUM(INDIRECT("M15:M"&amp;ROW(M21)-1))</f>
        <v>1350000.0</v>
      </c>
      <c r="N21" s="12" t="n">
        <f ca="1">INDIRECT("N"&amp;ROW(N21)-1)</f>
        <v>0.0</v>
      </c>
      <c r="O21" s="37" t="str">
        <f ca="1">INDIRECT("O"&amp;ROW(O21)-1)</f>
        <v>-</v>
      </c>
      <c r="P21" s="12" t="n">
        <f ca="1">INDIRECT("P"&amp;ROW(P21)-1)</f>
        <v>0.0</v>
      </c>
    </row>
    <row r="23" spans="4:14" x14ac:dyDescent="0.25">
      <c r="N23" s="1" t="str">
        <f>"Airmadidi, "&amp;U1</f>
        <v>Airmadidi, Kamis, 31 Desember 2020</v>
      </c>
    </row>
    <row r="24" spans="4:14" x14ac:dyDescent="0.25">
      <c r="D24" s="2" t="s">
        <v>56</v>
      </c>
      <c r="E24" s="3"/>
      <c r="F24" s="3"/>
      <c r="G24" s="3"/>
      <c r="H24" s="3"/>
      <c r="I24" s="3"/>
      <c r="J24" s="3"/>
      <c r="K24" s="3"/>
      <c r="L24" s="3"/>
      <c r="M24" s="3"/>
      <c r="N24" s="2" t="s">
        <v>59</v>
      </c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2"/>
      <c r="E26" s="3"/>
      <c r="F26" s="3"/>
      <c r="G26" s="3"/>
      <c r="H26" s="3"/>
      <c r="I26" s="3"/>
      <c r="J26" s="3"/>
      <c r="K26" s="3"/>
      <c r="L26" s="3"/>
      <c r="M26" s="3"/>
      <c r="N26" s="2"/>
    </row>
    <row r="27" spans="4:14" x14ac:dyDescent="0.25">
      <c r="D27" s="2"/>
      <c r="E27" s="3"/>
      <c r="F27" s="3"/>
      <c r="G27" s="3"/>
      <c r="H27" s="3"/>
      <c r="I27" s="3"/>
      <c r="J27" s="3"/>
      <c r="K27" s="3"/>
      <c r="L27" s="3"/>
      <c r="M27" s="3"/>
      <c r="N27" s="2"/>
    </row>
    <row r="28" spans="4:14" x14ac:dyDescent="0.25">
      <c r="D28" s="2"/>
      <c r="E28" s="3"/>
      <c r="F28" s="3"/>
      <c r="G28" s="3"/>
      <c r="H28" s="3"/>
      <c r="I28" s="3"/>
      <c r="J28" s="3"/>
      <c r="K28" s="3"/>
      <c r="L28" s="3"/>
      <c r="M28" s="3"/>
      <c r="N28" s="2"/>
    </row>
    <row r="29" spans="4:14" x14ac:dyDescent="0.25">
      <c r="D29" s="5" t="s">
        <v>57</v>
      </c>
      <c r="E29" s="3"/>
      <c r="F29" s="3"/>
      <c r="G29" s="3"/>
      <c r="H29" s="3"/>
      <c r="I29" s="3"/>
      <c r="J29" s="3"/>
      <c r="K29" s="3"/>
      <c r="L29" s="3"/>
      <c r="M29" s="3"/>
      <c r="N29" s="5" t="s">
        <v>60</v>
      </c>
    </row>
    <row r="30" spans="4:14" x14ac:dyDescent="0.25">
      <c r="D30" s="1" t="str">
        <f>"NIP. "&amp;U2</f>
        <v>NIP. 197212041999031006</v>
      </c>
      <c r="N30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19:D19"/>
    <mergeCell ref="C21:D21"/>
    <mergeCell ref="C20:D20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0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249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43901.416666666664</v>
      </c>
      <c r="C16" t="s" s="26">
        <v>106</v>
      </c>
      <c r="D16" s="27"/>
      <c r="E16" t="n" s="6">
        <v>0.0</v>
      </c>
      <c r="F16" t="s" s="18">
        <v>65</v>
      </c>
      <c r="G16" t="n" s="6">
        <v>0.0</v>
      </c>
      <c r="H16" t="n" s="6">
        <v>2.0</v>
      </c>
      <c r="I16" t="s" s="18">
        <v>251</v>
      </c>
      <c r="J16" t="n" s="6">
        <v>470000.0</v>
      </c>
      <c r="K16" t="n" s="6">
        <v>0.0</v>
      </c>
      <c r="L16" t="s" s="18">
        <v>65</v>
      </c>
      <c r="M16" t="n" s="6">
        <v>0.0</v>
      </c>
      <c r="N16" t="n" s="6">
        <v>2.0</v>
      </c>
      <c r="O16" t="s" s="18">
        <v>251</v>
      </c>
      <c r="P16" s="6" t="n">
        <f>G16+J16-M16</f>
        <v>470000.0</v>
      </c>
    </row>
    <row r="17" ht="15.0" customHeight="true">
      <c r="A17" s="4" t="n">
        <f>ROW(A17)-14</f>
        <v>3.0</v>
      </c>
      <c r="B17" t="n" s="9">
        <v>43901.625</v>
      </c>
      <c r="C17" t="s" s="26">
        <v>109</v>
      </c>
      <c r="D17" s="27"/>
      <c r="E17" t="n" s="6">
        <v>2.0</v>
      </c>
      <c r="F17" t="s" s="18">
        <v>251</v>
      </c>
      <c r="G17" t="n" s="6">
        <v>470000.0</v>
      </c>
      <c r="H17" t="n" s="6">
        <v>0.0</v>
      </c>
      <c r="I17" t="s" s="18">
        <v>65</v>
      </c>
      <c r="J17" t="n" s="6">
        <v>0.0</v>
      </c>
      <c r="K17" t="n" s="6">
        <v>2.0</v>
      </c>
      <c r="L17" t="s" s="18">
        <v>251</v>
      </c>
      <c r="M17" t="n" s="6">
        <v>470000.0</v>
      </c>
      <c r="N17" t="n" s="6">
        <v>0.0</v>
      </c>
      <c r="O17" t="s" s="18">
        <v>65</v>
      </c>
      <c r="P17" s="6" t="n">
        <f>G17+J17-M17</f>
        <v>0.0</v>
      </c>
    </row>
    <row r="18" ht="15.0" customHeight="true">
      <c r="A18" s="4" t="n">
        <f>ROW(A18)-14</f>
        <v>4.0</v>
      </c>
      <c r="B18" t="n" s="9">
        <v>43903.416666666664</v>
      </c>
      <c r="C18" t="s" s="26">
        <v>112</v>
      </c>
      <c r="D18" s="27"/>
      <c r="E18" t="n" s="6">
        <v>0.0</v>
      </c>
      <c r="F18" t="s" s="18">
        <v>65</v>
      </c>
      <c r="G18" t="n" s="6">
        <v>0.0</v>
      </c>
      <c r="H18" t="n" s="6">
        <v>2.0</v>
      </c>
      <c r="I18" t="s" s="18">
        <v>251</v>
      </c>
      <c r="J18" t="n" s="6">
        <v>470000.0</v>
      </c>
      <c r="K18" t="n" s="6">
        <v>0.0</v>
      </c>
      <c r="L18" t="s" s="18">
        <v>65</v>
      </c>
      <c r="M18" t="n" s="6">
        <v>0.0</v>
      </c>
      <c r="N18" t="n" s="6">
        <v>2.0</v>
      </c>
      <c r="O18" t="s" s="18">
        <v>251</v>
      </c>
      <c r="P18" s="6" t="n">
        <f>G18+J18-M18</f>
        <v>470000.0</v>
      </c>
    </row>
    <row r="19" ht="15.0" customHeight="true">
      <c r="A19" s="4" t="n">
        <f>ROW(A19)-14</f>
        <v>5.0</v>
      </c>
      <c r="B19" t="n" s="9">
        <v>43903.459027777775</v>
      </c>
      <c r="C19" t="s" s="26">
        <v>114</v>
      </c>
      <c r="D19" s="27"/>
      <c r="E19" t="n" s="6">
        <v>2.0</v>
      </c>
      <c r="F19" t="s" s="18">
        <v>251</v>
      </c>
      <c r="G19" t="n" s="6">
        <v>470000.0</v>
      </c>
      <c r="H19" t="n" s="6">
        <v>2.0</v>
      </c>
      <c r="I19" t="s" s="18">
        <v>251</v>
      </c>
      <c r="J19" t="n" s="6">
        <v>470000.0</v>
      </c>
      <c r="K19" t="n" s="6">
        <v>0.0</v>
      </c>
      <c r="L19" t="s" s="18">
        <v>65</v>
      </c>
      <c r="M19" t="n" s="6">
        <v>0.0</v>
      </c>
      <c r="N19" t="n" s="6">
        <v>4.0</v>
      </c>
      <c r="O19" t="s" s="18">
        <v>252</v>
      </c>
      <c r="P19" s="6" t="n">
        <f>G19+J19-M19</f>
        <v>940000.0</v>
      </c>
    </row>
    <row r="20" ht="15.0" customHeight="true">
      <c r="A20" s="4" t="n">
        <f>ROW(A20)-14</f>
        <v>6.0</v>
      </c>
      <c r="B20" t="n" s="9">
        <v>43903.625</v>
      </c>
      <c r="C20" t="s" s="26">
        <v>116</v>
      </c>
      <c r="D20" s="27"/>
      <c r="E20" t="n" s="6">
        <v>4.0</v>
      </c>
      <c r="F20" t="s" s="18">
        <v>252</v>
      </c>
      <c r="G20" t="n" s="6">
        <v>940000.0</v>
      </c>
      <c r="H20" t="n" s="6">
        <v>0.0</v>
      </c>
      <c r="I20" t="s" s="18">
        <v>65</v>
      </c>
      <c r="J20" t="n" s="6">
        <v>0.0</v>
      </c>
      <c r="K20" t="n" s="6">
        <v>4.0</v>
      </c>
      <c r="L20" t="s" s="18">
        <v>252</v>
      </c>
      <c r="M20" t="n" s="6">
        <v>940000.0</v>
      </c>
      <c r="N20" t="n" s="6">
        <v>0.0</v>
      </c>
      <c r="O20" t="s" s="18">
        <v>65</v>
      </c>
      <c r="P20" s="6" t="n">
        <f>G20+J20-M20</f>
        <v>0.0</v>
      </c>
    </row>
    <row r="21" spans="1:21" s="3" customFormat="1" x14ac:dyDescent="0.25">
      <c r="A21" s="10"/>
      <c r="B21" s="11"/>
      <c r="C21" s="11"/>
      <c r="D21" s="11"/>
      <c r="E21" s="12" t="n">
        <f ca="1">INDIRECT("E15")</f>
        <v>0.0</v>
      </c>
      <c r="F21" s="36" t="str">
        <f ca="1">INDIRECT("F15")</f>
        <v>-</v>
      </c>
      <c r="G21" s="12" t="n">
        <f ca="1">INDIRECT("G15")</f>
        <v>0.0</v>
      </c>
      <c r="H21" s="12" t="n">
        <f ca="1">SUM(INDIRECT("H15:H"&amp;ROW(H21)-1))</f>
        <v>6.0</v>
      </c>
      <c r="I21" s="37" t="s">
        <v>250</v>
      </c>
      <c r="J21" s="12" t="n">
        <f ca="1">SUM(INDIRECT("J15:J"&amp;ROW(J21)-1))</f>
        <v>1410000.0</v>
      </c>
      <c r="K21" s="12" t="n">
        <f ca="1">SUM(INDIRECT("K15:K"&amp;ROW(K21)-1))</f>
        <v>6.0</v>
      </c>
      <c r="L21" s="37" t="s">
        <v>250</v>
      </c>
      <c r="M21" s="12" t="n">
        <f ca="1">SUM(INDIRECT("M15:M"&amp;ROW(M21)-1))</f>
        <v>1410000.0</v>
      </c>
      <c r="N21" s="12" t="n">
        <f ca="1">INDIRECT("N"&amp;ROW(N21)-1)</f>
        <v>0.0</v>
      </c>
      <c r="O21" s="37" t="str">
        <f ca="1">INDIRECT("O"&amp;ROW(O21)-1)</f>
        <v>-</v>
      </c>
      <c r="P21" s="12" t="n">
        <f ca="1">INDIRECT("P"&amp;ROW(P21)-1)</f>
        <v>0.0</v>
      </c>
    </row>
    <row r="23" spans="4:14" x14ac:dyDescent="0.25">
      <c r="N23" s="1" t="str">
        <f>"Airmadidi, "&amp;U1</f>
        <v>Airmadidi, Kamis, 31 Desember 2020</v>
      </c>
    </row>
    <row r="24" spans="4:14" x14ac:dyDescent="0.25">
      <c r="D24" s="2" t="s">
        <v>56</v>
      </c>
      <c r="E24" s="3"/>
      <c r="F24" s="3"/>
      <c r="G24" s="3"/>
      <c r="H24" s="3"/>
      <c r="I24" s="3"/>
      <c r="J24" s="3"/>
      <c r="K24" s="3"/>
      <c r="L24" s="3"/>
      <c r="M24" s="3"/>
      <c r="N24" s="2" t="s">
        <v>59</v>
      </c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2"/>
      <c r="E26" s="3"/>
      <c r="F26" s="3"/>
      <c r="G26" s="3"/>
      <c r="H26" s="3"/>
      <c r="I26" s="3"/>
      <c r="J26" s="3"/>
      <c r="K26" s="3"/>
      <c r="L26" s="3"/>
      <c r="M26" s="3"/>
      <c r="N26" s="2"/>
    </row>
    <row r="27" spans="4:14" x14ac:dyDescent="0.25">
      <c r="D27" s="2"/>
      <c r="E27" s="3"/>
      <c r="F27" s="3"/>
      <c r="G27" s="3"/>
      <c r="H27" s="3"/>
      <c r="I27" s="3"/>
      <c r="J27" s="3"/>
      <c r="K27" s="3"/>
      <c r="L27" s="3"/>
      <c r="M27" s="3"/>
      <c r="N27" s="2"/>
    </row>
    <row r="28" spans="4:14" x14ac:dyDescent="0.25">
      <c r="D28" s="2"/>
      <c r="E28" s="3"/>
      <c r="F28" s="3"/>
      <c r="G28" s="3"/>
      <c r="H28" s="3"/>
      <c r="I28" s="3"/>
      <c r="J28" s="3"/>
      <c r="K28" s="3"/>
      <c r="L28" s="3"/>
      <c r="M28" s="3"/>
      <c r="N28" s="2"/>
    </row>
    <row r="29" spans="4:14" x14ac:dyDescent="0.25">
      <c r="D29" s="5" t="s">
        <v>57</v>
      </c>
      <c r="E29" s="3"/>
      <c r="F29" s="3"/>
      <c r="G29" s="3"/>
      <c r="H29" s="3"/>
      <c r="I29" s="3"/>
      <c r="J29" s="3"/>
      <c r="K29" s="3"/>
      <c r="L29" s="3"/>
      <c r="M29" s="3"/>
      <c r="N29" s="5" t="s">
        <v>60</v>
      </c>
    </row>
    <row r="30" spans="4:14" x14ac:dyDescent="0.25">
      <c r="D30" s="1" t="str">
        <f>"NIP. "&amp;U2</f>
        <v>NIP. 197212041999031006</v>
      </c>
      <c r="N30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19:D19"/>
    <mergeCell ref="C21:D21"/>
    <mergeCell ref="C20:D20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51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52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43990.38958333333</v>
      </c>
      <c r="C16" t="s" s="26">
        <v>66</v>
      </c>
      <c r="D16" s="27"/>
      <c r="E16" t="n" s="6">
        <v>0.0</v>
      </c>
      <c r="F16" t="s" s="18">
        <v>65</v>
      </c>
      <c r="G16" t="n" s="6">
        <v>0.0</v>
      </c>
      <c r="H16" t="n" s="6">
        <v>2.0</v>
      </c>
      <c r="I16" t="s" s="18">
        <v>62</v>
      </c>
      <c r="J16" t="n" s="6">
        <v>57000.0</v>
      </c>
      <c r="K16" t="n" s="6">
        <v>0.0</v>
      </c>
      <c r="L16" t="s" s="18">
        <v>65</v>
      </c>
      <c r="M16" t="n" s="6">
        <v>0.0</v>
      </c>
      <c r="N16" t="n" s="6">
        <v>2.0</v>
      </c>
      <c r="O16" t="s" s="18">
        <v>62</v>
      </c>
      <c r="P16" s="6" t="n">
        <f>G16+J16-M16</f>
        <v>57000.0</v>
      </c>
    </row>
    <row r="17" ht="15.0" customHeight="true">
      <c r="A17" s="4" t="n">
        <f>ROW(A17)-14</f>
        <v>3.0</v>
      </c>
      <c r="B17" t="n" s="9">
        <v>43990.625</v>
      </c>
      <c r="C17" t="s" s="26">
        <v>67</v>
      </c>
      <c r="D17" s="27"/>
      <c r="E17" t="n" s="6">
        <v>2.0</v>
      </c>
      <c r="F17" t="s" s="18">
        <v>62</v>
      </c>
      <c r="G17" t="n" s="6">
        <v>57000.0</v>
      </c>
      <c r="H17" t="n" s="6">
        <v>0.0</v>
      </c>
      <c r="I17" t="s" s="18">
        <v>65</v>
      </c>
      <c r="J17" t="n" s="6">
        <v>0.0</v>
      </c>
      <c r="K17" t="n" s="6">
        <v>2.0</v>
      </c>
      <c r="L17" t="s" s="18">
        <v>62</v>
      </c>
      <c r="M17" t="n" s="6">
        <v>57000.0</v>
      </c>
      <c r="N17" t="n" s="6">
        <v>0.0</v>
      </c>
      <c r="O17" t="s" s="18">
        <v>65</v>
      </c>
      <c r="P17" s="6" t="n">
        <f>G17+J17-M17</f>
        <v>0.0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36" t="str">
        <f ca="1">INDIRECT("F15")</f>
        <v>-</v>
      </c>
      <c r="G18" s="12" t="n">
        <f ca="1">INDIRECT("G15")</f>
        <v>0.0</v>
      </c>
      <c r="H18" s="12" t="n">
        <f ca="1">SUM(INDIRECT("H15:H"&amp;ROW(H18)-1))</f>
        <v>2.0</v>
      </c>
      <c r="I18" s="37" t="s">
        <v>62</v>
      </c>
      <c r="J18" s="12" t="n">
        <f ca="1">SUM(INDIRECT("J15:J"&amp;ROW(J18)-1))</f>
        <v>57000.0</v>
      </c>
      <c r="K18" s="12" t="n">
        <f ca="1">SUM(INDIRECT("K15:K"&amp;ROW(K18)-1))</f>
        <v>2.0</v>
      </c>
      <c r="L18" s="37" t="s">
        <v>62</v>
      </c>
      <c r="M18" s="12" t="n">
        <f ca="1">SUM(INDIRECT("M15:M"&amp;ROW(M18)-1))</f>
        <v>57000.0</v>
      </c>
      <c r="N18" s="12" t="n">
        <f ca="1">INDIRECT("N"&amp;ROW(N18)-1)</f>
        <v>0.0</v>
      </c>
      <c r="O18" s="37" t="str">
        <f ca="1">INDIRECT("O"&amp;ROW(O18)-1)</f>
        <v>-</v>
      </c>
      <c r="P18" s="12" t="n">
        <f ca="1">INDIRECT("P"&amp;ROW(P18)-1)</f>
        <v>0.0</v>
      </c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8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253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43839.416666666664</v>
      </c>
      <c r="C16" t="s" s="26">
        <v>74</v>
      </c>
      <c r="D16" s="27"/>
      <c r="E16" t="n" s="6">
        <v>0.0</v>
      </c>
      <c r="F16" t="s" s="18">
        <v>65</v>
      </c>
      <c r="G16" t="n" s="6">
        <v>0.0</v>
      </c>
      <c r="H16" t="n" s="6">
        <v>5.0</v>
      </c>
      <c r="I16" t="s" s="18">
        <v>256</v>
      </c>
      <c r="J16" t="n" s="6">
        <v>1900000.0</v>
      </c>
      <c r="K16" t="n" s="6">
        <v>0.0</v>
      </c>
      <c r="L16" t="s" s="18">
        <v>65</v>
      </c>
      <c r="M16" t="n" s="6">
        <v>0.0</v>
      </c>
      <c r="N16" t="n" s="6">
        <v>5.0</v>
      </c>
      <c r="O16" t="s" s="18">
        <v>256</v>
      </c>
      <c r="P16" s="6" t="n">
        <f>G16+J16-M16</f>
        <v>1900000.0</v>
      </c>
    </row>
    <row r="17" ht="15.0" customHeight="true">
      <c r="A17" s="4" t="n">
        <f>ROW(A17)-14</f>
        <v>3.0</v>
      </c>
      <c r="B17" t="n" s="9">
        <v>43850.625</v>
      </c>
      <c r="C17" t="s" s="26">
        <v>76</v>
      </c>
      <c r="D17" s="27"/>
      <c r="E17" t="n" s="6">
        <v>5.0</v>
      </c>
      <c r="F17" t="s" s="18">
        <v>256</v>
      </c>
      <c r="G17" t="n" s="6">
        <v>1900000.0</v>
      </c>
      <c r="H17" t="n" s="6">
        <v>0.0</v>
      </c>
      <c r="I17" t="s" s="18">
        <v>65</v>
      </c>
      <c r="J17" t="n" s="6">
        <v>0.0</v>
      </c>
      <c r="K17" t="n" s="6">
        <v>2.0</v>
      </c>
      <c r="L17" t="s" s="18">
        <v>255</v>
      </c>
      <c r="M17" t="n" s="6">
        <v>760000.0</v>
      </c>
      <c r="N17" t="n" s="6">
        <v>3.0</v>
      </c>
      <c r="O17" t="s" s="18">
        <v>257</v>
      </c>
      <c r="P17" s="6" t="n">
        <f>G17+J17-M17</f>
        <v>1140000.0</v>
      </c>
    </row>
    <row r="18" ht="15.0" customHeight="true">
      <c r="A18" s="4" t="n">
        <f>ROW(A18)-14</f>
        <v>4.0</v>
      </c>
      <c r="B18" t="n" s="9">
        <v>44013.42361111111</v>
      </c>
      <c r="C18" t="s" s="26">
        <v>88</v>
      </c>
      <c r="D18" s="27"/>
      <c r="E18" t="n" s="6">
        <v>3.0</v>
      </c>
      <c r="F18" t="s" s="18">
        <v>257</v>
      </c>
      <c r="G18" t="n" s="6">
        <v>1140000.0</v>
      </c>
      <c r="H18" t="n" s="6">
        <v>5.0</v>
      </c>
      <c r="I18" t="s" s="18">
        <v>256</v>
      </c>
      <c r="J18" t="n" s="6">
        <v>1900000.0</v>
      </c>
      <c r="K18" t="n" s="6">
        <v>0.0</v>
      </c>
      <c r="L18" t="s" s="18">
        <v>65</v>
      </c>
      <c r="M18" t="n" s="6">
        <v>0.0</v>
      </c>
      <c r="N18" t="n" s="6">
        <v>8.0</v>
      </c>
      <c r="O18" t="s" s="18">
        <v>258</v>
      </c>
      <c r="P18" s="6" t="n">
        <f>G18+J18-M18</f>
        <v>3040000.0</v>
      </c>
    </row>
    <row r="19" spans="1:21" s="3" customFormat="1" x14ac:dyDescent="0.25">
      <c r="A19" s="10"/>
      <c r="B19" s="11"/>
      <c r="C19" s="11"/>
      <c r="D19" s="11"/>
      <c r="E19" s="12" t="n">
        <f ca="1">INDIRECT("E15")</f>
        <v>0.0</v>
      </c>
      <c r="F19" s="36" t="str">
        <f ca="1">INDIRECT("F15")</f>
        <v>-</v>
      </c>
      <c r="G19" s="12" t="n">
        <f ca="1">INDIRECT("G15")</f>
        <v>0.0</v>
      </c>
      <c r="H19" s="12" t="n">
        <f ca="1">SUM(INDIRECT("H15:H"&amp;ROW(H19)-1))</f>
        <v>10.0</v>
      </c>
      <c r="I19" s="37" t="s">
        <v>254</v>
      </c>
      <c r="J19" s="12" t="n">
        <f ca="1">SUM(INDIRECT("J15:J"&amp;ROW(J19)-1))</f>
        <v>3800000.0</v>
      </c>
      <c r="K19" s="12" t="n">
        <f ca="1">SUM(INDIRECT("K15:K"&amp;ROW(K19)-1))</f>
        <v>2.0</v>
      </c>
      <c r="L19" s="37" t="s">
        <v>255</v>
      </c>
      <c r="M19" s="12" t="n">
        <f ca="1">SUM(INDIRECT("M15:M"&amp;ROW(M19)-1))</f>
        <v>760000.0</v>
      </c>
      <c r="N19" s="12" t="n">
        <f ca="1">INDIRECT("N"&amp;ROW(N19)-1)</f>
        <v>8.0</v>
      </c>
      <c r="O19" s="37" t="str">
        <f ca="1">INDIRECT("O"&amp;ROW(O19)-1)</f>
        <v>3.00 @Rp.380,000.00 +
5.00 @Rp.380,000.00</v>
      </c>
      <c r="P19" s="12" t="n">
        <f ca="1">INDIRECT("P"&amp;ROW(P19)-1)</f>
        <v>3040000.0</v>
      </c>
    </row>
    <row r="21" spans="4:14" x14ac:dyDescent="0.25">
      <c r="N21" s="1" t="str">
        <f>"Airmadidi, "&amp;U1</f>
        <v>Airmadidi, Kamis, 31 Desember 2020</v>
      </c>
    </row>
    <row r="22" spans="4:14" x14ac:dyDescent="0.25">
      <c r="D22" s="2" t="s">
        <v>56</v>
      </c>
      <c r="E22" s="3"/>
      <c r="F22" s="3"/>
      <c r="G22" s="3"/>
      <c r="H22" s="3"/>
      <c r="I22" s="3"/>
      <c r="J22" s="3"/>
      <c r="K22" s="3"/>
      <c r="L22" s="3"/>
      <c r="M22" s="3"/>
      <c r="N22" s="2" t="s">
        <v>147</v>
      </c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2"/>
      <c r="E26" s="3"/>
      <c r="F26" s="3"/>
      <c r="G26" s="3"/>
      <c r="H26" s="3"/>
      <c r="I26" s="3"/>
      <c r="J26" s="3"/>
      <c r="K26" s="3"/>
      <c r="L26" s="3"/>
      <c r="M26" s="3"/>
      <c r="N26" s="2"/>
    </row>
    <row r="27" spans="4:14" x14ac:dyDescent="0.25">
      <c r="D27" s="5" t="s">
        <v>57</v>
      </c>
      <c r="E27" s="3"/>
      <c r="F27" s="3"/>
      <c r="G27" s="3"/>
      <c r="H27" s="3"/>
      <c r="I27" s="3"/>
      <c r="J27" s="3"/>
      <c r="K27" s="3"/>
      <c r="L27" s="3"/>
      <c r="M27" s="3"/>
      <c r="N27" s="5" t="s">
        <v>60</v>
      </c>
    </row>
    <row r="28" spans="4:14" x14ac:dyDescent="0.25">
      <c r="D28" s="1" t="str">
        <f>"NIP. "&amp;U2</f>
        <v>NIP. 197212041999031006</v>
      </c>
      <c r="N28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9:D19"/>
    <mergeCell ref="C18:D18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6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260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259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43857.416666666664</v>
      </c>
      <c r="C16" t="s" s="26">
        <v>262</v>
      </c>
      <c r="D16" s="27"/>
      <c r="E16" t="n" s="6">
        <v>0.0</v>
      </c>
      <c r="F16" t="s" s="18">
        <v>65</v>
      </c>
      <c r="G16" t="n" s="6">
        <v>0.0</v>
      </c>
      <c r="H16" t="n" s="6">
        <v>15.0</v>
      </c>
      <c r="I16" t="s" s="18">
        <v>261</v>
      </c>
      <c r="J16" t="n" s="6">
        <v>345000.0</v>
      </c>
      <c r="K16" t="n" s="6">
        <v>0.0</v>
      </c>
      <c r="L16" t="s" s="18">
        <v>65</v>
      </c>
      <c r="M16" t="n" s="6">
        <v>0.0</v>
      </c>
      <c r="N16" t="n" s="6">
        <v>15.0</v>
      </c>
      <c r="O16" t="s" s="18">
        <v>261</v>
      </c>
      <c r="P16" s="6" t="n">
        <f>G16+J16-M16</f>
        <v>345000.0</v>
      </c>
    </row>
    <row r="17" spans="1:21" s="3" customFormat="1" x14ac:dyDescent="0.25">
      <c r="A17" s="10"/>
      <c r="B17" s="11"/>
      <c r="C17" s="11"/>
      <c r="D17" s="11"/>
      <c r="E17" s="12" t="n">
        <f ca="1">INDIRECT("E15")</f>
        <v>0.0</v>
      </c>
      <c r="F17" s="36" t="str">
        <f ca="1">INDIRECT("F15")</f>
        <v>-</v>
      </c>
      <c r="G17" s="12" t="n">
        <f ca="1">INDIRECT("G15")</f>
        <v>0.0</v>
      </c>
      <c r="H17" s="12" t="n">
        <f ca="1">SUM(INDIRECT("H15:H"&amp;ROW(H17)-1))</f>
        <v>15.0</v>
      </c>
      <c r="I17" s="37" t="s">
        <v>261</v>
      </c>
      <c r="J17" s="12" t="n">
        <f ca="1">SUM(INDIRECT("J15:J"&amp;ROW(J17)-1))</f>
        <v>345000.0</v>
      </c>
      <c r="K17" s="12" t="n">
        <f ca="1">SUM(INDIRECT("K15:K"&amp;ROW(K17)-1))</f>
        <v>0.0</v>
      </c>
      <c r="L17" s="37" t="s">
        <v>65</v>
      </c>
      <c r="M17" s="12" t="n">
        <f ca="1">SUM(INDIRECT("M15:M"&amp;ROW(M17)-1))</f>
        <v>0.0</v>
      </c>
      <c r="N17" s="12" t="n">
        <f ca="1">INDIRECT("N"&amp;ROW(N17)-1)</f>
        <v>15.0</v>
      </c>
      <c r="O17" s="37" t="str">
        <f ca="1">INDIRECT("O"&amp;ROW(O17)-1)</f>
        <v>15.00 @Rp.23,000.00</v>
      </c>
      <c r="P17" s="12" t="n">
        <f ca="1">INDIRECT("P"&amp;ROW(P17)-1)</f>
        <v>345000.0</v>
      </c>
    </row>
    <row r="19" spans="4:14" x14ac:dyDescent="0.25">
      <c r="N19" s="1" t="str">
        <f>"Airmadidi, "&amp;U1</f>
        <v>Airmadidi, Kamis, 31 Desember 2020</v>
      </c>
    </row>
    <row r="20" spans="4:14" x14ac:dyDescent="0.25">
      <c r="D20" s="2" t="s">
        <v>56</v>
      </c>
      <c r="E20" s="3"/>
      <c r="F20" s="3"/>
      <c r="G20" s="3"/>
      <c r="H20" s="3"/>
      <c r="I20" s="3"/>
      <c r="J20" s="3"/>
      <c r="K20" s="3"/>
      <c r="L20" s="3"/>
      <c r="M20" s="3"/>
      <c r="N20" s="2" t="s">
        <v>147</v>
      </c>
    </row>
    <row r="21" spans="4:14" x14ac:dyDescent="0.25">
      <c r="D21" s="2"/>
      <c r="E21" s="3"/>
      <c r="F21" s="3"/>
      <c r="G21" s="3"/>
      <c r="H21" s="3"/>
      <c r="I21" s="3"/>
      <c r="J21" s="3"/>
      <c r="K21" s="3"/>
      <c r="L21" s="3"/>
      <c r="M21" s="3"/>
      <c r="N21" s="2"/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5" t="s">
        <v>57</v>
      </c>
      <c r="E25" s="3"/>
      <c r="F25" s="3"/>
      <c r="G25" s="3"/>
      <c r="H25" s="3"/>
      <c r="I25" s="3"/>
      <c r="J25" s="3"/>
      <c r="K25" s="3"/>
      <c r="L25" s="3"/>
      <c r="M25" s="3"/>
      <c r="N25" s="5" t="s">
        <v>60</v>
      </c>
    </row>
    <row r="26" spans="4:14" x14ac:dyDescent="0.25">
      <c r="D26" s="1" t="str">
        <f>"NIP. "&amp;U2</f>
        <v>NIP. 197212041999031006</v>
      </c>
      <c r="N26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7:D17"/>
    <mergeCell ref="C16:D16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9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263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43900.42222222222</v>
      </c>
      <c r="C16" t="s" s="26">
        <v>82</v>
      </c>
      <c r="D16" s="27"/>
      <c r="E16" t="n" s="6">
        <v>0.0</v>
      </c>
      <c r="F16" t="s" s="18">
        <v>65</v>
      </c>
      <c r="G16" t="n" s="6">
        <v>0.0</v>
      </c>
      <c r="H16" t="n" s="6">
        <v>3.0</v>
      </c>
      <c r="I16" t="s" s="18">
        <v>265</v>
      </c>
      <c r="J16" t="n" s="6">
        <v>58500.0</v>
      </c>
      <c r="K16" t="n" s="6">
        <v>0.0</v>
      </c>
      <c r="L16" t="s" s="18">
        <v>65</v>
      </c>
      <c r="M16" t="n" s="6">
        <v>0.0</v>
      </c>
      <c r="N16" t="n" s="6">
        <v>3.0</v>
      </c>
      <c r="O16" t="s" s="18">
        <v>265</v>
      </c>
      <c r="P16" s="6" t="n">
        <f>G16+J16-M16</f>
        <v>58500.0</v>
      </c>
    </row>
    <row r="17" ht="15.0" customHeight="true">
      <c r="A17" s="4" t="n">
        <f>ROW(A17)-14</f>
        <v>3.0</v>
      </c>
      <c r="B17" t="n" s="9">
        <v>43900.461805555555</v>
      </c>
      <c r="C17" t="s" s="26">
        <v>85</v>
      </c>
      <c r="D17" s="27"/>
      <c r="E17" t="n" s="6">
        <v>3.0</v>
      </c>
      <c r="F17" t="s" s="18">
        <v>265</v>
      </c>
      <c r="G17" t="n" s="6">
        <v>58500.0</v>
      </c>
      <c r="H17" t="n" s="6">
        <v>0.0</v>
      </c>
      <c r="I17" t="s" s="18">
        <v>65</v>
      </c>
      <c r="J17" t="n" s="6">
        <v>0.0</v>
      </c>
      <c r="K17" t="n" s="6">
        <v>3.0</v>
      </c>
      <c r="L17" t="s" s="18">
        <v>265</v>
      </c>
      <c r="M17" t="n" s="6">
        <v>58500.0</v>
      </c>
      <c r="N17" t="n" s="6">
        <v>0.0</v>
      </c>
      <c r="O17" t="s" s="18">
        <v>65</v>
      </c>
      <c r="P17" s="6" t="n">
        <f>G17+J17-M17</f>
        <v>0.0</v>
      </c>
    </row>
    <row r="18" ht="15.0" customHeight="true">
      <c r="A18" s="4" t="n">
        <f>ROW(A18)-14</f>
        <v>4.0</v>
      </c>
      <c r="B18" t="n" s="9">
        <v>43990.38958333333</v>
      </c>
      <c r="C18" t="s" s="26">
        <v>66</v>
      </c>
      <c r="D18" s="27"/>
      <c r="E18" t="n" s="6">
        <v>0.0</v>
      </c>
      <c r="F18" t="s" s="18">
        <v>65</v>
      </c>
      <c r="G18" t="n" s="6">
        <v>0.0</v>
      </c>
      <c r="H18" t="n" s="6">
        <v>5.0</v>
      </c>
      <c r="I18" t="s" s="18">
        <v>266</v>
      </c>
      <c r="J18" t="n" s="6">
        <v>40000.0</v>
      </c>
      <c r="K18" t="n" s="6">
        <v>0.0</v>
      </c>
      <c r="L18" t="s" s="18">
        <v>65</v>
      </c>
      <c r="M18" t="n" s="6">
        <v>0.0</v>
      </c>
      <c r="N18" t="n" s="6">
        <v>5.0</v>
      </c>
      <c r="O18" t="s" s="18">
        <v>266</v>
      </c>
      <c r="P18" s="6" t="n">
        <f>G18+J18-M18</f>
        <v>40000.0</v>
      </c>
    </row>
    <row r="19" ht="15.0" customHeight="true">
      <c r="A19" s="4" t="n">
        <f>ROW(A19)-14</f>
        <v>5.0</v>
      </c>
      <c r="B19" t="n" s="9">
        <v>43990.625</v>
      </c>
      <c r="C19" t="s" s="26">
        <v>67</v>
      </c>
      <c r="D19" s="27"/>
      <c r="E19" t="n" s="6">
        <v>5.0</v>
      </c>
      <c r="F19" t="s" s="18">
        <v>266</v>
      </c>
      <c r="G19" t="n" s="6">
        <v>40000.0</v>
      </c>
      <c r="H19" t="n" s="6">
        <v>0.0</v>
      </c>
      <c r="I19" t="s" s="18">
        <v>65</v>
      </c>
      <c r="J19" t="n" s="6">
        <v>0.0</v>
      </c>
      <c r="K19" t="n" s="6">
        <v>5.0</v>
      </c>
      <c r="L19" t="s" s="18">
        <v>266</v>
      </c>
      <c r="M19" t="n" s="6">
        <v>40000.0</v>
      </c>
      <c r="N19" t="n" s="6">
        <v>0.0</v>
      </c>
      <c r="O19" t="s" s="18">
        <v>65</v>
      </c>
      <c r="P19" s="6" t="n">
        <f>G19+J19-M19</f>
        <v>0.0</v>
      </c>
    </row>
    <row r="20" spans="1:21" s="3" customFormat="1" x14ac:dyDescent="0.25">
      <c r="A20" s="10"/>
      <c r="B20" s="11"/>
      <c r="C20" s="11"/>
      <c r="D20" s="11"/>
      <c r="E20" s="12" t="n">
        <f ca="1">INDIRECT("E15")</f>
        <v>0.0</v>
      </c>
      <c r="F20" s="36" t="str">
        <f ca="1">INDIRECT("F15")</f>
        <v>-</v>
      </c>
      <c r="G20" s="12" t="n">
        <f ca="1">INDIRECT("G15")</f>
        <v>0.0</v>
      </c>
      <c r="H20" s="12" t="n">
        <f ca="1">SUM(INDIRECT("H15:H"&amp;ROW(H20)-1))</f>
        <v>8.0</v>
      </c>
      <c r="I20" s="37" t="s">
        <v>264</v>
      </c>
      <c r="J20" s="12" t="n">
        <f ca="1">SUM(INDIRECT("J15:J"&amp;ROW(J20)-1))</f>
        <v>98500.0</v>
      </c>
      <c r="K20" s="12" t="n">
        <f ca="1">SUM(INDIRECT("K15:K"&amp;ROW(K20)-1))</f>
        <v>8.0</v>
      </c>
      <c r="L20" s="37" t="s">
        <v>264</v>
      </c>
      <c r="M20" s="12" t="n">
        <f ca="1">SUM(INDIRECT("M15:M"&amp;ROW(M20)-1))</f>
        <v>98500.0</v>
      </c>
      <c r="N20" s="12" t="n">
        <f ca="1">INDIRECT("N"&amp;ROW(N20)-1)</f>
        <v>0.0</v>
      </c>
      <c r="O20" s="37" t="str">
        <f ca="1">INDIRECT("O"&amp;ROW(O20)-1)</f>
        <v>-</v>
      </c>
      <c r="P20" s="12" t="n">
        <f ca="1">INDIRECT("P"&amp;ROW(P20)-1)</f>
        <v>0.0</v>
      </c>
    </row>
    <row r="22" spans="4:14" x14ac:dyDescent="0.25">
      <c r="N22" s="1" t="str">
        <f>"Airmadidi, "&amp;U1</f>
        <v>Airmadidi, Kamis, 31 Desember 2020</v>
      </c>
    </row>
    <row r="23" spans="4:14" x14ac:dyDescent="0.25">
      <c r="D23" s="2" t="s">
        <v>56</v>
      </c>
      <c r="E23" s="3"/>
      <c r="F23" s="3"/>
      <c r="G23" s="3"/>
      <c r="H23" s="3"/>
      <c r="I23" s="3"/>
      <c r="J23" s="3"/>
      <c r="K23" s="3"/>
      <c r="L23" s="3"/>
      <c r="M23" s="3"/>
      <c r="N23" s="2" t="s">
        <v>59</v>
      </c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2"/>
      <c r="E26" s="3"/>
      <c r="F26" s="3"/>
      <c r="G26" s="3"/>
      <c r="H26" s="3"/>
      <c r="I26" s="3"/>
      <c r="J26" s="3"/>
      <c r="K26" s="3"/>
      <c r="L26" s="3"/>
      <c r="M26" s="3"/>
      <c r="N26" s="2"/>
    </row>
    <row r="27" spans="4:14" x14ac:dyDescent="0.25">
      <c r="D27" s="2"/>
      <c r="E27" s="3"/>
      <c r="F27" s="3"/>
      <c r="G27" s="3"/>
      <c r="H27" s="3"/>
      <c r="I27" s="3"/>
      <c r="J27" s="3"/>
      <c r="K27" s="3"/>
      <c r="L27" s="3"/>
      <c r="M27" s="3"/>
      <c r="N27" s="2"/>
    </row>
    <row r="28" spans="4:14" x14ac:dyDescent="0.25">
      <c r="D28" s="5" t="s">
        <v>57</v>
      </c>
      <c r="E28" s="3"/>
      <c r="F28" s="3"/>
      <c r="G28" s="3"/>
      <c r="H28" s="3"/>
      <c r="I28" s="3"/>
      <c r="J28" s="3"/>
      <c r="K28" s="3"/>
      <c r="L28" s="3"/>
      <c r="M28" s="3"/>
      <c r="N28" s="5" t="s">
        <v>60</v>
      </c>
    </row>
    <row r="29" spans="4:14" x14ac:dyDescent="0.25">
      <c r="D29" s="1" t="str">
        <f>"NIP. "&amp;U2</f>
        <v>NIP. 197212041999031006</v>
      </c>
      <c r="N29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20:D20"/>
    <mergeCell ref="C19:D19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2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267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43839.416666666664</v>
      </c>
      <c r="C16" t="s" s="26">
        <v>74</v>
      </c>
      <c r="D16" s="27"/>
      <c r="E16" t="n" s="6">
        <v>0.0</v>
      </c>
      <c r="F16" t="s" s="18">
        <v>65</v>
      </c>
      <c r="G16" t="n" s="6">
        <v>0.0</v>
      </c>
      <c r="H16" t="n" s="6">
        <v>1.0</v>
      </c>
      <c r="I16" t="s" s="18">
        <v>270</v>
      </c>
      <c r="J16" t="n" s="6">
        <v>11500.0</v>
      </c>
      <c r="K16" t="n" s="6">
        <v>0.0</v>
      </c>
      <c r="L16" t="s" s="18">
        <v>65</v>
      </c>
      <c r="M16" t="n" s="6">
        <v>0.0</v>
      </c>
      <c r="N16" t="n" s="6">
        <v>1.0</v>
      </c>
      <c r="O16" t="s" s="18">
        <v>270</v>
      </c>
      <c r="P16" s="6" t="n">
        <f>G16+J16-M16</f>
        <v>11500.0</v>
      </c>
    </row>
    <row r="17" ht="15.0" customHeight="true">
      <c r="A17" s="4" t="n">
        <f>ROW(A17)-14</f>
        <v>3.0</v>
      </c>
      <c r="B17" t="n" s="9">
        <v>43850.625</v>
      </c>
      <c r="C17" t="s" s="26">
        <v>76</v>
      </c>
      <c r="D17" s="27"/>
      <c r="E17" t="n" s="6">
        <v>1.0</v>
      </c>
      <c r="F17" t="s" s="18">
        <v>270</v>
      </c>
      <c r="G17" t="n" s="6">
        <v>11500.0</v>
      </c>
      <c r="H17" t="n" s="6">
        <v>0.0</v>
      </c>
      <c r="I17" t="s" s="18">
        <v>65</v>
      </c>
      <c r="J17" t="n" s="6">
        <v>0.0</v>
      </c>
      <c r="K17" t="n" s="6">
        <v>1.0</v>
      </c>
      <c r="L17" t="s" s="18">
        <v>270</v>
      </c>
      <c r="M17" t="n" s="6">
        <v>11500.0</v>
      </c>
      <c r="N17" t="n" s="6">
        <v>0.0</v>
      </c>
      <c r="O17" t="s" s="18">
        <v>65</v>
      </c>
      <c r="P17" s="6" t="n">
        <f>G17+J17-M17</f>
        <v>0.0</v>
      </c>
    </row>
    <row r="18" ht="15.0" customHeight="true">
      <c r="A18" s="4" t="n">
        <f>ROW(A18)-14</f>
        <v>4.0</v>
      </c>
      <c r="B18" t="n" s="9">
        <v>43878.416666666664</v>
      </c>
      <c r="C18" t="s" s="26">
        <v>80</v>
      </c>
      <c r="D18" s="27"/>
      <c r="E18" t="n" s="6">
        <v>0.0</v>
      </c>
      <c r="F18" t="s" s="18">
        <v>65</v>
      </c>
      <c r="G18" t="n" s="6">
        <v>0.0</v>
      </c>
      <c r="H18" t="n" s="6">
        <v>1.0</v>
      </c>
      <c r="I18" t="s" s="18">
        <v>271</v>
      </c>
      <c r="J18" t="n" s="6">
        <v>11000.0</v>
      </c>
      <c r="K18" t="n" s="6">
        <v>0.0</v>
      </c>
      <c r="L18" t="s" s="18">
        <v>65</v>
      </c>
      <c r="M18" t="n" s="6">
        <v>0.0</v>
      </c>
      <c r="N18" t="n" s="6">
        <v>1.0</v>
      </c>
      <c r="O18" t="s" s="18">
        <v>271</v>
      </c>
      <c r="P18" s="6" t="n">
        <f>G18+J18-M18</f>
        <v>11000.0</v>
      </c>
    </row>
    <row r="19" ht="15.0" customHeight="true">
      <c r="A19" s="4" t="n">
        <f>ROW(A19)-14</f>
        <v>5.0</v>
      </c>
      <c r="B19" t="n" s="9">
        <v>43990.38958333333</v>
      </c>
      <c r="C19" t="s" s="26">
        <v>66</v>
      </c>
      <c r="D19" s="27"/>
      <c r="E19" t="n" s="6">
        <v>1.0</v>
      </c>
      <c r="F19" t="s" s="18">
        <v>271</v>
      </c>
      <c r="G19" t="n" s="6">
        <v>11000.0</v>
      </c>
      <c r="H19" t="n" s="6">
        <v>5.0</v>
      </c>
      <c r="I19" t="s" s="18">
        <v>272</v>
      </c>
      <c r="J19" t="n" s="6">
        <v>35000.0</v>
      </c>
      <c r="K19" t="n" s="6">
        <v>0.0</v>
      </c>
      <c r="L19" t="s" s="18">
        <v>65</v>
      </c>
      <c r="M19" t="n" s="6">
        <v>0.0</v>
      </c>
      <c r="N19" t="n" s="6">
        <v>6.0</v>
      </c>
      <c r="O19" t="s" s="18">
        <v>273</v>
      </c>
      <c r="P19" s="6" t="n">
        <f>G19+J19-M19</f>
        <v>46000.0</v>
      </c>
    </row>
    <row r="20" ht="15.0" customHeight="true">
      <c r="A20" s="4" t="n">
        <f>ROW(A20)-14</f>
        <v>6.0</v>
      </c>
      <c r="B20" t="n" s="9">
        <v>43990.625</v>
      </c>
      <c r="C20" t="s" s="26">
        <v>67</v>
      </c>
      <c r="D20" s="27"/>
      <c r="E20" t="n" s="6">
        <v>6.0</v>
      </c>
      <c r="F20" t="s" s="18">
        <v>273</v>
      </c>
      <c r="G20" t="n" s="6">
        <v>46000.0</v>
      </c>
      <c r="H20" t="n" s="6">
        <v>0.0</v>
      </c>
      <c r="I20" t="s" s="18">
        <v>65</v>
      </c>
      <c r="J20" t="n" s="6">
        <v>0.0</v>
      </c>
      <c r="K20" t="n" s="6">
        <v>5.0</v>
      </c>
      <c r="L20" t="s" s="18">
        <v>274</v>
      </c>
      <c r="M20" t="n" s="6">
        <v>39000.0</v>
      </c>
      <c r="N20" t="n" s="6">
        <v>1.0</v>
      </c>
      <c r="O20" t="s" s="18">
        <v>275</v>
      </c>
      <c r="P20" s="6" t="n">
        <f>G20+J20-M20</f>
        <v>7000.0</v>
      </c>
    </row>
    <row r="21" ht="15.0" customHeight="true">
      <c r="A21" s="4" t="n">
        <f>ROW(A21)-14</f>
        <v>7.0</v>
      </c>
      <c r="B21" t="n" s="9">
        <v>44116.416666666664</v>
      </c>
      <c r="C21" t="s" s="26">
        <v>94</v>
      </c>
      <c r="D21" s="27"/>
      <c r="E21" t="n" s="6">
        <v>1.0</v>
      </c>
      <c r="F21" t="s" s="18">
        <v>275</v>
      </c>
      <c r="G21" t="n" s="6">
        <v>7000.0</v>
      </c>
      <c r="H21" t="n" s="6">
        <v>1.0</v>
      </c>
      <c r="I21" t="s" s="18">
        <v>276</v>
      </c>
      <c r="J21" t="n" s="6">
        <v>10000.0</v>
      </c>
      <c r="K21" t="n" s="6">
        <v>0.0</v>
      </c>
      <c r="L21" t="s" s="18">
        <v>65</v>
      </c>
      <c r="M21" t="n" s="6">
        <v>0.0</v>
      </c>
      <c r="N21" t="n" s="6">
        <v>2.0</v>
      </c>
      <c r="O21" t="s" s="18">
        <v>277</v>
      </c>
      <c r="P21" s="6" t="n">
        <f>G21+J21-M21</f>
        <v>17000.0</v>
      </c>
    </row>
    <row r="22" ht="15.0" customHeight="true">
      <c r="A22" s="4" t="n">
        <f>ROW(A22)-14</f>
        <v>8.0</v>
      </c>
      <c r="B22" t="n" s="9">
        <v>44162.42847222222</v>
      </c>
      <c r="C22" t="s" s="26">
        <v>97</v>
      </c>
      <c r="D22" s="27"/>
      <c r="E22" t="n" s="6">
        <v>2.0</v>
      </c>
      <c r="F22" t="s" s="18">
        <v>277</v>
      </c>
      <c r="G22" t="n" s="6">
        <v>17000.0</v>
      </c>
      <c r="H22" t="n" s="6">
        <v>1.0</v>
      </c>
      <c r="I22" t="s" s="18">
        <v>278</v>
      </c>
      <c r="J22" t="n" s="6">
        <v>10500.0</v>
      </c>
      <c r="K22" t="n" s="6">
        <v>0.0</v>
      </c>
      <c r="L22" t="s" s="18">
        <v>65</v>
      </c>
      <c r="M22" t="n" s="6">
        <v>0.0</v>
      </c>
      <c r="N22" t="n" s="6">
        <v>3.0</v>
      </c>
      <c r="O22" t="s" s="18">
        <v>279</v>
      </c>
      <c r="P22" s="6" t="n">
        <f>G22+J22-M22</f>
        <v>27500.0</v>
      </c>
    </row>
    <row r="23" spans="1:21" s="3" customFormat="1" x14ac:dyDescent="0.25">
      <c r="A23" s="10"/>
      <c r="B23" s="11"/>
      <c r="C23" s="11"/>
      <c r="D23" s="11"/>
      <c r="E23" s="12" t="n">
        <f ca="1">INDIRECT("E15")</f>
        <v>0.0</v>
      </c>
      <c r="F23" s="36" t="str">
        <f ca="1">INDIRECT("F15")</f>
        <v>-</v>
      </c>
      <c r="G23" s="12" t="n">
        <f ca="1">INDIRECT("G15")</f>
        <v>0.0</v>
      </c>
      <c r="H23" s="12" t="n">
        <f ca="1">SUM(INDIRECT("H15:H"&amp;ROW(H23)-1))</f>
        <v>9.0</v>
      </c>
      <c r="I23" s="37" t="s">
        <v>268</v>
      </c>
      <c r="J23" s="12" t="n">
        <f ca="1">SUM(INDIRECT("J15:J"&amp;ROW(J23)-1))</f>
        <v>78000.0</v>
      </c>
      <c r="K23" s="12" t="n">
        <f ca="1">SUM(INDIRECT("K15:K"&amp;ROW(K23)-1))</f>
        <v>6.0</v>
      </c>
      <c r="L23" s="37" t="s">
        <v>269</v>
      </c>
      <c r="M23" s="12" t="n">
        <f ca="1">SUM(INDIRECT("M15:M"&amp;ROW(M23)-1))</f>
        <v>50500.0</v>
      </c>
      <c r="N23" s="12" t="n">
        <f ca="1">INDIRECT("N"&amp;ROW(N23)-1)</f>
        <v>3.0</v>
      </c>
      <c r="O23" s="37" t="str">
        <f ca="1">INDIRECT("O"&amp;ROW(O23)-1)</f>
        <v>1.00 @Rp.10,500.00 +
1.00 @Rp.10,000.00 +
1.00 @Rp.7,000.00</v>
      </c>
      <c r="P23" s="12" t="n">
        <f ca="1">INDIRECT("P"&amp;ROW(P23)-1)</f>
        <v>27500.0</v>
      </c>
    </row>
    <row r="25" spans="4:14" x14ac:dyDescent="0.25">
      <c r="N25" s="1" t="str">
        <f>"Airmadidi, "&amp;U1</f>
        <v>Airmadidi, Kamis, 31 Desember 2020</v>
      </c>
    </row>
    <row r="26" spans="4:14" x14ac:dyDescent="0.25">
      <c r="D26" s="2" t="s">
        <v>56</v>
      </c>
      <c r="E26" s="3"/>
      <c r="F26" s="3"/>
      <c r="G26" s="3"/>
      <c r="H26" s="3"/>
      <c r="I26" s="3"/>
      <c r="J26" s="3"/>
      <c r="K26" s="3"/>
      <c r="L26" s="3"/>
      <c r="M26" s="3"/>
      <c r="N26" s="2" t="s">
        <v>59</v>
      </c>
    </row>
    <row r="27" spans="4:14" x14ac:dyDescent="0.25">
      <c r="D27" s="2"/>
      <c r="E27" s="3"/>
      <c r="F27" s="3"/>
      <c r="G27" s="3"/>
      <c r="H27" s="3"/>
      <c r="I27" s="3"/>
      <c r="J27" s="3"/>
      <c r="K27" s="3"/>
      <c r="L27" s="3"/>
      <c r="M27" s="3"/>
      <c r="N27" s="2"/>
    </row>
    <row r="28" spans="4:14" x14ac:dyDescent="0.25">
      <c r="D28" s="2"/>
      <c r="E28" s="3"/>
      <c r="F28" s="3"/>
      <c r="G28" s="3"/>
      <c r="H28" s="3"/>
      <c r="I28" s="3"/>
      <c r="J28" s="3"/>
      <c r="K28" s="3"/>
      <c r="L28" s="3"/>
      <c r="M28" s="3"/>
      <c r="N28" s="2"/>
    </row>
    <row r="29" spans="4:14" x14ac:dyDescent="0.25">
      <c r="D29" s="2"/>
      <c r="E29" s="3"/>
      <c r="F29" s="3"/>
      <c r="G29" s="3"/>
      <c r="H29" s="3"/>
      <c r="I29" s="3"/>
      <c r="J29" s="3"/>
      <c r="K29" s="3"/>
      <c r="L29" s="3"/>
      <c r="M29" s="3"/>
      <c r="N29" s="2"/>
    </row>
    <row r="30" spans="4:14" x14ac:dyDescent="0.25">
      <c r="D30" s="2"/>
      <c r="E30" s="3"/>
      <c r="F30" s="3"/>
      <c r="G30" s="3"/>
      <c r="H30" s="3"/>
      <c r="I30" s="3"/>
      <c r="J30" s="3"/>
      <c r="K30" s="3"/>
      <c r="L30" s="3"/>
      <c r="M30" s="3"/>
      <c r="N30" s="2"/>
    </row>
    <row r="31" spans="4:14" x14ac:dyDescent="0.25">
      <c r="D31" s="5" t="s">
        <v>57</v>
      </c>
      <c r="E31" s="3"/>
      <c r="F31" s="3"/>
      <c r="G31" s="3"/>
      <c r="H31" s="3"/>
      <c r="I31" s="3"/>
      <c r="J31" s="3"/>
      <c r="K31" s="3"/>
      <c r="L31" s="3"/>
      <c r="M31" s="3"/>
      <c r="N31" s="5" t="s">
        <v>60</v>
      </c>
    </row>
    <row r="32" spans="4:14" x14ac:dyDescent="0.25">
      <c r="D32" s="1" t="str">
        <f>"NIP. "&amp;U2</f>
        <v>NIP. 197212041999031006</v>
      </c>
      <c r="N32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19:D19"/>
    <mergeCell ref="C20:D20"/>
    <mergeCell ref="C21:D21"/>
    <mergeCell ref="C23:D23"/>
    <mergeCell ref="C22:D22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280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52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43900.42222222222</v>
      </c>
      <c r="C16" t="s" s="26">
        <v>82</v>
      </c>
      <c r="D16" s="27"/>
      <c r="E16" t="n" s="6">
        <v>0.0</v>
      </c>
      <c r="F16" t="s" s="18">
        <v>65</v>
      </c>
      <c r="G16" t="n" s="6">
        <v>0.0</v>
      </c>
      <c r="H16" t="n" s="6">
        <v>4.0</v>
      </c>
      <c r="I16" t="s" s="18">
        <v>281</v>
      </c>
      <c r="J16" t="n" s="6">
        <v>176400.0</v>
      </c>
      <c r="K16" t="n" s="6">
        <v>0.0</v>
      </c>
      <c r="L16" t="s" s="18">
        <v>65</v>
      </c>
      <c r="M16" t="n" s="6">
        <v>0.0</v>
      </c>
      <c r="N16" t="n" s="6">
        <v>4.0</v>
      </c>
      <c r="O16" t="s" s="18">
        <v>281</v>
      </c>
      <c r="P16" s="6" t="n">
        <f>G16+J16-M16</f>
        <v>176400.0</v>
      </c>
    </row>
    <row r="17" ht="15.0" customHeight="true">
      <c r="A17" s="4" t="n">
        <f>ROW(A17)-14</f>
        <v>3.0</v>
      </c>
      <c r="B17" t="n" s="9">
        <v>43900.461805555555</v>
      </c>
      <c r="C17" t="s" s="26">
        <v>85</v>
      </c>
      <c r="D17" s="27"/>
      <c r="E17" t="n" s="6">
        <v>4.0</v>
      </c>
      <c r="F17" t="s" s="18">
        <v>281</v>
      </c>
      <c r="G17" t="n" s="6">
        <v>176400.0</v>
      </c>
      <c r="H17" t="n" s="6">
        <v>0.0</v>
      </c>
      <c r="I17" t="s" s="18">
        <v>65</v>
      </c>
      <c r="J17" t="n" s="6">
        <v>0.0</v>
      </c>
      <c r="K17" t="n" s="6">
        <v>4.0</v>
      </c>
      <c r="L17" t="s" s="18">
        <v>281</v>
      </c>
      <c r="M17" t="n" s="6">
        <v>176400.0</v>
      </c>
      <c r="N17" t="n" s="6">
        <v>0.0</v>
      </c>
      <c r="O17" t="s" s="18">
        <v>65</v>
      </c>
      <c r="P17" s="6" t="n">
        <f>G17+J17-M17</f>
        <v>0.0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36" t="str">
        <f ca="1">INDIRECT("F15")</f>
        <v>-</v>
      </c>
      <c r="G18" s="12" t="n">
        <f ca="1">INDIRECT("G15")</f>
        <v>0.0</v>
      </c>
      <c r="H18" s="12" t="n">
        <f ca="1">SUM(INDIRECT("H15:H"&amp;ROW(H18)-1))</f>
        <v>4.0</v>
      </c>
      <c r="I18" s="37" t="s">
        <v>281</v>
      </c>
      <c r="J18" s="12" t="n">
        <f ca="1">SUM(INDIRECT("J15:J"&amp;ROW(J18)-1))</f>
        <v>176400.0</v>
      </c>
      <c r="K18" s="12" t="n">
        <f ca="1">SUM(INDIRECT("K15:K"&amp;ROW(K18)-1))</f>
        <v>4.0</v>
      </c>
      <c r="L18" s="37" t="s">
        <v>281</v>
      </c>
      <c r="M18" s="12" t="n">
        <f ca="1">SUM(INDIRECT("M15:M"&amp;ROW(M18)-1))</f>
        <v>176400.0</v>
      </c>
      <c r="N18" s="12" t="n">
        <f ca="1">INDIRECT("N"&amp;ROW(N18)-1)</f>
        <v>0.0</v>
      </c>
      <c r="O18" s="37" t="str">
        <f ca="1">INDIRECT("O"&amp;ROW(O18)-1)</f>
        <v>-</v>
      </c>
      <c r="P18" s="12" t="n">
        <f ca="1">INDIRECT("P"&amp;ROW(P18)-1)</f>
        <v>0.0</v>
      </c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282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52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43900.42222222222</v>
      </c>
      <c r="C16" t="s" s="26">
        <v>82</v>
      </c>
      <c r="D16" s="27"/>
      <c r="E16" t="n" s="6">
        <v>0.0</v>
      </c>
      <c r="F16" t="s" s="18">
        <v>65</v>
      </c>
      <c r="G16" t="n" s="6">
        <v>0.0</v>
      </c>
      <c r="H16" t="n" s="6">
        <v>3.0</v>
      </c>
      <c r="I16" t="s" s="18">
        <v>283</v>
      </c>
      <c r="J16" t="n" s="6">
        <v>128100.0</v>
      </c>
      <c r="K16" t="n" s="6">
        <v>0.0</v>
      </c>
      <c r="L16" t="s" s="18">
        <v>65</v>
      </c>
      <c r="M16" t="n" s="6">
        <v>0.0</v>
      </c>
      <c r="N16" t="n" s="6">
        <v>3.0</v>
      </c>
      <c r="O16" t="s" s="18">
        <v>283</v>
      </c>
      <c r="P16" s="6" t="n">
        <f>G16+J16-M16</f>
        <v>128100.0</v>
      </c>
    </row>
    <row r="17" ht="15.0" customHeight="true">
      <c r="A17" s="4" t="n">
        <f>ROW(A17)-14</f>
        <v>3.0</v>
      </c>
      <c r="B17" t="n" s="9">
        <v>43900.461805555555</v>
      </c>
      <c r="C17" t="s" s="26">
        <v>85</v>
      </c>
      <c r="D17" s="27"/>
      <c r="E17" t="n" s="6">
        <v>3.0</v>
      </c>
      <c r="F17" t="s" s="18">
        <v>283</v>
      </c>
      <c r="G17" t="n" s="6">
        <v>128100.0</v>
      </c>
      <c r="H17" t="n" s="6">
        <v>0.0</v>
      </c>
      <c r="I17" t="s" s="18">
        <v>65</v>
      </c>
      <c r="J17" t="n" s="6">
        <v>0.0</v>
      </c>
      <c r="K17" t="n" s="6">
        <v>3.0</v>
      </c>
      <c r="L17" t="s" s="18">
        <v>283</v>
      </c>
      <c r="M17" t="n" s="6">
        <v>128100.0</v>
      </c>
      <c r="N17" t="n" s="6">
        <v>0.0</v>
      </c>
      <c r="O17" t="s" s="18">
        <v>65</v>
      </c>
      <c r="P17" s="6" t="n">
        <f>G17+J17-M17</f>
        <v>0.0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36" t="str">
        <f ca="1">INDIRECT("F15")</f>
        <v>-</v>
      </c>
      <c r="G18" s="12" t="n">
        <f ca="1">INDIRECT("G15")</f>
        <v>0.0</v>
      </c>
      <c r="H18" s="12" t="n">
        <f ca="1">SUM(INDIRECT("H15:H"&amp;ROW(H18)-1))</f>
        <v>3.0</v>
      </c>
      <c r="I18" s="37" t="s">
        <v>283</v>
      </c>
      <c r="J18" s="12" t="n">
        <f ca="1">SUM(INDIRECT("J15:J"&amp;ROW(J18)-1))</f>
        <v>128100.0</v>
      </c>
      <c r="K18" s="12" t="n">
        <f ca="1">SUM(INDIRECT("K15:K"&amp;ROW(K18)-1))</f>
        <v>3.0</v>
      </c>
      <c r="L18" s="37" t="s">
        <v>283</v>
      </c>
      <c r="M18" s="12" t="n">
        <f ca="1">SUM(INDIRECT("M15:M"&amp;ROW(M18)-1))</f>
        <v>128100.0</v>
      </c>
      <c r="N18" s="12" t="n">
        <f ca="1">INDIRECT("N"&amp;ROW(N18)-1)</f>
        <v>0.0</v>
      </c>
      <c r="O18" s="37" t="str">
        <f ca="1">INDIRECT("O"&amp;ROW(O18)-1)</f>
        <v>-</v>
      </c>
      <c r="P18" s="12" t="n">
        <f ca="1">INDIRECT("P"&amp;ROW(P18)-1)</f>
        <v>0.0</v>
      </c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284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228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43888.416666666664</v>
      </c>
      <c r="C16" t="s" s="26">
        <v>286</v>
      </c>
      <c r="D16" s="27"/>
      <c r="E16" t="n" s="6">
        <v>0.0</v>
      </c>
      <c r="F16" t="s" s="18">
        <v>65</v>
      </c>
      <c r="G16" t="n" s="6">
        <v>0.0</v>
      </c>
      <c r="H16" t="n" s="6">
        <v>16.0</v>
      </c>
      <c r="I16" t="s" s="18">
        <v>287</v>
      </c>
      <c r="J16" t="n" s="6">
        <v>240000.0</v>
      </c>
      <c r="K16" t="n" s="6">
        <v>0.0</v>
      </c>
      <c r="L16" t="s" s="18">
        <v>65</v>
      </c>
      <c r="M16" t="n" s="6">
        <v>0.0</v>
      </c>
      <c r="N16" t="n" s="6">
        <v>16.0</v>
      </c>
      <c r="O16" t="s" s="18">
        <v>287</v>
      </c>
      <c r="P16" s="6" t="n">
        <f>G16+J16-M16</f>
        <v>240000.0</v>
      </c>
    </row>
    <row r="17" ht="15.0" customHeight="true">
      <c r="A17" s="4" t="n">
        <f>ROW(A17)-14</f>
        <v>3.0</v>
      </c>
      <c r="B17" t="n" s="9">
        <v>44068.416666666664</v>
      </c>
      <c r="C17" t="s" s="26">
        <v>231</v>
      </c>
      <c r="D17" s="27"/>
      <c r="E17" t="n" s="6">
        <v>16.0</v>
      </c>
      <c r="F17" t="s" s="18">
        <v>287</v>
      </c>
      <c r="G17" t="n" s="6">
        <v>240000.0</v>
      </c>
      <c r="H17" t="n" s="6">
        <v>15.0</v>
      </c>
      <c r="I17" t="s" s="18">
        <v>288</v>
      </c>
      <c r="J17" t="n" s="6">
        <v>225000.0</v>
      </c>
      <c r="K17" t="n" s="6">
        <v>0.0</v>
      </c>
      <c r="L17" t="s" s="18">
        <v>65</v>
      </c>
      <c r="M17" t="n" s="6">
        <v>0.0</v>
      </c>
      <c r="N17" t="n" s="6">
        <v>31.0</v>
      </c>
      <c r="O17" t="s" s="18">
        <v>285</v>
      </c>
      <c r="P17" s="6" t="n">
        <f>G17+J17-M17</f>
        <v>465000.0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36" t="str">
        <f ca="1">INDIRECT("F15")</f>
        <v>-</v>
      </c>
      <c r="G18" s="12" t="n">
        <f ca="1">INDIRECT("G15")</f>
        <v>0.0</v>
      </c>
      <c r="H18" s="12" t="n">
        <f ca="1">SUM(INDIRECT("H15:H"&amp;ROW(H18)-1))</f>
        <v>31.0</v>
      </c>
      <c r="I18" s="37" t="s">
        <v>285</v>
      </c>
      <c r="J18" s="12" t="n">
        <f ca="1">SUM(INDIRECT("J15:J"&amp;ROW(J18)-1))</f>
        <v>465000.0</v>
      </c>
      <c r="K18" s="12" t="n">
        <f ca="1">SUM(INDIRECT("K15:K"&amp;ROW(K18)-1))</f>
        <v>0.0</v>
      </c>
      <c r="L18" s="37" t="s">
        <v>65</v>
      </c>
      <c r="M18" s="12" t="n">
        <f ca="1">SUM(INDIRECT("M15:M"&amp;ROW(M18)-1))</f>
        <v>0.0</v>
      </c>
      <c r="N18" s="12" t="n">
        <f ca="1">INDIRECT("N"&amp;ROW(N18)-1)</f>
        <v>31.0</v>
      </c>
      <c r="O18" s="37" t="str">
        <f ca="1">INDIRECT("O"&amp;ROW(O18)-1)</f>
        <v>16.00 @Rp.15,000.00 +
15.00 @Rp.15,000.00</v>
      </c>
      <c r="P18" s="12" t="n">
        <f ca="1">INDIRECT("P"&amp;ROW(P18)-1)</f>
        <v>465000.0</v>
      </c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8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289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43858.416666666664</v>
      </c>
      <c r="C16" t="s" s="26">
        <v>165</v>
      </c>
      <c r="D16" s="27"/>
      <c r="E16" t="n" s="6">
        <v>0.0</v>
      </c>
      <c r="F16" t="s" s="18">
        <v>65</v>
      </c>
      <c r="G16" t="n" s="6">
        <v>0.0</v>
      </c>
      <c r="H16" t="n" s="6">
        <v>4.0</v>
      </c>
      <c r="I16" t="s" s="18">
        <v>292</v>
      </c>
      <c r="J16" t="n" s="6">
        <v>720000.0</v>
      </c>
      <c r="K16" t="n" s="6">
        <v>0.0</v>
      </c>
      <c r="L16" t="s" s="18">
        <v>65</v>
      </c>
      <c r="M16" t="n" s="6">
        <v>0.0</v>
      </c>
      <c r="N16" t="n" s="6">
        <v>4.0</v>
      </c>
      <c r="O16" t="s" s="18">
        <v>292</v>
      </c>
      <c r="P16" s="6" t="n">
        <f>G16+J16-M16</f>
        <v>720000.0</v>
      </c>
    </row>
    <row r="17" ht="15.0" customHeight="true">
      <c r="A17" s="4" t="n">
        <f>ROW(A17)-14</f>
        <v>3.0</v>
      </c>
      <c r="B17" t="n" s="9">
        <v>43990.38958333333</v>
      </c>
      <c r="C17" t="s" s="26">
        <v>66</v>
      </c>
      <c r="D17" s="27"/>
      <c r="E17" t="n" s="6">
        <v>4.0</v>
      </c>
      <c r="F17" t="s" s="18">
        <v>292</v>
      </c>
      <c r="G17" t="n" s="6">
        <v>720000.0</v>
      </c>
      <c r="H17" t="n" s="6">
        <v>5.0</v>
      </c>
      <c r="I17" t="s" s="18">
        <v>293</v>
      </c>
      <c r="J17" t="n" s="6">
        <v>800000.0</v>
      </c>
      <c r="K17" t="n" s="6">
        <v>0.0</v>
      </c>
      <c r="L17" t="s" s="18">
        <v>65</v>
      </c>
      <c r="M17" t="n" s="6">
        <v>0.0</v>
      </c>
      <c r="N17" t="n" s="6">
        <v>9.0</v>
      </c>
      <c r="O17" t="s" s="18">
        <v>290</v>
      </c>
      <c r="P17" s="6" t="n">
        <f>G17+J17-M17</f>
        <v>1520000.0</v>
      </c>
    </row>
    <row r="18" ht="15.0" customHeight="true">
      <c r="A18" s="4" t="n">
        <f>ROW(A18)-14</f>
        <v>4.0</v>
      </c>
      <c r="B18" t="n" s="9">
        <v>43990.625</v>
      </c>
      <c r="C18" t="s" s="26">
        <v>67</v>
      </c>
      <c r="D18" s="27"/>
      <c r="E18" t="n" s="6">
        <v>9.0</v>
      </c>
      <c r="F18" t="s" s="18">
        <v>290</v>
      </c>
      <c r="G18" t="n" s="6">
        <v>1520000.0</v>
      </c>
      <c r="H18" t="n" s="6">
        <v>0.0</v>
      </c>
      <c r="I18" t="s" s="18">
        <v>65</v>
      </c>
      <c r="J18" t="n" s="6">
        <v>0.0</v>
      </c>
      <c r="K18" t="n" s="6">
        <v>5.0</v>
      </c>
      <c r="L18" t="s" s="18">
        <v>291</v>
      </c>
      <c r="M18" t="n" s="6">
        <v>880000.0</v>
      </c>
      <c r="N18" t="n" s="6">
        <v>4.0</v>
      </c>
      <c r="O18" t="s" s="18">
        <v>294</v>
      </c>
      <c r="P18" s="6" t="n">
        <f>G18+J18-M18</f>
        <v>640000.0</v>
      </c>
    </row>
    <row r="19" spans="1:21" s="3" customFormat="1" x14ac:dyDescent="0.25">
      <c r="A19" s="10"/>
      <c r="B19" s="11"/>
      <c r="C19" s="11"/>
      <c r="D19" s="11"/>
      <c r="E19" s="12" t="n">
        <f ca="1">INDIRECT("E15")</f>
        <v>0.0</v>
      </c>
      <c r="F19" s="36" t="str">
        <f ca="1">INDIRECT("F15")</f>
        <v>-</v>
      </c>
      <c r="G19" s="12" t="n">
        <f ca="1">INDIRECT("G15")</f>
        <v>0.0</v>
      </c>
      <c r="H19" s="12" t="n">
        <f ca="1">SUM(INDIRECT("H15:H"&amp;ROW(H19)-1))</f>
        <v>9.0</v>
      </c>
      <c r="I19" s="37" t="s">
        <v>290</v>
      </c>
      <c r="J19" s="12" t="n">
        <f ca="1">SUM(INDIRECT("J15:J"&amp;ROW(J19)-1))</f>
        <v>1520000.0</v>
      </c>
      <c r="K19" s="12" t="n">
        <f ca="1">SUM(INDIRECT("K15:K"&amp;ROW(K19)-1))</f>
        <v>5.0</v>
      </c>
      <c r="L19" s="37" t="s">
        <v>291</v>
      </c>
      <c r="M19" s="12" t="n">
        <f ca="1">SUM(INDIRECT("M15:M"&amp;ROW(M19)-1))</f>
        <v>880000.0</v>
      </c>
      <c r="N19" s="12" t="n">
        <f ca="1">INDIRECT("N"&amp;ROW(N19)-1)</f>
        <v>4.0</v>
      </c>
      <c r="O19" s="37" t="str">
        <f ca="1">INDIRECT("O"&amp;ROW(O19)-1)</f>
        <v>4.00 @Rp.160,000.00</v>
      </c>
      <c r="P19" s="12" t="n">
        <f ca="1">INDIRECT("P"&amp;ROW(P19)-1)</f>
        <v>640000.0</v>
      </c>
    </row>
    <row r="21" spans="4:14" x14ac:dyDescent="0.25">
      <c r="N21" s="1" t="str">
        <f>"Airmadidi, "&amp;U1</f>
        <v>Airmadidi, Kamis, 31 Desember 2020</v>
      </c>
    </row>
    <row r="22" spans="4:14" x14ac:dyDescent="0.25">
      <c r="D22" s="2" t="s">
        <v>56</v>
      </c>
      <c r="E22" s="3"/>
      <c r="F22" s="3"/>
      <c r="G22" s="3"/>
      <c r="H22" s="3"/>
      <c r="I22" s="3"/>
      <c r="J22" s="3"/>
      <c r="K22" s="3"/>
      <c r="L22" s="3"/>
      <c r="M22" s="3"/>
      <c r="N22" s="2" t="s">
        <v>59</v>
      </c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2"/>
      <c r="E26" s="3"/>
      <c r="F26" s="3"/>
      <c r="G26" s="3"/>
      <c r="H26" s="3"/>
      <c r="I26" s="3"/>
      <c r="J26" s="3"/>
      <c r="K26" s="3"/>
      <c r="L26" s="3"/>
      <c r="M26" s="3"/>
      <c r="N26" s="2"/>
    </row>
    <row r="27" spans="4:14" x14ac:dyDescent="0.25">
      <c r="D27" s="5" t="s">
        <v>57</v>
      </c>
      <c r="E27" s="3"/>
      <c r="F27" s="3"/>
      <c r="G27" s="3"/>
      <c r="H27" s="3"/>
      <c r="I27" s="3"/>
      <c r="J27" s="3"/>
      <c r="K27" s="3"/>
      <c r="L27" s="3"/>
      <c r="M27" s="3"/>
      <c r="N27" s="5" t="s">
        <v>60</v>
      </c>
    </row>
    <row r="28" spans="4:14" x14ac:dyDescent="0.25">
      <c r="D28" s="1" t="str">
        <f>"NIP. "&amp;U2</f>
        <v>NIP. 197212041999031006</v>
      </c>
      <c r="N28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9:D19"/>
    <mergeCell ref="C18:D18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6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295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259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43886.416666666664</v>
      </c>
      <c r="C16" t="s" s="26">
        <v>297</v>
      </c>
      <c r="D16" s="27"/>
      <c r="E16" t="n" s="6">
        <v>0.0</v>
      </c>
      <c r="F16" t="s" s="18">
        <v>65</v>
      </c>
      <c r="G16" t="n" s="6">
        <v>0.0</v>
      </c>
      <c r="H16" t="n" s="6">
        <v>2.0</v>
      </c>
      <c r="I16" t="s" s="18">
        <v>296</v>
      </c>
      <c r="J16" t="n" s="6">
        <v>45000.0</v>
      </c>
      <c r="K16" t="n" s="6">
        <v>0.0</v>
      </c>
      <c r="L16" t="s" s="18">
        <v>65</v>
      </c>
      <c r="M16" t="n" s="6">
        <v>0.0</v>
      </c>
      <c r="N16" t="n" s="6">
        <v>2.0</v>
      </c>
      <c r="O16" t="s" s="18">
        <v>296</v>
      </c>
      <c r="P16" s="6" t="n">
        <f>G16+J16-M16</f>
        <v>45000.0</v>
      </c>
    </row>
    <row r="17" spans="1:21" s="3" customFormat="1" x14ac:dyDescent="0.25">
      <c r="A17" s="10"/>
      <c r="B17" s="11"/>
      <c r="C17" s="11"/>
      <c r="D17" s="11"/>
      <c r="E17" s="12" t="n">
        <f ca="1">INDIRECT("E15")</f>
        <v>0.0</v>
      </c>
      <c r="F17" s="36" t="str">
        <f ca="1">INDIRECT("F15")</f>
        <v>-</v>
      </c>
      <c r="G17" s="12" t="n">
        <f ca="1">INDIRECT("G15")</f>
        <v>0.0</v>
      </c>
      <c r="H17" s="12" t="n">
        <f ca="1">SUM(INDIRECT("H15:H"&amp;ROW(H17)-1))</f>
        <v>2.0</v>
      </c>
      <c r="I17" s="37" t="s">
        <v>296</v>
      </c>
      <c r="J17" s="12" t="n">
        <f ca="1">SUM(INDIRECT("J15:J"&amp;ROW(J17)-1))</f>
        <v>45000.0</v>
      </c>
      <c r="K17" s="12" t="n">
        <f ca="1">SUM(INDIRECT("K15:K"&amp;ROW(K17)-1))</f>
        <v>0.0</v>
      </c>
      <c r="L17" s="37" t="s">
        <v>65</v>
      </c>
      <c r="M17" s="12" t="n">
        <f ca="1">SUM(INDIRECT("M15:M"&amp;ROW(M17)-1))</f>
        <v>0.0</v>
      </c>
      <c r="N17" s="12" t="n">
        <f ca="1">INDIRECT("N"&amp;ROW(N17)-1)</f>
        <v>2.0</v>
      </c>
      <c r="O17" s="37" t="str">
        <f ca="1">INDIRECT("O"&amp;ROW(O17)-1)</f>
        <v>2.00 @Rp.22,500.00</v>
      </c>
      <c r="P17" s="12" t="n">
        <f ca="1">INDIRECT("P"&amp;ROW(P17)-1)</f>
        <v>45000.0</v>
      </c>
    </row>
    <row r="19" spans="4:14" x14ac:dyDescent="0.25">
      <c r="N19" s="1" t="str">
        <f>"Airmadidi, "&amp;U1</f>
        <v>Airmadidi, Kamis, 31 Desember 2020</v>
      </c>
    </row>
    <row r="20" spans="4:14" x14ac:dyDescent="0.25">
      <c r="D20" s="2" t="s">
        <v>56</v>
      </c>
      <c r="E20" s="3"/>
      <c r="F20" s="3"/>
      <c r="G20" s="3"/>
      <c r="H20" s="3"/>
      <c r="I20" s="3"/>
      <c r="J20" s="3"/>
      <c r="K20" s="3"/>
      <c r="L20" s="3"/>
      <c r="M20" s="3"/>
      <c r="N20" s="2" t="s">
        <v>147</v>
      </c>
    </row>
    <row r="21" spans="4:14" x14ac:dyDescent="0.25">
      <c r="D21" s="2"/>
      <c r="E21" s="3"/>
      <c r="F21" s="3"/>
      <c r="G21" s="3"/>
      <c r="H21" s="3"/>
      <c r="I21" s="3"/>
      <c r="J21" s="3"/>
      <c r="K21" s="3"/>
      <c r="L21" s="3"/>
      <c r="M21" s="3"/>
      <c r="N21" s="2"/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5" t="s">
        <v>57</v>
      </c>
      <c r="E25" s="3"/>
      <c r="F25" s="3"/>
      <c r="G25" s="3"/>
      <c r="H25" s="3"/>
      <c r="I25" s="3"/>
      <c r="J25" s="3"/>
      <c r="K25" s="3"/>
      <c r="L25" s="3"/>
      <c r="M25" s="3"/>
      <c r="N25" s="5" t="s">
        <v>60</v>
      </c>
    </row>
    <row r="26" spans="4:14" x14ac:dyDescent="0.25">
      <c r="D26" s="1" t="str">
        <f>"NIP. "&amp;U2</f>
        <v>NIP. 197212041999031006</v>
      </c>
      <c r="N26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7:D17"/>
    <mergeCell ref="C16:D16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298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299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259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43886.416666666664</v>
      </c>
      <c r="C16" t="s" s="26">
        <v>297</v>
      </c>
      <c r="D16" s="27"/>
      <c r="E16" t="n" s="6">
        <v>0.0</v>
      </c>
      <c r="F16" t="s" s="18">
        <v>65</v>
      </c>
      <c r="G16" t="n" s="6">
        <v>0.0</v>
      </c>
      <c r="H16" t="n" s="6">
        <v>6.0</v>
      </c>
      <c r="I16" t="s" s="18">
        <v>301</v>
      </c>
      <c r="J16" t="n" s="6">
        <v>156000.0</v>
      </c>
      <c r="K16" t="n" s="6">
        <v>0.0</v>
      </c>
      <c r="L16" t="s" s="18">
        <v>65</v>
      </c>
      <c r="M16" t="n" s="6">
        <v>0.0</v>
      </c>
      <c r="N16" t="n" s="6">
        <v>6.0</v>
      </c>
      <c r="O16" t="s" s="18">
        <v>301</v>
      </c>
      <c r="P16" s="6" t="n">
        <f>G16+J16-M16</f>
        <v>156000.0</v>
      </c>
    </row>
    <row r="17" ht="15.0" customHeight="true">
      <c r="A17" s="4" t="n">
        <f>ROW(A17)-14</f>
        <v>3.0</v>
      </c>
      <c r="B17" t="n" s="9">
        <v>44113.416666666664</v>
      </c>
      <c r="C17" t="s" s="26">
        <v>302</v>
      </c>
      <c r="D17" s="27"/>
      <c r="E17" t="n" s="6">
        <v>6.0</v>
      </c>
      <c r="F17" t="s" s="18">
        <v>301</v>
      </c>
      <c r="G17" t="n" s="6">
        <v>156000.0</v>
      </c>
      <c r="H17" t="n" s="6">
        <v>6.0</v>
      </c>
      <c r="I17" t="s" s="18">
        <v>301</v>
      </c>
      <c r="J17" t="n" s="6">
        <v>156000.0</v>
      </c>
      <c r="K17" t="n" s="6">
        <v>0.0</v>
      </c>
      <c r="L17" t="s" s="18">
        <v>65</v>
      </c>
      <c r="M17" t="n" s="6">
        <v>0.0</v>
      </c>
      <c r="N17" t="n" s="6">
        <v>12.0</v>
      </c>
      <c r="O17" t="s" s="18">
        <v>300</v>
      </c>
      <c r="P17" s="6" t="n">
        <f>G17+J17-M17</f>
        <v>312000.0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36" t="str">
        <f ca="1">INDIRECT("F15")</f>
        <v>-</v>
      </c>
      <c r="G18" s="12" t="n">
        <f ca="1">INDIRECT("G15")</f>
        <v>0.0</v>
      </c>
      <c r="H18" s="12" t="n">
        <f ca="1">SUM(INDIRECT("H15:H"&amp;ROW(H18)-1))</f>
        <v>12.0</v>
      </c>
      <c r="I18" s="37" t="s">
        <v>300</v>
      </c>
      <c r="J18" s="12" t="n">
        <f ca="1">SUM(INDIRECT("J15:J"&amp;ROW(J18)-1))</f>
        <v>312000.0</v>
      </c>
      <c r="K18" s="12" t="n">
        <f ca="1">SUM(INDIRECT("K15:K"&amp;ROW(K18)-1))</f>
        <v>0.0</v>
      </c>
      <c r="L18" s="37" t="s">
        <v>65</v>
      </c>
      <c r="M18" s="12" t="n">
        <f ca="1">SUM(INDIRECT("M15:M"&amp;ROW(M18)-1))</f>
        <v>0.0</v>
      </c>
      <c r="N18" s="12" t="n">
        <f ca="1">INDIRECT("N"&amp;ROW(N18)-1)</f>
        <v>12.0</v>
      </c>
      <c r="O18" s="37" t="str">
        <f ca="1">INDIRECT("O"&amp;ROW(O18)-1)</f>
        <v>6.00 @Rp.26,000.00 +
6.00 @Rp.26,000.00</v>
      </c>
      <c r="P18" s="12" t="n">
        <f ca="1">INDIRECT("P"&amp;ROW(P18)-1)</f>
        <v>312000.0</v>
      </c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5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68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5.0</v>
      </c>
      <c r="F15" t="s" s="18">
        <v>70</v>
      </c>
      <c r="G15" t="n" s="6">
        <v>130000.0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5.0</v>
      </c>
      <c r="O15" t="s" s="18">
        <v>70</v>
      </c>
      <c r="P15" s="6" t="n">
        <f>G15+J15-M15</f>
        <v>130000.0</v>
      </c>
    </row>
    <row r="16" spans="1:21" s="3" customFormat="1" x14ac:dyDescent="0.25">
      <c r="A16" s="10"/>
      <c r="B16" s="11"/>
      <c r="C16" s="11"/>
      <c r="D16" s="11"/>
      <c r="E16" s="12" t="n">
        <f ca="1">INDIRECT("E15")</f>
        <v>5.0</v>
      </c>
      <c r="F16" s="36" t="str">
        <f ca="1">INDIRECT("F15")</f>
        <v>5.00 @Rp.26,000.00</v>
      </c>
      <c r="G16" s="12" t="n">
        <f ca="1">INDIRECT("G15")</f>
        <v>130000.0</v>
      </c>
      <c r="H16" s="12" t="n">
        <f ca="1">SUM(INDIRECT("H15:H"&amp;ROW(H16)-1))</f>
        <v>0.0</v>
      </c>
      <c r="I16" s="37" t="s">
        <v>65</v>
      </c>
      <c r="J16" s="12" t="n">
        <f ca="1">SUM(INDIRECT("J15:J"&amp;ROW(J16)-1))</f>
        <v>0.0</v>
      </c>
      <c r="K16" s="12" t="n">
        <f ca="1">SUM(INDIRECT("K15:K"&amp;ROW(K16)-1))</f>
        <v>0.0</v>
      </c>
      <c r="L16" s="37" t="s">
        <v>65</v>
      </c>
      <c r="M16" s="12" t="n">
        <f ca="1">SUM(INDIRECT("M15:M"&amp;ROW(M16)-1))</f>
        <v>0.0</v>
      </c>
      <c r="N16" s="12" t="n">
        <f ca="1">INDIRECT("N"&amp;ROW(N16)-1)</f>
        <v>5.0</v>
      </c>
      <c r="O16" s="37" t="str">
        <f ca="1">INDIRECT("O"&amp;ROW(O16)-1)</f>
        <v>5.00 @Rp.26,000.00</v>
      </c>
      <c r="P16" s="12" t="n">
        <f ca="1">INDIRECT("P"&amp;ROW(P16)-1)</f>
        <v>130000.0</v>
      </c>
    </row>
    <row r="18" spans="4:14" x14ac:dyDescent="0.25">
      <c r="N18" s="1" t="str">
        <f>"Airmadidi, "&amp;U1</f>
        <v>Airmadidi, Kamis, 31 Desember 2020</v>
      </c>
    </row>
    <row r="19" spans="4:14" x14ac:dyDescent="0.25">
      <c r="D19" s="2" t="s">
        <v>56</v>
      </c>
      <c r="E19" s="3"/>
      <c r="F19" s="3"/>
      <c r="G19" s="3"/>
      <c r="H19" s="3"/>
      <c r="I19" s="3"/>
      <c r="J19" s="3"/>
      <c r="K19" s="3"/>
      <c r="L19" s="3"/>
      <c r="M19" s="3"/>
      <c r="N19" s="2" t="s">
        <v>59</v>
      </c>
    </row>
    <row r="20" spans="4:14" x14ac:dyDescent="0.25">
      <c r="D20" s="2"/>
      <c r="E20" s="3"/>
      <c r="F20" s="3"/>
      <c r="G20" s="3"/>
      <c r="H20" s="3"/>
      <c r="I20" s="3"/>
      <c r="J20" s="3"/>
      <c r="K20" s="3"/>
      <c r="L20" s="3"/>
      <c r="M20" s="3"/>
      <c r="N20" s="2"/>
    </row>
    <row r="21" spans="4:14" x14ac:dyDescent="0.25">
      <c r="D21" s="2"/>
      <c r="E21" s="3"/>
      <c r="F21" s="3"/>
      <c r="G21" s="3"/>
      <c r="H21" s="3"/>
      <c r="I21" s="3"/>
      <c r="J21" s="3"/>
      <c r="K21" s="3"/>
      <c r="L21" s="3"/>
      <c r="M21" s="3"/>
      <c r="N21" s="2"/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5" t="s">
        <v>57</v>
      </c>
      <c r="E24" s="3"/>
      <c r="F24" s="3"/>
      <c r="G24" s="3"/>
      <c r="H24" s="3"/>
      <c r="I24" s="3"/>
      <c r="J24" s="3"/>
      <c r="K24" s="3"/>
      <c r="L24" s="3"/>
      <c r="M24" s="3"/>
      <c r="N24" s="5" t="s">
        <v>60</v>
      </c>
    </row>
    <row r="25" spans="4:14" x14ac:dyDescent="0.25">
      <c r="D25" s="1" t="str">
        <f>"NIP. "&amp;U2</f>
        <v>NIP. 197212041999031006</v>
      </c>
      <c r="N25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6:D16"/>
    <mergeCell ref="C15:D15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303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304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43990.38958333333</v>
      </c>
      <c r="C16" t="s" s="26">
        <v>66</v>
      </c>
      <c r="D16" s="27"/>
      <c r="E16" t="n" s="6">
        <v>0.0</v>
      </c>
      <c r="F16" t="s" s="18">
        <v>65</v>
      </c>
      <c r="G16" t="n" s="6">
        <v>0.0</v>
      </c>
      <c r="H16" t="n" s="6">
        <v>5.0</v>
      </c>
      <c r="I16" t="s" s="18">
        <v>305</v>
      </c>
      <c r="J16" t="n" s="6">
        <v>175000.0</v>
      </c>
      <c r="K16" t="n" s="6">
        <v>0.0</v>
      </c>
      <c r="L16" t="s" s="18">
        <v>65</v>
      </c>
      <c r="M16" t="n" s="6">
        <v>0.0</v>
      </c>
      <c r="N16" t="n" s="6">
        <v>5.0</v>
      </c>
      <c r="O16" t="s" s="18">
        <v>305</v>
      </c>
      <c r="P16" s="6" t="n">
        <f>G16+J16-M16</f>
        <v>175000.0</v>
      </c>
    </row>
    <row r="17" ht="15.0" customHeight="true">
      <c r="A17" s="4" t="n">
        <f>ROW(A17)-14</f>
        <v>3.0</v>
      </c>
      <c r="B17" t="n" s="9">
        <v>43990.625</v>
      </c>
      <c r="C17" t="s" s="26">
        <v>67</v>
      </c>
      <c r="D17" s="27"/>
      <c r="E17" t="n" s="6">
        <v>5.0</v>
      </c>
      <c r="F17" t="s" s="18">
        <v>305</v>
      </c>
      <c r="G17" t="n" s="6">
        <v>175000.0</v>
      </c>
      <c r="H17" t="n" s="6">
        <v>0.0</v>
      </c>
      <c r="I17" t="s" s="18">
        <v>65</v>
      </c>
      <c r="J17" t="n" s="6">
        <v>0.0</v>
      </c>
      <c r="K17" t="n" s="6">
        <v>5.0</v>
      </c>
      <c r="L17" t="s" s="18">
        <v>305</v>
      </c>
      <c r="M17" t="n" s="6">
        <v>175000.0</v>
      </c>
      <c r="N17" t="n" s="6">
        <v>0.0</v>
      </c>
      <c r="O17" t="s" s="18">
        <v>65</v>
      </c>
      <c r="P17" s="6" t="n">
        <f>G17+J17-M17</f>
        <v>0.0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36" t="str">
        <f ca="1">INDIRECT("F15")</f>
        <v>-</v>
      </c>
      <c r="G18" s="12" t="n">
        <f ca="1">INDIRECT("G15")</f>
        <v>0.0</v>
      </c>
      <c r="H18" s="12" t="n">
        <f ca="1">SUM(INDIRECT("H15:H"&amp;ROW(H18)-1))</f>
        <v>5.0</v>
      </c>
      <c r="I18" s="37" t="s">
        <v>305</v>
      </c>
      <c r="J18" s="12" t="n">
        <f ca="1">SUM(INDIRECT("J15:J"&amp;ROW(J18)-1))</f>
        <v>175000.0</v>
      </c>
      <c r="K18" s="12" t="n">
        <f ca="1">SUM(INDIRECT("K15:K"&amp;ROW(K18)-1))</f>
        <v>5.0</v>
      </c>
      <c r="L18" s="37" t="s">
        <v>305</v>
      </c>
      <c r="M18" s="12" t="n">
        <f ca="1">SUM(INDIRECT("M15:M"&amp;ROW(M18)-1))</f>
        <v>175000.0</v>
      </c>
      <c r="N18" s="12" t="n">
        <f ca="1">INDIRECT("N"&amp;ROW(N18)-1)</f>
        <v>0.0</v>
      </c>
      <c r="O18" s="37" t="str">
        <f ca="1">INDIRECT("O"&amp;ROW(O18)-1)</f>
        <v>-</v>
      </c>
      <c r="P18" s="12" t="n">
        <f ca="1">INDIRECT("P"&amp;ROW(P18)-1)</f>
        <v>0.0</v>
      </c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9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306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43839.416666666664</v>
      </c>
      <c r="C16" t="s" s="26">
        <v>74</v>
      </c>
      <c r="D16" s="27"/>
      <c r="E16" t="n" s="6">
        <v>0.0</v>
      </c>
      <c r="F16" t="s" s="18">
        <v>65</v>
      </c>
      <c r="G16" t="n" s="6">
        <v>0.0</v>
      </c>
      <c r="H16" t="n" s="6">
        <v>5.0</v>
      </c>
      <c r="I16" t="s" s="18">
        <v>308</v>
      </c>
      <c r="J16" t="n" s="6">
        <v>110000.0</v>
      </c>
      <c r="K16" t="n" s="6">
        <v>0.0</v>
      </c>
      <c r="L16" t="s" s="18">
        <v>65</v>
      </c>
      <c r="M16" t="n" s="6">
        <v>0.0</v>
      </c>
      <c r="N16" t="n" s="6">
        <v>5.0</v>
      </c>
      <c r="O16" t="s" s="18">
        <v>308</v>
      </c>
      <c r="P16" s="6" t="n">
        <f>G16+J16-M16</f>
        <v>110000.0</v>
      </c>
    </row>
    <row r="17" ht="15.0" customHeight="true">
      <c r="A17" s="4" t="n">
        <f>ROW(A17)-14</f>
        <v>3.0</v>
      </c>
      <c r="B17" t="n" s="9">
        <v>43850.625</v>
      </c>
      <c r="C17" t="s" s="26">
        <v>76</v>
      </c>
      <c r="D17" s="27"/>
      <c r="E17" t="n" s="6">
        <v>5.0</v>
      </c>
      <c r="F17" t="s" s="18">
        <v>308</v>
      </c>
      <c r="G17" t="n" s="6">
        <v>110000.0</v>
      </c>
      <c r="H17" t="n" s="6">
        <v>0.0</v>
      </c>
      <c r="I17" t="s" s="18">
        <v>65</v>
      </c>
      <c r="J17" t="n" s="6">
        <v>0.0</v>
      </c>
      <c r="K17" t="n" s="6">
        <v>5.0</v>
      </c>
      <c r="L17" t="s" s="18">
        <v>308</v>
      </c>
      <c r="M17" t="n" s="6">
        <v>110000.0</v>
      </c>
      <c r="N17" t="n" s="6">
        <v>0.0</v>
      </c>
      <c r="O17" t="s" s="18">
        <v>65</v>
      </c>
      <c r="P17" s="6" t="n">
        <f>G17+J17-M17</f>
        <v>0.0</v>
      </c>
    </row>
    <row r="18" ht="15.0" customHeight="true">
      <c r="A18" s="4" t="n">
        <f>ROW(A18)-14</f>
        <v>4.0</v>
      </c>
      <c r="B18" t="n" s="9">
        <v>43913.416666666664</v>
      </c>
      <c r="C18" t="s" s="26">
        <v>173</v>
      </c>
      <c r="D18" s="27"/>
      <c r="E18" t="n" s="6">
        <v>0.0</v>
      </c>
      <c r="F18" t="s" s="18">
        <v>65</v>
      </c>
      <c r="G18" t="n" s="6">
        <v>0.0</v>
      </c>
      <c r="H18" t="n" s="6">
        <v>5.0</v>
      </c>
      <c r="I18" t="s" s="18">
        <v>308</v>
      </c>
      <c r="J18" t="n" s="6">
        <v>110000.0</v>
      </c>
      <c r="K18" t="n" s="6">
        <v>0.0</v>
      </c>
      <c r="L18" t="s" s="18">
        <v>65</v>
      </c>
      <c r="M18" t="n" s="6">
        <v>0.0</v>
      </c>
      <c r="N18" t="n" s="6">
        <v>5.0</v>
      </c>
      <c r="O18" t="s" s="18">
        <v>308</v>
      </c>
      <c r="P18" s="6" t="n">
        <f>G18+J18-M18</f>
        <v>110000.0</v>
      </c>
    </row>
    <row r="19" ht="15.0" customHeight="true">
      <c r="A19" s="4" t="n">
        <f>ROW(A19)-14</f>
        <v>5.0</v>
      </c>
      <c r="B19" t="n" s="9">
        <v>43913.625</v>
      </c>
      <c r="C19" t="s" s="26">
        <v>175</v>
      </c>
      <c r="D19" s="27"/>
      <c r="E19" t="n" s="6">
        <v>5.0</v>
      </c>
      <c r="F19" t="s" s="18">
        <v>308</v>
      </c>
      <c r="G19" t="n" s="6">
        <v>110000.0</v>
      </c>
      <c r="H19" t="n" s="6">
        <v>0.0</v>
      </c>
      <c r="I19" t="s" s="18">
        <v>65</v>
      </c>
      <c r="J19" t="n" s="6">
        <v>0.0</v>
      </c>
      <c r="K19" t="n" s="6">
        <v>5.0</v>
      </c>
      <c r="L19" t="s" s="18">
        <v>308</v>
      </c>
      <c r="M19" t="n" s="6">
        <v>110000.0</v>
      </c>
      <c r="N19" t="n" s="6">
        <v>0.0</v>
      </c>
      <c r="O19" t="s" s="18">
        <v>65</v>
      </c>
      <c r="P19" s="6" t="n">
        <f>G19+J19-M19</f>
        <v>0.0</v>
      </c>
    </row>
    <row r="20" spans="1:21" s="3" customFormat="1" x14ac:dyDescent="0.25">
      <c r="A20" s="10"/>
      <c r="B20" s="11"/>
      <c r="C20" s="11"/>
      <c r="D20" s="11"/>
      <c r="E20" s="12" t="n">
        <f ca="1">INDIRECT("E15")</f>
        <v>0.0</v>
      </c>
      <c r="F20" s="36" t="str">
        <f ca="1">INDIRECT("F15")</f>
        <v>-</v>
      </c>
      <c r="G20" s="12" t="n">
        <f ca="1">INDIRECT("G15")</f>
        <v>0.0</v>
      </c>
      <c r="H20" s="12" t="n">
        <f ca="1">SUM(INDIRECT("H15:H"&amp;ROW(H20)-1))</f>
        <v>10.0</v>
      </c>
      <c r="I20" s="37" t="s">
        <v>307</v>
      </c>
      <c r="J20" s="12" t="n">
        <f ca="1">SUM(INDIRECT("J15:J"&amp;ROW(J20)-1))</f>
        <v>220000.0</v>
      </c>
      <c r="K20" s="12" t="n">
        <f ca="1">SUM(INDIRECT("K15:K"&amp;ROW(K20)-1))</f>
        <v>10.0</v>
      </c>
      <c r="L20" s="37" t="s">
        <v>307</v>
      </c>
      <c r="M20" s="12" t="n">
        <f ca="1">SUM(INDIRECT("M15:M"&amp;ROW(M20)-1))</f>
        <v>220000.0</v>
      </c>
      <c r="N20" s="12" t="n">
        <f ca="1">INDIRECT("N"&amp;ROW(N20)-1)</f>
        <v>0.0</v>
      </c>
      <c r="O20" s="37" t="str">
        <f ca="1">INDIRECT("O"&amp;ROW(O20)-1)</f>
        <v>-</v>
      </c>
      <c r="P20" s="12" t="n">
        <f ca="1">INDIRECT("P"&amp;ROW(P20)-1)</f>
        <v>0.0</v>
      </c>
    </row>
    <row r="22" spans="4:14" x14ac:dyDescent="0.25">
      <c r="N22" s="1" t="str">
        <f>"Airmadidi, "&amp;U1</f>
        <v>Airmadidi, Kamis, 31 Desember 2020</v>
      </c>
    </row>
    <row r="23" spans="4:14" x14ac:dyDescent="0.25">
      <c r="D23" s="2" t="s">
        <v>56</v>
      </c>
      <c r="E23" s="3"/>
      <c r="F23" s="3"/>
      <c r="G23" s="3"/>
      <c r="H23" s="3"/>
      <c r="I23" s="3"/>
      <c r="J23" s="3"/>
      <c r="K23" s="3"/>
      <c r="L23" s="3"/>
      <c r="M23" s="3"/>
      <c r="N23" s="2" t="s">
        <v>59</v>
      </c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2"/>
      <c r="E26" s="3"/>
      <c r="F26" s="3"/>
      <c r="G26" s="3"/>
      <c r="H26" s="3"/>
      <c r="I26" s="3"/>
      <c r="J26" s="3"/>
      <c r="K26" s="3"/>
      <c r="L26" s="3"/>
      <c r="M26" s="3"/>
      <c r="N26" s="2"/>
    </row>
    <row r="27" spans="4:14" x14ac:dyDescent="0.25">
      <c r="D27" s="2"/>
      <c r="E27" s="3"/>
      <c r="F27" s="3"/>
      <c r="G27" s="3"/>
      <c r="H27" s="3"/>
      <c r="I27" s="3"/>
      <c r="J27" s="3"/>
      <c r="K27" s="3"/>
      <c r="L27" s="3"/>
      <c r="M27" s="3"/>
      <c r="N27" s="2"/>
    </row>
    <row r="28" spans="4:14" x14ac:dyDescent="0.25">
      <c r="D28" s="5" t="s">
        <v>57</v>
      </c>
      <c r="E28" s="3"/>
      <c r="F28" s="3"/>
      <c r="G28" s="3"/>
      <c r="H28" s="3"/>
      <c r="I28" s="3"/>
      <c r="J28" s="3"/>
      <c r="K28" s="3"/>
      <c r="L28" s="3"/>
      <c r="M28" s="3"/>
      <c r="N28" s="5" t="s">
        <v>60</v>
      </c>
    </row>
    <row r="29" spans="4:14" x14ac:dyDescent="0.25">
      <c r="D29" s="1" t="str">
        <f>"NIP. "&amp;U2</f>
        <v>NIP. 197212041999031006</v>
      </c>
      <c r="N29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20:D20"/>
    <mergeCell ref="C19:D19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9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309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43839.416666666664</v>
      </c>
      <c r="C16" t="s" s="26">
        <v>74</v>
      </c>
      <c r="D16" s="27"/>
      <c r="E16" t="n" s="6">
        <v>0.0</v>
      </c>
      <c r="F16" t="s" s="18">
        <v>65</v>
      </c>
      <c r="G16" t="n" s="6">
        <v>0.0</v>
      </c>
      <c r="H16" t="n" s="6">
        <v>2.0</v>
      </c>
      <c r="I16" t="s" s="18">
        <v>311</v>
      </c>
      <c r="J16" t="n" s="6">
        <v>37000.0</v>
      </c>
      <c r="K16" t="n" s="6">
        <v>0.0</v>
      </c>
      <c r="L16" t="s" s="18">
        <v>65</v>
      </c>
      <c r="M16" t="n" s="6">
        <v>0.0</v>
      </c>
      <c r="N16" t="n" s="6">
        <v>2.0</v>
      </c>
      <c r="O16" t="s" s="18">
        <v>311</v>
      </c>
      <c r="P16" s="6" t="n">
        <f>G16+J16-M16</f>
        <v>37000.0</v>
      </c>
    </row>
    <row r="17" ht="15.0" customHeight="true">
      <c r="A17" s="4" t="n">
        <f>ROW(A17)-14</f>
        <v>3.0</v>
      </c>
      <c r="B17" t="n" s="9">
        <v>43850.625</v>
      </c>
      <c r="C17" t="s" s="26">
        <v>76</v>
      </c>
      <c r="D17" s="27"/>
      <c r="E17" t="n" s="6">
        <v>2.0</v>
      </c>
      <c r="F17" t="s" s="18">
        <v>311</v>
      </c>
      <c r="G17" t="n" s="6">
        <v>37000.0</v>
      </c>
      <c r="H17" t="n" s="6">
        <v>0.0</v>
      </c>
      <c r="I17" t="s" s="18">
        <v>65</v>
      </c>
      <c r="J17" t="n" s="6">
        <v>0.0</v>
      </c>
      <c r="K17" t="n" s="6">
        <v>2.0</v>
      </c>
      <c r="L17" t="s" s="18">
        <v>311</v>
      </c>
      <c r="M17" t="n" s="6">
        <v>37000.0</v>
      </c>
      <c r="N17" t="n" s="6">
        <v>0.0</v>
      </c>
      <c r="O17" t="s" s="18">
        <v>65</v>
      </c>
      <c r="P17" s="6" t="n">
        <f>G17+J17-M17</f>
        <v>0.0</v>
      </c>
    </row>
    <row r="18" ht="15.0" customHeight="true">
      <c r="A18" s="4" t="n">
        <f>ROW(A18)-14</f>
        <v>4.0</v>
      </c>
      <c r="B18" t="n" s="9">
        <v>43878.416666666664</v>
      </c>
      <c r="C18" t="s" s="26">
        <v>80</v>
      </c>
      <c r="D18" s="27"/>
      <c r="E18" t="n" s="6">
        <v>0.0</v>
      </c>
      <c r="F18" t="s" s="18">
        <v>65</v>
      </c>
      <c r="G18" t="n" s="6">
        <v>0.0</v>
      </c>
      <c r="H18" t="n" s="6">
        <v>3.0</v>
      </c>
      <c r="I18" t="s" s="18">
        <v>312</v>
      </c>
      <c r="J18" t="n" s="6">
        <v>55500.0</v>
      </c>
      <c r="K18" t="n" s="6">
        <v>0.0</v>
      </c>
      <c r="L18" t="s" s="18">
        <v>65</v>
      </c>
      <c r="M18" t="n" s="6">
        <v>0.0</v>
      </c>
      <c r="N18" t="n" s="6">
        <v>3.0</v>
      </c>
      <c r="O18" t="s" s="18">
        <v>312</v>
      </c>
      <c r="P18" s="6" t="n">
        <f>G18+J18-M18</f>
        <v>55500.0</v>
      </c>
    </row>
    <row r="19" ht="15.0" customHeight="true">
      <c r="A19" s="4" t="n">
        <f>ROW(A19)-14</f>
        <v>5.0</v>
      </c>
      <c r="B19" t="n" s="9">
        <v>44116.416666666664</v>
      </c>
      <c r="C19" t="s" s="26">
        <v>94</v>
      </c>
      <c r="D19" s="27"/>
      <c r="E19" t="n" s="6">
        <v>3.0</v>
      </c>
      <c r="F19" t="s" s="18">
        <v>312</v>
      </c>
      <c r="G19" t="n" s="6">
        <v>55500.0</v>
      </c>
      <c r="H19" t="n" s="6">
        <v>3.0</v>
      </c>
      <c r="I19" t="s" s="18">
        <v>312</v>
      </c>
      <c r="J19" t="n" s="6">
        <v>55500.0</v>
      </c>
      <c r="K19" t="n" s="6">
        <v>0.0</v>
      </c>
      <c r="L19" t="s" s="18">
        <v>65</v>
      </c>
      <c r="M19" t="n" s="6">
        <v>0.0</v>
      </c>
      <c r="N19" t="n" s="6">
        <v>6.0</v>
      </c>
      <c r="O19" t="s" s="18">
        <v>313</v>
      </c>
      <c r="P19" s="6" t="n">
        <f>G19+J19-M19</f>
        <v>111000.0</v>
      </c>
    </row>
    <row r="20" spans="1:21" s="3" customFormat="1" x14ac:dyDescent="0.25">
      <c r="A20" s="10"/>
      <c r="B20" s="11"/>
      <c r="C20" s="11"/>
      <c r="D20" s="11"/>
      <c r="E20" s="12" t="n">
        <f ca="1">INDIRECT("E15")</f>
        <v>0.0</v>
      </c>
      <c r="F20" s="36" t="str">
        <f ca="1">INDIRECT("F15")</f>
        <v>-</v>
      </c>
      <c r="G20" s="12" t="n">
        <f ca="1">INDIRECT("G15")</f>
        <v>0.0</v>
      </c>
      <c r="H20" s="12" t="n">
        <f ca="1">SUM(INDIRECT("H15:H"&amp;ROW(H20)-1))</f>
        <v>8.0</v>
      </c>
      <c r="I20" s="37" t="s">
        <v>310</v>
      </c>
      <c r="J20" s="12" t="n">
        <f ca="1">SUM(INDIRECT("J15:J"&amp;ROW(J20)-1))</f>
        <v>148000.0</v>
      </c>
      <c r="K20" s="12" t="n">
        <f ca="1">SUM(INDIRECT("K15:K"&amp;ROW(K20)-1))</f>
        <v>2.0</v>
      </c>
      <c r="L20" s="37" t="s">
        <v>311</v>
      </c>
      <c r="M20" s="12" t="n">
        <f ca="1">SUM(INDIRECT("M15:M"&amp;ROW(M20)-1))</f>
        <v>37000.0</v>
      </c>
      <c r="N20" s="12" t="n">
        <f ca="1">INDIRECT("N"&amp;ROW(N20)-1)</f>
        <v>6.0</v>
      </c>
      <c r="O20" s="37" t="str">
        <f ca="1">INDIRECT("O"&amp;ROW(O20)-1)</f>
        <v>3.00 @Rp.18,500.00 +
3.00 @Rp.18,500.00</v>
      </c>
      <c r="P20" s="12" t="n">
        <f ca="1">INDIRECT("P"&amp;ROW(P20)-1)</f>
        <v>111000.0</v>
      </c>
    </row>
    <row r="22" spans="4:14" x14ac:dyDescent="0.25">
      <c r="N22" s="1" t="str">
        <f>"Airmadidi, "&amp;U1</f>
        <v>Airmadidi, Kamis, 31 Desember 2020</v>
      </c>
    </row>
    <row r="23" spans="4:14" x14ac:dyDescent="0.25">
      <c r="D23" s="2" t="s">
        <v>56</v>
      </c>
      <c r="E23" s="3"/>
      <c r="F23" s="3"/>
      <c r="G23" s="3"/>
      <c r="H23" s="3"/>
      <c r="I23" s="3"/>
      <c r="J23" s="3"/>
      <c r="K23" s="3"/>
      <c r="L23" s="3"/>
      <c r="M23" s="3"/>
      <c r="N23" s="2" t="s">
        <v>59</v>
      </c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2"/>
      <c r="E26" s="3"/>
      <c r="F26" s="3"/>
      <c r="G26" s="3"/>
      <c r="H26" s="3"/>
      <c r="I26" s="3"/>
      <c r="J26" s="3"/>
      <c r="K26" s="3"/>
      <c r="L26" s="3"/>
      <c r="M26" s="3"/>
      <c r="N26" s="2"/>
    </row>
    <row r="27" spans="4:14" x14ac:dyDescent="0.25">
      <c r="D27" s="2"/>
      <c r="E27" s="3"/>
      <c r="F27" s="3"/>
      <c r="G27" s="3"/>
      <c r="H27" s="3"/>
      <c r="I27" s="3"/>
      <c r="J27" s="3"/>
      <c r="K27" s="3"/>
      <c r="L27" s="3"/>
      <c r="M27" s="3"/>
      <c r="N27" s="2"/>
    </row>
    <row r="28" spans="4:14" x14ac:dyDescent="0.25">
      <c r="D28" s="5" t="s">
        <v>57</v>
      </c>
      <c r="E28" s="3"/>
      <c r="F28" s="3"/>
      <c r="G28" s="3"/>
      <c r="H28" s="3"/>
      <c r="I28" s="3"/>
      <c r="J28" s="3"/>
      <c r="K28" s="3"/>
      <c r="L28" s="3"/>
      <c r="M28" s="3"/>
      <c r="N28" s="5" t="s">
        <v>60</v>
      </c>
    </row>
    <row r="29" spans="4:14" x14ac:dyDescent="0.25">
      <c r="D29" s="1" t="str">
        <f>"NIP. "&amp;U2</f>
        <v>NIP. 197212041999031006</v>
      </c>
      <c r="N29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20:D20"/>
    <mergeCell ref="C19:D19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6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314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299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259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43990.416666666664</v>
      </c>
      <c r="C16" t="s" s="26">
        <v>316</v>
      </c>
      <c r="D16" s="27"/>
      <c r="E16" t="n" s="6">
        <v>0.0</v>
      </c>
      <c r="F16" t="s" s="18">
        <v>65</v>
      </c>
      <c r="G16" t="n" s="6">
        <v>0.0</v>
      </c>
      <c r="H16" t="n" s="6">
        <v>5.0</v>
      </c>
      <c r="I16" t="s" s="18">
        <v>315</v>
      </c>
      <c r="J16" t="n" s="6">
        <v>2200000.0</v>
      </c>
      <c r="K16" t="n" s="6">
        <v>0.0</v>
      </c>
      <c r="L16" t="s" s="18">
        <v>65</v>
      </c>
      <c r="M16" t="n" s="6">
        <v>0.0</v>
      </c>
      <c r="N16" t="n" s="6">
        <v>5.0</v>
      </c>
      <c r="O16" t="s" s="18">
        <v>315</v>
      </c>
      <c r="P16" s="6" t="n">
        <f>G16+J16-M16</f>
        <v>2200000.0</v>
      </c>
    </row>
    <row r="17" spans="1:21" s="3" customFormat="1" x14ac:dyDescent="0.25">
      <c r="A17" s="10"/>
      <c r="B17" s="11"/>
      <c r="C17" s="11"/>
      <c r="D17" s="11"/>
      <c r="E17" s="12" t="n">
        <f ca="1">INDIRECT("E15")</f>
        <v>0.0</v>
      </c>
      <c r="F17" s="36" t="str">
        <f ca="1">INDIRECT("F15")</f>
        <v>-</v>
      </c>
      <c r="G17" s="12" t="n">
        <f ca="1">INDIRECT("G15")</f>
        <v>0.0</v>
      </c>
      <c r="H17" s="12" t="n">
        <f ca="1">SUM(INDIRECT("H15:H"&amp;ROW(H17)-1))</f>
        <v>5.0</v>
      </c>
      <c r="I17" s="37" t="s">
        <v>315</v>
      </c>
      <c r="J17" s="12" t="n">
        <f ca="1">SUM(INDIRECT("J15:J"&amp;ROW(J17)-1))</f>
        <v>2200000.0</v>
      </c>
      <c r="K17" s="12" t="n">
        <f ca="1">SUM(INDIRECT("K15:K"&amp;ROW(K17)-1))</f>
        <v>0.0</v>
      </c>
      <c r="L17" s="37" t="s">
        <v>65</v>
      </c>
      <c r="M17" s="12" t="n">
        <f ca="1">SUM(INDIRECT("M15:M"&amp;ROW(M17)-1))</f>
        <v>0.0</v>
      </c>
      <c r="N17" s="12" t="n">
        <f ca="1">INDIRECT("N"&amp;ROW(N17)-1)</f>
        <v>5.0</v>
      </c>
      <c r="O17" s="37" t="str">
        <f ca="1">INDIRECT("O"&amp;ROW(O17)-1)</f>
        <v>5.00 @Rp.440,000.00</v>
      </c>
      <c r="P17" s="12" t="n">
        <f ca="1">INDIRECT("P"&amp;ROW(P17)-1)</f>
        <v>2200000.0</v>
      </c>
    </row>
    <row r="19" spans="4:14" x14ac:dyDescent="0.25">
      <c r="N19" s="1" t="str">
        <f>"Airmadidi, "&amp;U1</f>
        <v>Airmadidi, Kamis, 31 Desember 2020</v>
      </c>
    </row>
    <row r="20" spans="4:14" x14ac:dyDescent="0.25">
      <c r="D20" s="2" t="s">
        <v>56</v>
      </c>
      <c r="E20" s="3"/>
      <c r="F20" s="3"/>
      <c r="G20" s="3"/>
      <c r="H20" s="3"/>
      <c r="I20" s="3"/>
      <c r="J20" s="3"/>
      <c r="K20" s="3"/>
      <c r="L20" s="3"/>
      <c r="M20" s="3"/>
      <c r="N20" s="2" t="s">
        <v>147</v>
      </c>
    </row>
    <row r="21" spans="4:14" x14ac:dyDescent="0.25">
      <c r="D21" s="2"/>
      <c r="E21" s="3"/>
      <c r="F21" s="3"/>
      <c r="G21" s="3"/>
      <c r="H21" s="3"/>
      <c r="I21" s="3"/>
      <c r="J21" s="3"/>
      <c r="K21" s="3"/>
      <c r="L21" s="3"/>
      <c r="M21" s="3"/>
      <c r="N21" s="2"/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5" t="s">
        <v>57</v>
      </c>
      <c r="E25" s="3"/>
      <c r="F25" s="3"/>
      <c r="G25" s="3"/>
      <c r="H25" s="3"/>
      <c r="I25" s="3"/>
      <c r="J25" s="3"/>
      <c r="K25" s="3"/>
      <c r="L25" s="3"/>
      <c r="M25" s="3"/>
      <c r="N25" s="5" t="s">
        <v>60</v>
      </c>
    </row>
    <row r="26" spans="4:14" x14ac:dyDescent="0.25">
      <c r="D26" s="1" t="str">
        <f>"NIP. "&amp;U2</f>
        <v>NIP. 197212041999031006</v>
      </c>
      <c r="N26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7:D17"/>
    <mergeCell ref="C16:D16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6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317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299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259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43990.416666666664</v>
      </c>
      <c r="C16" t="s" s="26">
        <v>316</v>
      </c>
      <c r="D16" s="27"/>
      <c r="E16" t="n" s="6">
        <v>0.0</v>
      </c>
      <c r="F16" t="s" s="18">
        <v>65</v>
      </c>
      <c r="G16" t="n" s="6">
        <v>0.0</v>
      </c>
      <c r="H16" t="n" s="6">
        <v>10.0</v>
      </c>
      <c r="I16" t="s" s="18">
        <v>318</v>
      </c>
      <c r="J16" t="n" s="6">
        <v>1200000.0</v>
      </c>
      <c r="K16" t="n" s="6">
        <v>0.0</v>
      </c>
      <c r="L16" t="s" s="18">
        <v>65</v>
      </c>
      <c r="M16" t="n" s="6">
        <v>0.0</v>
      </c>
      <c r="N16" t="n" s="6">
        <v>10.0</v>
      </c>
      <c r="O16" t="s" s="18">
        <v>318</v>
      </c>
      <c r="P16" s="6" t="n">
        <f>G16+J16-M16</f>
        <v>1200000.0</v>
      </c>
    </row>
    <row r="17" spans="1:21" s="3" customFormat="1" x14ac:dyDescent="0.25">
      <c r="A17" s="10"/>
      <c r="B17" s="11"/>
      <c r="C17" s="11"/>
      <c r="D17" s="11"/>
      <c r="E17" s="12" t="n">
        <f ca="1">INDIRECT("E15")</f>
        <v>0.0</v>
      </c>
      <c r="F17" s="36" t="str">
        <f ca="1">INDIRECT("F15")</f>
        <v>-</v>
      </c>
      <c r="G17" s="12" t="n">
        <f ca="1">INDIRECT("G15")</f>
        <v>0.0</v>
      </c>
      <c r="H17" s="12" t="n">
        <f ca="1">SUM(INDIRECT("H15:H"&amp;ROW(H17)-1))</f>
        <v>10.0</v>
      </c>
      <c r="I17" s="37" t="s">
        <v>318</v>
      </c>
      <c r="J17" s="12" t="n">
        <f ca="1">SUM(INDIRECT("J15:J"&amp;ROW(J17)-1))</f>
        <v>1200000.0</v>
      </c>
      <c r="K17" s="12" t="n">
        <f ca="1">SUM(INDIRECT("K15:K"&amp;ROW(K17)-1))</f>
        <v>0.0</v>
      </c>
      <c r="L17" s="37" t="s">
        <v>65</v>
      </c>
      <c r="M17" s="12" t="n">
        <f ca="1">SUM(INDIRECT("M15:M"&amp;ROW(M17)-1))</f>
        <v>0.0</v>
      </c>
      <c r="N17" s="12" t="n">
        <f ca="1">INDIRECT("N"&amp;ROW(N17)-1)</f>
        <v>10.0</v>
      </c>
      <c r="O17" s="37" t="str">
        <f ca="1">INDIRECT("O"&amp;ROW(O17)-1)</f>
        <v>10.00 @Rp.120,000.00</v>
      </c>
      <c r="P17" s="12" t="n">
        <f ca="1">INDIRECT("P"&amp;ROW(P17)-1)</f>
        <v>1200000.0</v>
      </c>
    </row>
    <row r="19" spans="4:14" x14ac:dyDescent="0.25">
      <c r="N19" s="1" t="str">
        <f>"Airmadidi, "&amp;U1</f>
        <v>Airmadidi, Kamis, 31 Desember 2020</v>
      </c>
    </row>
    <row r="20" spans="4:14" x14ac:dyDescent="0.25">
      <c r="D20" s="2" t="s">
        <v>56</v>
      </c>
      <c r="E20" s="3"/>
      <c r="F20" s="3"/>
      <c r="G20" s="3"/>
      <c r="H20" s="3"/>
      <c r="I20" s="3"/>
      <c r="J20" s="3"/>
      <c r="K20" s="3"/>
      <c r="L20" s="3"/>
      <c r="M20" s="3"/>
      <c r="N20" s="2" t="s">
        <v>147</v>
      </c>
    </row>
    <row r="21" spans="4:14" x14ac:dyDescent="0.25">
      <c r="D21" s="2"/>
      <c r="E21" s="3"/>
      <c r="F21" s="3"/>
      <c r="G21" s="3"/>
      <c r="H21" s="3"/>
      <c r="I21" s="3"/>
      <c r="J21" s="3"/>
      <c r="K21" s="3"/>
      <c r="L21" s="3"/>
      <c r="M21" s="3"/>
      <c r="N21" s="2"/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5" t="s">
        <v>57</v>
      </c>
      <c r="E25" s="3"/>
      <c r="F25" s="3"/>
      <c r="G25" s="3"/>
      <c r="H25" s="3"/>
      <c r="I25" s="3"/>
      <c r="J25" s="3"/>
      <c r="K25" s="3"/>
      <c r="L25" s="3"/>
      <c r="M25" s="3"/>
      <c r="N25" s="5" t="s">
        <v>60</v>
      </c>
    </row>
    <row r="26" spans="4:14" x14ac:dyDescent="0.25">
      <c r="D26" s="1" t="str">
        <f>"NIP. "&amp;U2</f>
        <v>NIP. 197212041999031006</v>
      </c>
      <c r="N26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7:D17"/>
    <mergeCell ref="C16:D16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9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319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43839.416666666664</v>
      </c>
      <c r="C16" t="s" s="26">
        <v>74</v>
      </c>
      <c r="D16" s="27"/>
      <c r="E16" t="n" s="6">
        <v>0.0</v>
      </c>
      <c r="F16" t="s" s="18">
        <v>65</v>
      </c>
      <c r="G16" t="n" s="6">
        <v>0.0</v>
      </c>
      <c r="H16" t="n" s="6">
        <v>5.0</v>
      </c>
      <c r="I16" t="s" s="18">
        <v>234</v>
      </c>
      <c r="J16" t="n" s="6">
        <v>62500.0</v>
      </c>
      <c r="K16" t="n" s="6">
        <v>0.0</v>
      </c>
      <c r="L16" t="s" s="18">
        <v>65</v>
      </c>
      <c r="M16" t="n" s="6">
        <v>0.0</v>
      </c>
      <c r="N16" t="n" s="6">
        <v>5.0</v>
      </c>
      <c r="O16" t="s" s="18">
        <v>234</v>
      </c>
      <c r="P16" s="6" t="n">
        <f>G16+J16-M16</f>
        <v>62500.0</v>
      </c>
    </row>
    <row r="17" ht="15.0" customHeight="true">
      <c r="A17" s="4" t="n">
        <f>ROW(A17)-14</f>
        <v>3.0</v>
      </c>
      <c r="B17" t="n" s="9">
        <v>43850.625</v>
      </c>
      <c r="C17" t="s" s="26">
        <v>76</v>
      </c>
      <c r="D17" s="27"/>
      <c r="E17" t="n" s="6">
        <v>5.0</v>
      </c>
      <c r="F17" t="s" s="18">
        <v>234</v>
      </c>
      <c r="G17" t="n" s="6">
        <v>62500.0</v>
      </c>
      <c r="H17" t="n" s="6">
        <v>0.0</v>
      </c>
      <c r="I17" t="s" s="18">
        <v>65</v>
      </c>
      <c r="J17" t="n" s="6">
        <v>0.0</v>
      </c>
      <c r="K17" t="n" s="6">
        <v>5.0</v>
      </c>
      <c r="L17" t="s" s="18">
        <v>234</v>
      </c>
      <c r="M17" t="n" s="6">
        <v>62500.0</v>
      </c>
      <c r="N17" t="n" s="6">
        <v>0.0</v>
      </c>
      <c r="O17" t="s" s="18">
        <v>65</v>
      </c>
      <c r="P17" s="6" t="n">
        <f>G17+J17-M17</f>
        <v>0.0</v>
      </c>
    </row>
    <row r="18" ht="15.0" customHeight="true">
      <c r="A18" s="4" t="n">
        <f>ROW(A18)-14</f>
        <v>4.0</v>
      </c>
      <c r="B18" t="n" s="9">
        <v>43878.416666666664</v>
      </c>
      <c r="C18" t="s" s="26">
        <v>80</v>
      </c>
      <c r="D18" s="27"/>
      <c r="E18" t="n" s="6">
        <v>0.0</v>
      </c>
      <c r="F18" t="s" s="18">
        <v>65</v>
      </c>
      <c r="G18" t="n" s="6">
        <v>0.0</v>
      </c>
      <c r="H18" t="n" s="6">
        <v>5.0</v>
      </c>
      <c r="I18" t="s" s="18">
        <v>321</v>
      </c>
      <c r="J18" t="n" s="6">
        <v>60000.0</v>
      </c>
      <c r="K18" t="n" s="6">
        <v>0.0</v>
      </c>
      <c r="L18" t="s" s="18">
        <v>65</v>
      </c>
      <c r="M18" t="n" s="6">
        <v>0.0</v>
      </c>
      <c r="N18" t="n" s="6">
        <v>5.0</v>
      </c>
      <c r="O18" t="s" s="18">
        <v>321</v>
      </c>
      <c r="P18" s="6" t="n">
        <f>G18+J18-M18</f>
        <v>60000.0</v>
      </c>
    </row>
    <row r="19" ht="15.0" customHeight="true">
      <c r="A19" s="4" t="n">
        <f>ROW(A19)-14</f>
        <v>5.0</v>
      </c>
      <c r="B19" t="n" s="9">
        <v>44116.416666666664</v>
      </c>
      <c r="C19" t="s" s="26">
        <v>94</v>
      </c>
      <c r="D19" s="27"/>
      <c r="E19" t="n" s="6">
        <v>5.0</v>
      </c>
      <c r="F19" t="s" s="18">
        <v>321</v>
      </c>
      <c r="G19" t="n" s="6">
        <v>60000.0</v>
      </c>
      <c r="H19" t="n" s="6">
        <v>2.0</v>
      </c>
      <c r="I19" t="s" s="18">
        <v>322</v>
      </c>
      <c r="J19" t="n" s="6">
        <v>24000.0</v>
      </c>
      <c r="K19" t="n" s="6">
        <v>0.0</v>
      </c>
      <c r="L19" t="s" s="18">
        <v>65</v>
      </c>
      <c r="M19" t="n" s="6">
        <v>0.0</v>
      </c>
      <c r="N19" t="n" s="6">
        <v>7.0</v>
      </c>
      <c r="O19" t="s" s="18">
        <v>323</v>
      </c>
      <c r="P19" s="6" t="n">
        <f>G19+J19-M19</f>
        <v>84000.0</v>
      </c>
    </row>
    <row r="20" spans="1:21" s="3" customFormat="1" x14ac:dyDescent="0.25">
      <c r="A20" s="10"/>
      <c r="B20" s="11"/>
      <c r="C20" s="11"/>
      <c r="D20" s="11"/>
      <c r="E20" s="12" t="n">
        <f ca="1">INDIRECT("E15")</f>
        <v>0.0</v>
      </c>
      <c r="F20" s="36" t="str">
        <f ca="1">INDIRECT("F15")</f>
        <v>-</v>
      </c>
      <c r="G20" s="12" t="n">
        <f ca="1">INDIRECT("G15")</f>
        <v>0.0</v>
      </c>
      <c r="H20" s="12" t="n">
        <f ca="1">SUM(INDIRECT("H15:H"&amp;ROW(H20)-1))</f>
        <v>12.0</v>
      </c>
      <c r="I20" s="37" t="s">
        <v>320</v>
      </c>
      <c r="J20" s="12" t="n">
        <f ca="1">SUM(INDIRECT("J15:J"&amp;ROW(J20)-1))</f>
        <v>146500.0</v>
      </c>
      <c r="K20" s="12" t="n">
        <f ca="1">SUM(INDIRECT("K15:K"&amp;ROW(K20)-1))</f>
        <v>5.0</v>
      </c>
      <c r="L20" s="37" t="s">
        <v>234</v>
      </c>
      <c r="M20" s="12" t="n">
        <f ca="1">SUM(INDIRECT("M15:M"&amp;ROW(M20)-1))</f>
        <v>62500.0</v>
      </c>
      <c r="N20" s="12" t="n">
        <f ca="1">INDIRECT("N"&amp;ROW(N20)-1)</f>
        <v>7.0</v>
      </c>
      <c r="O20" s="37" t="str">
        <f ca="1">INDIRECT("O"&amp;ROW(O20)-1)</f>
        <v>5.00 @Rp.12,000.00 +
2.00 @Rp.12,000.00</v>
      </c>
      <c r="P20" s="12" t="n">
        <f ca="1">INDIRECT("P"&amp;ROW(P20)-1)</f>
        <v>84000.0</v>
      </c>
    </row>
    <row r="22" spans="4:14" x14ac:dyDescent="0.25">
      <c r="N22" s="1" t="str">
        <f>"Airmadidi, "&amp;U1</f>
        <v>Airmadidi, Kamis, 31 Desember 2020</v>
      </c>
    </row>
    <row r="23" spans="4:14" x14ac:dyDescent="0.25">
      <c r="D23" s="2" t="s">
        <v>56</v>
      </c>
      <c r="E23" s="3"/>
      <c r="F23" s="3"/>
      <c r="G23" s="3"/>
      <c r="H23" s="3"/>
      <c r="I23" s="3"/>
      <c r="J23" s="3"/>
      <c r="K23" s="3"/>
      <c r="L23" s="3"/>
      <c r="M23" s="3"/>
      <c r="N23" s="2" t="s">
        <v>59</v>
      </c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2"/>
      <c r="E26" s="3"/>
      <c r="F26" s="3"/>
      <c r="G26" s="3"/>
      <c r="H26" s="3"/>
      <c r="I26" s="3"/>
      <c r="J26" s="3"/>
      <c r="K26" s="3"/>
      <c r="L26" s="3"/>
      <c r="M26" s="3"/>
      <c r="N26" s="2"/>
    </row>
    <row r="27" spans="4:14" x14ac:dyDescent="0.25">
      <c r="D27" s="2"/>
      <c r="E27" s="3"/>
      <c r="F27" s="3"/>
      <c r="G27" s="3"/>
      <c r="H27" s="3"/>
      <c r="I27" s="3"/>
      <c r="J27" s="3"/>
      <c r="K27" s="3"/>
      <c r="L27" s="3"/>
      <c r="M27" s="3"/>
      <c r="N27" s="2"/>
    </row>
    <row r="28" spans="4:14" x14ac:dyDescent="0.25">
      <c r="D28" s="5" t="s">
        <v>57</v>
      </c>
      <c r="E28" s="3"/>
      <c r="F28" s="3"/>
      <c r="G28" s="3"/>
      <c r="H28" s="3"/>
      <c r="I28" s="3"/>
      <c r="J28" s="3"/>
      <c r="K28" s="3"/>
      <c r="L28" s="3"/>
      <c r="M28" s="3"/>
      <c r="N28" s="5" t="s">
        <v>60</v>
      </c>
    </row>
    <row r="29" spans="4:14" x14ac:dyDescent="0.25">
      <c r="D29" s="1" t="str">
        <f>"NIP. "&amp;U2</f>
        <v>NIP. 197212041999031006</v>
      </c>
      <c r="N29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20:D20"/>
    <mergeCell ref="C19:D19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324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43913.416666666664</v>
      </c>
      <c r="C16" t="s" s="26">
        <v>173</v>
      </c>
      <c r="D16" s="27"/>
      <c r="E16" t="n" s="6">
        <v>0.0</v>
      </c>
      <c r="F16" t="s" s="18">
        <v>65</v>
      </c>
      <c r="G16" t="n" s="6">
        <v>0.0</v>
      </c>
      <c r="H16" t="n" s="6">
        <v>5.0</v>
      </c>
      <c r="I16" t="s" s="18">
        <v>158</v>
      </c>
      <c r="J16" t="n" s="6">
        <v>120000.0</v>
      </c>
      <c r="K16" t="n" s="6">
        <v>0.0</v>
      </c>
      <c r="L16" t="s" s="18">
        <v>65</v>
      </c>
      <c r="M16" t="n" s="6">
        <v>0.0</v>
      </c>
      <c r="N16" t="n" s="6">
        <v>5.0</v>
      </c>
      <c r="O16" t="s" s="18">
        <v>158</v>
      </c>
      <c r="P16" s="6" t="n">
        <f>G16+J16-M16</f>
        <v>120000.0</v>
      </c>
    </row>
    <row r="17" ht="15.0" customHeight="true">
      <c r="A17" s="4" t="n">
        <f>ROW(A17)-14</f>
        <v>3.0</v>
      </c>
      <c r="B17" t="n" s="9">
        <v>43913.625</v>
      </c>
      <c r="C17" t="s" s="26">
        <v>175</v>
      </c>
      <c r="D17" s="27"/>
      <c r="E17" t="n" s="6">
        <v>5.0</v>
      </c>
      <c r="F17" t="s" s="18">
        <v>158</v>
      </c>
      <c r="G17" t="n" s="6">
        <v>120000.0</v>
      </c>
      <c r="H17" t="n" s="6">
        <v>0.0</v>
      </c>
      <c r="I17" t="s" s="18">
        <v>65</v>
      </c>
      <c r="J17" t="n" s="6">
        <v>0.0</v>
      </c>
      <c r="K17" t="n" s="6">
        <v>5.0</v>
      </c>
      <c r="L17" t="s" s="18">
        <v>158</v>
      </c>
      <c r="M17" t="n" s="6">
        <v>120000.0</v>
      </c>
      <c r="N17" t="n" s="6">
        <v>0.0</v>
      </c>
      <c r="O17" t="s" s="18">
        <v>65</v>
      </c>
      <c r="P17" s="6" t="n">
        <f>G17+J17-M17</f>
        <v>0.0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36" t="str">
        <f ca="1">INDIRECT("F15")</f>
        <v>-</v>
      </c>
      <c r="G18" s="12" t="n">
        <f ca="1">INDIRECT("G15")</f>
        <v>0.0</v>
      </c>
      <c r="H18" s="12" t="n">
        <f ca="1">SUM(INDIRECT("H15:H"&amp;ROW(H18)-1))</f>
        <v>5.0</v>
      </c>
      <c r="I18" s="37" t="s">
        <v>158</v>
      </c>
      <c r="J18" s="12" t="n">
        <f ca="1">SUM(INDIRECT("J15:J"&amp;ROW(J18)-1))</f>
        <v>120000.0</v>
      </c>
      <c r="K18" s="12" t="n">
        <f ca="1">SUM(INDIRECT("K15:K"&amp;ROW(K18)-1))</f>
        <v>5.0</v>
      </c>
      <c r="L18" s="37" t="s">
        <v>158</v>
      </c>
      <c r="M18" s="12" t="n">
        <f ca="1">SUM(INDIRECT("M15:M"&amp;ROW(M18)-1))</f>
        <v>120000.0</v>
      </c>
      <c r="N18" s="12" t="n">
        <f ca="1">INDIRECT("N"&amp;ROW(N18)-1)</f>
        <v>0.0</v>
      </c>
      <c r="O18" s="37" t="str">
        <f ca="1">INDIRECT("O"&amp;ROW(O18)-1)</f>
        <v>-</v>
      </c>
      <c r="P18" s="12" t="n">
        <f ca="1">INDIRECT("P"&amp;ROW(P18)-1)</f>
        <v>0.0</v>
      </c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325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43913.416666666664</v>
      </c>
      <c r="C16" t="s" s="26">
        <v>173</v>
      </c>
      <c r="D16" s="27"/>
      <c r="E16" t="n" s="6">
        <v>0.0</v>
      </c>
      <c r="F16" t="s" s="18">
        <v>65</v>
      </c>
      <c r="G16" t="n" s="6">
        <v>0.0</v>
      </c>
      <c r="H16" t="n" s="6">
        <v>5.0</v>
      </c>
      <c r="I16" t="s" s="18">
        <v>234</v>
      </c>
      <c r="J16" t="n" s="6">
        <v>62500.0</v>
      </c>
      <c r="K16" t="n" s="6">
        <v>0.0</v>
      </c>
      <c r="L16" t="s" s="18">
        <v>65</v>
      </c>
      <c r="M16" t="n" s="6">
        <v>0.0</v>
      </c>
      <c r="N16" t="n" s="6">
        <v>5.0</v>
      </c>
      <c r="O16" t="s" s="18">
        <v>234</v>
      </c>
      <c r="P16" s="6" t="n">
        <f>G16+J16-M16</f>
        <v>62500.0</v>
      </c>
    </row>
    <row r="17" ht="15.0" customHeight="true">
      <c r="A17" s="4" t="n">
        <f>ROW(A17)-14</f>
        <v>3.0</v>
      </c>
      <c r="B17" t="n" s="9">
        <v>43913.625</v>
      </c>
      <c r="C17" t="s" s="26">
        <v>175</v>
      </c>
      <c r="D17" s="27"/>
      <c r="E17" t="n" s="6">
        <v>5.0</v>
      </c>
      <c r="F17" t="s" s="18">
        <v>234</v>
      </c>
      <c r="G17" t="n" s="6">
        <v>62500.0</v>
      </c>
      <c r="H17" t="n" s="6">
        <v>0.0</v>
      </c>
      <c r="I17" t="s" s="18">
        <v>65</v>
      </c>
      <c r="J17" t="n" s="6">
        <v>0.0</v>
      </c>
      <c r="K17" t="n" s="6">
        <v>5.0</v>
      </c>
      <c r="L17" t="s" s="18">
        <v>234</v>
      </c>
      <c r="M17" t="n" s="6">
        <v>62500.0</v>
      </c>
      <c r="N17" t="n" s="6">
        <v>0.0</v>
      </c>
      <c r="O17" t="s" s="18">
        <v>65</v>
      </c>
      <c r="P17" s="6" t="n">
        <f>G17+J17-M17</f>
        <v>0.0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36" t="str">
        <f ca="1">INDIRECT("F15")</f>
        <v>-</v>
      </c>
      <c r="G18" s="12" t="n">
        <f ca="1">INDIRECT("G15")</f>
        <v>0.0</v>
      </c>
      <c r="H18" s="12" t="n">
        <f ca="1">SUM(INDIRECT("H15:H"&amp;ROW(H18)-1))</f>
        <v>5.0</v>
      </c>
      <c r="I18" s="37" t="s">
        <v>234</v>
      </c>
      <c r="J18" s="12" t="n">
        <f ca="1">SUM(INDIRECT("J15:J"&amp;ROW(J18)-1))</f>
        <v>62500.0</v>
      </c>
      <c r="K18" s="12" t="n">
        <f ca="1">SUM(INDIRECT("K15:K"&amp;ROW(K18)-1))</f>
        <v>5.0</v>
      </c>
      <c r="L18" s="37" t="s">
        <v>234</v>
      </c>
      <c r="M18" s="12" t="n">
        <f ca="1">SUM(INDIRECT("M15:M"&amp;ROW(M18)-1))</f>
        <v>62500.0</v>
      </c>
      <c r="N18" s="12" t="n">
        <f ca="1">INDIRECT("N"&amp;ROW(N18)-1)</f>
        <v>0.0</v>
      </c>
      <c r="O18" s="37" t="str">
        <f ca="1">INDIRECT("O"&amp;ROW(O18)-1)</f>
        <v>-</v>
      </c>
      <c r="P18" s="12" t="n">
        <f ca="1">INDIRECT("P"&amp;ROW(P18)-1)</f>
        <v>0.0</v>
      </c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2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326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43839.416666666664</v>
      </c>
      <c r="C16" t="s" s="26">
        <v>74</v>
      </c>
      <c r="D16" s="27"/>
      <c r="E16" t="n" s="6">
        <v>0.0</v>
      </c>
      <c r="F16" t="s" s="18">
        <v>65</v>
      </c>
      <c r="G16" t="n" s="6">
        <v>0.0</v>
      </c>
      <c r="H16" t="n" s="6">
        <v>2.0</v>
      </c>
      <c r="I16" t="s" s="18">
        <v>329</v>
      </c>
      <c r="J16" t="n" s="6">
        <v>14000.0</v>
      </c>
      <c r="K16" t="n" s="6">
        <v>0.0</v>
      </c>
      <c r="L16" t="s" s="18">
        <v>65</v>
      </c>
      <c r="M16" t="n" s="6">
        <v>0.0</v>
      </c>
      <c r="N16" t="n" s="6">
        <v>2.0</v>
      </c>
      <c r="O16" t="s" s="18">
        <v>329</v>
      </c>
      <c r="P16" s="6" t="n">
        <f>G16+J16-M16</f>
        <v>14000.0</v>
      </c>
    </row>
    <row r="17" ht="15.0" customHeight="true">
      <c r="A17" s="4" t="n">
        <f>ROW(A17)-14</f>
        <v>3.0</v>
      </c>
      <c r="B17" t="n" s="9">
        <v>43850.625</v>
      </c>
      <c r="C17" t="s" s="26">
        <v>76</v>
      </c>
      <c r="D17" s="27"/>
      <c r="E17" t="n" s="6">
        <v>2.0</v>
      </c>
      <c r="F17" t="s" s="18">
        <v>329</v>
      </c>
      <c r="G17" t="n" s="6">
        <v>14000.0</v>
      </c>
      <c r="H17" t="n" s="6">
        <v>0.0</v>
      </c>
      <c r="I17" t="s" s="18">
        <v>65</v>
      </c>
      <c r="J17" t="n" s="6">
        <v>0.0</v>
      </c>
      <c r="K17" t="n" s="6">
        <v>2.0</v>
      </c>
      <c r="L17" t="s" s="18">
        <v>329</v>
      </c>
      <c r="M17" t="n" s="6">
        <v>14000.0</v>
      </c>
      <c r="N17" t="n" s="6">
        <v>0.0</v>
      </c>
      <c r="O17" t="s" s="18">
        <v>65</v>
      </c>
      <c r="P17" s="6" t="n">
        <f>G17+J17-M17</f>
        <v>0.0</v>
      </c>
    </row>
    <row r="18" ht="15.0" customHeight="true">
      <c r="A18" s="4" t="n">
        <f>ROW(A18)-14</f>
        <v>4.0</v>
      </c>
      <c r="B18" t="n" s="9">
        <v>43878.416666666664</v>
      </c>
      <c r="C18" t="s" s="26">
        <v>80</v>
      </c>
      <c r="D18" s="27"/>
      <c r="E18" t="n" s="6">
        <v>0.0</v>
      </c>
      <c r="F18" t="s" s="18">
        <v>65</v>
      </c>
      <c r="G18" t="n" s="6">
        <v>0.0</v>
      </c>
      <c r="H18" t="n" s="6">
        <v>4.0</v>
      </c>
      <c r="I18" t="s" s="18">
        <v>330</v>
      </c>
      <c r="J18" t="n" s="6">
        <v>28000.0</v>
      </c>
      <c r="K18" t="n" s="6">
        <v>0.0</v>
      </c>
      <c r="L18" t="s" s="18">
        <v>65</v>
      </c>
      <c r="M18" t="n" s="6">
        <v>0.0</v>
      </c>
      <c r="N18" t="n" s="6">
        <v>4.0</v>
      </c>
      <c r="O18" t="s" s="18">
        <v>330</v>
      </c>
      <c r="P18" s="6" t="n">
        <f>G18+J18-M18</f>
        <v>28000.0</v>
      </c>
    </row>
    <row r="19" ht="15.0" customHeight="true">
      <c r="A19" s="4" t="n">
        <f>ROW(A19)-14</f>
        <v>5.0</v>
      </c>
      <c r="B19" t="n" s="9">
        <v>43990.38958333333</v>
      </c>
      <c r="C19" t="s" s="26">
        <v>66</v>
      </c>
      <c r="D19" s="27"/>
      <c r="E19" t="n" s="6">
        <v>4.0</v>
      </c>
      <c r="F19" t="s" s="18">
        <v>330</v>
      </c>
      <c r="G19" t="n" s="6">
        <v>28000.0</v>
      </c>
      <c r="H19" t="n" s="6">
        <v>2.0</v>
      </c>
      <c r="I19" t="s" s="18">
        <v>331</v>
      </c>
      <c r="J19" t="n" s="6">
        <v>15000.0</v>
      </c>
      <c r="K19" t="n" s="6">
        <v>0.0</v>
      </c>
      <c r="L19" t="s" s="18">
        <v>65</v>
      </c>
      <c r="M19" t="n" s="6">
        <v>0.0</v>
      </c>
      <c r="N19" t="n" s="6">
        <v>6.0</v>
      </c>
      <c r="O19" t="s" s="18">
        <v>332</v>
      </c>
      <c r="P19" s="6" t="n">
        <f>G19+J19-M19</f>
        <v>43000.0</v>
      </c>
    </row>
    <row r="20" ht="15.0" customHeight="true">
      <c r="A20" s="4" t="n">
        <f>ROW(A20)-14</f>
        <v>6.0</v>
      </c>
      <c r="B20" t="n" s="9">
        <v>43990.625</v>
      </c>
      <c r="C20" t="s" s="26">
        <v>67</v>
      </c>
      <c r="D20" s="27"/>
      <c r="E20" t="n" s="6">
        <v>6.0</v>
      </c>
      <c r="F20" t="s" s="18">
        <v>332</v>
      </c>
      <c r="G20" t="n" s="6">
        <v>43000.0</v>
      </c>
      <c r="H20" t="n" s="6">
        <v>0.0</v>
      </c>
      <c r="I20" t="s" s="18">
        <v>65</v>
      </c>
      <c r="J20" t="n" s="6">
        <v>0.0</v>
      </c>
      <c r="K20" t="n" s="6">
        <v>2.0</v>
      </c>
      <c r="L20" t="s" s="18">
        <v>329</v>
      </c>
      <c r="M20" t="n" s="6">
        <v>14000.0</v>
      </c>
      <c r="N20" t="n" s="6">
        <v>4.0</v>
      </c>
      <c r="O20" t="s" s="18">
        <v>333</v>
      </c>
      <c r="P20" s="6" t="n">
        <f>G20+J20-M20</f>
        <v>29000.0</v>
      </c>
    </row>
    <row r="21" ht="15.0" customHeight="true">
      <c r="A21" s="4" t="n">
        <f>ROW(A21)-14</f>
        <v>7.0</v>
      </c>
      <c r="B21" t="n" s="9">
        <v>44116.416666666664</v>
      </c>
      <c r="C21" t="s" s="26">
        <v>94</v>
      </c>
      <c r="D21" s="27"/>
      <c r="E21" t="n" s="6">
        <v>4.0</v>
      </c>
      <c r="F21" t="s" s="18">
        <v>333</v>
      </c>
      <c r="G21" t="n" s="6">
        <v>29000.0</v>
      </c>
      <c r="H21" t="n" s="6">
        <v>4.0</v>
      </c>
      <c r="I21" t="s" s="18">
        <v>330</v>
      </c>
      <c r="J21" t="n" s="6">
        <v>28000.0</v>
      </c>
      <c r="K21" t="n" s="6">
        <v>0.0</v>
      </c>
      <c r="L21" t="s" s="18">
        <v>65</v>
      </c>
      <c r="M21" t="n" s="6">
        <v>0.0</v>
      </c>
      <c r="N21" t="n" s="6">
        <v>8.0</v>
      </c>
      <c r="O21" t="s" s="18">
        <v>334</v>
      </c>
      <c r="P21" s="6" t="n">
        <f>G21+J21-M21</f>
        <v>57000.0</v>
      </c>
    </row>
    <row r="22" ht="15.0" customHeight="true">
      <c r="A22" s="4" t="n">
        <f>ROW(A22)-14</f>
        <v>8.0</v>
      </c>
      <c r="B22" t="n" s="9">
        <v>44162.42847222222</v>
      </c>
      <c r="C22" t="s" s="26">
        <v>97</v>
      </c>
      <c r="D22" s="27"/>
      <c r="E22" t="n" s="6">
        <v>8.0</v>
      </c>
      <c r="F22" t="s" s="18">
        <v>334</v>
      </c>
      <c r="G22" t="n" s="6">
        <v>57000.0</v>
      </c>
      <c r="H22" t="n" s="6">
        <v>1.0</v>
      </c>
      <c r="I22" t="s" s="18">
        <v>335</v>
      </c>
      <c r="J22" t="n" s="6">
        <v>5750.0</v>
      </c>
      <c r="K22" t="n" s="6">
        <v>0.0</v>
      </c>
      <c r="L22" t="s" s="18">
        <v>65</v>
      </c>
      <c r="M22" t="n" s="6">
        <v>0.0</v>
      </c>
      <c r="N22" t="n" s="6">
        <v>9.0</v>
      </c>
      <c r="O22" t="s" s="18">
        <v>336</v>
      </c>
      <c r="P22" s="6" t="n">
        <f>G22+J22-M22</f>
        <v>62750.0</v>
      </c>
    </row>
    <row r="23" spans="1:21" s="3" customFormat="1" x14ac:dyDescent="0.25">
      <c r="A23" s="10"/>
      <c r="B23" s="11"/>
      <c r="C23" s="11"/>
      <c r="D23" s="11"/>
      <c r="E23" s="12" t="n">
        <f ca="1">INDIRECT("E15")</f>
        <v>0.0</v>
      </c>
      <c r="F23" s="36" t="str">
        <f ca="1">INDIRECT("F15")</f>
        <v>-</v>
      </c>
      <c r="G23" s="12" t="n">
        <f ca="1">INDIRECT("G15")</f>
        <v>0.0</v>
      </c>
      <c r="H23" s="12" t="n">
        <f ca="1">SUM(INDIRECT("H15:H"&amp;ROW(H23)-1))</f>
        <v>13.0</v>
      </c>
      <c r="I23" s="37" t="s">
        <v>327</v>
      </c>
      <c r="J23" s="12" t="n">
        <f ca="1">SUM(INDIRECT("J15:J"&amp;ROW(J23)-1))</f>
        <v>90750.0</v>
      </c>
      <c r="K23" s="12" t="n">
        <f ca="1">SUM(INDIRECT("K15:K"&amp;ROW(K23)-1))</f>
        <v>4.0</v>
      </c>
      <c r="L23" s="37" t="s">
        <v>328</v>
      </c>
      <c r="M23" s="12" t="n">
        <f ca="1">SUM(INDIRECT("M15:M"&amp;ROW(M23)-1))</f>
        <v>28000.0</v>
      </c>
      <c r="N23" s="12" t="n">
        <f ca="1">INDIRECT("N"&amp;ROW(N23)-1)</f>
        <v>9.0</v>
      </c>
      <c r="O23" s="37" t="str">
        <f ca="1">INDIRECT("O"&amp;ROW(O23)-1)</f>
        <v>2.00 @Rp.7,000.00 +
1.00 @Rp.5,750.00 +
4.00 @Rp.7,000.00 +
2.00 @Rp.7,500.00</v>
      </c>
      <c r="P23" s="12" t="n">
        <f ca="1">INDIRECT("P"&amp;ROW(P23)-1)</f>
        <v>62750.0</v>
      </c>
    </row>
    <row r="25" spans="4:14" x14ac:dyDescent="0.25">
      <c r="N25" s="1" t="str">
        <f>"Airmadidi, "&amp;U1</f>
        <v>Airmadidi, Kamis, 31 Desember 2020</v>
      </c>
    </row>
    <row r="26" spans="4:14" x14ac:dyDescent="0.25">
      <c r="D26" s="2" t="s">
        <v>56</v>
      </c>
      <c r="E26" s="3"/>
      <c r="F26" s="3"/>
      <c r="G26" s="3"/>
      <c r="H26" s="3"/>
      <c r="I26" s="3"/>
      <c r="J26" s="3"/>
      <c r="K26" s="3"/>
      <c r="L26" s="3"/>
      <c r="M26" s="3"/>
      <c r="N26" s="2" t="s">
        <v>59</v>
      </c>
    </row>
    <row r="27" spans="4:14" x14ac:dyDescent="0.25">
      <c r="D27" s="2"/>
      <c r="E27" s="3"/>
      <c r="F27" s="3"/>
      <c r="G27" s="3"/>
      <c r="H27" s="3"/>
      <c r="I27" s="3"/>
      <c r="J27" s="3"/>
      <c r="K27" s="3"/>
      <c r="L27" s="3"/>
      <c r="M27" s="3"/>
      <c r="N27" s="2"/>
    </row>
    <row r="28" spans="4:14" x14ac:dyDescent="0.25">
      <c r="D28" s="2"/>
      <c r="E28" s="3"/>
      <c r="F28" s="3"/>
      <c r="G28" s="3"/>
      <c r="H28" s="3"/>
      <c r="I28" s="3"/>
      <c r="J28" s="3"/>
      <c r="K28" s="3"/>
      <c r="L28" s="3"/>
      <c r="M28" s="3"/>
      <c r="N28" s="2"/>
    </row>
    <row r="29" spans="4:14" x14ac:dyDescent="0.25">
      <c r="D29" s="2"/>
      <c r="E29" s="3"/>
      <c r="F29" s="3"/>
      <c r="G29" s="3"/>
      <c r="H29" s="3"/>
      <c r="I29" s="3"/>
      <c r="J29" s="3"/>
      <c r="K29" s="3"/>
      <c r="L29" s="3"/>
      <c r="M29" s="3"/>
      <c r="N29" s="2"/>
    </row>
    <row r="30" spans="4:14" x14ac:dyDescent="0.25">
      <c r="D30" s="2"/>
      <c r="E30" s="3"/>
      <c r="F30" s="3"/>
      <c r="G30" s="3"/>
      <c r="H30" s="3"/>
      <c r="I30" s="3"/>
      <c r="J30" s="3"/>
      <c r="K30" s="3"/>
      <c r="L30" s="3"/>
      <c r="M30" s="3"/>
      <c r="N30" s="2"/>
    </row>
    <row r="31" spans="4:14" x14ac:dyDescent="0.25">
      <c r="D31" s="5" t="s">
        <v>57</v>
      </c>
      <c r="E31" s="3"/>
      <c r="F31" s="3"/>
      <c r="G31" s="3"/>
      <c r="H31" s="3"/>
      <c r="I31" s="3"/>
      <c r="J31" s="3"/>
      <c r="K31" s="3"/>
      <c r="L31" s="3"/>
      <c r="M31" s="3"/>
      <c r="N31" s="5" t="s">
        <v>60</v>
      </c>
    </row>
    <row r="32" spans="4:14" x14ac:dyDescent="0.25">
      <c r="D32" s="1" t="str">
        <f>"NIP. "&amp;U2</f>
        <v>NIP. 197212041999031006</v>
      </c>
      <c r="N32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19:D19"/>
    <mergeCell ref="C20:D20"/>
    <mergeCell ref="C21:D21"/>
    <mergeCell ref="C23:D23"/>
    <mergeCell ref="C22:D22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3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337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10.0</v>
      </c>
      <c r="F15" t="s" s="18">
        <v>340</v>
      </c>
      <c r="G15" t="n" s="6">
        <v>47250.0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10.0</v>
      </c>
      <c r="O15" t="s" s="18">
        <v>340</v>
      </c>
      <c r="P15" s="6" t="n">
        <f>G15+J15-M15</f>
        <v>47250.0</v>
      </c>
    </row>
    <row r="16" ht="15.0" customHeight="true">
      <c r="A16" s="4" t="n">
        <f>ROW(A16)-14</f>
        <v>2.0</v>
      </c>
      <c r="B16" t="n" s="9">
        <v>43839.416666666664</v>
      </c>
      <c r="C16" t="s" s="26">
        <v>74</v>
      </c>
      <c r="D16" s="27"/>
      <c r="E16" t="n" s="6">
        <v>10.0</v>
      </c>
      <c r="F16" t="s" s="18">
        <v>340</v>
      </c>
      <c r="G16" t="n" s="6">
        <v>47250.0</v>
      </c>
      <c r="H16" t="n" s="6">
        <v>2.0</v>
      </c>
      <c r="I16" t="s" s="18">
        <v>322</v>
      </c>
      <c r="J16" t="n" s="6">
        <v>24000.0</v>
      </c>
      <c r="K16" t="n" s="6">
        <v>0.0</v>
      </c>
      <c r="L16" t="s" s="18">
        <v>65</v>
      </c>
      <c r="M16" t="n" s="6">
        <v>0.0</v>
      </c>
      <c r="N16" t="n" s="6">
        <v>12.0</v>
      </c>
      <c r="O16" t="s" s="18">
        <v>341</v>
      </c>
      <c r="P16" s="6" t="n">
        <f>G16+J16-M16</f>
        <v>71250.0</v>
      </c>
    </row>
    <row r="17" ht="15.0" customHeight="true">
      <c r="A17" s="4" t="n">
        <f>ROW(A17)-14</f>
        <v>3.0</v>
      </c>
      <c r="B17" t="n" s="9">
        <v>43850.625</v>
      </c>
      <c r="C17" t="s" s="26">
        <v>76</v>
      </c>
      <c r="D17" s="27"/>
      <c r="E17" t="n" s="6">
        <v>12.0</v>
      </c>
      <c r="F17" t="s" s="18">
        <v>341</v>
      </c>
      <c r="G17" t="n" s="6">
        <v>71250.0</v>
      </c>
      <c r="H17" t="n" s="6">
        <v>0.0</v>
      </c>
      <c r="I17" t="s" s="18">
        <v>65</v>
      </c>
      <c r="J17" t="n" s="6">
        <v>0.0</v>
      </c>
      <c r="K17" t="n" s="6">
        <v>6.0</v>
      </c>
      <c r="L17" t="s" s="18">
        <v>342</v>
      </c>
      <c r="M17" t="n" s="6">
        <v>28350.0</v>
      </c>
      <c r="N17" t="n" s="6">
        <v>6.0</v>
      </c>
      <c r="O17" t="s" s="18">
        <v>343</v>
      </c>
      <c r="P17" s="6" t="n">
        <f>G17+J17-M17</f>
        <v>42900.0</v>
      </c>
    </row>
    <row r="18" ht="15.0" customHeight="true">
      <c r="A18" s="4" t="n">
        <f>ROW(A18)-14</f>
        <v>4.0</v>
      </c>
      <c r="B18" t="n" s="9">
        <v>43900.42222222222</v>
      </c>
      <c r="C18" t="s" s="26">
        <v>82</v>
      </c>
      <c r="D18" s="27"/>
      <c r="E18" t="n" s="6">
        <v>6.0</v>
      </c>
      <c r="F18" t="s" s="18">
        <v>343</v>
      </c>
      <c r="G18" t="n" s="6">
        <v>42900.0</v>
      </c>
      <c r="H18" t="n" s="6">
        <v>6.0</v>
      </c>
      <c r="I18" t="s" s="18">
        <v>344</v>
      </c>
      <c r="J18" t="n" s="6">
        <v>30000.0</v>
      </c>
      <c r="K18" t="n" s="6">
        <v>0.0</v>
      </c>
      <c r="L18" t="s" s="18">
        <v>65</v>
      </c>
      <c r="M18" t="n" s="6">
        <v>0.0</v>
      </c>
      <c r="N18" t="n" s="6">
        <v>12.0</v>
      </c>
      <c r="O18" t="s" s="18">
        <v>345</v>
      </c>
      <c r="P18" s="6" t="n">
        <f>G18+J18-M18</f>
        <v>72900.0</v>
      </c>
    </row>
    <row r="19" ht="15.0" customHeight="true">
      <c r="A19" s="4" t="n">
        <f>ROW(A19)-14</f>
        <v>5.0</v>
      </c>
      <c r="B19" t="n" s="9">
        <v>43900.461805555555</v>
      </c>
      <c r="C19" t="s" s="26">
        <v>85</v>
      </c>
      <c r="D19" s="27"/>
      <c r="E19" t="n" s="6">
        <v>12.0</v>
      </c>
      <c r="F19" t="s" s="18">
        <v>345</v>
      </c>
      <c r="G19" t="n" s="6">
        <v>72900.0</v>
      </c>
      <c r="H19" t="n" s="6">
        <v>0.0</v>
      </c>
      <c r="I19" t="s" s="18">
        <v>65</v>
      </c>
      <c r="J19" t="n" s="6">
        <v>0.0</v>
      </c>
      <c r="K19" t="n" s="6">
        <v>6.0</v>
      </c>
      <c r="L19" t="s" s="18">
        <v>343</v>
      </c>
      <c r="M19" t="n" s="6">
        <v>42900.0</v>
      </c>
      <c r="N19" t="n" s="6">
        <v>6.0</v>
      </c>
      <c r="O19" t="s" s="18">
        <v>344</v>
      </c>
      <c r="P19" s="6" t="n">
        <f>G19+J19-M19</f>
        <v>30000.0</v>
      </c>
    </row>
    <row r="20" ht="15.0" customHeight="true">
      <c r="A20" s="4" t="n">
        <f>ROW(A20)-14</f>
        <v>6.0</v>
      </c>
      <c r="B20" t="n" s="9">
        <v>43913.416666666664</v>
      </c>
      <c r="C20" t="s" s="26">
        <v>173</v>
      </c>
      <c r="D20" s="27"/>
      <c r="E20" t="n" s="6">
        <v>6.0</v>
      </c>
      <c r="F20" t="s" s="18">
        <v>344</v>
      </c>
      <c r="G20" t="n" s="6">
        <v>30000.0</v>
      </c>
      <c r="H20" t="n" s="6">
        <v>5.0</v>
      </c>
      <c r="I20" t="s" s="18">
        <v>346</v>
      </c>
      <c r="J20" t="n" s="6">
        <v>23500.0</v>
      </c>
      <c r="K20" t="n" s="6">
        <v>0.0</v>
      </c>
      <c r="L20" t="s" s="18">
        <v>65</v>
      </c>
      <c r="M20" t="n" s="6">
        <v>0.0</v>
      </c>
      <c r="N20" t="n" s="6">
        <v>11.0</v>
      </c>
      <c r="O20" t="s" s="18">
        <v>347</v>
      </c>
      <c r="P20" s="6" t="n">
        <f>G20+J20-M20</f>
        <v>53500.0</v>
      </c>
    </row>
    <row r="21" ht="15.0" customHeight="true">
      <c r="A21" s="4" t="n">
        <f>ROW(A21)-14</f>
        <v>7.0</v>
      </c>
      <c r="B21" t="n" s="9">
        <v>43913.625</v>
      </c>
      <c r="C21" t="s" s="26">
        <v>175</v>
      </c>
      <c r="D21" s="27"/>
      <c r="E21" t="n" s="6">
        <v>11.0</v>
      </c>
      <c r="F21" t="s" s="18">
        <v>347</v>
      </c>
      <c r="G21" t="n" s="6">
        <v>53500.0</v>
      </c>
      <c r="H21" t="n" s="6">
        <v>0.0</v>
      </c>
      <c r="I21" t="s" s="18">
        <v>65</v>
      </c>
      <c r="J21" t="n" s="6">
        <v>0.0</v>
      </c>
      <c r="K21" t="n" s="6">
        <v>5.0</v>
      </c>
      <c r="L21" t="s" s="18">
        <v>348</v>
      </c>
      <c r="M21" t="n" s="6">
        <v>25000.0</v>
      </c>
      <c r="N21" t="n" s="6">
        <v>6.0</v>
      </c>
      <c r="O21" t="s" s="18">
        <v>349</v>
      </c>
      <c r="P21" s="6" t="n">
        <f>G21+J21-M21</f>
        <v>28500.0</v>
      </c>
    </row>
    <row r="22" ht="15.0" customHeight="true">
      <c r="A22" s="4" t="n">
        <f>ROW(A22)-14</f>
        <v>8.0</v>
      </c>
      <c r="B22" t="n" s="9">
        <v>43990.38958333333</v>
      </c>
      <c r="C22" t="s" s="26">
        <v>66</v>
      </c>
      <c r="D22" s="27"/>
      <c r="E22" t="n" s="6">
        <v>6.0</v>
      </c>
      <c r="F22" t="s" s="18">
        <v>349</v>
      </c>
      <c r="G22" t="n" s="6">
        <v>28500.0</v>
      </c>
      <c r="H22" t="n" s="6">
        <v>3.0</v>
      </c>
      <c r="I22" t="s" s="18">
        <v>350</v>
      </c>
      <c r="J22" t="n" s="6">
        <v>14100.0</v>
      </c>
      <c r="K22" t="n" s="6">
        <v>0.0</v>
      </c>
      <c r="L22" t="s" s="18">
        <v>65</v>
      </c>
      <c r="M22" t="n" s="6">
        <v>0.0</v>
      </c>
      <c r="N22" t="n" s="6">
        <v>9.0</v>
      </c>
      <c r="O22" t="s" s="18">
        <v>351</v>
      </c>
      <c r="P22" s="6" t="n">
        <f>G22+J22-M22</f>
        <v>42600.0</v>
      </c>
    </row>
    <row r="23" ht="15.0" customHeight="true">
      <c r="A23" s="4" t="n">
        <f>ROW(A23)-14</f>
        <v>9.0</v>
      </c>
      <c r="B23" t="n" s="9">
        <v>43990.625</v>
      </c>
      <c r="C23" t="s" s="26">
        <v>67</v>
      </c>
      <c r="D23" s="27"/>
      <c r="E23" t="n" s="6">
        <v>9.0</v>
      </c>
      <c r="F23" t="s" s="18">
        <v>351</v>
      </c>
      <c r="G23" t="n" s="6">
        <v>42600.0</v>
      </c>
      <c r="H23" t="n" s="6">
        <v>0.0</v>
      </c>
      <c r="I23" t="s" s="18">
        <v>65</v>
      </c>
      <c r="J23" t="n" s="6">
        <v>0.0</v>
      </c>
      <c r="K23" t="n" s="6">
        <v>3.0</v>
      </c>
      <c r="L23" t="s" s="18">
        <v>352</v>
      </c>
      <c r="M23" t="n" s="6">
        <v>14400.0</v>
      </c>
      <c r="N23" t="n" s="6">
        <v>6.0</v>
      </c>
      <c r="O23" t="s" s="18">
        <v>353</v>
      </c>
      <c r="P23" s="6" t="n">
        <f>G23+J23-M23</f>
        <v>28200.0</v>
      </c>
    </row>
    <row r="24" spans="1:21" s="3" customFormat="1" x14ac:dyDescent="0.25">
      <c r="A24" s="10"/>
      <c r="B24" s="11"/>
      <c r="C24" s="11"/>
      <c r="D24" s="11"/>
      <c r="E24" s="12" t="n">
        <f ca="1">INDIRECT("E15")</f>
        <v>10.0</v>
      </c>
      <c r="F24" s="36" t="str">
        <f ca="1">INDIRECT("F15")</f>
        <v>10.00 @Rp.4,725.00</v>
      </c>
      <c r="G24" s="12" t="n">
        <f ca="1">INDIRECT("G15")</f>
        <v>47250.0</v>
      </c>
      <c r="H24" s="12" t="n">
        <f ca="1">SUM(INDIRECT("H15:H"&amp;ROW(H24)-1))</f>
        <v>16.0</v>
      </c>
      <c r="I24" s="37" t="s">
        <v>338</v>
      </c>
      <c r="J24" s="12" t="n">
        <f ca="1">SUM(INDIRECT("J15:J"&amp;ROW(J24)-1))</f>
        <v>91600.0</v>
      </c>
      <c r="K24" s="12" t="n">
        <f ca="1">SUM(INDIRECT("K15:K"&amp;ROW(K24)-1))</f>
        <v>20.0</v>
      </c>
      <c r="L24" s="37" t="s">
        <v>339</v>
      </c>
      <c r="M24" s="12" t="n">
        <f ca="1">SUM(INDIRECT("M15:M"&amp;ROW(M24)-1))</f>
        <v>110650.0</v>
      </c>
      <c r="N24" s="12" t="n">
        <f ca="1">INDIRECT("N"&amp;ROW(N24)-1)</f>
        <v>6.0</v>
      </c>
      <c r="O24" s="37" t="str">
        <f ca="1">INDIRECT("O"&amp;ROW(O24)-1)</f>
        <v>3.00 @Rp.4,700.00 +
3.00 @Rp.4,700.00</v>
      </c>
      <c r="P24" s="12" t="n">
        <f ca="1">INDIRECT("P"&amp;ROW(P24)-1)</f>
        <v>28200.0</v>
      </c>
    </row>
    <row r="26" spans="4:14" x14ac:dyDescent="0.25">
      <c r="N26" s="1" t="str">
        <f>"Airmadidi, "&amp;U1</f>
        <v>Airmadidi, Kamis, 31 Desember 2020</v>
      </c>
    </row>
    <row r="27" spans="4:14" x14ac:dyDescent="0.25">
      <c r="D27" s="2" t="s">
        <v>56</v>
      </c>
      <c r="E27" s="3"/>
      <c r="F27" s="3"/>
      <c r="G27" s="3"/>
      <c r="H27" s="3"/>
      <c r="I27" s="3"/>
      <c r="J27" s="3"/>
      <c r="K27" s="3"/>
      <c r="L27" s="3"/>
      <c r="M27" s="3"/>
      <c r="N27" s="2" t="s">
        <v>59</v>
      </c>
    </row>
    <row r="28" spans="4:14" x14ac:dyDescent="0.25">
      <c r="D28" s="2"/>
      <c r="E28" s="3"/>
      <c r="F28" s="3"/>
      <c r="G28" s="3"/>
      <c r="H28" s="3"/>
      <c r="I28" s="3"/>
      <c r="J28" s="3"/>
      <c r="K28" s="3"/>
      <c r="L28" s="3"/>
      <c r="M28" s="3"/>
      <c r="N28" s="2"/>
    </row>
    <row r="29" spans="4:14" x14ac:dyDescent="0.25">
      <c r="D29" s="2"/>
      <c r="E29" s="3"/>
      <c r="F29" s="3"/>
      <c r="G29" s="3"/>
      <c r="H29" s="3"/>
      <c r="I29" s="3"/>
      <c r="J29" s="3"/>
      <c r="K29" s="3"/>
      <c r="L29" s="3"/>
      <c r="M29" s="3"/>
      <c r="N29" s="2"/>
    </row>
    <row r="30" spans="4:14" x14ac:dyDescent="0.25">
      <c r="D30" s="2"/>
      <c r="E30" s="3"/>
      <c r="F30" s="3"/>
      <c r="G30" s="3"/>
      <c r="H30" s="3"/>
      <c r="I30" s="3"/>
      <c r="J30" s="3"/>
      <c r="K30" s="3"/>
      <c r="L30" s="3"/>
      <c r="M30" s="3"/>
      <c r="N30" s="2"/>
    </row>
    <row r="31" spans="4:14" x14ac:dyDescent="0.25">
      <c r="D31" s="2"/>
      <c r="E31" s="3"/>
      <c r="F31" s="3"/>
      <c r="G31" s="3"/>
      <c r="H31" s="3"/>
      <c r="I31" s="3"/>
      <c r="J31" s="3"/>
      <c r="K31" s="3"/>
      <c r="L31" s="3"/>
      <c r="M31" s="3"/>
      <c r="N31" s="2"/>
    </row>
    <row r="32" spans="4:14" x14ac:dyDescent="0.25">
      <c r="D32" s="5" t="s">
        <v>57</v>
      </c>
      <c r="E32" s="3"/>
      <c r="F32" s="3"/>
      <c r="G32" s="3"/>
      <c r="H32" s="3"/>
      <c r="I32" s="3"/>
      <c r="J32" s="3"/>
      <c r="K32" s="3"/>
      <c r="L32" s="3"/>
      <c r="M32" s="3"/>
      <c r="N32" s="5" t="s">
        <v>60</v>
      </c>
    </row>
    <row r="33" spans="4:14" x14ac:dyDescent="0.25">
      <c r="D33" s="1" t="str">
        <f>"NIP. "&amp;U2</f>
        <v>NIP. 197212041999031006</v>
      </c>
      <c r="N33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19:D19"/>
    <mergeCell ref="C20:D20"/>
    <mergeCell ref="C21:D21"/>
    <mergeCell ref="C22:D22"/>
    <mergeCell ref="C24:D24"/>
    <mergeCell ref="C23:D23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5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71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43839.416666666664</v>
      </c>
      <c r="C16" t="s" s="26">
        <v>74</v>
      </c>
      <c r="D16" s="27"/>
      <c r="E16" t="n" s="6">
        <v>0.0</v>
      </c>
      <c r="F16" t="s" s="18">
        <v>65</v>
      </c>
      <c r="G16" t="n" s="6">
        <v>0.0</v>
      </c>
      <c r="H16" t="n" s="6">
        <v>20.0</v>
      </c>
      <c r="I16" t="s" s="18">
        <v>75</v>
      </c>
      <c r="J16" t="n" s="6">
        <v>500000.0</v>
      </c>
      <c r="K16" t="n" s="6">
        <v>0.0</v>
      </c>
      <c r="L16" t="s" s="18">
        <v>65</v>
      </c>
      <c r="M16" t="n" s="6">
        <v>0.0</v>
      </c>
      <c r="N16" t="n" s="6">
        <v>20.0</v>
      </c>
      <c r="O16" t="s" s="18">
        <v>75</v>
      </c>
      <c r="P16" s="6" t="n">
        <f>G16+J16-M16</f>
        <v>500000.0</v>
      </c>
    </row>
    <row r="17" ht="15.0" customHeight="true">
      <c r="A17" s="4" t="n">
        <f>ROW(A17)-14</f>
        <v>3.0</v>
      </c>
      <c r="B17" t="n" s="9">
        <v>43850.625</v>
      </c>
      <c r="C17" t="s" s="26">
        <v>76</v>
      </c>
      <c r="D17" s="27"/>
      <c r="E17" t="n" s="6">
        <v>20.0</v>
      </c>
      <c r="F17" t="s" s="18">
        <v>75</v>
      </c>
      <c r="G17" t="n" s="6">
        <v>500000.0</v>
      </c>
      <c r="H17" t="n" s="6">
        <v>0.0</v>
      </c>
      <c r="I17" t="s" s="18">
        <v>65</v>
      </c>
      <c r="J17" t="n" s="6">
        <v>0.0</v>
      </c>
      <c r="K17" t="n" s="6">
        <v>10.0</v>
      </c>
      <c r="L17" t="s" s="18">
        <v>77</v>
      </c>
      <c r="M17" t="n" s="6">
        <v>250000.0</v>
      </c>
      <c r="N17" t="n" s="6">
        <v>10.0</v>
      </c>
      <c r="O17" t="s" s="18">
        <v>77</v>
      </c>
      <c r="P17" s="6" t="n">
        <f>G17+J17-M17</f>
        <v>250000.0</v>
      </c>
    </row>
    <row r="18" ht="15.0" customHeight="true">
      <c r="A18" s="4" t="n">
        <f>ROW(A18)-14</f>
        <v>4.0</v>
      </c>
      <c r="B18" t="n" s="9">
        <v>43858.42361111111</v>
      </c>
      <c r="C18" t="s" s="26">
        <v>78</v>
      </c>
      <c r="D18" s="27"/>
      <c r="E18" t="n" s="6">
        <v>10.0</v>
      </c>
      <c r="F18" t="s" s="18">
        <v>77</v>
      </c>
      <c r="G18" t="n" s="6">
        <v>250000.0</v>
      </c>
      <c r="H18" t="n" s="6">
        <v>10.0</v>
      </c>
      <c r="I18" t="s" s="18">
        <v>77</v>
      </c>
      <c r="J18" t="n" s="6">
        <v>250000.0</v>
      </c>
      <c r="K18" t="n" s="6">
        <v>0.0</v>
      </c>
      <c r="L18" t="s" s="18">
        <v>65</v>
      </c>
      <c r="M18" t="n" s="6">
        <v>0.0</v>
      </c>
      <c r="N18" t="n" s="6">
        <v>20.0</v>
      </c>
      <c r="O18" t="s" s="18">
        <v>79</v>
      </c>
      <c r="P18" s="6" t="n">
        <f>G18+J18-M18</f>
        <v>500000.0</v>
      </c>
    </row>
    <row r="19" ht="15.0" customHeight="true">
      <c r="A19" s="4" t="n">
        <f>ROW(A19)-14</f>
        <v>5.0</v>
      </c>
      <c r="B19" t="n" s="9">
        <v>43878.416666666664</v>
      </c>
      <c r="C19" t="s" s="26">
        <v>80</v>
      </c>
      <c r="D19" s="27"/>
      <c r="E19" t="n" s="6">
        <v>20.0</v>
      </c>
      <c r="F19" t="s" s="18">
        <v>79</v>
      </c>
      <c r="G19" t="n" s="6">
        <v>500000.0</v>
      </c>
      <c r="H19" t="n" s="6">
        <v>20.0</v>
      </c>
      <c r="I19" t="s" s="18">
        <v>75</v>
      </c>
      <c r="J19" t="n" s="6">
        <v>500000.0</v>
      </c>
      <c r="K19" t="n" s="6">
        <v>0.0</v>
      </c>
      <c r="L19" t="s" s="18">
        <v>65</v>
      </c>
      <c r="M19" t="n" s="6">
        <v>0.0</v>
      </c>
      <c r="N19" t="n" s="6">
        <v>40.0</v>
      </c>
      <c r="O19" t="s" s="18">
        <v>81</v>
      </c>
      <c r="P19" s="6" t="n">
        <f>G19+J19-M19</f>
        <v>1000000.0</v>
      </c>
    </row>
    <row r="20" ht="15.0" customHeight="true">
      <c r="A20" s="4" t="n">
        <f>ROW(A20)-14</f>
        <v>6.0</v>
      </c>
      <c r="B20" t="n" s="9">
        <v>43900.42222222222</v>
      </c>
      <c r="C20" t="s" s="26">
        <v>82</v>
      </c>
      <c r="D20" s="27"/>
      <c r="E20" t="n" s="6">
        <v>40.0</v>
      </c>
      <c r="F20" t="s" s="18">
        <v>81</v>
      </c>
      <c r="G20" t="n" s="6">
        <v>1000000.0</v>
      </c>
      <c r="H20" t="n" s="6">
        <v>36.0</v>
      </c>
      <c r="I20" t="s" s="18">
        <v>83</v>
      </c>
      <c r="J20" t="n" s="6">
        <v>630000.0</v>
      </c>
      <c r="K20" t="n" s="6">
        <v>0.0</v>
      </c>
      <c r="L20" t="s" s="18">
        <v>65</v>
      </c>
      <c r="M20" t="n" s="6">
        <v>0.0</v>
      </c>
      <c r="N20" t="n" s="6">
        <v>76.0</v>
      </c>
      <c r="O20" t="s" s="18">
        <v>84</v>
      </c>
      <c r="P20" s="6" t="n">
        <f>G20+J20-M20</f>
        <v>1630000.0</v>
      </c>
    </row>
    <row r="21" ht="15.0" customHeight="true">
      <c r="A21" s="4" t="n">
        <f>ROW(A21)-14</f>
        <v>7.0</v>
      </c>
      <c r="B21" t="n" s="9">
        <v>43900.461805555555</v>
      </c>
      <c r="C21" t="s" s="26">
        <v>85</v>
      </c>
      <c r="D21" s="27"/>
      <c r="E21" t="n" s="6">
        <v>76.0</v>
      </c>
      <c r="F21" t="s" s="18">
        <v>84</v>
      </c>
      <c r="G21" t="n" s="6">
        <v>1630000.0</v>
      </c>
      <c r="H21" t="n" s="6">
        <v>0.0</v>
      </c>
      <c r="I21" t="s" s="18">
        <v>65</v>
      </c>
      <c r="J21" t="n" s="6">
        <v>0.0</v>
      </c>
      <c r="K21" t="n" s="6">
        <v>36.0</v>
      </c>
      <c r="L21" t="s" s="18">
        <v>86</v>
      </c>
      <c r="M21" t="n" s="6">
        <v>900000.0</v>
      </c>
      <c r="N21" t="n" s="6">
        <v>40.0</v>
      </c>
      <c r="O21" t="s" s="18">
        <v>87</v>
      </c>
      <c r="P21" s="6" t="n">
        <f>G21+J21-M21</f>
        <v>730000.0</v>
      </c>
    </row>
    <row r="22" ht="15.0" customHeight="true">
      <c r="A22" s="4" t="n">
        <f>ROW(A22)-14</f>
        <v>8.0</v>
      </c>
      <c r="B22" t="n" s="9">
        <v>44013.42361111111</v>
      </c>
      <c r="C22" t="s" s="26">
        <v>88</v>
      </c>
      <c r="D22" s="27"/>
      <c r="E22" t="n" s="6">
        <v>40.0</v>
      </c>
      <c r="F22" t="s" s="18">
        <v>87</v>
      </c>
      <c r="G22" t="n" s="6">
        <v>730000.0</v>
      </c>
      <c r="H22" t="n" s="6">
        <v>15.0</v>
      </c>
      <c r="I22" t="s" s="18">
        <v>89</v>
      </c>
      <c r="J22" t="n" s="6">
        <v>375000.0</v>
      </c>
      <c r="K22" t="n" s="6">
        <v>0.0</v>
      </c>
      <c r="L22" t="s" s="18">
        <v>65</v>
      </c>
      <c r="M22" t="n" s="6">
        <v>0.0</v>
      </c>
      <c r="N22" t="n" s="6">
        <v>55.0</v>
      </c>
      <c r="O22" t="s" s="18">
        <v>90</v>
      </c>
      <c r="P22" s="6" t="n">
        <f>G22+J22-M22</f>
        <v>1105000.0</v>
      </c>
    </row>
    <row r="23" ht="15.0" customHeight="true">
      <c r="A23" s="4" t="n">
        <f>ROW(A23)-14</f>
        <v>9.0</v>
      </c>
      <c r="B23" t="n" s="9">
        <v>44013.430555555555</v>
      </c>
      <c r="C23" t="s" s="26">
        <v>91</v>
      </c>
      <c r="D23" s="27"/>
      <c r="E23" t="n" s="6">
        <v>55.0</v>
      </c>
      <c r="F23" t="s" s="18">
        <v>90</v>
      </c>
      <c r="G23" t="n" s="6">
        <v>1105000.0</v>
      </c>
      <c r="H23" t="n" s="6">
        <v>5.0</v>
      </c>
      <c r="I23" t="s" s="18">
        <v>92</v>
      </c>
      <c r="J23" t="n" s="6">
        <v>125000.0</v>
      </c>
      <c r="K23" t="n" s="6">
        <v>0.0</v>
      </c>
      <c r="L23" t="s" s="18">
        <v>65</v>
      </c>
      <c r="M23" t="n" s="6">
        <v>0.0</v>
      </c>
      <c r="N23" t="n" s="6">
        <v>60.0</v>
      </c>
      <c r="O23" t="s" s="18">
        <v>93</v>
      </c>
      <c r="P23" s="6" t="n">
        <f>G23+J23-M23</f>
        <v>1230000.0</v>
      </c>
    </row>
    <row r="24" ht="15.0" customHeight="true">
      <c r="A24" s="4" t="n">
        <f>ROW(A24)-14</f>
        <v>10.0</v>
      </c>
      <c r="B24" t="n" s="9">
        <v>44116.416666666664</v>
      </c>
      <c r="C24" t="s" s="26">
        <v>94</v>
      </c>
      <c r="D24" s="27"/>
      <c r="E24" t="n" s="6">
        <v>60.0</v>
      </c>
      <c r="F24" t="s" s="18">
        <v>93</v>
      </c>
      <c r="G24" t="n" s="6">
        <v>1230000.0</v>
      </c>
      <c r="H24" t="n" s="6">
        <v>17.0</v>
      </c>
      <c r="I24" t="s" s="18">
        <v>95</v>
      </c>
      <c r="J24" t="n" s="6">
        <v>425000.0</v>
      </c>
      <c r="K24" t="n" s="6">
        <v>0.0</v>
      </c>
      <c r="L24" t="s" s="18">
        <v>65</v>
      </c>
      <c r="M24" t="n" s="6">
        <v>0.0</v>
      </c>
      <c r="N24" t="n" s="6">
        <v>77.0</v>
      </c>
      <c r="O24" t="s" s="18">
        <v>96</v>
      </c>
      <c r="P24" s="6" t="n">
        <f>G24+J24-M24</f>
        <v>1655000.0</v>
      </c>
    </row>
    <row r="25" ht="15.0" customHeight="true">
      <c r="A25" s="4" t="n">
        <f>ROW(A25)-14</f>
        <v>11.0</v>
      </c>
      <c r="B25" t="n" s="9">
        <v>44162.42847222222</v>
      </c>
      <c r="C25" t="s" s="26">
        <v>97</v>
      </c>
      <c r="D25" s="27"/>
      <c r="E25" t="n" s="6">
        <v>77.0</v>
      </c>
      <c r="F25" t="s" s="18">
        <v>96</v>
      </c>
      <c r="G25" t="n" s="6">
        <v>1655000.0</v>
      </c>
      <c r="H25" t="n" s="6">
        <v>5.0</v>
      </c>
      <c r="I25" t="s" s="18">
        <v>92</v>
      </c>
      <c r="J25" t="n" s="6">
        <v>125000.0</v>
      </c>
      <c r="K25" t="n" s="6">
        <v>0.0</v>
      </c>
      <c r="L25" t="s" s="18">
        <v>65</v>
      </c>
      <c r="M25" t="n" s="6">
        <v>0.0</v>
      </c>
      <c r="N25" t="n" s="6">
        <v>82.0</v>
      </c>
      <c r="O25" t="s" s="18">
        <v>98</v>
      </c>
      <c r="P25" s="6" t="n">
        <f>G25+J25-M25</f>
        <v>1780000.0</v>
      </c>
    </row>
    <row r="26" spans="1:21" s="3" customFormat="1" x14ac:dyDescent="0.25">
      <c r="A26" s="10"/>
      <c r="B26" s="11"/>
      <c r="C26" s="11"/>
      <c r="D26" s="11"/>
      <c r="E26" s="12" t="n">
        <f ca="1">INDIRECT("E15")</f>
        <v>0.0</v>
      </c>
      <c r="F26" s="36" t="str">
        <f ca="1">INDIRECT("F15")</f>
        <v>-</v>
      </c>
      <c r="G26" s="12" t="n">
        <f ca="1">INDIRECT("G15")</f>
        <v>0.0</v>
      </c>
      <c r="H26" s="12" t="n">
        <f ca="1">SUM(INDIRECT("H15:H"&amp;ROW(H26)-1))</f>
        <v>128.0</v>
      </c>
      <c r="I26" s="37" t="s">
        <v>72</v>
      </c>
      <c r="J26" s="12" t="n">
        <f ca="1">SUM(INDIRECT("J15:J"&amp;ROW(J26)-1))</f>
        <v>2930000.0</v>
      </c>
      <c r="K26" s="12" t="n">
        <f ca="1">SUM(INDIRECT("K15:K"&amp;ROW(K26)-1))</f>
        <v>46.0</v>
      </c>
      <c r="L26" s="37" t="s">
        <v>73</v>
      </c>
      <c r="M26" s="12" t="n">
        <f ca="1">SUM(INDIRECT("M15:M"&amp;ROW(M26)-1))</f>
        <v>1150000.0</v>
      </c>
      <c r="N26" s="12" t="n">
        <f ca="1">INDIRECT("N"&amp;ROW(N26)-1)</f>
        <v>82.0</v>
      </c>
      <c r="O26" s="37" t="str">
        <f ca="1">INDIRECT("O"&amp;ROW(O26)-1)</f>
        <v>4.00 @Rp.25,000.00 +
15.00 @Rp.25,000.00 +
5.00 @Rp.25,000.00 +
5.00 @Rp.25,000.00 +
17.00 @Rp.25,000.00 +
36.00 @Rp.17,500.00</v>
      </c>
      <c r="P26" s="12" t="n">
        <f ca="1">INDIRECT("P"&amp;ROW(P26)-1)</f>
        <v>1780000.0</v>
      </c>
    </row>
    <row r="28" spans="4:14" x14ac:dyDescent="0.25">
      <c r="N28" s="1" t="str">
        <f>"Airmadidi, "&amp;U1</f>
        <v>Airmadidi, Kamis, 31 Desember 2020</v>
      </c>
    </row>
    <row r="29" spans="4:14" x14ac:dyDescent="0.25">
      <c r="D29" s="2" t="s">
        <v>56</v>
      </c>
      <c r="E29" s="3"/>
      <c r="F29" s="3"/>
      <c r="G29" s="3"/>
      <c r="H29" s="3"/>
      <c r="I29" s="3"/>
      <c r="J29" s="3"/>
      <c r="K29" s="3"/>
      <c r="L29" s="3"/>
      <c r="M29" s="3"/>
      <c r="N29" s="2" t="s">
        <v>59</v>
      </c>
    </row>
    <row r="30" spans="4:14" x14ac:dyDescent="0.25">
      <c r="D30" s="2"/>
      <c r="E30" s="3"/>
      <c r="F30" s="3"/>
      <c r="G30" s="3"/>
      <c r="H30" s="3"/>
      <c r="I30" s="3"/>
      <c r="J30" s="3"/>
      <c r="K30" s="3"/>
      <c r="L30" s="3"/>
      <c r="M30" s="3"/>
      <c r="N30" s="2"/>
    </row>
    <row r="31" spans="4:14" x14ac:dyDescent="0.25">
      <c r="D31" s="2"/>
      <c r="E31" s="3"/>
      <c r="F31" s="3"/>
      <c r="G31" s="3"/>
      <c r="H31" s="3"/>
      <c r="I31" s="3"/>
      <c r="J31" s="3"/>
      <c r="K31" s="3"/>
      <c r="L31" s="3"/>
      <c r="M31" s="3"/>
      <c r="N31" s="2"/>
    </row>
    <row r="32" spans="4:14" x14ac:dyDescent="0.25">
      <c r="D32" s="2"/>
      <c r="E32" s="3"/>
      <c r="F32" s="3"/>
      <c r="G32" s="3"/>
      <c r="H32" s="3"/>
      <c r="I32" s="3"/>
      <c r="J32" s="3"/>
      <c r="K32" s="3"/>
      <c r="L32" s="3"/>
      <c r="M32" s="3"/>
      <c r="N32" s="2"/>
    </row>
    <row r="33" spans="4:14" x14ac:dyDescent="0.25">
      <c r="D33" s="2"/>
      <c r="E33" s="3"/>
      <c r="F33" s="3"/>
      <c r="G33" s="3"/>
      <c r="H33" s="3"/>
      <c r="I33" s="3"/>
      <c r="J33" s="3"/>
      <c r="K33" s="3"/>
      <c r="L33" s="3"/>
      <c r="M33" s="3"/>
      <c r="N33" s="2"/>
    </row>
    <row r="34" spans="4:14" x14ac:dyDescent="0.25">
      <c r="D34" s="5" t="s">
        <v>57</v>
      </c>
      <c r="E34" s="3"/>
      <c r="F34" s="3"/>
      <c r="G34" s="3"/>
      <c r="H34" s="3"/>
      <c r="I34" s="3"/>
      <c r="J34" s="3"/>
      <c r="K34" s="3"/>
      <c r="L34" s="3"/>
      <c r="M34" s="3"/>
      <c r="N34" s="5" t="s">
        <v>60</v>
      </c>
    </row>
    <row r="35" spans="4:14" x14ac:dyDescent="0.25">
      <c r="D35" s="1" t="str">
        <f>"NIP. "&amp;U2</f>
        <v>NIP. 197212041999031006</v>
      </c>
      <c r="N35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6:D26"/>
    <mergeCell ref="C25:D25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9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354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52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43839.416666666664</v>
      </c>
      <c r="C16" t="s" s="26">
        <v>74</v>
      </c>
      <c r="D16" s="27"/>
      <c r="E16" t="n" s="6">
        <v>0.0</v>
      </c>
      <c r="F16" t="s" s="18">
        <v>65</v>
      </c>
      <c r="G16" t="n" s="6">
        <v>0.0</v>
      </c>
      <c r="H16" t="n" s="6">
        <v>2.0</v>
      </c>
      <c r="I16" t="s" s="18">
        <v>356</v>
      </c>
      <c r="J16" t="n" s="6">
        <v>300000.0</v>
      </c>
      <c r="K16" t="n" s="6">
        <v>0.0</v>
      </c>
      <c r="L16" t="s" s="18">
        <v>65</v>
      </c>
      <c r="M16" t="n" s="6">
        <v>0.0</v>
      </c>
      <c r="N16" t="n" s="6">
        <v>2.0</v>
      </c>
      <c r="O16" t="s" s="18">
        <v>356</v>
      </c>
      <c r="P16" s="6" t="n">
        <f>G16+J16-M16</f>
        <v>300000.0</v>
      </c>
    </row>
    <row r="17" ht="15.0" customHeight="true">
      <c r="A17" s="4" t="n">
        <f>ROW(A17)-14</f>
        <v>3.0</v>
      </c>
      <c r="B17" t="n" s="9">
        <v>43850.625</v>
      </c>
      <c r="C17" t="s" s="26">
        <v>76</v>
      </c>
      <c r="D17" s="27"/>
      <c r="E17" t="n" s="6">
        <v>2.0</v>
      </c>
      <c r="F17" t="s" s="18">
        <v>356</v>
      </c>
      <c r="G17" t="n" s="6">
        <v>300000.0</v>
      </c>
      <c r="H17" t="n" s="6">
        <v>0.0</v>
      </c>
      <c r="I17" t="s" s="18">
        <v>65</v>
      </c>
      <c r="J17" t="n" s="6">
        <v>0.0</v>
      </c>
      <c r="K17" t="n" s="6">
        <v>2.0</v>
      </c>
      <c r="L17" t="s" s="18">
        <v>356</v>
      </c>
      <c r="M17" t="n" s="6">
        <v>300000.0</v>
      </c>
      <c r="N17" t="n" s="6">
        <v>0.0</v>
      </c>
      <c r="O17" t="s" s="18">
        <v>65</v>
      </c>
      <c r="P17" s="6" t="n">
        <f>G17+J17-M17</f>
        <v>0.0</v>
      </c>
    </row>
    <row r="18" ht="15.0" customHeight="true">
      <c r="A18" s="4" t="n">
        <f>ROW(A18)-14</f>
        <v>4.0</v>
      </c>
      <c r="B18" t="n" s="9">
        <v>43913.416666666664</v>
      </c>
      <c r="C18" t="s" s="26">
        <v>173</v>
      </c>
      <c r="D18" s="27"/>
      <c r="E18" t="n" s="6">
        <v>0.0</v>
      </c>
      <c r="F18" t="s" s="18">
        <v>65</v>
      </c>
      <c r="G18" t="n" s="6">
        <v>0.0</v>
      </c>
      <c r="H18" t="n" s="6">
        <v>3.0</v>
      </c>
      <c r="I18" t="s" s="18">
        <v>357</v>
      </c>
      <c r="J18" t="n" s="6">
        <v>600000.0</v>
      </c>
      <c r="K18" t="n" s="6">
        <v>0.0</v>
      </c>
      <c r="L18" t="s" s="18">
        <v>65</v>
      </c>
      <c r="M18" t="n" s="6">
        <v>0.0</v>
      </c>
      <c r="N18" t="n" s="6">
        <v>3.0</v>
      </c>
      <c r="O18" t="s" s="18">
        <v>357</v>
      </c>
      <c r="P18" s="6" t="n">
        <f>G18+J18-M18</f>
        <v>600000.0</v>
      </c>
    </row>
    <row r="19" ht="15.0" customHeight="true">
      <c r="A19" s="4" t="n">
        <f>ROW(A19)-14</f>
        <v>5.0</v>
      </c>
      <c r="B19" t="n" s="9">
        <v>43913.625</v>
      </c>
      <c r="C19" t="s" s="26">
        <v>175</v>
      </c>
      <c r="D19" s="27"/>
      <c r="E19" t="n" s="6">
        <v>3.0</v>
      </c>
      <c r="F19" t="s" s="18">
        <v>357</v>
      </c>
      <c r="G19" t="n" s="6">
        <v>600000.0</v>
      </c>
      <c r="H19" t="n" s="6">
        <v>0.0</v>
      </c>
      <c r="I19" t="s" s="18">
        <v>65</v>
      </c>
      <c r="J19" t="n" s="6">
        <v>0.0</v>
      </c>
      <c r="K19" t="n" s="6">
        <v>3.0</v>
      </c>
      <c r="L19" t="s" s="18">
        <v>357</v>
      </c>
      <c r="M19" t="n" s="6">
        <v>600000.0</v>
      </c>
      <c r="N19" t="n" s="6">
        <v>0.0</v>
      </c>
      <c r="O19" t="s" s="18">
        <v>65</v>
      </c>
      <c r="P19" s="6" t="n">
        <f>G19+J19-M19</f>
        <v>0.0</v>
      </c>
    </row>
    <row r="20" spans="1:21" s="3" customFormat="1" x14ac:dyDescent="0.25">
      <c r="A20" s="10"/>
      <c r="B20" s="11"/>
      <c r="C20" s="11"/>
      <c r="D20" s="11"/>
      <c r="E20" s="12" t="n">
        <f ca="1">INDIRECT("E15")</f>
        <v>0.0</v>
      </c>
      <c r="F20" s="36" t="str">
        <f ca="1">INDIRECT("F15")</f>
        <v>-</v>
      </c>
      <c r="G20" s="12" t="n">
        <f ca="1">INDIRECT("G15")</f>
        <v>0.0</v>
      </c>
      <c r="H20" s="12" t="n">
        <f ca="1">SUM(INDIRECT("H15:H"&amp;ROW(H20)-1))</f>
        <v>5.0</v>
      </c>
      <c r="I20" s="37" t="s">
        <v>355</v>
      </c>
      <c r="J20" s="12" t="n">
        <f ca="1">SUM(INDIRECT("J15:J"&amp;ROW(J20)-1))</f>
        <v>900000.0</v>
      </c>
      <c r="K20" s="12" t="n">
        <f ca="1">SUM(INDIRECT("K15:K"&amp;ROW(K20)-1))</f>
        <v>5.0</v>
      </c>
      <c r="L20" s="37" t="s">
        <v>355</v>
      </c>
      <c r="M20" s="12" t="n">
        <f ca="1">SUM(INDIRECT("M15:M"&amp;ROW(M20)-1))</f>
        <v>900000.0</v>
      </c>
      <c r="N20" s="12" t="n">
        <f ca="1">INDIRECT("N"&amp;ROW(N20)-1)</f>
        <v>0.0</v>
      </c>
      <c r="O20" s="37" t="str">
        <f ca="1">INDIRECT("O"&amp;ROW(O20)-1)</f>
        <v>-</v>
      </c>
      <c r="P20" s="12" t="n">
        <f ca="1">INDIRECT("P"&amp;ROW(P20)-1)</f>
        <v>0.0</v>
      </c>
    </row>
    <row r="22" spans="4:14" x14ac:dyDescent="0.25">
      <c r="N22" s="1" t="str">
        <f>"Airmadidi, "&amp;U1</f>
        <v>Airmadidi, Kamis, 31 Desember 2020</v>
      </c>
    </row>
    <row r="23" spans="4:14" x14ac:dyDescent="0.25">
      <c r="D23" s="2" t="s">
        <v>56</v>
      </c>
      <c r="E23" s="3"/>
      <c r="F23" s="3"/>
      <c r="G23" s="3"/>
      <c r="H23" s="3"/>
      <c r="I23" s="3"/>
      <c r="J23" s="3"/>
      <c r="K23" s="3"/>
      <c r="L23" s="3"/>
      <c r="M23" s="3"/>
      <c r="N23" s="2" t="s">
        <v>59</v>
      </c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2"/>
      <c r="E26" s="3"/>
      <c r="F26" s="3"/>
      <c r="G26" s="3"/>
      <c r="H26" s="3"/>
      <c r="I26" s="3"/>
      <c r="J26" s="3"/>
      <c r="K26" s="3"/>
      <c r="L26" s="3"/>
      <c r="M26" s="3"/>
      <c r="N26" s="2"/>
    </row>
    <row r="27" spans="4:14" x14ac:dyDescent="0.25">
      <c r="D27" s="2"/>
      <c r="E27" s="3"/>
      <c r="F27" s="3"/>
      <c r="G27" s="3"/>
      <c r="H27" s="3"/>
      <c r="I27" s="3"/>
      <c r="J27" s="3"/>
      <c r="K27" s="3"/>
      <c r="L27" s="3"/>
      <c r="M27" s="3"/>
      <c r="N27" s="2"/>
    </row>
    <row r="28" spans="4:14" x14ac:dyDescent="0.25">
      <c r="D28" s="5" t="s">
        <v>57</v>
      </c>
      <c r="E28" s="3"/>
      <c r="F28" s="3"/>
      <c r="G28" s="3"/>
      <c r="H28" s="3"/>
      <c r="I28" s="3"/>
      <c r="J28" s="3"/>
      <c r="K28" s="3"/>
      <c r="L28" s="3"/>
      <c r="M28" s="3"/>
      <c r="N28" s="5" t="s">
        <v>60</v>
      </c>
    </row>
    <row r="29" spans="4:14" x14ac:dyDescent="0.25">
      <c r="D29" s="1" t="str">
        <f>"NIP. "&amp;U2</f>
        <v>NIP. 197212041999031006</v>
      </c>
      <c r="N29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20:D20"/>
    <mergeCell ref="C19:D19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6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358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259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43857.416666666664</v>
      </c>
      <c r="C16" t="s" s="26">
        <v>262</v>
      </c>
      <c r="D16" s="27"/>
      <c r="E16" t="n" s="6">
        <v>0.0</v>
      </c>
      <c r="F16" t="s" s="18">
        <v>65</v>
      </c>
      <c r="G16" t="n" s="6">
        <v>0.0</v>
      </c>
      <c r="H16" t="n" s="6">
        <v>2.0</v>
      </c>
      <c r="I16" t="s" s="18">
        <v>359</v>
      </c>
      <c r="J16" t="n" s="6">
        <v>38000.0</v>
      </c>
      <c r="K16" t="n" s="6">
        <v>0.0</v>
      </c>
      <c r="L16" t="s" s="18">
        <v>65</v>
      </c>
      <c r="M16" t="n" s="6">
        <v>0.0</v>
      </c>
      <c r="N16" t="n" s="6">
        <v>2.0</v>
      </c>
      <c r="O16" t="s" s="18">
        <v>359</v>
      </c>
      <c r="P16" s="6" t="n">
        <f>G16+J16-M16</f>
        <v>38000.0</v>
      </c>
    </row>
    <row r="17" spans="1:21" s="3" customFormat="1" x14ac:dyDescent="0.25">
      <c r="A17" s="10"/>
      <c r="B17" s="11"/>
      <c r="C17" s="11"/>
      <c r="D17" s="11"/>
      <c r="E17" s="12" t="n">
        <f ca="1">INDIRECT("E15")</f>
        <v>0.0</v>
      </c>
      <c r="F17" s="36" t="str">
        <f ca="1">INDIRECT("F15")</f>
        <v>-</v>
      </c>
      <c r="G17" s="12" t="n">
        <f ca="1">INDIRECT("G15")</f>
        <v>0.0</v>
      </c>
      <c r="H17" s="12" t="n">
        <f ca="1">SUM(INDIRECT("H15:H"&amp;ROW(H17)-1))</f>
        <v>2.0</v>
      </c>
      <c r="I17" s="37" t="s">
        <v>359</v>
      </c>
      <c r="J17" s="12" t="n">
        <f ca="1">SUM(INDIRECT("J15:J"&amp;ROW(J17)-1))</f>
        <v>38000.0</v>
      </c>
      <c r="K17" s="12" t="n">
        <f ca="1">SUM(INDIRECT("K15:K"&amp;ROW(K17)-1))</f>
        <v>0.0</v>
      </c>
      <c r="L17" s="37" t="s">
        <v>65</v>
      </c>
      <c r="M17" s="12" t="n">
        <f ca="1">SUM(INDIRECT("M15:M"&amp;ROW(M17)-1))</f>
        <v>0.0</v>
      </c>
      <c r="N17" s="12" t="n">
        <f ca="1">INDIRECT("N"&amp;ROW(N17)-1)</f>
        <v>2.0</v>
      </c>
      <c r="O17" s="37" t="str">
        <f ca="1">INDIRECT("O"&amp;ROW(O17)-1)</f>
        <v>2.00 @Rp.19,000.00</v>
      </c>
      <c r="P17" s="12" t="n">
        <f ca="1">INDIRECT("P"&amp;ROW(P17)-1)</f>
        <v>38000.0</v>
      </c>
    </row>
    <row r="19" spans="4:14" x14ac:dyDescent="0.25">
      <c r="N19" s="1" t="str">
        <f>"Airmadidi, "&amp;U1</f>
        <v>Airmadidi, Kamis, 31 Desember 2020</v>
      </c>
    </row>
    <row r="20" spans="4:14" x14ac:dyDescent="0.25">
      <c r="D20" s="2" t="s">
        <v>56</v>
      </c>
      <c r="E20" s="3"/>
      <c r="F20" s="3"/>
      <c r="G20" s="3"/>
      <c r="H20" s="3"/>
      <c r="I20" s="3"/>
      <c r="J20" s="3"/>
      <c r="K20" s="3"/>
      <c r="L20" s="3"/>
      <c r="M20" s="3"/>
      <c r="N20" s="2" t="s">
        <v>147</v>
      </c>
    </row>
    <row r="21" spans="4:14" x14ac:dyDescent="0.25">
      <c r="D21" s="2"/>
      <c r="E21" s="3"/>
      <c r="F21" s="3"/>
      <c r="G21" s="3"/>
      <c r="H21" s="3"/>
      <c r="I21" s="3"/>
      <c r="J21" s="3"/>
      <c r="K21" s="3"/>
      <c r="L21" s="3"/>
      <c r="M21" s="3"/>
      <c r="N21" s="2"/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5" t="s">
        <v>57</v>
      </c>
      <c r="E25" s="3"/>
      <c r="F25" s="3"/>
      <c r="G25" s="3"/>
      <c r="H25" s="3"/>
      <c r="I25" s="3"/>
      <c r="J25" s="3"/>
      <c r="K25" s="3"/>
      <c r="L25" s="3"/>
      <c r="M25" s="3"/>
      <c r="N25" s="5" t="s">
        <v>60</v>
      </c>
    </row>
    <row r="26" spans="4:14" x14ac:dyDescent="0.25">
      <c r="D26" s="1" t="str">
        <f>"NIP. "&amp;U2</f>
        <v>NIP. 197212041999031006</v>
      </c>
      <c r="N26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7:D17"/>
    <mergeCell ref="C16:D16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360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259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43886.416666666664</v>
      </c>
      <c r="C16" t="s" s="26">
        <v>297</v>
      </c>
      <c r="D16" s="27"/>
      <c r="E16" t="n" s="6">
        <v>0.0</v>
      </c>
      <c r="F16" t="s" s="18">
        <v>65</v>
      </c>
      <c r="G16" t="n" s="6">
        <v>0.0</v>
      </c>
      <c r="H16" t="n" s="6">
        <v>2.0</v>
      </c>
      <c r="I16" t="s" s="18">
        <v>362</v>
      </c>
      <c r="J16" t="n" s="6">
        <v>64000.0</v>
      </c>
      <c r="K16" t="n" s="6">
        <v>0.0</v>
      </c>
      <c r="L16" t="s" s="18">
        <v>65</v>
      </c>
      <c r="M16" t="n" s="6">
        <v>0.0</v>
      </c>
      <c r="N16" t="n" s="6">
        <v>2.0</v>
      </c>
      <c r="O16" t="s" s="18">
        <v>362</v>
      </c>
      <c r="P16" s="6" t="n">
        <f>G16+J16-M16</f>
        <v>64000.0</v>
      </c>
    </row>
    <row r="17" ht="15.0" customHeight="true">
      <c r="A17" s="4" t="n">
        <f>ROW(A17)-14</f>
        <v>3.0</v>
      </c>
      <c r="B17" t="n" s="9">
        <v>44113.416666666664</v>
      </c>
      <c r="C17" t="s" s="26">
        <v>302</v>
      </c>
      <c r="D17" s="27"/>
      <c r="E17" t="n" s="6">
        <v>2.0</v>
      </c>
      <c r="F17" t="s" s="18">
        <v>362</v>
      </c>
      <c r="G17" t="n" s="6">
        <v>64000.0</v>
      </c>
      <c r="H17" t="n" s="6">
        <v>2.0</v>
      </c>
      <c r="I17" t="s" s="18">
        <v>363</v>
      </c>
      <c r="J17" t="n" s="6">
        <v>62000.0</v>
      </c>
      <c r="K17" t="n" s="6">
        <v>0.0</v>
      </c>
      <c r="L17" t="s" s="18">
        <v>65</v>
      </c>
      <c r="M17" t="n" s="6">
        <v>0.0</v>
      </c>
      <c r="N17" t="n" s="6">
        <v>4.0</v>
      </c>
      <c r="O17" t="s" s="18">
        <v>361</v>
      </c>
      <c r="P17" s="6" t="n">
        <f>G17+J17-M17</f>
        <v>126000.0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36" t="str">
        <f ca="1">INDIRECT("F15")</f>
        <v>-</v>
      </c>
      <c r="G18" s="12" t="n">
        <f ca="1">INDIRECT("G15")</f>
        <v>0.0</v>
      </c>
      <c r="H18" s="12" t="n">
        <f ca="1">SUM(INDIRECT("H15:H"&amp;ROW(H18)-1))</f>
        <v>4.0</v>
      </c>
      <c r="I18" s="37" t="s">
        <v>361</v>
      </c>
      <c r="J18" s="12" t="n">
        <f ca="1">SUM(INDIRECT("J15:J"&amp;ROW(J18)-1))</f>
        <v>126000.0</v>
      </c>
      <c r="K18" s="12" t="n">
        <f ca="1">SUM(INDIRECT("K15:K"&amp;ROW(K18)-1))</f>
        <v>0.0</v>
      </c>
      <c r="L18" s="37" t="s">
        <v>65</v>
      </c>
      <c r="M18" s="12" t="n">
        <f ca="1">SUM(INDIRECT("M15:M"&amp;ROW(M18)-1))</f>
        <v>0.0</v>
      </c>
      <c r="N18" s="12" t="n">
        <f ca="1">INDIRECT("N"&amp;ROW(N18)-1)</f>
        <v>4.0</v>
      </c>
      <c r="O18" s="37" t="str">
        <f ca="1">INDIRECT("O"&amp;ROW(O18)-1)</f>
        <v>2.00 @Rp.32,000.00 +
2.00 @Rp.31,000.00</v>
      </c>
      <c r="P18" s="12" t="n">
        <f ca="1">INDIRECT("P"&amp;ROW(P18)-1)</f>
        <v>126000.0</v>
      </c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9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364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365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43878.416666666664</v>
      </c>
      <c r="C16" t="s" s="26">
        <v>80</v>
      </c>
      <c r="D16" s="27"/>
      <c r="E16" t="n" s="6">
        <v>0.0</v>
      </c>
      <c r="F16" t="s" s="18">
        <v>65</v>
      </c>
      <c r="G16" t="n" s="6">
        <v>0.0</v>
      </c>
      <c r="H16" t="n" s="6">
        <v>4.0</v>
      </c>
      <c r="I16" t="s" s="18">
        <v>368</v>
      </c>
      <c r="J16" t="n" s="6">
        <v>188000.0</v>
      </c>
      <c r="K16" t="n" s="6">
        <v>0.0</v>
      </c>
      <c r="L16" t="s" s="18">
        <v>65</v>
      </c>
      <c r="M16" t="n" s="6">
        <v>0.0</v>
      </c>
      <c r="N16" t="n" s="6">
        <v>4.0</v>
      </c>
      <c r="O16" t="s" s="18">
        <v>368</v>
      </c>
      <c r="P16" s="6" t="n">
        <f>G16+J16-M16</f>
        <v>188000.0</v>
      </c>
    </row>
    <row r="17" ht="15.0" customHeight="true">
      <c r="A17" s="4" t="n">
        <f>ROW(A17)-14</f>
        <v>3.0</v>
      </c>
      <c r="B17" t="n" s="9">
        <v>43913.416666666664</v>
      </c>
      <c r="C17" t="s" s="26">
        <v>173</v>
      </c>
      <c r="D17" s="27"/>
      <c r="E17" t="n" s="6">
        <v>4.0</v>
      </c>
      <c r="F17" t="s" s="18">
        <v>368</v>
      </c>
      <c r="G17" t="n" s="6">
        <v>188000.0</v>
      </c>
      <c r="H17" t="n" s="6">
        <v>5.0</v>
      </c>
      <c r="I17" t="s" s="18">
        <v>369</v>
      </c>
      <c r="J17" t="n" s="6">
        <v>210000.0</v>
      </c>
      <c r="K17" t="n" s="6">
        <v>0.0</v>
      </c>
      <c r="L17" t="s" s="18">
        <v>65</v>
      </c>
      <c r="M17" t="n" s="6">
        <v>0.0</v>
      </c>
      <c r="N17" t="n" s="6">
        <v>9.0</v>
      </c>
      <c r="O17" t="s" s="18">
        <v>370</v>
      </c>
      <c r="P17" s="6" t="n">
        <f>G17+J17-M17</f>
        <v>398000.0</v>
      </c>
    </row>
    <row r="18" ht="15.0" customHeight="true">
      <c r="A18" s="4" t="n">
        <f>ROW(A18)-14</f>
        <v>4.0</v>
      </c>
      <c r="B18" t="n" s="9">
        <v>43913.625</v>
      </c>
      <c r="C18" t="s" s="26">
        <v>175</v>
      </c>
      <c r="D18" s="27"/>
      <c r="E18" t="n" s="6">
        <v>9.0</v>
      </c>
      <c r="F18" t="s" s="18">
        <v>370</v>
      </c>
      <c r="G18" t="n" s="6">
        <v>398000.0</v>
      </c>
      <c r="H18" t="n" s="6">
        <v>0.0</v>
      </c>
      <c r="I18" t="s" s="18">
        <v>65</v>
      </c>
      <c r="J18" t="n" s="6">
        <v>0.0</v>
      </c>
      <c r="K18" t="n" s="6">
        <v>5.0</v>
      </c>
      <c r="L18" t="s" s="18">
        <v>367</v>
      </c>
      <c r="M18" t="n" s="6">
        <v>230000.0</v>
      </c>
      <c r="N18" t="n" s="6">
        <v>4.0</v>
      </c>
      <c r="O18" t="s" s="18">
        <v>371</v>
      </c>
      <c r="P18" s="6" t="n">
        <f>G18+J18-M18</f>
        <v>168000.0</v>
      </c>
    </row>
    <row r="19" ht="15.0" customHeight="true">
      <c r="A19" s="4" t="n">
        <f>ROW(A19)-14</f>
        <v>5.0</v>
      </c>
      <c r="B19" t="n" s="9">
        <v>44116.416666666664</v>
      </c>
      <c r="C19" t="s" s="26">
        <v>94</v>
      </c>
      <c r="D19" s="27"/>
      <c r="E19" t="n" s="6">
        <v>4.0</v>
      </c>
      <c r="F19" t="s" s="18">
        <v>371</v>
      </c>
      <c r="G19" t="n" s="6">
        <v>168000.0</v>
      </c>
      <c r="H19" t="n" s="6">
        <v>4.0</v>
      </c>
      <c r="I19" t="s" s="18">
        <v>368</v>
      </c>
      <c r="J19" t="n" s="6">
        <v>188000.0</v>
      </c>
      <c r="K19" t="n" s="6">
        <v>0.0</v>
      </c>
      <c r="L19" t="s" s="18">
        <v>65</v>
      </c>
      <c r="M19" t="n" s="6">
        <v>0.0</v>
      </c>
      <c r="N19" t="n" s="6">
        <v>8.0</v>
      </c>
      <c r="O19" t="s" s="18">
        <v>372</v>
      </c>
      <c r="P19" s="6" t="n">
        <f>G19+J19-M19</f>
        <v>356000.0</v>
      </c>
    </row>
    <row r="20" spans="1:21" s="3" customFormat="1" x14ac:dyDescent="0.25">
      <c r="A20" s="10"/>
      <c r="B20" s="11"/>
      <c r="C20" s="11"/>
      <c r="D20" s="11"/>
      <c r="E20" s="12" t="n">
        <f ca="1">INDIRECT("E15")</f>
        <v>0.0</v>
      </c>
      <c r="F20" s="36" t="str">
        <f ca="1">INDIRECT("F15")</f>
        <v>-</v>
      </c>
      <c r="G20" s="12" t="n">
        <f ca="1">INDIRECT("G15")</f>
        <v>0.0</v>
      </c>
      <c r="H20" s="12" t="n">
        <f ca="1">SUM(INDIRECT("H15:H"&amp;ROW(H20)-1))</f>
        <v>13.0</v>
      </c>
      <c r="I20" s="37" t="s">
        <v>366</v>
      </c>
      <c r="J20" s="12" t="n">
        <f ca="1">SUM(INDIRECT("J15:J"&amp;ROW(J20)-1))</f>
        <v>586000.0</v>
      </c>
      <c r="K20" s="12" t="n">
        <f ca="1">SUM(INDIRECT("K15:K"&amp;ROW(K20)-1))</f>
        <v>5.0</v>
      </c>
      <c r="L20" s="37" t="s">
        <v>367</v>
      </c>
      <c r="M20" s="12" t="n">
        <f ca="1">SUM(INDIRECT("M15:M"&amp;ROW(M20)-1))</f>
        <v>230000.0</v>
      </c>
      <c r="N20" s="12" t="n">
        <f ca="1">INDIRECT("N"&amp;ROW(N20)-1)</f>
        <v>8.0</v>
      </c>
      <c r="O20" s="37" t="str">
        <f ca="1">INDIRECT("O"&amp;ROW(O20)-1)</f>
        <v>4.00 @Rp.47,000.00 +
4.00 @Rp.42,000.00</v>
      </c>
      <c r="P20" s="12" t="n">
        <f ca="1">INDIRECT("P"&amp;ROW(P20)-1)</f>
        <v>356000.0</v>
      </c>
    </row>
    <row r="22" spans="4:14" x14ac:dyDescent="0.25">
      <c r="N22" s="1" t="str">
        <f>"Airmadidi, "&amp;U1</f>
        <v>Airmadidi, Kamis, 31 Desember 2020</v>
      </c>
    </row>
    <row r="23" spans="4:14" x14ac:dyDescent="0.25">
      <c r="D23" s="2" t="s">
        <v>56</v>
      </c>
      <c r="E23" s="3"/>
      <c r="F23" s="3"/>
      <c r="G23" s="3"/>
      <c r="H23" s="3"/>
      <c r="I23" s="3"/>
      <c r="J23" s="3"/>
      <c r="K23" s="3"/>
      <c r="L23" s="3"/>
      <c r="M23" s="3"/>
      <c r="N23" s="2" t="s">
        <v>59</v>
      </c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2"/>
      <c r="E26" s="3"/>
      <c r="F26" s="3"/>
      <c r="G26" s="3"/>
      <c r="H26" s="3"/>
      <c r="I26" s="3"/>
      <c r="J26" s="3"/>
      <c r="K26" s="3"/>
      <c r="L26" s="3"/>
      <c r="M26" s="3"/>
      <c r="N26" s="2"/>
    </row>
    <row r="27" spans="4:14" x14ac:dyDescent="0.25">
      <c r="D27" s="2"/>
      <c r="E27" s="3"/>
      <c r="F27" s="3"/>
      <c r="G27" s="3"/>
      <c r="H27" s="3"/>
      <c r="I27" s="3"/>
      <c r="J27" s="3"/>
      <c r="K27" s="3"/>
      <c r="L27" s="3"/>
      <c r="M27" s="3"/>
      <c r="N27" s="2"/>
    </row>
    <row r="28" spans="4:14" x14ac:dyDescent="0.25">
      <c r="D28" s="5" t="s">
        <v>57</v>
      </c>
      <c r="E28" s="3"/>
      <c r="F28" s="3"/>
      <c r="G28" s="3"/>
      <c r="H28" s="3"/>
      <c r="I28" s="3"/>
      <c r="J28" s="3"/>
      <c r="K28" s="3"/>
      <c r="L28" s="3"/>
      <c r="M28" s="3"/>
      <c r="N28" s="5" t="s">
        <v>60</v>
      </c>
    </row>
    <row r="29" spans="4:14" x14ac:dyDescent="0.25">
      <c r="D29" s="1" t="str">
        <f>"NIP. "&amp;U2</f>
        <v>NIP. 197212041999031006</v>
      </c>
      <c r="N29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20:D20"/>
    <mergeCell ref="C19:D19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9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373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365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5.0</v>
      </c>
      <c r="F15" t="s" s="18">
        <v>376</v>
      </c>
      <c r="G15" t="n" s="6">
        <v>288750.0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5.0</v>
      </c>
      <c r="O15" t="s" s="18">
        <v>376</v>
      </c>
      <c r="P15" s="6" t="n">
        <f>G15+J15-M15</f>
        <v>288750.0</v>
      </c>
    </row>
    <row r="16" ht="15.0" customHeight="true">
      <c r="A16" s="4" t="n">
        <f>ROW(A16)-14</f>
        <v>2.0</v>
      </c>
      <c r="B16" t="n" s="9">
        <v>43839.416666666664</v>
      </c>
      <c r="C16" t="s" s="26">
        <v>74</v>
      </c>
      <c r="D16" s="27"/>
      <c r="E16" t="n" s="6">
        <v>5.0</v>
      </c>
      <c r="F16" t="s" s="18">
        <v>376</v>
      </c>
      <c r="G16" t="n" s="6">
        <v>288750.0</v>
      </c>
      <c r="H16" t="n" s="6">
        <v>20.0</v>
      </c>
      <c r="I16" t="s" s="18">
        <v>377</v>
      </c>
      <c r="J16" t="n" s="6">
        <v>1155000.0</v>
      </c>
      <c r="K16" t="n" s="6">
        <v>0.0</v>
      </c>
      <c r="L16" t="s" s="18">
        <v>65</v>
      </c>
      <c r="M16" t="n" s="6">
        <v>0.0</v>
      </c>
      <c r="N16" t="n" s="6">
        <v>25.0</v>
      </c>
      <c r="O16" t="s" s="18">
        <v>378</v>
      </c>
      <c r="P16" s="6" t="n">
        <f>G16+J16-M16</f>
        <v>1443750.0</v>
      </c>
    </row>
    <row r="17" ht="15.0" customHeight="true">
      <c r="A17" s="4" t="n">
        <f>ROW(A17)-14</f>
        <v>3.0</v>
      </c>
      <c r="B17" t="n" s="9">
        <v>43850.625</v>
      </c>
      <c r="C17" t="s" s="26">
        <v>76</v>
      </c>
      <c r="D17" s="27"/>
      <c r="E17" t="n" s="6">
        <v>25.0</v>
      </c>
      <c r="F17" t="s" s="18">
        <v>378</v>
      </c>
      <c r="G17" t="n" s="6">
        <v>1443750.0</v>
      </c>
      <c r="H17" t="n" s="6">
        <v>0.0</v>
      </c>
      <c r="I17" t="s" s="18">
        <v>65</v>
      </c>
      <c r="J17" t="n" s="6">
        <v>0.0</v>
      </c>
      <c r="K17" t="n" s="6">
        <v>5.0</v>
      </c>
      <c r="L17" t="s" s="18">
        <v>376</v>
      </c>
      <c r="M17" t="n" s="6">
        <v>288750.0</v>
      </c>
      <c r="N17" t="n" s="6">
        <v>20.0</v>
      </c>
      <c r="O17" t="s" s="18">
        <v>377</v>
      </c>
      <c r="P17" s="6" t="n">
        <f>G17+J17-M17</f>
        <v>1155000.0</v>
      </c>
    </row>
    <row r="18" ht="15.0" customHeight="true">
      <c r="A18" s="4" t="n">
        <f>ROW(A18)-14</f>
        <v>4.0</v>
      </c>
      <c r="B18" t="n" s="9">
        <v>43858.42361111111</v>
      </c>
      <c r="C18" t="s" s="26">
        <v>78</v>
      </c>
      <c r="D18" s="27"/>
      <c r="E18" t="n" s="6">
        <v>20.0</v>
      </c>
      <c r="F18" t="s" s="18">
        <v>377</v>
      </c>
      <c r="G18" t="n" s="6">
        <v>1155000.0</v>
      </c>
      <c r="H18" t="n" s="6">
        <v>10.0</v>
      </c>
      <c r="I18" t="s" s="18">
        <v>379</v>
      </c>
      <c r="J18" t="n" s="6">
        <v>577500.0</v>
      </c>
      <c r="K18" t="n" s="6">
        <v>0.0</v>
      </c>
      <c r="L18" t="s" s="18">
        <v>65</v>
      </c>
      <c r="M18" t="n" s="6">
        <v>0.0</v>
      </c>
      <c r="N18" t="n" s="6">
        <v>30.0</v>
      </c>
      <c r="O18" t="s" s="18">
        <v>380</v>
      </c>
      <c r="P18" s="6" t="n">
        <f>G18+J18-M18</f>
        <v>1732500.0</v>
      </c>
    </row>
    <row r="19" ht="15.0" customHeight="true">
      <c r="A19" s="4" t="n">
        <f>ROW(A19)-14</f>
        <v>5.0</v>
      </c>
      <c r="B19" t="n" s="9">
        <v>43878.416666666664</v>
      </c>
      <c r="C19" t="s" s="26">
        <v>80</v>
      </c>
      <c r="D19" s="27"/>
      <c r="E19" t="n" s="6">
        <v>30.0</v>
      </c>
      <c r="F19" t="s" s="18">
        <v>380</v>
      </c>
      <c r="G19" t="n" s="6">
        <v>1732500.0</v>
      </c>
      <c r="H19" t="n" s="6">
        <v>10.0</v>
      </c>
      <c r="I19" t="s" s="18">
        <v>379</v>
      </c>
      <c r="J19" t="n" s="6">
        <v>577500.0</v>
      </c>
      <c r="K19" t="n" s="6">
        <v>0.0</v>
      </c>
      <c r="L19" t="s" s="18">
        <v>65</v>
      </c>
      <c r="M19" t="n" s="6">
        <v>0.0</v>
      </c>
      <c r="N19" t="n" s="6">
        <v>40.0</v>
      </c>
      <c r="O19" t="s" s="18">
        <v>381</v>
      </c>
      <c r="P19" s="6" t="n">
        <f>G19+J19-M19</f>
        <v>2310000.0</v>
      </c>
    </row>
    <row r="20" ht="15.0" customHeight="true">
      <c r="A20" s="4" t="n">
        <f>ROW(A20)-14</f>
        <v>6.0</v>
      </c>
      <c r="B20" t="n" s="9">
        <v>43900.42222222222</v>
      </c>
      <c r="C20" t="s" s="26">
        <v>82</v>
      </c>
      <c r="D20" s="27"/>
      <c r="E20" t="n" s="6">
        <v>40.0</v>
      </c>
      <c r="F20" t="s" s="18">
        <v>381</v>
      </c>
      <c r="G20" t="n" s="6">
        <v>2310000.0</v>
      </c>
      <c r="H20" t="n" s="6">
        <v>27.0</v>
      </c>
      <c r="I20" t="s" s="18">
        <v>382</v>
      </c>
      <c r="J20" t="n" s="6">
        <v>1485000.0</v>
      </c>
      <c r="K20" t="n" s="6">
        <v>0.0</v>
      </c>
      <c r="L20" t="s" s="18">
        <v>65</v>
      </c>
      <c r="M20" t="n" s="6">
        <v>0.0</v>
      </c>
      <c r="N20" t="n" s="6">
        <v>67.0</v>
      </c>
      <c r="O20" t="s" s="18">
        <v>383</v>
      </c>
      <c r="P20" s="6" t="n">
        <f>G20+J20-M20</f>
        <v>3795000.0</v>
      </c>
    </row>
    <row r="21" ht="15.0" customHeight="true">
      <c r="A21" s="4" t="n">
        <f>ROW(A21)-14</f>
        <v>7.0</v>
      </c>
      <c r="B21" t="n" s="9">
        <v>43900.461805555555</v>
      </c>
      <c r="C21" t="s" s="26">
        <v>85</v>
      </c>
      <c r="D21" s="27"/>
      <c r="E21" t="n" s="6">
        <v>67.0</v>
      </c>
      <c r="F21" t="s" s="18">
        <v>383</v>
      </c>
      <c r="G21" t="n" s="6">
        <v>3795000.0</v>
      </c>
      <c r="H21" t="n" s="6">
        <v>0.0</v>
      </c>
      <c r="I21" t="s" s="18">
        <v>65</v>
      </c>
      <c r="J21" t="n" s="6">
        <v>0.0</v>
      </c>
      <c r="K21" t="n" s="6">
        <v>27.0</v>
      </c>
      <c r="L21" t="s" s="18">
        <v>384</v>
      </c>
      <c r="M21" t="n" s="6">
        <v>1559250.0</v>
      </c>
      <c r="N21" t="n" s="6">
        <v>40.0</v>
      </c>
      <c r="O21" t="s" s="18">
        <v>385</v>
      </c>
      <c r="P21" s="6" t="n">
        <f>G21+J21-M21</f>
        <v>2235750.0</v>
      </c>
    </row>
    <row r="22" ht="15.0" customHeight="true">
      <c r="A22" s="4" t="n">
        <f>ROW(A22)-14</f>
        <v>8.0</v>
      </c>
      <c r="B22" t="n" s="9">
        <v>43901.416666666664</v>
      </c>
      <c r="C22" t="s" s="26">
        <v>106</v>
      </c>
      <c r="D22" s="27"/>
      <c r="E22" t="n" s="6">
        <v>40.0</v>
      </c>
      <c r="F22" t="s" s="18">
        <v>385</v>
      </c>
      <c r="G22" t="n" s="6">
        <v>2235750.0</v>
      </c>
      <c r="H22" t="n" s="6">
        <v>15.0</v>
      </c>
      <c r="I22" t="s" s="18">
        <v>386</v>
      </c>
      <c r="J22" t="n" s="6">
        <v>866250.0</v>
      </c>
      <c r="K22" t="n" s="6">
        <v>0.0</v>
      </c>
      <c r="L22" t="s" s="18">
        <v>65</v>
      </c>
      <c r="M22" t="n" s="6">
        <v>0.0</v>
      </c>
      <c r="N22" t="n" s="6">
        <v>55.0</v>
      </c>
      <c r="O22" t="s" s="18">
        <v>387</v>
      </c>
      <c r="P22" s="6" t="n">
        <f>G22+J22-M22</f>
        <v>3102000.0</v>
      </c>
    </row>
    <row r="23" ht="15.0" customHeight="true">
      <c r="A23" s="4" t="n">
        <f>ROW(A23)-14</f>
        <v>9.0</v>
      </c>
      <c r="B23" t="n" s="9">
        <v>43901.625</v>
      </c>
      <c r="C23" t="s" s="26">
        <v>109</v>
      </c>
      <c r="D23" s="27"/>
      <c r="E23" t="n" s="6">
        <v>55.0</v>
      </c>
      <c r="F23" t="s" s="18">
        <v>387</v>
      </c>
      <c r="G23" t="n" s="6">
        <v>3102000.0</v>
      </c>
      <c r="H23" t="n" s="6">
        <v>0.0</v>
      </c>
      <c r="I23" t="s" s="18">
        <v>65</v>
      </c>
      <c r="J23" t="n" s="6">
        <v>0.0</v>
      </c>
      <c r="K23" t="n" s="6">
        <v>15.0</v>
      </c>
      <c r="L23" t="s" s="18">
        <v>388</v>
      </c>
      <c r="M23" t="n" s="6">
        <v>860750.0</v>
      </c>
      <c r="N23" t="n" s="6">
        <v>40.0</v>
      </c>
      <c r="O23" t="s" s="18">
        <v>389</v>
      </c>
      <c r="P23" s="6" t="n">
        <f>G23+J23-M23</f>
        <v>2241250.0</v>
      </c>
    </row>
    <row r="24" ht="15.0" customHeight="true">
      <c r="A24" s="4" t="n">
        <f>ROW(A24)-14</f>
        <v>10.0</v>
      </c>
      <c r="B24" t="n" s="9">
        <v>43903.416666666664</v>
      </c>
      <c r="C24" t="s" s="26">
        <v>112</v>
      </c>
      <c r="D24" s="27"/>
      <c r="E24" t="n" s="6">
        <v>40.0</v>
      </c>
      <c r="F24" t="s" s="18">
        <v>389</v>
      </c>
      <c r="G24" t="n" s="6">
        <v>2241250.0</v>
      </c>
      <c r="H24" t="n" s="6">
        <v>14.0</v>
      </c>
      <c r="I24" t="s" s="18">
        <v>390</v>
      </c>
      <c r="J24" t="n" s="6">
        <v>808500.0</v>
      </c>
      <c r="K24" t="n" s="6">
        <v>0.0</v>
      </c>
      <c r="L24" t="s" s="18">
        <v>65</v>
      </c>
      <c r="M24" t="n" s="6">
        <v>0.0</v>
      </c>
      <c r="N24" t="n" s="6">
        <v>54.0</v>
      </c>
      <c r="O24" t="s" s="18">
        <v>391</v>
      </c>
      <c r="P24" s="6" t="n">
        <f>G24+J24-M24</f>
        <v>3049750.0</v>
      </c>
    </row>
    <row r="25" ht="15.0" customHeight="true">
      <c r="A25" s="4" t="n">
        <f>ROW(A25)-14</f>
        <v>11.0</v>
      </c>
      <c r="B25" t="n" s="9">
        <v>43903.459027777775</v>
      </c>
      <c r="C25" t="s" s="26">
        <v>114</v>
      </c>
      <c r="D25" s="27"/>
      <c r="E25" t="n" s="6">
        <v>54.0</v>
      </c>
      <c r="F25" t="s" s="18">
        <v>391</v>
      </c>
      <c r="G25" t="n" s="6">
        <v>3049750.0</v>
      </c>
      <c r="H25" t="n" s="6">
        <v>15.0</v>
      </c>
      <c r="I25" t="s" s="18">
        <v>386</v>
      </c>
      <c r="J25" t="n" s="6">
        <v>866250.0</v>
      </c>
      <c r="K25" t="n" s="6">
        <v>0.0</v>
      </c>
      <c r="L25" t="s" s="18">
        <v>65</v>
      </c>
      <c r="M25" t="n" s="6">
        <v>0.0</v>
      </c>
      <c r="N25" t="n" s="6">
        <v>69.0</v>
      </c>
      <c r="O25" t="s" s="18">
        <v>392</v>
      </c>
      <c r="P25" s="6" t="n">
        <f>G25+J25-M25</f>
        <v>3916000.0</v>
      </c>
    </row>
    <row r="26" ht="15.0" customHeight="true">
      <c r="A26" s="4" t="n">
        <f>ROW(A26)-14</f>
        <v>12.0</v>
      </c>
      <c r="B26" t="n" s="9">
        <v>43903.625</v>
      </c>
      <c r="C26" t="s" s="26">
        <v>116</v>
      </c>
      <c r="D26" s="27"/>
      <c r="E26" t="n" s="6">
        <v>69.0</v>
      </c>
      <c r="F26" t="s" s="18">
        <v>392</v>
      </c>
      <c r="G26" t="n" s="6">
        <v>3916000.0</v>
      </c>
      <c r="H26" t="n" s="6">
        <v>0.0</v>
      </c>
      <c r="I26" t="s" s="18">
        <v>65</v>
      </c>
      <c r="J26" t="n" s="6">
        <v>0.0</v>
      </c>
      <c r="K26" t="n" s="6">
        <v>29.0</v>
      </c>
      <c r="L26" t="s" s="18">
        <v>393</v>
      </c>
      <c r="M26" t="n" s="6">
        <v>1606000.0</v>
      </c>
      <c r="N26" t="n" s="6">
        <v>40.0</v>
      </c>
      <c r="O26" t="s" s="18">
        <v>394</v>
      </c>
      <c r="P26" s="6" t="n">
        <f>G26+J26-M26</f>
        <v>2310000.0</v>
      </c>
    </row>
    <row r="27" ht="15.0" customHeight="true">
      <c r="A27" s="4" t="n">
        <f>ROW(A27)-14</f>
        <v>13.0</v>
      </c>
      <c r="B27" t="n" s="9">
        <v>43913.416666666664</v>
      </c>
      <c r="C27" t="s" s="26">
        <v>173</v>
      </c>
      <c r="D27" s="27"/>
      <c r="E27" t="n" s="6">
        <v>40.0</v>
      </c>
      <c r="F27" t="s" s="18">
        <v>394</v>
      </c>
      <c r="G27" t="n" s="6">
        <v>2310000.0</v>
      </c>
      <c r="H27" t="n" s="6">
        <v>25.0</v>
      </c>
      <c r="I27" t="s" s="18">
        <v>395</v>
      </c>
      <c r="J27" t="n" s="6">
        <v>1155000.0</v>
      </c>
      <c r="K27" t="n" s="6">
        <v>0.0</v>
      </c>
      <c r="L27" t="s" s="18">
        <v>65</v>
      </c>
      <c r="M27" t="n" s="6">
        <v>0.0</v>
      </c>
      <c r="N27" t="n" s="6">
        <v>65.0</v>
      </c>
      <c r="O27" t="s" s="18">
        <v>396</v>
      </c>
      <c r="P27" s="6" t="n">
        <f>G27+J27-M27</f>
        <v>3465000.0</v>
      </c>
    </row>
    <row r="28" ht="15.0" customHeight="true">
      <c r="A28" s="4" t="n">
        <f>ROW(A28)-14</f>
        <v>14.0</v>
      </c>
      <c r="B28" t="n" s="9">
        <v>43913.625</v>
      </c>
      <c r="C28" t="s" s="26">
        <v>175</v>
      </c>
      <c r="D28" s="27"/>
      <c r="E28" t="n" s="6">
        <v>65.0</v>
      </c>
      <c r="F28" t="s" s="18">
        <v>396</v>
      </c>
      <c r="G28" t="n" s="6">
        <v>3465000.0</v>
      </c>
      <c r="H28" t="n" s="6">
        <v>0.0</v>
      </c>
      <c r="I28" t="s" s="18">
        <v>65</v>
      </c>
      <c r="J28" t="n" s="6">
        <v>0.0</v>
      </c>
      <c r="K28" t="n" s="6">
        <v>25.0</v>
      </c>
      <c r="L28" t="s" s="18">
        <v>397</v>
      </c>
      <c r="M28" t="n" s="6">
        <v>1443750.0</v>
      </c>
      <c r="N28" t="n" s="6">
        <v>40.0</v>
      </c>
      <c r="O28" t="s" s="18">
        <v>398</v>
      </c>
      <c r="P28" s="6" t="n">
        <f>G28+J28-M28</f>
        <v>2021250.0</v>
      </c>
    </row>
    <row r="29" ht="15.0" customHeight="true">
      <c r="A29" s="4" t="n">
        <f>ROW(A29)-14</f>
        <v>15.0</v>
      </c>
      <c r="B29" t="n" s="9">
        <v>43987.416666666664</v>
      </c>
      <c r="C29" t="s" s="26">
        <v>119</v>
      </c>
      <c r="D29" s="27"/>
      <c r="E29" t="n" s="6">
        <v>40.0</v>
      </c>
      <c r="F29" t="s" s="18">
        <v>398</v>
      </c>
      <c r="G29" t="n" s="6">
        <v>2021250.0</v>
      </c>
      <c r="H29" t="n" s="6">
        <v>15.0</v>
      </c>
      <c r="I29" t="s" s="18">
        <v>386</v>
      </c>
      <c r="J29" t="n" s="6">
        <v>866250.0</v>
      </c>
      <c r="K29" t="n" s="6">
        <v>0.0</v>
      </c>
      <c r="L29" t="s" s="18">
        <v>65</v>
      </c>
      <c r="M29" t="n" s="6">
        <v>0.0</v>
      </c>
      <c r="N29" t="n" s="6">
        <v>55.0</v>
      </c>
      <c r="O29" t="s" s="18">
        <v>399</v>
      </c>
      <c r="P29" s="6" t="n">
        <f>G29+J29-M29</f>
        <v>2887500.0</v>
      </c>
    </row>
    <row r="30" ht="15.0" customHeight="true">
      <c r="A30" s="4" t="n">
        <f>ROW(A30)-14</f>
        <v>16.0</v>
      </c>
      <c r="B30" t="n" s="9">
        <v>43987.458333333336</v>
      </c>
      <c r="C30" t="s" s="26">
        <v>122</v>
      </c>
      <c r="D30" s="27"/>
      <c r="E30" t="n" s="6">
        <v>55.0</v>
      </c>
      <c r="F30" t="s" s="18">
        <v>399</v>
      </c>
      <c r="G30" t="n" s="6">
        <v>2887500.0</v>
      </c>
      <c r="H30" t="n" s="6">
        <v>12.0</v>
      </c>
      <c r="I30" t="s" s="18">
        <v>400</v>
      </c>
      <c r="J30" t="n" s="6">
        <v>693000.0</v>
      </c>
      <c r="K30" t="n" s="6">
        <v>0.0</v>
      </c>
      <c r="L30" t="s" s="18">
        <v>65</v>
      </c>
      <c r="M30" t="n" s="6">
        <v>0.0</v>
      </c>
      <c r="N30" t="n" s="6">
        <v>67.0</v>
      </c>
      <c r="O30" t="s" s="18">
        <v>401</v>
      </c>
      <c r="P30" s="6" t="n">
        <f>G30+J30-M30</f>
        <v>3580500.0</v>
      </c>
    </row>
    <row r="31" ht="15.0" customHeight="true">
      <c r="A31" s="4" t="n">
        <f>ROW(A31)-14</f>
        <v>17.0</v>
      </c>
      <c r="B31" t="n" s="9">
        <v>43987.459027777775</v>
      </c>
      <c r="C31" t="s" s="26">
        <v>125</v>
      </c>
      <c r="D31" s="27"/>
      <c r="E31" t="n" s="6">
        <v>67.0</v>
      </c>
      <c r="F31" t="s" s="18">
        <v>401</v>
      </c>
      <c r="G31" t="n" s="6">
        <v>3580500.0</v>
      </c>
      <c r="H31" t="n" s="6">
        <v>12.0</v>
      </c>
      <c r="I31" t="s" s="18">
        <v>400</v>
      </c>
      <c r="J31" t="n" s="6">
        <v>693000.0</v>
      </c>
      <c r="K31" t="n" s="6">
        <v>0.0</v>
      </c>
      <c r="L31" t="s" s="18">
        <v>65</v>
      </c>
      <c r="M31" t="n" s="6">
        <v>0.0</v>
      </c>
      <c r="N31" t="n" s="6">
        <v>79.0</v>
      </c>
      <c r="O31" t="s" s="18">
        <v>402</v>
      </c>
      <c r="P31" s="6" t="n">
        <f>G31+J31-M31</f>
        <v>4273500.0</v>
      </c>
    </row>
    <row r="32" ht="15.0" customHeight="true">
      <c r="A32" s="4" t="n">
        <f>ROW(A32)-14</f>
        <v>18.0</v>
      </c>
      <c r="B32" t="n" s="9">
        <v>43987.625</v>
      </c>
      <c r="C32" t="s" s="26">
        <v>127</v>
      </c>
      <c r="D32" s="27"/>
      <c r="E32" t="n" s="6">
        <v>79.0</v>
      </c>
      <c r="F32" t="s" s="18">
        <v>402</v>
      </c>
      <c r="G32" t="n" s="6">
        <v>4273500.0</v>
      </c>
      <c r="H32" t="n" s="6">
        <v>0.0</v>
      </c>
      <c r="I32" t="s" s="18">
        <v>65</v>
      </c>
      <c r="J32" t="n" s="6">
        <v>0.0</v>
      </c>
      <c r="K32" t="n" s="6">
        <v>39.0</v>
      </c>
      <c r="L32" t="s" s="18">
        <v>403</v>
      </c>
      <c r="M32" t="n" s="6">
        <v>1975050.0</v>
      </c>
      <c r="N32" t="n" s="6">
        <v>40.0</v>
      </c>
      <c r="O32" t="s" s="18">
        <v>404</v>
      </c>
      <c r="P32" s="6" t="n">
        <f>G32+J32-M32</f>
        <v>2298450.0</v>
      </c>
    </row>
    <row r="33" ht="15.0" customHeight="true">
      <c r="A33" s="4" t="n">
        <f>ROW(A33)-14</f>
        <v>19.0</v>
      </c>
      <c r="B33" t="n" s="9">
        <v>43990.38958333333</v>
      </c>
      <c r="C33" t="s" s="26">
        <v>66</v>
      </c>
      <c r="D33" s="27"/>
      <c r="E33" t="n" s="6">
        <v>40.0</v>
      </c>
      <c r="F33" t="s" s="18">
        <v>404</v>
      </c>
      <c r="G33" t="n" s="6">
        <v>2298450.0</v>
      </c>
      <c r="H33" t="n" s="6">
        <v>30.0</v>
      </c>
      <c r="I33" t="s" s="18">
        <v>405</v>
      </c>
      <c r="J33" t="n" s="6">
        <v>1710000.0</v>
      </c>
      <c r="K33" t="n" s="6">
        <v>0.0</v>
      </c>
      <c r="L33" t="s" s="18">
        <v>65</v>
      </c>
      <c r="M33" t="n" s="6">
        <v>0.0</v>
      </c>
      <c r="N33" t="n" s="6">
        <v>70.0</v>
      </c>
      <c r="O33" t="s" s="18">
        <v>406</v>
      </c>
      <c r="P33" s="6" t="n">
        <f>G33+J33-M33</f>
        <v>4008450.0</v>
      </c>
    </row>
    <row r="34" ht="15.0" customHeight="true">
      <c r="A34" s="4" t="n">
        <f>ROW(A34)-14</f>
        <v>20.0</v>
      </c>
      <c r="B34" t="n" s="9">
        <v>43990.625</v>
      </c>
      <c r="C34" t="s" s="26">
        <v>67</v>
      </c>
      <c r="D34" s="27"/>
      <c r="E34" t="n" s="6">
        <v>70.0</v>
      </c>
      <c r="F34" t="s" s="18">
        <v>406</v>
      </c>
      <c r="G34" t="n" s="6">
        <v>4008450.0</v>
      </c>
      <c r="H34" t="n" s="6">
        <v>0.0</v>
      </c>
      <c r="I34" t="s" s="18">
        <v>65</v>
      </c>
      <c r="J34" t="n" s="6">
        <v>0.0</v>
      </c>
      <c r="K34" t="n" s="6">
        <v>30.0</v>
      </c>
      <c r="L34" t="s" s="18">
        <v>407</v>
      </c>
      <c r="M34" t="n" s="6">
        <v>1720950.0</v>
      </c>
      <c r="N34" t="n" s="6">
        <v>40.0</v>
      </c>
      <c r="O34" t="s" s="18">
        <v>408</v>
      </c>
      <c r="P34" s="6" t="n">
        <f>G34+J34-M34</f>
        <v>2287500.0</v>
      </c>
    </row>
    <row r="35" ht="15.0" customHeight="true">
      <c r="A35" s="4" t="n">
        <f>ROW(A35)-14</f>
        <v>21.0</v>
      </c>
      <c r="B35" t="n" s="9">
        <v>44013.42361111111</v>
      </c>
      <c r="C35" t="s" s="26">
        <v>88</v>
      </c>
      <c r="D35" s="27"/>
      <c r="E35" t="n" s="6">
        <v>40.0</v>
      </c>
      <c r="F35" t="s" s="18">
        <v>408</v>
      </c>
      <c r="G35" t="n" s="6">
        <v>2287500.0</v>
      </c>
      <c r="H35" t="n" s="6">
        <v>20.0</v>
      </c>
      <c r="I35" t="s" s="18">
        <v>377</v>
      </c>
      <c r="J35" t="n" s="6">
        <v>1155000.0</v>
      </c>
      <c r="K35" t="n" s="6">
        <v>0.0</v>
      </c>
      <c r="L35" t="s" s="18">
        <v>65</v>
      </c>
      <c r="M35" t="n" s="6">
        <v>0.0</v>
      </c>
      <c r="N35" t="n" s="6">
        <v>60.0</v>
      </c>
      <c r="O35" t="s" s="18">
        <v>409</v>
      </c>
      <c r="P35" s="6" t="n">
        <f>G35+J35-M35</f>
        <v>3442500.0</v>
      </c>
    </row>
    <row r="36" ht="15.0" customHeight="true">
      <c r="A36" s="4" t="n">
        <f>ROW(A36)-14</f>
        <v>22.0</v>
      </c>
      <c r="B36" t="n" s="9">
        <v>44013.430555555555</v>
      </c>
      <c r="C36" t="s" s="26">
        <v>91</v>
      </c>
      <c r="D36" s="27"/>
      <c r="E36" t="n" s="6">
        <v>60.0</v>
      </c>
      <c r="F36" t="s" s="18">
        <v>409</v>
      </c>
      <c r="G36" t="n" s="6">
        <v>3442500.0</v>
      </c>
      <c r="H36" t="n" s="6">
        <v>5.0</v>
      </c>
      <c r="I36" t="s" s="18">
        <v>376</v>
      </c>
      <c r="J36" t="n" s="6">
        <v>288750.0</v>
      </c>
      <c r="K36" t="n" s="6">
        <v>0.0</v>
      </c>
      <c r="L36" t="s" s="18">
        <v>65</v>
      </c>
      <c r="M36" t="n" s="6">
        <v>0.0</v>
      </c>
      <c r="N36" t="n" s="6">
        <v>65.0</v>
      </c>
      <c r="O36" t="s" s="18">
        <v>410</v>
      </c>
      <c r="P36" s="6" t="n">
        <f>G36+J36-M36</f>
        <v>3731250.0</v>
      </c>
    </row>
    <row r="37" ht="15.0" customHeight="true">
      <c r="A37" s="4" t="n">
        <f>ROW(A37)-14</f>
        <v>23.0</v>
      </c>
      <c r="B37" t="n" s="9">
        <v>44116.416666666664</v>
      </c>
      <c r="C37" t="s" s="26">
        <v>94</v>
      </c>
      <c r="D37" s="27"/>
      <c r="E37" t="n" s="6">
        <v>65.0</v>
      </c>
      <c r="F37" t="s" s="18">
        <v>410</v>
      </c>
      <c r="G37" t="n" s="6">
        <v>3731250.0</v>
      </c>
      <c r="H37" t="n" s="6">
        <v>10.0</v>
      </c>
      <c r="I37" t="s" s="18">
        <v>379</v>
      </c>
      <c r="J37" t="n" s="6">
        <v>577500.0</v>
      </c>
      <c r="K37" t="n" s="6">
        <v>0.0</v>
      </c>
      <c r="L37" t="s" s="18">
        <v>65</v>
      </c>
      <c r="M37" t="n" s="6">
        <v>0.0</v>
      </c>
      <c r="N37" t="n" s="6">
        <v>75.0</v>
      </c>
      <c r="O37" t="s" s="18">
        <v>411</v>
      </c>
      <c r="P37" s="6" t="n">
        <f>G37+J37-M37</f>
        <v>4308750.0</v>
      </c>
    </row>
    <row r="38" ht="15.0" customHeight="true">
      <c r="A38" s="4" t="n">
        <f>ROW(A38)-14</f>
        <v>24.0</v>
      </c>
      <c r="B38" t="n" s="9">
        <v>44123.416666666664</v>
      </c>
      <c r="C38" t="s" s="26">
        <v>136</v>
      </c>
      <c r="D38" s="27"/>
      <c r="E38" t="n" s="6">
        <v>75.0</v>
      </c>
      <c r="F38" t="s" s="18">
        <v>411</v>
      </c>
      <c r="G38" t="n" s="6">
        <v>4308750.0</v>
      </c>
      <c r="H38" t="n" s="6">
        <v>5.0</v>
      </c>
      <c r="I38" t="s" s="18">
        <v>376</v>
      </c>
      <c r="J38" t="n" s="6">
        <v>288750.0</v>
      </c>
      <c r="K38" t="n" s="6">
        <v>0.0</v>
      </c>
      <c r="L38" t="s" s="18">
        <v>65</v>
      </c>
      <c r="M38" t="n" s="6">
        <v>0.0</v>
      </c>
      <c r="N38" t="n" s="6">
        <v>80.0</v>
      </c>
      <c r="O38" t="s" s="18">
        <v>412</v>
      </c>
      <c r="P38" s="6" t="n">
        <f>G38+J38-M38</f>
        <v>4597500.0</v>
      </c>
    </row>
    <row r="39" ht="15.0" customHeight="true">
      <c r="A39" s="4" t="n">
        <f>ROW(A39)-14</f>
        <v>25.0</v>
      </c>
      <c r="B39" t="n" s="9">
        <v>44162.42847222222</v>
      </c>
      <c r="C39" t="s" s="26">
        <v>97</v>
      </c>
      <c r="D39" s="27"/>
      <c r="E39" t="n" s="6">
        <v>80.0</v>
      </c>
      <c r="F39" t="s" s="18">
        <v>412</v>
      </c>
      <c r="G39" t="n" s="6">
        <v>4597500.0</v>
      </c>
      <c r="H39" t="n" s="6">
        <v>5.0</v>
      </c>
      <c r="I39" t="s" s="18">
        <v>376</v>
      </c>
      <c r="J39" t="n" s="6">
        <v>288750.0</v>
      </c>
      <c r="K39" t="n" s="6">
        <v>0.0</v>
      </c>
      <c r="L39" t="s" s="18">
        <v>65</v>
      </c>
      <c r="M39" t="n" s="6">
        <v>0.0</v>
      </c>
      <c r="N39" t="n" s="6">
        <v>85.0</v>
      </c>
      <c r="O39" t="s" s="18">
        <v>413</v>
      </c>
      <c r="P39" s="6" t="n">
        <f>G39+J39-M39</f>
        <v>4886250.0</v>
      </c>
    </row>
    <row r="40" spans="1:21" s="3" customFormat="1" x14ac:dyDescent="0.25">
      <c r="A40" s="10"/>
      <c r="B40" s="11"/>
      <c r="C40" s="11"/>
      <c r="D40" s="11"/>
      <c r="E40" s="12" t="n">
        <f ca="1">INDIRECT("E15")</f>
        <v>5.0</v>
      </c>
      <c r="F40" s="36" t="str">
        <f ca="1">INDIRECT("F15")</f>
        <v>5.00 @Rp.57,750.00</v>
      </c>
      <c r="G40" s="12" t="n">
        <f ca="1">INDIRECT("G15")</f>
        <v>288750.0</v>
      </c>
      <c r="H40" s="12" t="n">
        <f ca="1">SUM(INDIRECT("H15:H"&amp;ROW(H40)-1))</f>
        <v>250.0</v>
      </c>
      <c r="I40" s="37" t="s">
        <v>374</v>
      </c>
      <c r="J40" s="12" t="n">
        <f ca="1">SUM(INDIRECT("J15:J"&amp;ROW(J40)-1))</f>
        <v>1.4052E7</v>
      </c>
      <c r="K40" s="12" t="n">
        <f ca="1">SUM(INDIRECT("K15:K"&amp;ROW(K40)-1))</f>
        <v>170.0</v>
      </c>
      <c r="L40" s="37" t="s">
        <v>375</v>
      </c>
      <c r="M40" s="12" t="n">
        <f ca="1">SUM(INDIRECT("M15:M"&amp;ROW(M40)-1))</f>
        <v>9454500.0</v>
      </c>
      <c r="N40" s="12" t="n">
        <f ca="1">INDIRECT("N"&amp;ROW(N40)-1)</f>
        <v>85.0</v>
      </c>
      <c r="O40" s="37" t="str">
        <f ca="1">INDIRECT("O"&amp;ROW(O40)-1)</f>
        <v>20.00 @Rp.57,750.00 +
5.00 @Rp.57,750.00 +
5.00 @Rp.57,750.00 +
5.00 @Rp.57,750.00 +
10.00 @Rp.57,750.00 +
10.00 @Rp.57,750.00 +
30.00 @Rp.57,000.00</v>
      </c>
      <c r="P40" s="12" t="n">
        <f ca="1">INDIRECT("P"&amp;ROW(P40)-1)</f>
        <v>4886250.0</v>
      </c>
    </row>
    <row r="42" spans="4:14" x14ac:dyDescent="0.25">
      <c r="N42" s="1" t="str">
        <f>"Airmadidi, "&amp;U1</f>
        <v>Airmadidi, Kamis, 31 Desember 2020</v>
      </c>
    </row>
    <row r="43" spans="4:14" x14ac:dyDescent="0.25">
      <c r="D43" s="2" t="s">
        <v>56</v>
      </c>
      <c r="E43" s="3"/>
      <c r="F43" s="3"/>
      <c r="G43" s="3"/>
      <c r="H43" s="3"/>
      <c r="I43" s="3"/>
      <c r="J43" s="3"/>
      <c r="K43" s="3"/>
      <c r="L43" s="3"/>
      <c r="M43" s="3"/>
      <c r="N43" s="2" t="s">
        <v>59</v>
      </c>
    </row>
    <row r="44" spans="4:14" x14ac:dyDescent="0.25">
      <c r="D44" s="2"/>
      <c r="E44" s="3"/>
      <c r="F44" s="3"/>
      <c r="G44" s="3"/>
      <c r="H44" s="3"/>
      <c r="I44" s="3"/>
      <c r="J44" s="3"/>
      <c r="K44" s="3"/>
      <c r="L44" s="3"/>
      <c r="M44" s="3"/>
      <c r="N44" s="2"/>
    </row>
    <row r="45" spans="4:14" x14ac:dyDescent="0.25">
      <c r="D45" s="2"/>
      <c r="E45" s="3"/>
      <c r="F45" s="3"/>
      <c r="G45" s="3"/>
      <c r="H45" s="3"/>
      <c r="I45" s="3"/>
      <c r="J45" s="3"/>
      <c r="K45" s="3"/>
      <c r="L45" s="3"/>
      <c r="M45" s="3"/>
      <c r="N45" s="2"/>
    </row>
    <row r="46" spans="4:14" x14ac:dyDescent="0.25">
      <c r="D46" s="2"/>
      <c r="E46" s="3"/>
      <c r="F46" s="3"/>
      <c r="G46" s="3"/>
      <c r="H46" s="3"/>
      <c r="I46" s="3"/>
      <c r="J46" s="3"/>
      <c r="K46" s="3"/>
      <c r="L46" s="3"/>
      <c r="M46" s="3"/>
      <c r="N46" s="2"/>
    </row>
    <row r="47" spans="4:14" x14ac:dyDescent="0.25">
      <c r="D47" s="2"/>
      <c r="E47" s="3"/>
      <c r="F47" s="3"/>
      <c r="G47" s="3"/>
      <c r="H47" s="3"/>
      <c r="I47" s="3"/>
      <c r="J47" s="3"/>
      <c r="K47" s="3"/>
      <c r="L47" s="3"/>
      <c r="M47" s="3"/>
      <c r="N47" s="2"/>
    </row>
    <row r="48" spans="4:14" x14ac:dyDescent="0.25">
      <c r="D48" s="5" t="s">
        <v>57</v>
      </c>
      <c r="E48" s="3"/>
      <c r="F48" s="3"/>
      <c r="G48" s="3"/>
      <c r="H48" s="3"/>
      <c r="I48" s="3"/>
      <c r="J48" s="3"/>
      <c r="K48" s="3"/>
      <c r="L48" s="3"/>
      <c r="M48" s="3"/>
      <c r="N48" s="5" t="s">
        <v>60</v>
      </c>
    </row>
    <row r="49" spans="4:14" x14ac:dyDescent="0.25">
      <c r="D49" s="1" t="str">
        <f>"NIP. "&amp;U2</f>
        <v>NIP. 197212041999031006</v>
      </c>
      <c r="N49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40:D40"/>
    <mergeCell ref="C39:D39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8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414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365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43901.416666666664</v>
      </c>
      <c r="C16" t="s" s="26">
        <v>106</v>
      </c>
      <c r="D16" s="27"/>
      <c r="E16" t="n" s="6">
        <v>0.0</v>
      </c>
      <c r="F16" t="s" s="18">
        <v>65</v>
      </c>
      <c r="G16" t="n" s="6">
        <v>0.0</v>
      </c>
      <c r="H16" t="n" s="6">
        <v>9.0</v>
      </c>
      <c r="I16" t="s" s="18">
        <v>416</v>
      </c>
      <c r="J16" t="n" s="6">
        <v>630000.0</v>
      </c>
      <c r="K16" t="n" s="6">
        <v>0.0</v>
      </c>
      <c r="L16" t="s" s="18">
        <v>65</v>
      </c>
      <c r="M16" t="n" s="6">
        <v>0.0</v>
      </c>
      <c r="N16" t="n" s="6">
        <v>9.0</v>
      </c>
      <c r="O16" t="s" s="18">
        <v>416</v>
      </c>
      <c r="P16" s="6" t="n">
        <f>G16+J16-M16</f>
        <v>630000.0</v>
      </c>
    </row>
    <row r="17" ht="15.0" customHeight="true">
      <c r="A17" s="4" t="n">
        <f>ROW(A17)-14</f>
        <v>3.0</v>
      </c>
      <c r="B17" t="n" s="9">
        <v>43901.625</v>
      </c>
      <c r="C17" t="s" s="26">
        <v>109</v>
      </c>
      <c r="D17" s="27"/>
      <c r="E17" t="n" s="6">
        <v>9.0</v>
      </c>
      <c r="F17" t="s" s="18">
        <v>416</v>
      </c>
      <c r="G17" t="n" s="6">
        <v>630000.0</v>
      </c>
      <c r="H17" t="n" s="6">
        <v>0.0</v>
      </c>
      <c r="I17" t="s" s="18">
        <v>65</v>
      </c>
      <c r="J17" t="n" s="6">
        <v>0.0</v>
      </c>
      <c r="K17" t="n" s="6">
        <v>9.0</v>
      </c>
      <c r="L17" t="s" s="18">
        <v>416</v>
      </c>
      <c r="M17" t="n" s="6">
        <v>630000.0</v>
      </c>
      <c r="N17" t="n" s="6">
        <v>0.0</v>
      </c>
      <c r="O17" t="s" s="18">
        <v>65</v>
      </c>
      <c r="P17" s="6" t="n">
        <f>G17+J17-M17</f>
        <v>0.0</v>
      </c>
    </row>
    <row r="18" ht="15.0" customHeight="true">
      <c r="A18" s="4" t="n">
        <f>ROW(A18)-14</f>
        <v>4.0</v>
      </c>
      <c r="B18" t="n" s="9">
        <v>43903.416666666664</v>
      </c>
      <c r="C18" t="s" s="26">
        <v>112</v>
      </c>
      <c r="D18" s="27"/>
      <c r="E18" t="n" s="6">
        <v>0.0</v>
      </c>
      <c r="F18" t="s" s="18">
        <v>65</v>
      </c>
      <c r="G18" t="n" s="6">
        <v>0.0</v>
      </c>
      <c r="H18" t="n" s="6">
        <v>9.0</v>
      </c>
      <c r="I18" t="s" s="18">
        <v>416</v>
      </c>
      <c r="J18" t="n" s="6">
        <v>630000.0</v>
      </c>
      <c r="K18" t="n" s="6">
        <v>0.0</v>
      </c>
      <c r="L18" t="s" s="18">
        <v>65</v>
      </c>
      <c r="M18" t="n" s="6">
        <v>0.0</v>
      </c>
      <c r="N18" t="n" s="6">
        <v>9.0</v>
      </c>
      <c r="O18" t="s" s="18">
        <v>416</v>
      </c>
      <c r="P18" s="6" t="n">
        <f>G18+J18-M18</f>
        <v>630000.0</v>
      </c>
    </row>
    <row r="19" ht="15.0" customHeight="true">
      <c r="A19" s="4" t="n">
        <f>ROW(A19)-14</f>
        <v>5.0</v>
      </c>
      <c r="B19" t="n" s="9">
        <v>43903.459027777775</v>
      </c>
      <c r="C19" t="s" s="26">
        <v>114</v>
      </c>
      <c r="D19" s="27"/>
      <c r="E19" t="n" s="6">
        <v>9.0</v>
      </c>
      <c r="F19" t="s" s="18">
        <v>416</v>
      </c>
      <c r="G19" t="n" s="6">
        <v>630000.0</v>
      </c>
      <c r="H19" t="n" s="6">
        <v>9.0</v>
      </c>
      <c r="I19" t="s" s="18">
        <v>416</v>
      </c>
      <c r="J19" t="n" s="6">
        <v>630000.0</v>
      </c>
      <c r="K19" t="n" s="6">
        <v>0.0</v>
      </c>
      <c r="L19" t="s" s="18">
        <v>65</v>
      </c>
      <c r="M19" t="n" s="6">
        <v>0.0</v>
      </c>
      <c r="N19" t="n" s="6">
        <v>18.0</v>
      </c>
      <c r="O19" t="s" s="18">
        <v>417</v>
      </c>
      <c r="P19" s="6" t="n">
        <f>G19+J19-M19</f>
        <v>1260000.0</v>
      </c>
    </row>
    <row r="20" ht="15.0" customHeight="true">
      <c r="A20" s="4" t="n">
        <f>ROW(A20)-14</f>
        <v>6.0</v>
      </c>
      <c r="B20" t="n" s="9">
        <v>43903.625</v>
      </c>
      <c r="C20" t="s" s="26">
        <v>116</v>
      </c>
      <c r="D20" s="27"/>
      <c r="E20" t="n" s="6">
        <v>18.0</v>
      </c>
      <c r="F20" t="s" s="18">
        <v>417</v>
      </c>
      <c r="G20" t="n" s="6">
        <v>1260000.0</v>
      </c>
      <c r="H20" t="n" s="6">
        <v>0.0</v>
      </c>
      <c r="I20" t="s" s="18">
        <v>65</v>
      </c>
      <c r="J20" t="n" s="6">
        <v>0.0</v>
      </c>
      <c r="K20" t="n" s="6">
        <v>18.0</v>
      </c>
      <c r="L20" t="s" s="18">
        <v>417</v>
      </c>
      <c r="M20" t="n" s="6">
        <v>1260000.0</v>
      </c>
      <c r="N20" t="n" s="6">
        <v>0.0</v>
      </c>
      <c r="O20" t="s" s="18">
        <v>65</v>
      </c>
      <c r="P20" s="6" t="n">
        <f>G20+J20-M20</f>
        <v>0.0</v>
      </c>
    </row>
    <row r="21" ht="15.0" customHeight="true">
      <c r="A21" s="4" t="n">
        <f>ROW(A21)-14</f>
        <v>7.0</v>
      </c>
      <c r="B21" t="n" s="9">
        <v>43913.416666666664</v>
      </c>
      <c r="C21" t="s" s="26">
        <v>173</v>
      </c>
      <c r="D21" s="27"/>
      <c r="E21" t="n" s="6">
        <v>0.0</v>
      </c>
      <c r="F21" t="s" s="18">
        <v>65</v>
      </c>
      <c r="G21" t="n" s="6">
        <v>0.0</v>
      </c>
      <c r="H21" t="n" s="6">
        <v>4.0</v>
      </c>
      <c r="I21" t="s" s="18">
        <v>371</v>
      </c>
      <c r="J21" t="n" s="6">
        <v>168000.0</v>
      </c>
      <c r="K21" t="n" s="6">
        <v>0.0</v>
      </c>
      <c r="L21" t="s" s="18">
        <v>65</v>
      </c>
      <c r="M21" t="n" s="6">
        <v>0.0</v>
      </c>
      <c r="N21" t="n" s="6">
        <v>4.0</v>
      </c>
      <c r="O21" t="s" s="18">
        <v>371</v>
      </c>
      <c r="P21" s="6" t="n">
        <f>G21+J21-M21</f>
        <v>168000.0</v>
      </c>
    </row>
    <row r="22" ht="15.0" customHeight="true">
      <c r="A22" s="4" t="n">
        <f>ROW(A22)-14</f>
        <v>8.0</v>
      </c>
      <c r="B22" t="n" s="9">
        <v>43913.625</v>
      </c>
      <c r="C22" t="s" s="26">
        <v>175</v>
      </c>
      <c r="D22" s="27"/>
      <c r="E22" t="n" s="6">
        <v>4.0</v>
      </c>
      <c r="F22" t="s" s="18">
        <v>371</v>
      </c>
      <c r="G22" t="n" s="6">
        <v>168000.0</v>
      </c>
      <c r="H22" t="n" s="6">
        <v>0.0</v>
      </c>
      <c r="I22" t="s" s="18">
        <v>65</v>
      </c>
      <c r="J22" t="n" s="6">
        <v>0.0</v>
      </c>
      <c r="K22" t="n" s="6">
        <v>4.0</v>
      </c>
      <c r="L22" t="s" s="18">
        <v>371</v>
      </c>
      <c r="M22" t="n" s="6">
        <v>168000.0</v>
      </c>
      <c r="N22" t="n" s="6">
        <v>0.0</v>
      </c>
      <c r="O22" t="s" s="18">
        <v>65</v>
      </c>
      <c r="P22" s="6" t="n">
        <f>G22+J22-M22</f>
        <v>0.0</v>
      </c>
    </row>
    <row r="23" ht="15.0" customHeight="true">
      <c r="A23" s="4" t="n">
        <f>ROW(A23)-14</f>
        <v>9.0</v>
      </c>
      <c r="B23" t="n" s="9">
        <v>43987.416666666664</v>
      </c>
      <c r="C23" t="s" s="26">
        <v>119</v>
      </c>
      <c r="D23" s="27"/>
      <c r="E23" t="n" s="6">
        <v>0.0</v>
      </c>
      <c r="F23" t="s" s="18">
        <v>65</v>
      </c>
      <c r="G23" t="n" s="6">
        <v>0.0</v>
      </c>
      <c r="H23" t="n" s="6">
        <v>9.0</v>
      </c>
      <c r="I23" t="s" s="18">
        <v>416</v>
      </c>
      <c r="J23" t="n" s="6">
        <v>630000.0</v>
      </c>
      <c r="K23" t="n" s="6">
        <v>0.0</v>
      </c>
      <c r="L23" t="s" s="18">
        <v>65</v>
      </c>
      <c r="M23" t="n" s="6">
        <v>0.0</v>
      </c>
      <c r="N23" t="n" s="6">
        <v>9.0</v>
      </c>
      <c r="O23" t="s" s="18">
        <v>416</v>
      </c>
      <c r="P23" s="6" t="n">
        <f>G23+J23-M23</f>
        <v>630000.0</v>
      </c>
    </row>
    <row r="24" ht="15.0" customHeight="true">
      <c r="A24" s="4" t="n">
        <f>ROW(A24)-14</f>
        <v>10.0</v>
      </c>
      <c r="B24" t="n" s="9">
        <v>43987.458333333336</v>
      </c>
      <c r="C24" t="s" s="26">
        <v>122</v>
      </c>
      <c r="D24" s="27"/>
      <c r="E24" t="n" s="6">
        <v>9.0</v>
      </c>
      <c r="F24" t="s" s="18">
        <v>416</v>
      </c>
      <c r="G24" t="n" s="6">
        <v>630000.0</v>
      </c>
      <c r="H24" t="n" s="6">
        <v>9.0</v>
      </c>
      <c r="I24" t="s" s="18">
        <v>416</v>
      </c>
      <c r="J24" t="n" s="6">
        <v>630000.0</v>
      </c>
      <c r="K24" t="n" s="6">
        <v>0.0</v>
      </c>
      <c r="L24" t="s" s="18">
        <v>65</v>
      </c>
      <c r="M24" t="n" s="6">
        <v>0.0</v>
      </c>
      <c r="N24" t="n" s="6">
        <v>18.0</v>
      </c>
      <c r="O24" t="s" s="18">
        <v>417</v>
      </c>
      <c r="P24" s="6" t="n">
        <f>G24+J24-M24</f>
        <v>1260000.0</v>
      </c>
    </row>
    <row r="25" ht="15.0" customHeight="true">
      <c r="A25" s="4" t="n">
        <f>ROW(A25)-14</f>
        <v>11.0</v>
      </c>
      <c r="B25" t="n" s="9">
        <v>43987.459027777775</v>
      </c>
      <c r="C25" t="s" s="26">
        <v>125</v>
      </c>
      <c r="D25" s="27"/>
      <c r="E25" t="n" s="6">
        <v>18.0</v>
      </c>
      <c r="F25" t="s" s="18">
        <v>417</v>
      </c>
      <c r="G25" t="n" s="6">
        <v>1260000.0</v>
      </c>
      <c r="H25" t="n" s="6">
        <v>9.0</v>
      </c>
      <c r="I25" t="s" s="18">
        <v>416</v>
      </c>
      <c r="J25" t="n" s="6">
        <v>630000.0</v>
      </c>
      <c r="K25" t="n" s="6">
        <v>0.0</v>
      </c>
      <c r="L25" t="s" s="18">
        <v>65</v>
      </c>
      <c r="M25" t="n" s="6">
        <v>0.0</v>
      </c>
      <c r="N25" t="n" s="6">
        <v>27.0</v>
      </c>
      <c r="O25" t="s" s="18">
        <v>418</v>
      </c>
      <c r="P25" s="6" t="n">
        <f>G25+J25-M25</f>
        <v>1890000.0</v>
      </c>
    </row>
    <row r="26" ht="15.0" customHeight="true">
      <c r="A26" s="4" t="n">
        <f>ROW(A26)-14</f>
        <v>12.0</v>
      </c>
      <c r="B26" t="n" s="9">
        <v>43987.625</v>
      </c>
      <c r="C26" t="s" s="26">
        <v>127</v>
      </c>
      <c r="D26" s="27"/>
      <c r="E26" t="n" s="6">
        <v>27.0</v>
      </c>
      <c r="F26" t="s" s="18">
        <v>418</v>
      </c>
      <c r="G26" t="n" s="6">
        <v>1890000.0</v>
      </c>
      <c r="H26" t="n" s="6">
        <v>0.0</v>
      </c>
      <c r="I26" t="s" s="18">
        <v>65</v>
      </c>
      <c r="J26" t="n" s="6">
        <v>0.0</v>
      </c>
      <c r="K26" t="n" s="6">
        <v>27.0</v>
      </c>
      <c r="L26" t="s" s="18">
        <v>418</v>
      </c>
      <c r="M26" t="n" s="6">
        <v>1890000.0</v>
      </c>
      <c r="N26" t="n" s="6">
        <v>0.0</v>
      </c>
      <c r="O26" t="s" s="18">
        <v>65</v>
      </c>
      <c r="P26" s="6" t="n">
        <f>G26+J26-M26</f>
        <v>0.0</v>
      </c>
    </row>
    <row r="27" ht="15.0" customHeight="true">
      <c r="A27" s="4" t="n">
        <f>ROW(A27)-14</f>
        <v>13.0</v>
      </c>
      <c r="B27" t="n" s="9">
        <v>43990.38958333333</v>
      </c>
      <c r="C27" t="s" s="26">
        <v>66</v>
      </c>
      <c r="D27" s="27"/>
      <c r="E27" t="n" s="6">
        <v>0.0</v>
      </c>
      <c r="F27" t="s" s="18">
        <v>65</v>
      </c>
      <c r="G27" t="n" s="6">
        <v>0.0</v>
      </c>
      <c r="H27" t="n" s="6">
        <v>4.0</v>
      </c>
      <c r="I27" t="s" s="18">
        <v>419</v>
      </c>
      <c r="J27" t="n" s="6">
        <v>231000.0</v>
      </c>
      <c r="K27" t="n" s="6">
        <v>0.0</v>
      </c>
      <c r="L27" t="s" s="18">
        <v>65</v>
      </c>
      <c r="M27" t="n" s="6">
        <v>0.0</v>
      </c>
      <c r="N27" t="n" s="6">
        <v>4.0</v>
      </c>
      <c r="O27" t="s" s="18">
        <v>419</v>
      </c>
      <c r="P27" s="6" t="n">
        <f>G27+J27-M27</f>
        <v>231000.0</v>
      </c>
    </row>
    <row r="28" ht="15.0" customHeight="true">
      <c r="A28" s="4" t="n">
        <f>ROW(A28)-14</f>
        <v>14.0</v>
      </c>
      <c r="B28" t="n" s="9">
        <v>43990.625</v>
      </c>
      <c r="C28" t="s" s="26">
        <v>67</v>
      </c>
      <c r="D28" s="27"/>
      <c r="E28" t="n" s="6">
        <v>4.0</v>
      </c>
      <c r="F28" t="s" s="18">
        <v>419</v>
      </c>
      <c r="G28" t="n" s="6">
        <v>231000.0</v>
      </c>
      <c r="H28" t="n" s="6">
        <v>0.0</v>
      </c>
      <c r="I28" t="s" s="18">
        <v>65</v>
      </c>
      <c r="J28" t="n" s="6">
        <v>0.0</v>
      </c>
      <c r="K28" t="n" s="6">
        <v>4.0</v>
      </c>
      <c r="L28" t="s" s="18">
        <v>419</v>
      </c>
      <c r="M28" t="n" s="6">
        <v>231000.0</v>
      </c>
      <c r="N28" t="n" s="6">
        <v>0.0</v>
      </c>
      <c r="O28" t="s" s="18">
        <v>65</v>
      </c>
      <c r="P28" s="6" t="n">
        <f>G28+J28-M28</f>
        <v>0.0</v>
      </c>
    </row>
    <row r="29" spans="1:21" s="3" customFormat="1" x14ac:dyDescent="0.25">
      <c r="A29" s="10"/>
      <c r="B29" s="11"/>
      <c r="C29" s="11"/>
      <c r="D29" s="11"/>
      <c r="E29" s="12" t="n">
        <f ca="1">INDIRECT("E15")</f>
        <v>0.0</v>
      </c>
      <c r="F29" s="36" t="str">
        <f ca="1">INDIRECT("F15")</f>
        <v>-</v>
      </c>
      <c r="G29" s="12" t="n">
        <f ca="1">INDIRECT("G15")</f>
        <v>0.0</v>
      </c>
      <c r="H29" s="12" t="n">
        <f ca="1">SUM(INDIRECT("H15:H"&amp;ROW(H29)-1))</f>
        <v>62.0</v>
      </c>
      <c r="I29" s="37" t="s">
        <v>415</v>
      </c>
      <c r="J29" s="12" t="n">
        <f ca="1">SUM(INDIRECT("J15:J"&amp;ROW(J29)-1))</f>
        <v>4179000.0</v>
      </c>
      <c r="K29" s="12" t="n">
        <f ca="1">SUM(INDIRECT("K15:K"&amp;ROW(K29)-1))</f>
        <v>62.0</v>
      </c>
      <c r="L29" s="37" t="s">
        <v>415</v>
      </c>
      <c r="M29" s="12" t="n">
        <f ca="1">SUM(INDIRECT("M15:M"&amp;ROW(M29)-1))</f>
        <v>4179000.0</v>
      </c>
      <c r="N29" s="12" t="n">
        <f ca="1">INDIRECT("N"&amp;ROW(N29)-1)</f>
        <v>0.0</v>
      </c>
      <c r="O29" s="37" t="str">
        <f ca="1">INDIRECT("O"&amp;ROW(O29)-1)</f>
        <v>-</v>
      </c>
      <c r="P29" s="12" t="n">
        <f ca="1">INDIRECT("P"&amp;ROW(P29)-1)</f>
        <v>0.0</v>
      </c>
    </row>
    <row r="31" spans="4:14" x14ac:dyDescent="0.25">
      <c r="N31" s="1" t="str">
        <f>"Airmadidi, "&amp;U1</f>
        <v>Airmadidi, Kamis, 31 Desember 2020</v>
      </c>
    </row>
    <row r="32" spans="4:14" x14ac:dyDescent="0.25">
      <c r="D32" s="2" t="s">
        <v>56</v>
      </c>
      <c r="E32" s="3"/>
      <c r="F32" s="3"/>
      <c r="G32" s="3"/>
      <c r="H32" s="3"/>
      <c r="I32" s="3"/>
      <c r="J32" s="3"/>
      <c r="K32" s="3"/>
      <c r="L32" s="3"/>
      <c r="M32" s="3"/>
      <c r="N32" s="2" t="s">
        <v>59</v>
      </c>
    </row>
    <row r="33" spans="4:14" x14ac:dyDescent="0.25">
      <c r="D33" s="2"/>
      <c r="E33" s="3"/>
      <c r="F33" s="3"/>
      <c r="G33" s="3"/>
      <c r="H33" s="3"/>
      <c r="I33" s="3"/>
      <c r="J33" s="3"/>
      <c r="K33" s="3"/>
      <c r="L33" s="3"/>
      <c r="M33" s="3"/>
      <c r="N33" s="2"/>
    </row>
    <row r="34" spans="4:14" x14ac:dyDescent="0.25">
      <c r="D34" s="2"/>
      <c r="E34" s="3"/>
      <c r="F34" s="3"/>
      <c r="G34" s="3"/>
      <c r="H34" s="3"/>
      <c r="I34" s="3"/>
      <c r="J34" s="3"/>
      <c r="K34" s="3"/>
      <c r="L34" s="3"/>
      <c r="M34" s="3"/>
      <c r="N34" s="2"/>
    </row>
    <row r="35" spans="4:14" x14ac:dyDescent="0.25">
      <c r="D35" s="2"/>
      <c r="E35" s="3"/>
      <c r="F35" s="3"/>
      <c r="G35" s="3"/>
      <c r="H35" s="3"/>
      <c r="I35" s="3"/>
      <c r="J35" s="3"/>
      <c r="K35" s="3"/>
      <c r="L35" s="3"/>
      <c r="M35" s="3"/>
      <c r="N35" s="2"/>
    </row>
    <row r="36" spans="4:14" x14ac:dyDescent="0.25">
      <c r="D36" s="2"/>
      <c r="E36" s="3"/>
      <c r="F36" s="3"/>
      <c r="G36" s="3"/>
      <c r="H36" s="3"/>
      <c r="I36" s="3"/>
      <c r="J36" s="3"/>
      <c r="K36" s="3"/>
      <c r="L36" s="3"/>
      <c r="M36" s="3"/>
      <c r="N36" s="2"/>
    </row>
    <row r="37" spans="4:14" x14ac:dyDescent="0.25">
      <c r="D37" s="5" t="s">
        <v>57</v>
      </c>
      <c r="E37" s="3"/>
      <c r="F37" s="3"/>
      <c r="G37" s="3"/>
      <c r="H37" s="3"/>
      <c r="I37" s="3"/>
      <c r="J37" s="3"/>
      <c r="K37" s="3"/>
      <c r="L37" s="3"/>
      <c r="M37" s="3"/>
      <c r="N37" s="5" t="s">
        <v>60</v>
      </c>
    </row>
    <row r="38" spans="4:14" x14ac:dyDescent="0.25">
      <c r="D38" s="1" t="str">
        <f>"NIP. "&amp;U2</f>
        <v>NIP. 197212041999031006</v>
      </c>
      <c r="N38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9:D29"/>
    <mergeCell ref="C28:D28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420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228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43888.416666666664</v>
      </c>
      <c r="C16" t="s" s="26">
        <v>286</v>
      </c>
      <c r="D16" s="27"/>
      <c r="E16" t="n" s="6">
        <v>0.0</v>
      </c>
      <c r="F16" t="s" s="18">
        <v>65</v>
      </c>
      <c r="G16" t="n" s="6">
        <v>0.0</v>
      </c>
      <c r="H16" t="n" s="6">
        <v>1.0</v>
      </c>
      <c r="I16" t="s" s="18">
        <v>278</v>
      </c>
      <c r="J16" t="n" s="6">
        <v>10500.0</v>
      </c>
      <c r="K16" t="n" s="6">
        <v>0.0</v>
      </c>
      <c r="L16" t="s" s="18">
        <v>65</v>
      </c>
      <c r="M16" t="n" s="6">
        <v>0.0</v>
      </c>
      <c r="N16" t="n" s="6">
        <v>1.0</v>
      </c>
      <c r="O16" t="s" s="18">
        <v>278</v>
      </c>
      <c r="P16" s="6" t="n">
        <f>G16+J16-M16</f>
        <v>10500.0</v>
      </c>
    </row>
    <row r="17" ht="15.0" customHeight="true">
      <c r="A17" s="4" t="n">
        <f>ROW(A17)-14</f>
        <v>3.0</v>
      </c>
      <c r="B17" t="n" s="9">
        <v>44068.416666666664</v>
      </c>
      <c r="C17" t="s" s="26">
        <v>231</v>
      </c>
      <c r="D17" s="27"/>
      <c r="E17" t="n" s="6">
        <v>1.0</v>
      </c>
      <c r="F17" t="s" s="18">
        <v>278</v>
      </c>
      <c r="G17" t="n" s="6">
        <v>10500.0</v>
      </c>
      <c r="H17" t="n" s="6">
        <v>2.0</v>
      </c>
      <c r="I17" t="s" s="18">
        <v>422</v>
      </c>
      <c r="J17" t="n" s="6">
        <v>21000.0</v>
      </c>
      <c r="K17" t="n" s="6">
        <v>0.0</v>
      </c>
      <c r="L17" t="s" s="18">
        <v>65</v>
      </c>
      <c r="M17" t="n" s="6">
        <v>0.0</v>
      </c>
      <c r="N17" t="n" s="6">
        <v>3.0</v>
      </c>
      <c r="O17" t="s" s="18">
        <v>421</v>
      </c>
      <c r="P17" s="6" t="n">
        <f>G17+J17-M17</f>
        <v>31500.0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36" t="str">
        <f ca="1">INDIRECT("F15")</f>
        <v>-</v>
      </c>
      <c r="G18" s="12" t="n">
        <f ca="1">INDIRECT("G15")</f>
        <v>0.0</v>
      </c>
      <c r="H18" s="12" t="n">
        <f ca="1">SUM(INDIRECT("H15:H"&amp;ROW(H18)-1))</f>
        <v>3.0</v>
      </c>
      <c r="I18" s="37" t="s">
        <v>421</v>
      </c>
      <c r="J18" s="12" t="n">
        <f ca="1">SUM(INDIRECT("J15:J"&amp;ROW(J18)-1))</f>
        <v>31500.0</v>
      </c>
      <c r="K18" s="12" t="n">
        <f ca="1">SUM(INDIRECT("K15:K"&amp;ROW(K18)-1))</f>
        <v>0.0</v>
      </c>
      <c r="L18" s="37" t="s">
        <v>65</v>
      </c>
      <c r="M18" s="12" t="n">
        <f ca="1">SUM(INDIRECT("M15:M"&amp;ROW(M18)-1))</f>
        <v>0.0</v>
      </c>
      <c r="N18" s="12" t="n">
        <f ca="1">INDIRECT("N"&amp;ROW(N18)-1)</f>
        <v>3.0</v>
      </c>
      <c r="O18" s="37" t="str">
        <f ca="1">INDIRECT("O"&amp;ROW(O18)-1)</f>
        <v>1.00 @Rp.10,500.00 +
2.00 @Rp.10,500.00</v>
      </c>
      <c r="P18" s="12" t="n">
        <f ca="1">INDIRECT("P"&amp;ROW(P18)-1)</f>
        <v>31500.0</v>
      </c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423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228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43888.416666666664</v>
      </c>
      <c r="C16" t="s" s="26">
        <v>286</v>
      </c>
      <c r="D16" s="27"/>
      <c r="E16" t="n" s="6">
        <v>0.0</v>
      </c>
      <c r="F16" t="s" s="18">
        <v>65</v>
      </c>
      <c r="G16" t="n" s="6">
        <v>0.0</v>
      </c>
      <c r="H16" t="n" s="6">
        <v>10.0</v>
      </c>
      <c r="I16" t="s" s="18">
        <v>425</v>
      </c>
      <c r="J16" t="n" s="6">
        <v>750000.0</v>
      </c>
      <c r="K16" t="n" s="6">
        <v>0.0</v>
      </c>
      <c r="L16" t="s" s="18">
        <v>65</v>
      </c>
      <c r="M16" t="n" s="6">
        <v>0.0</v>
      </c>
      <c r="N16" t="n" s="6">
        <v>10.0</v>
      </c>
      <c r="O16" t="s" s="18">
        <v>425</v>
      </c>
      <c r="P16" s="6" t="n">
        <f>G16+J16-M16</f>
        <v>750000.0</v>
      </c>
    </row>
    <row r="17" ht="15.0" customHeight="true">
      <c r="A17" s="4" t="n">
        <f>ROW(A17)-14</f>
        <v>3.0</v>
      </c>
      <c r="B17" t="n" s="9">
        <v>44068.416666666664</v>
      </c>
      <c r="C17" t="s" s="26">
        <v>231</v>
      </c>
      <c r="D17" s="27"/>
      <c r="E17" t="n" s="6">
        <v>10.0</v>
      </c>
      <c r="F17" t="s" s="18">
        <v>425</v>
      </c>
      <c r="G17" t="n" s="6">
        <v>750000.0</v>
      </c>
      <c r="H17" t="n" s="6">
        <v>12.0</v>
      </c>
      <c r="I17" t="s" s="18">
        <v>426</v>
      </c>
      <c r="J17" t="n" s="6">
        <v>900000.0</v>
      </c>
      <c r="K17" t="n" s="6">
        <v>0.0</v>
      </c>
      <c r="L17" t="s" s="18">
        <v>65</v>
      </c>
      <c r="M17" t="n" s="6">
        <v>0.0</v>
      </c>
      <c r="N17" t="n" s="6">
        <v>22.0</v>
      </c>
      <c r="O17" t="s" s="18">
        <v>424</v>
      </c>
      <c r="P17" s="6" t="n">
        <f>G17+J17-M17</f>
        <v>1650000.0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36" t="str">
        <f ca="1">INDIRECT("F15")</f>
        <v>-</v>
      </c>
      <c r="G18" s="12" t="n">
        <f ca="1">INDIRECT("G15")</f>
        <v>0.0</v>
      </c>
      <c r="H18" s="12" t="n">
        <f ca="1">SUM(INDIRECT("H15:H"&amp;ROW(H18)-1))</f>
        <v>22.0</v>
      </c>
      <c r="I18" s="37" t="s">
        <v>424</v>
      </c>
      <c r="J18" s="12" t="n">
        <f ca="1">SUM(INDIRECT("J15:J"&amp;ROW(J18)-1))</f>
        <v>1650000.0</v>
      </c>
      <c r="K18" s="12" t="n">
        <f ca="1">SUM(INDIRECT("K15:K"&amp;ROW(K18)-1))</f>
        <v>0.0</v>
      </c>
      <c r="L18" s="37" t="s">
        <v>65</v>
      </c>
      <c r="M18" s="12" t="n">
        <f ca="1">SUM(INDIRECT("M15:M"&amp;ROW(M18)-1))</f>
        <v>0.0</v>
      </c>
      <c r="N18" s="12" t="n">
        <f ca="1">INDIRECT("N"&amp;ROW(N18)-1)</f>
        <v>22.0</v>
      </c>
      <c r="O18" s="37" t="str">
        <f ca="1">INDIRECT("O"&amp;ROW(O18)-1)</f>
        <v>10.00 @Rp.75,000.00 +
12.00 @Rp.75,000.00</v>
      </c>
      <c r="P18" s="12" t="n">
        <f ca="1">INDIRECT("P"&amp;ROW(P18)-1)</f>
        <v>1650000.0</v>
      </c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427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228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43888.416666666664</v>
      </c>
      <c r="C16" t="s" s="26">
        <v>286</v>
      </c>
      <c r="D16" s="27"/>
      <c r="E16" t="n" s="6">
        <v>0.0</v>
      </c>
      <c r="F16" t="s" s="18">
        <v>65</v>
      </c>
      <c r="G16" t="n" s="6">
        <v>0.0</v>
      </c>
      <c r="H16" t="n" s="6">
        <v>10.0</v>
      </c>
      <c r="I16" t="s" s="18">
        <v>429</v>
      </c>
      <c r="J16" t="n" s="6">
        <v>850000.0</v>
      </c>
      <c r="K16" t="n" s="6">
        <v>0.0</v>
      </c>
      <c r="L16" t="s" s="18">
        <v>65</v>
      </c>
      <c r="M16" t="n" s="6">
        <v>0.0</v>
      </c>
      <c r="N16" t="n" s="6">
        <v>10.0</v>
      </c>
      <c r="O16" t="s" s="18">
        <v>429</v>
      </c>
      <c r="P16" s="6" t="n">
        <f>G16+J16-M16</f>
        <v>850000.0</v>
      </c>
    </row>
    <row r="17" ht="15.0" customHeight="true">
      <c r="A17" s="4" t="n">
        <f>ROW(A17)-14</f>
        <v>3.0</v>
      </c>
      <c r="B17" t="n" s="9">
        <v>44068.416666666664</v>
      </c>
      <c r="C17" t="s" s="26">
        <v>231</v>
      </c>
      <c r="D17" s="27"/>
      <c r="E17" t="n" s="6">
        <v>10.0</v>
      </c>
      <c r="F17" t="s" s="18">
        <v>429</v>
      </c>
      <c r="G17" t="n" s="6">
        <v>850000.0</v>
      </c>
      <c r="H17" t="n" s="6">
        <v>8.0</v>
      </c>
      <c r="I17" t="s" s="18">
        <v>430</v>
      </c>
      <c r="J17" t="n" s="6">
        <v>680000.0</v>
      </c>
      <c r="K17" t="n" s="6">
        <v>0.0</v>
      </c>
      <c r="L17" t="s" s="18">
        <v>65</v>
      </c>
      <c r="M17" t="n" s="6">
        <v>0.0</v>
      </c>
      <c r="N17" t="n" s="6">
        <v>18.0</v>
      </c>
      <c r="O17" t="s" s="18">
        <v>428</v>
      </c>
      <c r="P17" s="6" t="n">
        <f>G17+J17-M17</f>
        <v>1530000.0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36" t="str">
        <f ca="1">INDIRECT("F15")</f>
        <v>-</v>
      </c>
      <c r="G18" s="12" t="n">
        <f ca="1">INDIRECT("G15")</f>
        <v>0.0</v>
      </c>
      <c r="H18" s="12" t="n">
        <f ca="1">SUM(INDIRECT("H15:H"&amp;ROW(H18)-1))</f>
        <v>18.0</v>
      </c>
      <c r="I18" s="37" t="s">
        <v>428</v>
      </c>
      <c r="J18" s="12" t="n">
        <f ca="1">SUM(INDIRECT("J15:J"&amp;ROW(J18)-1))</f>
        <v>1530000.0</v>
      </c>
      <c r="K18" s="12" t="n">
        <f ca="1">SUM(INDIRECT("K15:K"&amp;ROW(K18)-1))</f>
        <v>0.0</v>
      </c>
      <c r="L18" s="37" t="s">
        <v>65</v>
      </c>
      <c r="M18" s="12" t="n">
        <f ca="1">SUM(INDIRECT("M15:M"&amp;ROW(M18)-1))</f>
        <v>0.0</v>
      </c>
      <c r="N18" s="12" t="n">
        <f ca="1">INDIRECT("N"&amp;ROW(N18)-1)</f>
        <v>18.0</v>
      </c>
      <c r="O18" s="37" t="str">
        <f ca="1">INDIRECT("O"&amp;ROW(O18)-1)</f>
        <v>10.00 @Rp.85,000.00 +
8.00 @Rp.85,000.00</v>
      </c>
      <c r="P18" s="12" t="n">
        <f ca="1">INDIRECT("P"&amp;ROW(P18)-1)</f>
        <v>1530000.0</v>
      </c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431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228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43888.416666666664</v>
      </c>
      <c r="C16" t="s" s="26">
        <v>286</v>
      </c>
      <c r="D16" s="27"/>
      <c r="E16" t="n" s="6">
        <v>0.0</v>
      </c>
      <c r="F16" t="s" s="18">
        <v>65</v>
      </c>
      <c r="G16" t="n" s="6">
        <v>0.0</v>
      </c>
      <c r="H16" t="n" s="6">
        <v>2.0</v>
      </c>
      <c r="I16" t="s" s="18">
        <v>433</v>
      </c>
      <c r="J16" t="n" s="6">
        <v>370000.0</v>
      </c>
      <c r="K16" t="n" s="6">
        <v>0.0</v>
      </c>
      <c r="L16" t="s" s="18">
        <v>65</v>
      </c>
      <c r="M16" t="n" s="6">
        <v>0.0</v>
      </c>
      <c r="N16" t="n" s="6">
        <v>2.0</v>
      </c>
      <c r="O16" t="s" s="18">
        <v>433</v>
      </c>
      <c r="P16" s="6" t="n">
        <f>G16+J16-M16</f>
        <v>370000.0</v>
      </c>
    </row>
    <row r="17" ht="15.0" customHeight="true">
      <c r="A17" s="4" t="n">
        <f>ROW(A17)-14</f>
        <v>3.0</v>
      </c>
      <c r="B17" t="n" s="9">
        <v>44068.416666666664</v>
      </c>
      <c r="C17" t="s" s="26">
        <v>231</v>
      </c>
      <c r="D17" s="27"/>
      <c r="E17" t="n" s="6">
        <v>2.0</v>
      </c>
      <c r="F17" t="s" s="18">
        <v>433</v>
      </c>
      <c r="G17" t="n" s="6">
        <v>370000.0</v>
      </c>
      <c r="H17" t="n" s="6">
        <v>2.0</v>
      </c>
      <c r="I17" t="s" s="18">
        <v>433</v>
      </c>
      <c r="J17" t="n" s="6">
        <v>370000.0</v>
      </c>
      <c r="K17" t="n" s="6">
        <v>0.0</v>
      </c>
      <c r="L17" t="s" s="18">
        <v>65</v>
      </c>
      <c r="M17" t="n" s="6">
        <v>0.0</v>
      </c>
      <c r="N17" t="n" s="6">
        <v>4.0</v>
      </c>
      <c r="O17" t="s" s="18">
        <v>432</v>
      </c>
      <c r="P17" s="6" t="n">
        <f>G17+J17-M17</f>
        <v>740000.0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36" t="str">
        <f ca="1">INDIRECT("F15")</f>
        <v>-</v>
      </c>
      <c r="G18" s="12" t="n">
        <f ca="1">INDIRECT("G15")</f>
        <v>0.0</v>
      </c>
      <c r="H18" s="12" t="n">
        <f ca="1">SUM(INDIRECT("H15:H"&amp;ROW(H18)-1))</f>
        <v>4.0</v>
      </c>
      <c r="I18" s="37" t="s">
        <v>432</v>
      </c>
      <c r="J18" s="12" t="n">
        <f ca="1">SUM(INDIRECT("J15:J"&amp;ROW(J18)-1))</f>
        <v>740000.0</v>
      </c>
      <c r="K18" s="12" t="n">
        <f ca="1">SUM(INDIRECT("K15:K"&amp;ROW(K18)-1))</f>
        <v>0.0</v>
      </c>
      <c r="L18" s="37" t="s">
        <v>65</v>
      </c>
      <c r="M18" s="12" t="n">
        <f ca="1">SUM(INDIRECT("M15:M"&amp;ROW(M18)-1))</f>
        <v>0.0</v>
      </c>
      <c r="N18" s="12" t="n">
        <f ca="1">INDIRECT("N"&amp;ROW(N18)-1)</f>
        <v>4.0</v>
      </c>
      <c r="O18" s="37" t="str">
        <f ca="1">INDIRECT("O"&amp;ROW(O18)-1)</f>
        <v>2.00 @Rp.185,000.00 +
2.00 @Rp.185,000.00</v>
      </c>
      <c r="P18" s="12" t="n">
        <f ca="1">INDIRECT("P"&amp;ROW(P18)-1)</f>
        <v>740000.0</v>
      </c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3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99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43839.416666666664</v>
      </c>
      <c r="C16" t="s" s="26">
        <v>74</v>
      </c>
      <c r="D16" s="27"/>
      <c r="E16" t="n" s="6">
        <v>0.0</v>
      </c>
      <c r="F16" t="s" s="18">
        <v>65</v>
      </c>
      <c r="G16" t="n" s="6">
        <v>0.0</v>
      </c>
      <c r="H16" t="n" s="6">
        <v>20.0</v>
      </c>
      <c r="I16" t="s" s="18">
        <v>102</v>
      </c>
      <c r="J16" t="n" s="6">
        <v>560000.0</v>
      </c>
      <c r="K16" t="n" s="6">
        <v>0.0</v>
      </c>
      <c r="L16" t="s" s="18">
        <v>65</v>
      </c>
      <c r="M16" t="n" s="6">
        <v>0.0</v>
      </c>
      <c r="N16" t="n" s="6">
        <v>20.0</v>
      </c>
      <c r="O16" t="s" s="18">
        <v>102</v>
      </c>
      <c r="P16" s="6" t="n">
        <f>G16+J16-M16</f>
        <v>560000.0</v>
      </c>
    </row>
    <row r="17" ht="15.0" customHeight="true">
      <c r="A17" s="4" t="n">
        <f>ROW(A17)-14</f>
        <v>3.0</v>
      </c>
      <c r="B17" t="n" s="9">
        <v>43850.625</v>
      </c>
      <c r="C17" t="s" s="26">
        <v>76</v>
      </c>
      <c r="D17" s="27"/>
      <c r="E17" t="n" s="6">
        <v>20.0</v>
      </c>
      <c r="F17" t="s" s="18">
        <v>102</v>
      </c>
      <c r="G17" t="n" s="6">
        <v>560000.0</v>
      </c>
      <c r="H17" t="n" s="6">
        <v>0.0</v>
      </c>
      <c r="I17" t="s" s="18">
        <v>65</v>
      </c>
      <c r="J17" t="n" s="6">
        <v>0.0</v>
      </c>
      <c r="K17" t="n" s="6">
        <v>10.0</v>
      </c>
      <c r="L17" t="s" s="18">
        <v>103</v>
      </c>
      <c r="M17" t="n" s="6">
        <v>280000.0</v>
      </c>
      <c r="N17" t="n" s="6">
        <v>10.0</v>
      </c>
      <c r="O17" t="s" s="18">
        <v>103</v>
      </c>
      <c r="P17" s="6" t="n">
        <f>G17+J17-M17</f>
        <v>280000.0</v>
      </c>
    </row>
    <row r="18" ht="15.0" customHeight="true">
      <c r="A18" s="4" t="n">
        <f>ROW(A18)-14</f>
        <v>4.0</v>
      </c>
      <c r="B18" t="n" s="9">
        <v>43858.42361111111</v>
      </c>
      <c r="C18" t="s" s="26">
        <v>78</v>
      </c>
      <c r="D18" s="27"/>
      <c r="E18" t="n" s="6">
        <v>10.0</v>
      </c>
      <c r="F18" t="s" s="18">
        <v>103</v>
      </c>
      <c r="G18" t="n" s="6">
        <v>280000.0</v>
      </c>
      <c r="H18" t="n" s="6">
        <v>10.0</v>
      </c>
      <c r="I18" t="s" s="18">
        <v>103</v>
      </c>
      <c r="J18" t="n" s="6">
        <v>280000.0</v>
      </c>
      <c r="K18" t="n" s="6">
        <v>0.0</v>
      </c>
      <c r="L18" t="s" s="18">
        <v>65</v>
      </c>
      <c r="M18" t="n" s="6">
        <v>0.0</v>
      </c>
      <c r="N18" t="n" s="6">
        <v>20.0</v>
      </c>
      <c r="O18" t="s" s="18">
        <v>104</v>
      </c>
      <c r="P18" s="6" t="n">
        <f>G18+J18-M18</f>
        <v>560000.0</v>
      </c>
    </row>
    <row r="19" ht="15.0" customHeight="true">
      <c r="A19" s="4" t="n">
        <f>ROW(A19)-14</f>
        <v>5.0</v>
      </c>
      <c r="B19" t="n" s="9">
        <v>43878.416666666664</v>
      </c>
      <c r="C19" t="s" s="26">
        <v>80</v>
      </c>
      <c r="D19" s="27"/>
      <c r="E19" t="n" s="6">
        <v>20.0</v>
      </c>
      <c r="F19" t="s" s="18">
        <v>104</v>
      </c>
      <c r="G19" t="n" s="6">
        <v>560000.0</v>
      </c>
      <c r="H19" t="n" s="6">
        <v>10.0</v>
      </c>
      <c r="I19" t="s" s="18">
        <v>103</v>
      </c>
      <c r="J19" t="n" s="6">
        <v>280000.0</v>
      </c>
      <c r="K19" t="n" s="6">
        <v>0.0</v>
      </c>
      <c r="L19" t="s" s="18">
        <v>65</v>
      </c>
      <c r="M19" t="n" s="6">
        <v>0.0</v>
      </c>
      <c r="N19" t="n" s="6">
        <v>30.0</v>
      </c>
      <c r="O19" t="s" s="18">
        <v>105</v>
      </c>
      <c r="P19" s="6" t="n">
        <f>G19+J19-M19</f>
        <v>840000.0</v>
      </c>
    </row>
    <row r="20" ht="15.0" customHeight="true">
      <c r="A20" s="4" t="n">
        <f>ROW(A20)-14</f>
        <v>6.0</v>
      </c>
      <c r="B20" t="n" s="9">
        <v>43901.416666666664</v>
      </c>
      <c r="C20" t="s" s="26">
        <v>106</v>
      </c>
      <c r="D20" s="27"/>
      <c r="E20" t="n" s="6">
        <v>30.0</v>
      </c>
      <c r="F20" t="s" s="18">
        <v>105</v>
      </c>
      <c r="G20" t="n" s="6">
        <v>840000.0</v>
      </c>
      <c r="H20" t="n" s="6">
        <v>8.0</v>
      </c>
      <c r="I20" t="s" s="18">
        <v>107</v>
      </c>
      <c r="J20" t="n" s="6">
        <v>220000.0</v>
      </c>
      <c r="K20" t="n" s="6">
        <v>0.0</v>
      </c>
      <c r="L20" t="s" s="18">
        <v>65</v>
      </c>
      <c r="M20" t="n" s="6">
        <v>0.0</v>
      </c>
      <c r="N20" t="n" s="6">
        <v>38.0</v>
      </c>
      <c r="O20" t="s" s="18">
        <v>108</v>
      </c>
      <c r="P20" s="6" t="n">
        <f>G20+J20-M20</f>
        <v>1060000.0</v>
      </c>
    </row>
    <row r="21" ht="15.0" customHeight="true">
      <c r="A21" s="4" t="n">
        <f>ROW(A21)-14</f>
        <v>7.0</v>
      </c>
      <c r="B21" t="n" s="9">
        <v>43901.625</v>
      </c>
      <c r="C21" t="s" s="26">
        <v>109</v>
      </c>
      <c r="D21" s="27"/>
      <c r="E21" t="n" s="6">
        <v>38.0</v>
      </c>
      <c r="F21" t="s" s="18">
        <v>108</v>
      </c>
      <c r="G21" t="n" s="6">
        <v>1060000.0</v>
      </c>
      <c r="H21" t="n" s="6">
        <v>0.0</v>
      </c>
      <c r="I21" t="s" s="18">
        <v>65</v>
      </c>
      <c r="J21" t="n" s="6">
        <v>0.0</v>
      </c>
      <c r="K21" t="n" s="6">
        <v>8.0</v>
      </c>
      <c r="L21" t="s" s="18">
        <v>110</v>
      </c>
      <c r="M21" t="n" s="6">
        <v>224000.0</v>
      </c>
      <c r="N21" t="n" s="6">
        <v>30.0</v>
      </c>
      <c r="O21" t="s" s="18">
        <v>111</v>
      </c>
      <c r="P21" s="6" t="n">
        <f>G21+J21-M21</f>
        <v>836000.0</v>
      </c>
    </row>
    <row r="22" ht="15.0" customHeight="true">
      <c r="A22" s="4" t="n">
        <f>ROW(A22)-14</f>
        <v>8.0</v>
      </c>
      <c r="B22" t="n" s="9">
        <v>43903.416666666664</v>
      </c>
      <c r="C22" t="s" s="26">
        <v>112</v>
      </c>
      <c r="D22" s="27"/>
      <c r="E22" t="n" s="6">
        <v>30.0</v>
      </c>
      <c r="F22" t="s" s="18">
        <v>111</v>
      </c>
      <c r="G22" t="n" s="6">
        <v>836000.0</v>
      </c>
      <c r="H22" t="n" s="6">
        <v>8.0</v>
      </c>
      <c r="I22" t="s" s="18">
        <v>107</v>
      </c>
      <c r="J22" t="n" s="6">
        <v>220000.0</v>
      </c>
      <c r="K22" t="n" s="6">
        <v>0.0</v>
      </c>
      <c r="L22" t="s" s="18">
        <v>65</v>
      </c>
      <c r="M22" t="n" s="6">
        <v>0.0</v>
      </c>
      <c r="N22" t="n" s="6">
        <v>38.0</v>
      </c>
      <c r="O22" t="s" s="18">
        <v>113</v>
      </c>
      <c r="P22" s="6" t="n">
        <f>G22+J22-M22</f>
        <v>1056000.0</v>
      </c>
    </row>
    <row r="23" ht="15.0" customHeight="true">
      <c r="A23" s="4" t="n">
        <f>ROW(A23)-14</f>
        <v>9.0</v>
      </c>
      <c r="B23" t="n" s="9">
        <v>43903.459027777775</v>
      </c>
      <c r="C23" t="s" s="26">
        <v>114</v>
      </c>
      <c r="D23" s="27"/>
      <c r="E23" t="n" s="6">
        <v>38.0</v>
      </c>
      <c r="F23" t="s" s="18">
        <v>113</v>
      </c>
      <c r="G23" t="n" s="6">
        <v>1056000.0</v>
      </c>
      <c r="H23" t="n" s="6">
        <v>8.0</v>
      </c>
      <c r="I23" t="s" s="18">
        <v>107</v>
      </c>
      <c r="J23" t="n" s="6">
        <v>220000.0</v>
      </c>
      <c r="K23" t="n" s="6">
        <v>0.0</v>
      </c>
      <c r="L23" t="s" s="18">
        <v>65</v>
      </c>
      <c r="M23" t="n" s="6">
        <v>0.0</v>
      </c>
      <c r="N23" t="n" s="6">
        <v>46.0</v>
      </c>
      <c r="O23" t="s" s="18">
        <v>115</v>
      </c>
      <c r="P23" s="6" t="n">
        <f>G23+J23-M23</f>
        <v>1276000.0</v>
      </c>
    </row>
    <row r="24" ht="15.0" customHeight="true">
      <c r="A24" s="4" t="n">
        <f>ROW(A24)-14</f>
        <v>10.0</v>
      </c>
      <c r="B24" t="n" s="9">
        <v>43903.625</v>
      </c>
      <c r="C24" t="s" s="26">
        <v>116</v>
      </c>
      <c r="D24" s="27"/>
      <c r="E24" t="n" s="6">
        <v>46.0</v>
      </c>
      <c r="F24" t="s" s="18">
        <v>115</v>
      </c>
      <c r="G24" t="n" s="6">
        <v>1276000.0</v>
      </c>
      <c r="H24" t="n" s="6">
        <v>0.0</v>
      </c>
      <c r="I24" t="s" s="18">
        <v>65</v>
      </c>
      <c r="J24" t="n" s="6">
        <v>0.0</v>
      </c>
      <c r="K24" t="n" s="6">
        <v>16.0</v>
      </c>
      <c r="L24" t="s" s="18">
        <v>117</v>
      </c>
      <c r="M24" t="n" s="6">
        <v>448000.0</v>
      </c>
      <c r="N24" t="n" s="6">
        <v>30.0</v>
      </c>
      <c r="O24" t="s" s="18">
        <v>118</v>
      </c>
      <c r="P24" s="6" t="n">
        <f>G24+J24-M24</f>
        <v>828000.0</v>
      </c>
    </row>
    <row r="25" ht="15.0" customHeight="true">
      <c r="A25" s="4" t="n">
        <f>ROW(A25)-14</f>
        <v>11.0</v>
      </c>
      <c r="B25" t="n" s="9">
        <v>43987.416666666664</v>
      </c>
      <c r="C25" t="s" s="26">
        <v>119</v>
      </c>
      <c r="D25" s="27"/>
      <c r="E25" t="n" s="6">
        <v>30.0</v>
      </c>
      <c r="F25" t="s" s="18">
        <v>118</v>
      </c>
      <c r="G25" t="n" s="6">
        <v>828000.0</v>
      </c>
      <c r="H25" t="n" s="6">
        <v>10.0</v>
      </c>
      <c r="I25" t="s" s="18">
        <v>120</v>
      </c>
      <c r="J25" t="n" s="6">
        <v>275000.0</v>
      </c>
      <c r="K25" t="n" s="6">
        <v>0.0</v>
      </c>
      <c r="L25" t="s" s="18">
        <v>65</v>
      </c>
      <c r="M25" t="n" s="6">
        <v>0.0</v>
      </c>
      <c r="N25" t="n" s="6">
        <v>40.0</v>
      </c>
      <c r="O25" t="s" s="18">
        <v>121</v>
      </c>
      <c r="P25" s="6" t="n">
        <f>G25+J25-M25</f>
        <v>1103000.0</v>
      </c>
    </row>
    <row r="26" ht="15.0" customHeight="true">
      <c r="A26" s="4" t="n">
        <f>ROW(A26)-14</f>
        <v>12.0</v>
      </c>
      <c r="B26" t="n" s="9">
        <v>43987.458333333336</v>
      </c>
      <c r="C26" t="s" s="26">
        <v>122</v>
      </c>
      <c r="D26" s="27"/>
      <c r="E26" t="n" s="6">
        <v>40.0</v>
      </c>
      <c r="F26" t="s" s="18">
        <v>121</v>
      </c>
      <c r="G26" t="n" s="6">
        <v>1103000.0</v>
      </c>
      <c r="H26" t="n" s="6">
        <v>5.0</v>
      </c>
      <c r="I26" t="s" s="18">
        <v>123</v>
      </c>
      <c r="J26" t="n" s="6">
        <v>137500.0</v>
      </c>
      <c r="K26" t="n" s="6">
        <v>0.0</v>
      </c>
      <c r="L26" t="s" s="18">
        <v>65</v>
      </c>
      <c r="M26" t="n" s="6">
        <v>0.0</v>
      </c>
      <c r="N26" t="n" s="6">
        <v>45.0</v>
      </c>
      <c r="O26" t="s" s="18">
        <v>124</v>
      </c>
      <c r="P26" s="6" t="n">
        <f>G26+J26-M26</f>
        <v>1240500.0</v>
      </c>
    </row>
    <row r="27" ht="15.0" customHeight="true">
      <c r="A27" s="4" t="n">
        <f>ROW(A27)-14</f>
        <v>13.0</v>
      </c>
      <c r="B27" t="n" s="9">
        <v>43987.459027777775</v>
      </c>
      <c r="C27" t="s" s="26">
        <v>125</v>
      </c>
      <c r="D27" s="27"/>
      <c r="E27" t="n" s="6">
        <v>45.0</v>
      </c>
      <c r="F27" t="s" s="18">
        <v>124</v>
      </c>
      <c r="G27" t="n" s="6">
        <v>1240500.0</v>
      </c>
      <c r="H27" t="n" s="6">
        <v>5.0</v>
      </c>
      <c r="I27" t="s" s="18">
        <v>123</v>
      </c>
      <c r="J27" t="n" s="6">
        <v>137500.0</v>
      </c>
      <c r="K27" t="n" s="6">
        <v>0.0</v>
      </c>
      <c r="L27" t="s" s="18">
        <v>65</v>
      </c>
      <c r="M27" t="n" s="6">
        <v>0.0</v>
      </c>
      <c r="N27" t="n" s="6">
        <v>50.0</v>
      </c>
      <c r="O27" t="s" s="18">
        <v>126</v>
      </c>
      <c r="P27" s="6" t="n">
        <f>G27+J27-M27</f>
        <v>1378000.0</v>
      </c>
    </row>
    <row r="28" ht="15.0" customHeight="true">
      <c r="A28" s="4" t="n">
        <f>ROW(A28)-14</f>
        <v>14.0</v>
      </c>
      <c r="B28" t="n" s="9">
        <v>43987.625</v>
      </c>
      <c r="C28" t="s" s="26">
        <v>127</v>
      </c>
      <c r="D28" s="27"/>
      <c r="E28" t="n" s="6">
        <v>50.0</v>
      </c>
      <c r="F28" t="s" s="18">
        <v>126</v>
      </c>
      <c r="G28" t="n" s="6">
        <v>1378000.0</v>
      </c>
      <c r="H28" t="n" s="6">
        <v>0.0</v>
      </c>
      <c r="I28" t="s" s="18">
        <v>65</v>
      </c>
      <c r="J28" t="n" s="6">
        <v>0.0</v>
      </c>
      <c r="K28" t="n" s="6">
        <v>20.0</v>
      </c>
      <c r="L28" t="s" s="18">
        <v>128</v>
      </c>
      <c r="M28" t="n" s="6">
        <v>553000.0</v>
      </c>
      <c r="N28" t="n" s="6">
        <v>30.0</v>
      </c>
      <c r="O28" t="s" s="18">
        <v>129</v>
      </c>
      <c r="P28" s="6" t="n">
        <f>G28+J28-M28</f>
        <v>825000.0</v>
      </c>
    </row>
    <row r="29" ht="15.0" customHeight="true">
      <c r="A29" s="4" t="n">
        <f>ROW(A29)-14</f>
        <v>15.0</v>
      </c>
      <c r="B29" t="n" s="9">
        <v>44013.42361111111</v>
      </c>
      <c r="C29" t="s" s="26">
        <v>88</v>
      </c>
      <c r="D29" s="27"/>
      <c r="E29" t="n" s="6">
        <v>30.0</v>
      </c>
      <c r="F29" t="s" s="18">
        <v>129</v>
      </c>
      <c r="G29" t="n" s="6">
        <v>825000.0</v>
      </c>
      <c r="H29" t="n" s="6">
        <v>15.0</v>
      </c>
      <c r="I29" t="s" s="18">
        <v>130</v>
      </c>
      <c r="J29" t="n" s="6">
        <v>420000.0</v>
      </c>
      <c r="K29" t="n" s="6">
        <v>0.0</v>
      </c>
      <c r="L29" t="s" s="18">
        <v>65</v>
      </c>
      <c r="M29" t="n" s="6">
        <v>0.0</v>
      </c>
      <c r="N29" t="n" s="6">
        <v>45.0</v>
      </c>
      <c r="O29" t="s" s="18">
        <v>131</v>
      </c>
      <c r="P29" s="6" t="n">
        <f>G29+J29-M29</f>
        <v>1245000.0</v>
      </c>
    </row>
    <row r="30" ht="15.0" customHeight="true">
      <c r="A30" s="4" t="n">
        <f>ROW(A30)-14</f>
        <v>16.0</v>
      </c>
      <c r="B30" t="n" s="9">
        <v>44013.430555555555</v>
      </c>
      <c r="C30" t="s" s="26">
        <v>91</v>
      </c>
      <c r="D30" s="27"/>
      <c r="E30" t="n" s="6">
        <v>45.0</v>
      </c>
      <c r="F30" t="s" s="18">
        <v>131</v>
      </c>
      <c r="G30" t="n" s="6">
        <v>1245000.0</v>
      </c>
      <c r="H30" t="n" s="6">
        <v>5.0</v>
      </c>
      <c r="I30" t="s" s="18">
        <v>132</v>
      </c>
      <c r="J30" t="n" s="6">
        <v>140000.0</v>
      </c>
      <c r="K30" t="n" s="6">
        <v>0.0</v>
      </c>
      <c r="L30" t="s" s="18">
        <v>65</v>
      </c>
      <c r="M30" t="n" s="6">
        <v>0.0</v>
      </c>
      <c r="N30" t="n" s="6">
        <v>50.0</v>
      </c>
      <c r="O30" t="s" s="18">
        <v>133</v>
      </c>
      <c r="P30" s="6" t="n">
        <f>G30+J30-M30</f>
        <v>1385000.0</v>
      </c>
    </row>
    <row r="31" ht="15.0" customHeight="true">
      <c r="A31" s="4" t="n">
        <f>ROW(A31)-14</f>
        <v>17.0</v>
      </c>
      <c r="B31" t="n" s="9">
        <v>44116.416666666664</v>
      </c>
      <c r="C31" t="s" s="26">
        <v>94</v>
      </c>
      <c r="D31" s="27"/>
      <c r="E31" t="n" s="6">
        <v>50.0</v>
      </c>
      <c r="F31" t="s" s="18">
        <v>133</v>
      </c>
      <c r="G31" t="n" s="6">
        <v>1385000.0</v>
      </c>
      <c r="H31" t="n" s="6">
        <v>14.0</v>
      </c>
      <c r="I31" t="s" s="18">
        <v>134</v>
      </c>
      <c r="J31" t="n" s="6">
        <v>392000.0</v>
      </c>
      <c r="K31" t="n" s="6">
        <v>0.0</v>
      </c>
      <c r="L31" t="s" s="18">
        <v>65</v>
      </c>
      <c r="M31" t="n" s="6">
        <v>0.0</v>
      </c>
      <c r="N31" t="n" s="6">
        <v>64.0</v>
      </c>
      <c r="O31" t="s" s="18">
        <v>135</v>
      </c>
      <c r="P31" s="6" t="n">
        <f>G31+J31-M31</f>
        <v>1777000.0</v>
      </c>
    </row>
    <row r="32" ht="15.0" customHeight="true">
      <c r="A32" s="4" t="n">
        <f>ROW(A32)-14</f>
        <v>18.0</v>
      </c>
      <c r="B32" t="n" s="9">
        <v>44123.416666666664</v>
      </c>
      <c r="C32" t="s" s="26">
        <v>136</v>
      </c>
      <c r="D32" s="27"/>
      <c r="E32" t="n" s="6">
        <v>64.0</v>
      </c>
      <c r="F32" t="s" s="18">
        <v>135</v>
      </c>
      <c r="G32" t="n" s="6">
        <v>1777000.0</v>
      </c>
      <c r="H32" t="n" s="6">
        <v>5.0</v>
      </c>
      <c r="I32" t="s" s="18">
        <v>132</v>
      </c>
      <c r="J32" t="n" s="6">
        <v>140000.0</v>
      </c>
      <c r="K32" t="n" s="6">
        <v>0.0</v>
      </c>
      <c r="L32" t="s" s="18">
        <v>65</v>
      </c>
      <c r="M32" t="n" s="6">
        <v>0.0</v>
      </c>
      <c r="N32" t="n" s="6">
        <v>69.0</v>
      </c>
      <c r="O32" t="s" s="18">
        <v>137</v>
      </c>
      <c r="P32" s="6" t="n">
        <f>G32+J32-M32</f>
        <v>1917000.0</v>
      </c>
    </row>
    <row r="33" ht="15.0" customHeight="true">
      <c r="A33" s="4" t="n">
        <f>ROW(A33)-14</f>
        <v>19.0</v>
      </c>
      <c r="B33" t="n" s="9">
        <v>44162.42847222222</v>
      </c>
      <c r="C33" t="s" s="26">
        <v>97</v>
      </c>
      <c r="D33" s="27"/>
      <c r="E33" t="n" s="6">
        <v>69.0</v>
      </c>
      <c r="F33" t="s" s="18">
        <v>137</v>
      </c>
      <c r="G33" t="n" s="6">
        <v>1917000.0</v>
      </c>
      <c r="H33" t="n" s="6">
        <v>5.0</v>
      </c>
      <c r="I33" t="s" s="18">
        <v>132</v>
      </c>
      <c r="J33" t="n" s="6">
        <v>140000.0</v>
      </c>
      <c r="K33" t="n" s="6">
        <v>0.0</v>
      </c>
      <c r="L33" t="s" s="18">
        <v>65</v>
      </c>
      <c r="M33" t="n" s="6">
        <v>0.0</v>
      </c>
      <c r="N33" t="n" s="6">
        <v>74.0</v>
      </c>
      <c r="O33" t="s" s="18">
        <v>138</v>
      </c>
      <c r="P33" s="6" t="n">
        <f>G33+J33-M33</f>
        <v>2057000.0</v>
      </c>
    </row>
    <row r="34" spans="1:21" s="3" customFormat="1" x14ac:dyDescent="0.25">
      <c r="A34" s="10"/>
      <c r="B34" s="11"/>
      <c r="C34" s="11"/>
      <c r="D34" s="11"/>
      <c r="E34" s="12" t="n">
        <f ca="1">INDIRECT("E15")</f>
        <v>0.0</v>
      </c>
      <c r="F34" s="36" t="str">
        <f ca="1">INDIRECT("F15")</f>
        <v>-</v>
      </c>
      <c r="G34" s="12" t="n">
        <f ca="1">INDIRECT("G15")</f>
        <v>0.0</v>
      </c>
      <c r="H34" s="12" t="n">
        <f ca="1">SUM(INDIRECT("H15:H"&amp;ROW(H34)-1))</f>
        <v>128.0</v>
      </c>
      <c r="I34" s="37" t="s">
        <v>100</v>
      </c>
      <c r="J34" s="12" t="n">
        <f ca="1">SUM(INDIRECT("J15:J"&amp;ROW(J34)-1))</f>
        <v>3562000.0</v>
      </c>
      <c r="K34" s="12" t="n">
        <f ca="1">SUM(INDIRECT("K15:K"&amp;ROW(K34)-1))</f>
        <v>54.0</v>
      </c>
      <c r="L34" s="37" t="s">
        <v>101</v>
      </c>
      <c r="M34" s="12" t="n">
        <f ca="1">SUM(INDIRECT("M15:M"&amp;ROW(M34)-1))</f>
        <v>1505000.0</v>
      </c>
      <c r="N34" s="12" t="n">
        <f ca="1">INDIRECT("N"&amp;ROW(N34)-1)</f>
        <v>74.0</v>
      </c>
      <c r="O34" s="37" t="str">
        <f ca="1">INDIRECT("O"&amp;ROW(O34)-1)</f>
        <v>15.00 @Rp.28,000.00 +
5.00 @Rp.28,000.00 +
5.00 @Rp.28,000.00 +
5.00 @Rp.28,000.00 +
14.00 @Rp.28,000.00 +
2.00 @Rp.27,500.00 +
10.00 @Rp.27,500.00 +
5.00 @Rp.27,500.00 +
5.00 @Rp.27,500.00 +
8.00 @Rp.27,500.00</v>
      </c>
      <c r="P34" s="12" t="n">
        <f ca="1">INDIRECT("P"&amp;ROW(P34)-1)</f>
        <v>2057000.0</v>
      </c>
    </row>
    <row r="36" spans="4:14" x14ac:dyDescent="0.25">
      <c r="N36" s="1" t="str">
        <f>"Airmadidi, "&amp;U1</f>
        <v>Airmadidi, Kamis, 31 Desember 2020</v>
      </c>
    </row>
    <row r="37" spans="4:14" x14ac:dyDescent="0.25">
      <c r="D37" s="2" t="s">
        <v>56</v>
      </c>
      <c r="E37" s="3"/>
      <c r="F37" s="3"/>
      <c r="G37" s="3"/>
      <c r="H37" s="3"/>
      <c r="I37" s="3"/>
      <c r="J37" s="3"/>
      <c r="K37" s="3"/>
      <c r="L37" s="3"/>
      <c r="M37" s="3"/>
      <c r="N37" s="2" t="s">
        <v>59</v>
      </c>
    </row>
    <row r="38" spans="4:14" x14ac:dyDescent="0.25">
      <c r="D38" s="2"/>
      <c r="E38" s="3"/>
      <c r="F38" s="3"/>
      <c r="G38" s="3"/>
      <c r="H38" s="3"/>
      <c r="I38" s="3"/>
      <c r="J38" s="3"/>
      <c r="K38" s="3"/>
      <c r="L38" s="3"/>
      <c r="M38" s="3"/>
      <c r="N38" s="2"/>
    </row>
    <row r="39" spans="4:14" x14ac:dyDescent="0.25">
      <c r="D39" s="2"/>
      <c r="E39" s="3"/>
      <c r="F39" s="3"/>
      <c r="G39" s="3"/>
      <c r="H39" s="3"/>
      <c r="I39" s="3"/>
      <c r="J39" s="3"/>
      <c r="K39" s="3"/>
      <c r="L39" s="3"/>
      <c r="M39" s="3"/>
      <c r="N39" s="2"/>
    </row>
    <row r="40" spans="4:14" x14ac:dyDescent="0.25">
      <c r="D40" s="2"/>
      <c r="E40" s="3"/>
      <c r="F40" s="3"/>
      <c r="G40" s="3"/>
      <c r="H40" s="3"/>
      <c r="I40" s="3"/>
      <c r="J40" s="3"/>
      <c r="K40" s="3"/>
      <c r="L40" s="3"/>
      <c r="M40" s="3"/>
      <c r="N40" s="2"/>
    </row>
    <row r="41" spans="4:14" x14ac:dyDescent="0.25">
      <c r="D41" s="2"/>
      <c r="E41" s="3"/>
      <c r="F41" s="3"/>
      <c r="G41" s="3"/>
      <c r="H41" s="3"/>
      <c r="I41" s="3"/>
      <c r="J41" s="3"/>
      <c r="K41" s="3"/>
      <c r="L41" s="3"/>
      <c r="M41" s="3"/>
      <c r="N41" s="2"/>
    </row>
    <row r="42" spans="4:14" x14ac:dyDescent="0.25">
      <c r="D42" s="5" t="s">
        <v>57</v>
      </c>
      <c r="E42" s="3"/>
      <c r="F42" s="3"/>
      <c r="G42" s="3"/>
      <c r="H42" s="3"/>
      <c r="I42" s="3"/>
      <c r="J42" s="3"/>
      <c r="K42" s="3"/>
      <c r="L42" s="3"/>
      <c r="M42" s="3"/>
      <c r="N42" s="5" t="s">
        <v>60</v>
      </c>
    </row>
    <row r="43" spans="4:14" x14ac:dyDescent="0.25">
      <c r="D43" s="1" t="str">
        <f>"NIP. "&amp;U2</f>
        <v>NIP. 197212041999031006</v>
      </c>
      <c r="N43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4:D34"/>
    <mergeCell ref="C33:D33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434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43990.38958333333</v>
      </c>
      <c r="C16" t="s" s="26">
        <v>66</v>
      </c>
      <c r="D16" s="27"/>
      <c r="E16" t="n" s="6">
        <v>0.0</v>
      </c>
      <c r="F16" t="s" s="18">
        <v>65</v>
      </c>
      <c r="G16" t="n" s="6">
        <v>0.0</v>
      </c>
      <c r="H16" t="n" s="6">
        <v>1.0</v>
      </c>
      <c r="I16" t="s" s="18">
        <v>275</v>
      </c>
      <c r="J16" t="n" s="6">
        <v>7000.0</v>
      </c>
      <c r="K16" t="n" s="6">
        <v>0.0</v>
      </c>
      <c r="L16" t="s" s="18">
        <v>65</v>
      </c>
      <c r="M16" t="n" s="6">
        <v>0.0</v>
      </c>
      <c r="N16" t="n" s="6">
        <v>1.0</v>
      </c>
      <c r="O16" t="s" s="18">
        <v>275</v>
      </c>
      <c r="P16" s="6" t="n">
        <f>G16+J16-M16</f>
        <v>7000.0</v>
      </c>
    </row>
    <row r="17" ht="15.0" customHeight="true">
      <c r="A17" s="4" t="n">
        <f>ROW(A17)-14</f>
        <v>3.0</v>
      </c>
      <c r="B17" t="n" s="9">
        <v>43990.625</v>
      </c>
      <c r="C17" t="s" s="26">
        <v>67</v>
      </c>
      <c r="D17" s="27"/>
      <c r="E17" t="n" s="6">
        <v>1.0</v>
      </c>
      <c r="F17" t="s" s="18">
        <v>275</v>
      </c>
      <c r="G17" t="n" s="6">
        <v>7000.0</v>
      </c>
      <c r="H17" t="n" s="6">
        <v>0.0</v>
      </c>
      <c r="I17" t="s" s="18">
        <v>65</v>
      </c>
      <c r="J17" t="n" s="6">
        <v>0.0</v>
      </c>
      <c r="K17" t="n" s="6">
        <v>1.0</v>
      </c>
      <c r="L17" t="s" s="18">
        <v>275</v>
      </c>
      <c r="M17" t="n" s="6">
        <v>7000.0</v>
      </c>
      <c r="N17" t="n" s="6">
        <v>0.0</v>
      </c>
      <c r="O17" t="s" s="18">
        <v>65</v>
      </c>
      <c r="P17" s="6" t="n">
        <f>G17+J17-M17</f>
        <v>0.0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36" t="str">
        <f ca="1">INDIRECT("F15")</f>
        <v>-</v>
      </c>
      <c r="G18" s="12" t="n">
        <f ca="1">INDIRECT("G15")</f>
        <v>0.0</v>
      </c>
      <c r="H18" s="12" t="n">
        <f ca="1">SUM(INDIRECT("H15:H"&amp;ROW(H18)-1))</f>
        <v>1.0</v>
      </c>
      <c r="I18" s="37" t="s">
        <v>275</v>
      </c>
      <c r="J18" s="12" t="n">
        <f ca="1">SUM(INDIRECT("J15:J"&amp;ROW(J18)-1))</f>
        <v>7000.0</v>
      </c>
      <c r="K18" s="12" t="n">
        <f ca="1">SUM(INDIRECT("K15:K"&amp;ROW(K18)-1))</f>
        <v>1.0</v>
      </c>
      <c r="L18" s="37" t="s">
        <v>275</v>
      </c>
      <c r="M18" s="12" t="n">
        <f ca="1">SUM(INDIRECT("M15:M"&amp;ROW(M18)-1))</f>
        <v>7000.0</v>
      </c>
      <c r="N18" s="12" t="n">
        <f ca="1">INDIRECT("N"&amp;ROW(N18)-1)</f>
        <v>0.0</v>
      </c>
      <c r="O18" s="37" t="str">
        <f ca="1">INDIRECT("O"&amp;ROW(O18)-1)</f>
        <v>-</v>
      </c>
      <c r="P18" s="12" t="n">
        <f ca="1">INDIRECT("P"&amp;ROW(P18)-1)</f>
        <v>0.0</v>
      </c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435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43900.42222222222</v>
      </c>
      <c r="C16" t="s" s="26">
        <v>82</v>
      </c>
      <c r="D16" s="27"/>
      <c r="E16" t="n" s="6">
        <v>0.0</v>
      </c>
      <c r="F16" t="s" s="18">
        <v>65</v>
      </c>
      <c r="G16" t="n" s="6">
        <v>0.0</v>
      </c>
      <c r="H16" t="n" s="6">
        <v>51.0</v>
      </c>
      <c r="I16" t="s" s="18">
        <v>436</v>
      </c>
      <c r="J16" t="n" s="6">
        <v>76500.0</v>
      </c>
      <c r="K16" t="n" s="6">
        <v>0.0</v>
      </c>
      <c r="L16" t="s" s="18">
        <v>65</v>
      </c>
      <c r="M16" t="n" s="6">
        <v>0.0</v>
      </c>
      <c r="N16" t="n" s="6">
        <v>51.0</v>
      </c>
      <c r="O16" t="s" s="18">
        <v>436</v>
      </c>
      <c r="P16" s="6" t="n">
        <f>G16+J16-M16</f>
        <v>76500.0</v>
      </c>
    </row>
    <row r="17" ht="15.0" customHeight="true">
      <c r="A17" s="4" t="n">
        <f>ROW(A17)-14</f>
        <v>3.0</v>
      </c>
      <c r="B17" t="n" s="9">
        <v>43900.461805555555</v>
      </c>
      <c r="C17" t="s" s="26">
        <v>85</v>
      </c>
      <c r="D17" s="27"/>
      <c r="E17" t="n" s="6">
        <v>51.0</v>
      </c>
      <c r="F17" t="s" s="18">
        <v>436</v>
      </c>
      <c r="G17" t="n" s="6">
        <v>76500.0</v>
      </c>
      <c r="H17" t="n" s="6">
        <v>0.0</v>
      </c>
      <c r="I17" t="s" s="18">
        <v>65</v>
      </c>
      <c r="J17" t="n" s="6">
        <v>0.0</v>
      </c>
      <c r="K17" t="n" s="6">
        <v>51.0</v>
      </c>
      <c r="L17" t="s" s="18">
        <v>436</v>
      </c>
      <c r="M17" t="n" s="6">
        <v>76500.0</v>
      </c>
      <c r="N17" t="n" s="6">
        <v>0.0</v>
      </c>
      <c r="O17" t="s" s="18">
        <v>65</v>
      </c>
      <c r="P17" s="6" t="n">
        <f>G17+J17-M17</f>
        <v>0.0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36" t="str">
        <f ca="1">INDIRECT("F15")</f>
        <v>-</v>
      </c>
      <c r="G18" s="12" t="n">
        <f ca="1">INDIRECT("G15")</f>
        <v>0.0</v>
      </c>
      <c r="H18" s="12" t="n">
        <f ca="1">SUM(INDIRECT("H15:H"&amp;ROW(H18)-1))</f>
        <v>51.0</v>
      </c>
      <c r="I18" s="37" t="s">
        <v>436</v>
      </c>
      <c r="J18" s="12" t="n">
        <f ca="1">SUM(INDIRECT("J15:J"&amp;ROW(J18)-1))</f>
        <v>76500.0</v>
      </c>
      <c r="K18" s="12" t="n">
        <f ca="1">SUM(INDIRECT("K15:K"&amp;ROW(K18)-1))</f>
        <v>51.0</v>
      </c>
      <c r="L18" s="37" t="s">
        <v>436</v>
      </c>
      <c r="M18" s="12" t="n">
        <f ca="1">SUM(INDIRECT("M15:M"&amp;ROW(M18)-1))</f>
        <v>76500.0</v>
      </c>
      <c r="N18" s="12" t="n">
        <f ca="1">INDIRECT("N"&amp;ROW(N18)-1)</f>
        <v>0.0</v>
      </c>
      <c r="O18" s="37" t="str">
        <f ca="1">INDIRECT("O"&amp;ROW(O18)-1)</f>
        <v>-</v>
      </c>
      <c r="P18" s="12" t="n">
        <f ca="1">INDIRECT("P"&amp;ROW(P18)-1)</f>
        <v>0.0</v>
      </c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9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437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50.0</v>
      </c>
      <c r="F15" t="s" s="18">
        <v>440</v>
      </c>
      <c r="G15" t="n" s="6">
        <v>250000.0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50.0</v>
      </c>
      <c r="O15" t="s" s="18">
        <v>440</v>
      </c>
      <c r="P15" s="6" t="n">
        <f>G15+J15-M15</f>
        <v>250000.0</v>
      </c>
    </row>
    <row r="16" ht="15.0" customHeight="true">
      <c r="A16" s="4" t="n">
        <f>ROW(A16)-14</f>
        <v>2.0</v>
      </c>
      <c r="B16" t="n" s="9">
        <v>43839.416666666664</v>
      </c>
      <c r="C16" t="s" s="26">
        <v>74</v>
      </c>
      <c r="D16" s="27"/>
      <c r="E16" t="n" s="6">
        <v>50.0</v>
      </c>
      <c r="F16" t="s" s="18">
        <v>440</v>
      </c>
      <c r="G16" t="n" s="6">
        <v>250000.0</v>
      </c>
      <c r="H16" t="n" s="6">
        <v>50.0</v>
      </c>
      <c r="I16" t="s" s="18">
        <v>441</v>
      </c>
      <c r="J16" t="n" s="6">
        <v>300000.0</v>
      </c>
      <c r="K16" t="n" s="6">
        <v>0.0</v>
      </c>
      <c r="L16" t="s" s="18">
        <v>65</v>
      </c>
      <c r="M16" t="n" s="6">
        <v>0.0</v>
      </c>
      <c r="N16" t="n" s="6">
        <v>100.0</v>
      </c>
      <c r="O16" t="s" s="18">
        <v>442</v>
      </c>
      <c r="P16" s="6" t="n">
        <f>G16+J16-M16</f>
        <v>550000.0</v>
      </c>
    </row>
    <row r="17" ht="15.0" customHeight="true">
      <c r="A17" s="4" t="n">
        <f>ROW(A17)-14</f>
        <v>3.0</v>
      </c>
      <c r="B17" t="n" s="9">
        <v>43850.625</v>
      </c>
      <c r="C17" t="s" s="26">
        <v>76</v>
      </c>
      <c r="D17" s="27"/>
      <c r="E17" t="n" s="6">
        <v>100.0</v>
      </c>
      <c r="F17" t="s" s="18">
        <v>442</v>
      </c>
      <c r="G17" t="n" s="6">
        <v>550000.0</v>
      </c>
      <c r="H17" t="n" s="6">
        <v>0.0</v>
      </c>
      <c r="I17" t="s" s="18">
        <v>65</v>
      </c>
      <c r="J17" t="n" s="6">
        <v>0.0</v>
      </c>
      <c r="K17" t="n" s="6">
        <v>50.0</v>
      </c>
      <c r="L17" t="s" s="18">
        <v>440</v>
      </c>
      <c r="M17" t="n" s="6">
        <v>250000.0</v>
      </c>
      <c r="N17" t="n" s="6">
        <v>50.0</v>
      </c>
      <c r="O17" t="s" s="18">
        <v>441</v>
      </c>
      <c r="P17" s="6" t="n">
        <f>G17+J17-M17</f>
        <v>300000.0</v>
      </c>
    </row>
    <row r="18" ht="15.0" customHeight="true">
      <c r="A18" s="4" t="n">
        <f>ROW(A18)-14</f>
        <v>4.0</v>
      </c>
      <c r="B18" t="n" s="9">
        <v>43858.42361111111</v>
      </c>
      <c r="C18" t="s" s="26">
        <v>78</v>
      </c>
      <c r="D18" s="27"/>
      <c r="E18" t="n" s="6">
        <v>50.0</v>
      </c>
      <c r="F18" t="s" s="18">
        <v>441</v>
      </c>
      <c r="G18" t="n" s="6">
        <v>300000.0</v>
      </c>
      <c r="H18" t="n" s="6">
        <v>50.0</v>
      </c>
      <c r="I18" t="s" s="18">
        <v>441</v>
      </c>
      <c r="J18" t="n" s="6">
        <v>300000.0</v>
      </c>
      <c r="K18" t="n" s="6">
        <v>0.0</v>
      </c>
      <c r="L18" t="s" s="18">
        <v>65</v>
      </c>
      <c r="M18" t="n" s="6">
        <v>0.0</v>
      </c>
      <c r="N18" t="n" s="6">
        <v>100.0</v>
      </c>
      <c r="O18" t="s" s="18">
        <v>443</v>
      </c>
      <c r="P18" s="6" t="n">
        <f>G18+J18-M18</f>
        <v>600000.0</v>
      </c>
    </row>
    <row r="19" ht="15.0" customHeight="true">
      <c r="A19" s="4" t="n">
        <f>ROW(A19)-14</f>
        <v>5.0</v>
      </c>
      <c r="B19" t="n" s="9">
        <v>43878.416666666664</v>
      </c>
      <c r="C19" t="s" s="26">
        <v>80</v>
      </c>
      <c r="D19" s="27"/>
      <c r="E19" t="n" s="6">
        <v>100.0</v>
      </c>
      <c r="F19" t="s" s="18">
        <v>443</v>
      </c>
      <c r="G19" t="n" s="6">
        <v>600000.0</v>
      </c>
      <c r="H19" t="n" s="6">
        <v>100.0</v>
      </c>
      <c r="I19" t="s" s="18">
        <v>444</v>
      </c>
      <c r="J19" t="n" s="6">
        <v>600000.0</v>
      </c>
      <c r="K19" t="n" s="6">
        <v>0.0</v>
      </c>
      <c r="L19" t="s" s="18">
        <v>65</v>
      </c>
      <c r="M19" t="n" s="6">
        <v>0.0</v>
      </c>
      <c r="N19" t="n" s="6">
        <v>200.0</v>
      </c>
      <c r="O19" t="s" s="18">
        <v>445</v>
      </c>
      <c r="P19" s="6" t="n">
        <f>G19+J19-M19</f>
        <v>1200000.0</v>
      </c>
    </row>
    <row r="20" ht="15.0" customHeight="true">
      <c r="A20" s="4" t="n">
        <f>ROW(A20)-14</f>
        <v>6.0</v>
      </c>
      <c r="B20" t="n" s="9">
        <v>43900.42222222222</v>
      </c>
      <c r="C20" t="s" s="26">
        <v>82</v>
      </c>
      <c r="D20" s="27"/>
      <c r="E20" t="n" s="6">
        <v>200.0</v>
      </c>
      <c r="F20" t="s" s="18">
        <v>445</v>
      </c>
      <c r="G20" t="n" s="6">
        <v>1200000.0</v>
      </c>
      <c r="H20" t="n" s="6">
        <v>150.0</v>
      </c>
      <c r="I20" t="s" s="18">
        <v>446</v>
      </c>
      <c r="J20" t="n" s="6">
        <v>750000.0</v>
      </c>
      <c r="K20" t="n" s="6">
        <v>0.0</v>
      </c>
      <c r="L20" t="s" s="18">
        <v>65</v>
      </c>
      <c r="M20" t="n" s="6">
        <v>0.0</v>
      </c>
      <c r="N20" t="n" s="6">
        <v>350.0</v>
      </c>
      <c r="O20" t="s" s="18">
        <v>447</v>
      </c>
      <c r="P20" s="6" t="n">
        <f>G20+J20-M20</f>
        <v>1950000.0</v>
      </c>
    </row>
    <row r="21" ht="15.0" customHeight="true">
      <c r="A21" s="4" t="n">
        <f>ROW(A21)-14</f>
        <v>7.0</v>
      </c>
      <c r="B21" t="n" s="9">
        <v>43900.461805555555</v>
      </c>
      <c r="C21" t="s" s="26">
        <v>85</v>
      </c>
      <c r="D21" s="27"/>
      <c r="E21" t="n" s="6">
        <v>350.0</v>
      </c>
      <c r="F21" t="s" s="18">
        <v>447</v>
      </c>
      <c r="G21" t="n" s="6">
        <v>1950000.0</v>
      </c>
      <c r="H21" t="n" s="6">
        <v>0.0</v>
      </c>
      <c r="I21" t="s" s="18">
        <v>65</v>
      </c>
      <c r="J21" t="n" s="6">
        <v>0.0</v>
      </c>
      <c r="K21" t="n" s="6">
        <v>150.0</v>
      </c>
      <c r="L21" t="s" s="18">
        <v>448</v>
      </c>
      <c r="M21" t="n" s="6">
        <v>900000.0</v>
      </c>
      <c r="N21" t="n" s="6">
        <v>200.0</v>
      </c>
      <c r="O21" t="s" s="18">
        <v>449</v>
      </c>
      <c r="P21" s="6" t="n">
        <f>G21+J21-M21</f>
        <v>1050000.0</v>
      </c>
    </row>
    <row r="22" ht="15.0" customHeight="true">
      <c r="A22" s="4" t="n">
        <f>ROW(A22)-14</f>
        <v>8.0</v>
      </c>
      <c r="B22" t="n" s="9">
        <v>43901.416666666664</v>
      </c>
      <c r="C22" t="s" s="26">
        <v>106</v>
      </c>
      <c r="D22" s="27"/>
      <c r="E22" t="n" s="6">
        <v>200.0</v>
      </c>
      <c r="F22" t="s" s="18">
        <v>449</v>
      </c>
      <c r="G22" t="n" s="6">
        <v>1050000.0</v>
      </c>
      <c r="H22" t="n" s="6">
        <v>100.0</v>
      </c>
      <c r="I22" t="s" s="18">
        <v>450</v>
      </c>
      <c r="J22" t="n" s="6">
        <v>500000.0</v>
      </c>
      <c r="K22" t="n" s="6">
        <v>0.0</v>
      </c>
      <c r="L22" t="s" s="18">
        <v>65</v>
      </c>
      <c r="M22" t="n" s="6">
        <v>0.0</v>
      </c>
      <c r="N22" t="n" s="6">
        <v>300.0</v>
      </c>
      <c r="O22" t="s" s="18">
        <v>451</v>
      </c>
      <c r="P22" s="6" t="n">
        <f>G22+J22-M22</f>
        <v>1550000.0</v>
      </c>
    </row>
    <row r="23" ht="15.0" customHeight="true">
      <c r="A23" s="4" t="n">
        <f>ROW(A23)-14</f>
        <v>9.0</v>
      </c>
      <c r="B23" t="n" s="9">
        <v>43901.625</v>
      </c>
      <c r="C23" t="s" s="26">
        <v>109</v>
      </c>
      <c r="D23" s="27"/>
      <c r="E23" t="n" s="6">
        <v>300.0</v>
      </c>
      <c r="F23" t="s" s="18">
        <v>451</v>
      </c>
      <c r="G23" t="n" s="6">
        <v>1550000.0</v>
      </c>
      <c r="H23" t="n" s="6">
        <v>0.0</v>
      </c>
      <c r="I23" t="s" s="18">
        <v>65</v>
      </c>
      <c r="J23" t="n" s="6">
        <v>0.0</v>
      </c>
      <c r="K23" t="n" s="6">
        <v>100.0</v>
      </c>
      <c r="L23" t="s" s="18">
        <v>442</v>
      </c>
      <c r="M23" t="n" s="6">
        <v>550000.0</v>
      </c>
      <c r="N23" t="n" s="6">
        <v>200.0</v>
      </c>
      <c r="O23" t="s" s="18">
        <v>452</v>
      </c>
      <c r="P23" s="6" t="n">
        <f>G23+J23-M23</f>
        <v>1000000.0</v>
      </c>
    </row>
    <row r="24" ht="15.0" customHeight="true">
      <c r="A24" s="4" t="n">
        <f>ROW(A24)-14</f>
        <v>10.0</v>
      </c>
      <c r="B24" t="n" s="9">
        <v>43903.416666666664</v>
      </c>
      <c r="C24" t="s" s="26">
        <v>112</v>
      </c>
      <c r="D24" s="27"/>
      <c r="E24" t="n" s="6">
        <v>200.0</v>
      </c>
      <c r="F24" t="s" s="18">
        <v>452</v>
      </c>
      <c r="G24" t="n" s="6">
        <v>1000000.0</v>
      </c>
      <c r="H24" t="n" s="6">
        <v>50.0</v>
      </c>
      <c r="I24" t="s" s="18">
        <v>440</v>
      </c>
      <c r="J24" t="n" s="6">
        <v>250000.0</v>
      </c>
      <c r="K24" t="n" s="6">
        <v>0.0</v>
      </c>
      <c r="L24" t="s" s="18">
        <v>65</v>
      </c>
      <c r="M24" t="n" s="6">
        <v>0.0</v>
      </c>
      <c r="N24" t="n" s="6">
        <v>250.0</v>
      </c>
      <c r="O24" t="s" s="18">
        <v>453</v>
      </c>
      <c r="P24" s="6" t="n">
        <f>G24+J24-M24</f>
        <v>1250000.0</v>
      </c>
    </row>
    <row r="25" ht="15.0" customHeight="true">
      <c r="A25" s="4" t="n">
        <f>ROW(A25)-14</f>
        <v>11.0</v>
      </c>
      <c r="B25" t="n" s="9">
        <v>43903.459027777775</v>
      </c>
      <c r="C25" t="s" s="26">
        <v>114</v>
      </c>
      <c r="D25" s="27"/>
      <c r="E25" t="n" s="6">
        <v>250.0</v>
      </c>
      <c r="F25" t="s" s="18">
        <v>453</v>
      </c>
      <c r="G25" t="n" s="6">
        <v>1250000.0</v>
      </c>
      <c r="H25" t="n" s="6">
        <v>100.0</v>
      </c>
      <c r="I25" t="s" s="18">
        <v>450</v>
      </c>
      <c r="J25" t="n" s="6">
        <v>500000.0</v>
      </c>
      <c r="K25" t="n" s="6">
        <v>0.0</v>
      </c>
      <c r="L25" t="s" s="18">
        <v>65</v>
      </c>
      <c r="M25" t="n" s="6">
        <v>0.0</v>
      </c>
      <c r="N25" t="n" s="6">
        <v>350.0</v>
      </c>
      <c r="O25" t="s" s="18">
        <v>454</v>
      </c>
      <c r="P25" s="6" t="n">
        <f>G25+J25-M25</f>
        <v>1750000.0</v>
      </c>
    </row>
    <row r="26" ht="15.0" customHeight="true">
      <c r="A26" s="4" t="n">
        <f>ROW(A26)-14</f>
        <v>12.0</v>
      </c>
      <c r="B26" t="n" s="9">
        <v>43903.625</v>
      </c>
      <c r="C26" t="s" s="26">
        <v>116</v>
      </c>
      <c r="D26" s="27"/>
      <c r="E26" t="n" s="6">
        <v>350.0</v>
      </c>
      <c r="F26" t="s" s="18">
        <v>454</v>
      </c>
      <c r="G26" t="n" s="6">
        <v>1750000.0</v>
      </c>
      <c r="H26" t="n" s="6">
        <v>0.0</v>
      </c>
      <c r="I26" t="s" s="18">
        <v>65</v>
      </c>
      <c r="J26" t="n" s="6">
        <v>0.0</v>
      </c>
      <c r="K26" t="n" s="6">
        <v>150.0</v>
      </c>
      <c r="L26" t="s" s="18">
        <v>455</v>
      </c>
      <c r="M26" t="n" s="6">
        <v>750000.0</v>
      </c>
      <c r="N26" t="n" s="6">
        <v>200.0</v>
      </c>
      <c r="O26" t="s" s="18">
        <v>456</v>
      </c>
      <c r="P26" s="6" t="n">
        <f>G26+J26-M26</f>
        <v>1000000.0</v>
      </c>
    </row>
    <row r="27" ht="15.0" customHeight="true">
      <c r="A27" s="4" t="n">
        <f>ROW(A27)-14</f>
        <v>13.0</v>
      </c>
      <c r="B27" t="n" s="9">
        <v>43913.416666666664</v>
      </c>
      <c r="C27" t="s" s="26">
        <v>173</v>
      </c>
      <c r="D27" s="27"/>
      <c r="E27" t="n" s="6">
        <v>200.0</v>
      </c>
      <c r="F27" t="s" s="18">
        <v>456</v>
      </c>
      <c r="G27" t="n" s="6">
        <v>1000000.0</v>
      </c>
      <c r="H27" t="n" s="6">
        <v>100.0</v>
      </c>
      <c r="I27" t="s" s="18">
        <v>457</v>
      </c>
      <c r="J27" t="n" s="6">
        <v>550000.0</v>
      </c>
      <c r="K27" t="n" s="6">
        <v>0.0</v>
      </c>
      <c r="L27" t="s" s="18">
        <v>65</v>
      </c>
      <c r="M27" t="n" s="6">
        <v>0.0</v>
      </c>
      <c r="N27" t="n" s="6">
        <v>300.0</v>
      </c>
      <c r="O27" t="s" s="18">
        <v>458</v>
      </c>
      <c r="P27" s="6" t="n">
        <f>G27+J27-M27</f>
        <v>1550000.0</v>
      </c>
    </row>
    <row r="28" ht="15.0" customHeight="true">
      <c r="A28" s="4" t="n">
        <f>ROW(A28)-14</f>
        <v>14.0</v>
      </c>
      <c r="B28" t="n" s="9">
        <v>43913.625</v>
      </c>
      <c r="C28" t="s" s="26">
        <v>175</v>
      </c>
      <c r="D28" s="27"/>
      <c r="E28" t="n" s="6">
        <v>300.0</v>
      </c>
      <c r="F28" t="s" s="18">
        <v>458</v>
      </c>
      <c r="G28" t="n" s="6">
        <v>1550000.0</v>
      </c>
      <c r="H28" t="n" s="6">
        <v>0.0</v>
      </c>
      <c r="I28" t="s" s="18">
        <v>65</v>
      </c>
      <c r="J28" t="n" s="6">
        <v>0.0</v>
      </c>
      <c r="K28" t="n" s="6">
        <v>100.0</v>
      </c>
      <c r="L28" t="s" s="18">
        <v>459</v>
      </c>
      <c r="M28" t="n" s="6">
        <v>500000.0</v>
      </c>
      <c r="N28" t="n" s="6">
        <v>200.0</v>
      </c>
      <c r="O28" t="s" s="18">
        <v>460</v>
      </c>
      <c r="P28" s="6" t="n">
        <f>G28+J28-M28</f>
        <v>1050000.0</v>
      </c>
    </row>
    <row r="29" ht="15.0" customHeight="true">
      <c r="A29" s="4" t="n">
        <f>ROW(A29)-14</f>
        <v>15.0</v>
      </c>
      <c r="B29" t="n" s="9">
        <v>43987.416666666664</v>
      </c>
      <c r="C29" t="s" s="26">
        <v>119</v>
      </c>
      <c r="D29" s="27"/>
      <c r="E29" t="n" s="6">
        <v>200.0</v>
      </c>
      <c r="F29" t="s" s="18">
        <v>460</v>
      </c>
      <c r="G29" t="n" s="6">
        <v>1050000.0</v>
      </c>
      <c r="H29" t="n" s="6">
        <v>80.0</v>
      </c>
      <c r="I29" t="s" s="18">
        <v>461</v>
      </c>
      <c r="J29" t="n" s="6">
        <v>400000.0</v>
      </c>
      <c r="K29" t="n" s="6">
        <v>0.0</v>
      </c>
      <c r="L29" t="s" s="18">
        <v>65</v>
      </c>
      <c r="M29" t="n" s="6">
        <v>0.0</v>
      </c>
      <c r="N29" t="n" s="6">
        <v>280.0</v>
      </c>
      <c r="O29" t="s" s="18">
        <v>462</v>
      </c>
      <c r="P29" s="6" t="n">
        <f>G29+J29-M29</f>
        <v>1450000.0</v>
      </c>
    </row>
    <row r="30" ht="15.0" customHeight="true">
      <c r="A30" s="4" t="n">
        <f>ROW(A30)-14</f>
        <v>16.0</v>
      </c>
      <c r="B30" t="n" s="9">
        <v>43987.458333333336</v>
      </c>
      <c r="C30" t="s" s="26">
        <v>122</v>
      </c>
      <c r="D30" s="27"/>
      <c r="E30" t="n" s="6">
        <v>280.0</v>
      </c>
      <c r="F30" t="s" s="18">
        <v>462</v>
      </c>
      <c r="G30" t="n" s="6">
        <v>1450000.0</v>
      </c>
      <c r="H30" t="n" s="6">
        <v>80.0</v>
      </c>
      <c r="I30" t="s" s="18">
        <v>461</v>
      </c>
      <c r="J30" t="n" s="6">
        <v>400000.0</v>
      </c>
      <c r="K30" t="n" s="6">
        <v>0.0</v>
      </c>
      <c r="L30" t="s" s="18">
        <v>65</v>
      </c>
      <c r="M30" t="n" s="6">
        <v>0.0</v>
      </c>
      <c r="N30" t="n" s="6">
        <v>360.0</v>
      </c>
      <c r="O30" t="s" s="18">
        <v>463</v>
      </c>
      <c r="P30" s="6" t="n">
        <f>G30+J30-M30</f>
        <v>1850000.0</v>
      </c>
    </row>
    <row r="31" ht="15.0" customHeight="true">
      <c r="A31" s="4" t="n">
        <f>ROW(A31)-14</f>
        <v>17.0</v>
      </c>
      <c r="B31" t="n" s="9">
        <v>43987.459027777775</v>
      </c>
      <c r="C31" t="s" s="26">
        <v>125</v>
      </c>
      <c r="D31" s="27"/>
      <c r="E31" t="n" s="6">
        <v>360.0</v>
      </c>
      <c r="F31" t="s" s="18">
        <v>463</v>
      </c>
      <c r="G31" t="n" s="6">
        <v>1850000.0</v>
      </c>
      <c r="H31" t="n" s="6">
        <v>80.0</v>
      </c>
      <c r="I31" t="s" s="18">
        <v>461</v>
      </c>
      <c r="J31" t="n" s="6">
        <v>400000.0</v>
      </c>
      <c r="K31" t="n" s="6">
        <v>0.0</v>
      </c>
      <c r="L31" t="s" s="18">
        <v>65</v>
      </c>
      <c r="M31" t="n" s="6">
        <v>0.0</v>
      </c>
      <c r="N31" t="n" s="6">
        <v>440.0</v>
      </c>
      <c r="O31" t="s" s="18">
        <v>464</v>
      </c>
      <c r="P31" s="6" t="n">
        <f>G31+J31-M31</f>
        <v>2250000.0</v>
      </c>
    </row>
    <row r="32" ht="15.0" customHeight="true">
      <c r="A32" s="4" t="n">
        <f>ROW(A32)-14</f>
        <v>18.0</v>
      </c>
      <c r="B32" t="n" s="9">
        <v>43987.625</v>
      </c>
      <c r="C32" t="s" s="26">
        <v>127</v>
      </c>
      <c r="D32" s="27"/>
      <c r="E32" t="n" s="6">
        <v>440.0</v>
      </c>
      <c r="F32" t="s" s="18">
        <v>464</v>
      </c>
      <c r="G32" t="n" s="6">
        <v>2250000.0</v>
      </c>
      <c r="H32" t="n" s="6">
        <v>0.0</v>
      </c>
      <c r="I32" t="s" s="18">
        <v>65</v>
      </c>
      <c r="J32" t="n" s="6">
        <v>0.0</v>
      </c>
      <c r="K32" t="n" s="6">
        <v>240.0</v>
      </c>
      <c r="L32" t="s" s="18">
        <v>465</v>
      </c>
      <c r="M32" t="n" s="6">
        <v>1250000.0</v>
      </c>
      <c r="N32" t="n" s="6">
        <v>200.0</v>
      </c>
      <c r="O32" t="s" s="18">
        <v>466</v>
      </c>
      <c r="P32" s="6" t="n">
        <f>G32+J32-M32</f>
        <v>1000000.0</v>
      </c>
    </row>
    <row r="33" ht="15.0" customHeight="true">
      <c r="A33" s="4" t="n">
        <f>ROW(A33)-14</f>
        <v>19.0</v>
      </c>
      <c r="B33" t="n" s="9">
        <v>43990.38958333333</v>
      </c>
      <c r="C33" t="s" s="26">
        <v>66</v>
      </c>
      <c r="D33" s="27"/>
      <c r="E33" t="n" s="6">
        <v>200.0</v>
      </c>
      <c r="F33" t="s" s="18">
        <v>466</v>
      </c>
      <c r="G33" t="n" s="6">
        <v>1000000.0</v>
      </c>
      <c r="H33" t="n" s="6">
        <v>50.0</v>
      </c>
      <c r="I33" t="s" s="18">
        <v>467</v>
      </c>
      <c r="J33" t="n" s="6">
        <v>275000.0</v>
      </c>
      <c r="K33" t="n" s="6">
        <v>0.0</v>
      </c>
      <c r="L33" t="s" s="18">
        <v>65</v>
      </c>
      <c r="M33" t="n" s="6">
        <v>0.0</v>
      </c>
      <c r="N33" t="n" s="6">
        <v>250.0</v>
      </c>
      <c r="O33" t="s" s="18">
        <v>468</v>
      </c>
      <c r="P33" s="6" t="n">
        <f>G33+J33-M33</f>
        <v>1275000.0</v>
      </c>
    </row>
    <row r="34" ht="15.0" customHeight="true">
      <c r="A34" s="4" t="n">
        <f>ROW(A34)-14</f>
        <v>20.0</v>
      </c>
      <c r="B34" t="n" s="9">
        <v>43990.625</v>
      </c>
      <c r="C34" t="s" s="26">
        <v>67</v>
      </c>
      <c r="D34" s="27"/>
      <c r="E34" t="n" s="6">
        <v>250.0</v>
      </c>
      <c r="F34" t="s" s="18">
        <v>468</v>
      </c>
      <c r="G34" t="n" s="6">
        <v>1275000.0</v>
      </c>
      <c r="H34" t="n" s="6">
        <v>0.0</v>
      </c>
      <c r="I34" t="s" s="18">
        <v>65</v>
      </c>
      <c r="J34" t="n" s="6">
        <v>0.0</v>
      </c>
      <c r="K34" t="n" s="6">
        <v>50.0</v>
      </c>
      <c r="L34" t="s" s="18">
        <v>469</v>
      </c>
      <c r="M34" t="n" s="6">
        <v>250000.0</v>
      </c>
      <c r="N34" t="n" s="6">
        <v>200.0</v>
      </c>
      <c r="O34" t="s" s="18">
        <v>470</v>
      </c>
      <c r="P34" s="6" t="n">
        <f>G34+J34-M34</f>
        <v>1025000.0</v>
      </c>
    </row>
    <row r="35" ht="15.0" customHeight="true">
      <c r="A35" s="4" t="n">
        <f>ROW(A35)-14</f>
        <v>21.0</v>
      </c>
      <c r="B35" t="n" s="9">
        <v>44013.42361111111</v>
      </c>
      <c r="C35" t="s" s="26">
        <v>88</v>
      </c>
      <c r="D35" s="27"/>
      <c r="E35" t="n" s="6">
        <v>200.0</v>
      </c>
      <c r="F35" t="s" s="18">
        <v>470</v>
      </c>
      <c r="G35" t="n" s="6">
        <v>1025000.0</v>
      </c>
      <c r="H35" t="n" s="6">
        <v>50.0</v>
      </c>
      <c r="I35" t="s" s="18">
        <v>441</v>
      </c>
      <c r="J35" t="n" s="6">
        <v>300000.0</v>
      </c>
      <c r="K35" t="n" s="6">
        <v>0.0</v>
      </c>
      <c r="L35" t="s" s="18">
        <v>65</v>
      </c>
      <c r="M35" t="n" s="6">
        <v>0.0</v>
      </c>
      <c r="N35" t="n" s="6">
        <v>250.0</v>
      </c>
      <c r="O35" t="s" s="18">
        <v>471</v>
      </c>
      <c r="P35" s="6" t="n">
        <f>G35+J35-M35</f>
        <v>1325000.0</v>
      </c>
    </row>
    <row r="36" ht="15.0" customHeight="true">
      <c r="A36" s="4" t="n">
        <f>ROW(A36)-14</f>
        <v>22.0</v>
      </c>
      <c r="B36" t="n" s="9">
        <v>44013.430555555555</v>
      </c>
      <c r="C36" t="s" s="26">
        <v>91</v>
      </c>
      <c r="D36" s="27"/>
      <c r="E36" t="n" s="6">
        <v>250.0</v>
      </c>
      <c r="F36" t="s" s="18">
        <v>471</v>
      </c>
      <c r="G36" t="n" s="6">
        <v>1325000.0</v>
      </c>
      <c r="H36" t="n" s="6">
        <v>50.0</v>
      </c>
      <c r="I36" t="s" s="18">
        <v>441</v>
      </c>
      <c r="J36" t="n" s="6">
        <v>300000.0</v>
      </c>
      <c r="K36" t="n" s="6">
        <v>0.0</v>
      </c>
      <c r="L36" t="s" s="18">
        <v>65</v>
      </c>
      <c r="M36" t="n" s="6">
        <v>0.0</v>
      </c>
      <c r="N36" t="n" s="6">
        <v>300.0</v>
      </c>
      <c r="O36" t="s" s="18">
        <v>472</v>
      </c>
      <c r="P36" s="6" t="n">
        <f>G36+J36-M36</f>
        <v>1625000.0</v>
      </c>
    </row>
    <row r="37" ht="15.0" customHeight="true">
      <c r="A37" s="4" t="n">
        <f>ROW(A37)-14</f>
        <v>23.0</v>
      </c>
      <c r="B37" t="n" s="9">
        <v>44116.416666666664</v>
      </c>
      <c r="C37" t="s" s="26">
        <v>94</v>
      </c>
      <c r="D37" s="27"/>
      <c r="E37" t="n" s="6">
        <v>300.0</v>
      </c>
      <c r="F37" t="s" s="18">
        <v>472</v>
      </c>
      <c r="G37" t="n" s="6">
        <v>1625000.0</v>
      </c>
      <c r="H37" t="n" s="6">
        <v>100.0</v>
      </c>
      <c r="I37" t="s" s="18">
        <v>444</v>
      </c>
      <c r="J37" t="n" s="6">
        <v>600000.0</v>
      </c>
      <c r="K37" t="n" s="6">
        <v>0.0</v>
      </c>
      <c r="L37" t="s" s="18">
        <v>65</v>
      </c>
      <c r="M37" t="n" s="6">
        <v>0.0</v>
      </c>
      <c r="N37" t="n" s="6">
        <v>400.0</v>
      </c>
      <c r="O37" t="s" s="18">
        <v>473</v>
      </c>
      <c r="P37" s="6" t="n">
        <f>G37+J37-M37</f>
        <v>2225000.0</v>
      </c>
    </row>
    <row r="38" ht="15.0" customHeight="true">
      <c r="A38" s="4" t="n">
        <f>ROW(A38)-14</f>
        <v>24.0</v>
      </c>
      <c r="B38" t="n" s="9">
        <v>44123.416666666664</v>
      </c>
      <c r="C38" t="s" s="26">
        <v>136</v>
      </c>
      <c r="D38" s="27"/>
      <c r="E38" t="n" s="6">
        <v>400.0</v>
      </c>
      <c r="F38" t="s" s="18">
        <v>473</v>
      </c>
      <c r="G38" t="n" s="6">
        <v>2225000.0</v>
      </c>
      <c r="H38" t="n" s="6">
        <v>5.0</v>
      </c>
      <c r="I38" t="s" s="18">
        <v>474</v>
      </c>
      <c r="J38" t="n" s="6">
        <v>30000.0</v>
      </c>
      <c r="K38" t="n" s="6">
        <v>0.0</v>
      </c>
      <c r="L38" t="s" s="18">
        <v>65</v>
      </c>
      <c r="M38" t="n" s="6">
        <v>0.0</v>
      </c>
      <c r="N38" t="n" s="6">
        <v>405.0</v>
      </c>
      <c r="O38" t="s" s="18">
        <v>475</v>
      </c>
      <c r="P38" s="6" t="n">
        <f>G38+J38-M38</f>
        <v>2255000.0</v>
      </c>
    </row>
    <row r="39" ht="15.0" customHeight="true">
      <c r="A39" s="4" t="n">
        <f>ROW(A39)-14</f>
        <v>25.0</v>
      </c>
      <c r="B39" t="n" s="9">
        <v>44162.42847222222</v>
      </c>
      <c r="C39" t="s" s="26">
        <v>97</v>
      </c>
      <c r="D39" s="27"/>
      <c r="E39" t="n" s="6">
        <v>405.0</v>
      </c>
      <c r="F39" t="s" s="18">
        <v>475</v>
      </c>
      <c r="G39" t="n" s="6">
        <v>2255000.0</v>
      </c>
      <c r="H39" t="n" s="6">
        <v>20.0</v>
      </c>
      <c r="I39" t="s" s="18">
        <v>476</v>
      </c>
      <c r="J39" t="n" s="6">
        <v>120000.0</v>
      </c>
      <c r="K39" t="n" s="6">
        <v>0.0</v>
      </c>
      <c r="L39" t="s" s="18">
        <v>65</v>
      </c>
      <c r="M39" t="n" s="6">
        <v>0.0</v>
      </c>
      <c r="N39" t="n" s="6">
        <v>425.0</v>
      </c>
      <c r="O39" t="s" s="18">
        <v>477</v>
      </c>
      <c r="P39" s="6" t="n">
        <f>G39+J39-M39</f>
        <v>2375000.0</v>
      </c>
    </row>
    <row r="40" spans="1:21" s="3" customFormat="1" x14ac:dyDescent="0.25">
      <c r="A40" s="10"/>
      <c r="B40" s="11"/>
      <c r="C40" s="11"/>
      <c r="D40" s="11"/>
      <c r="E40" s="12" t="n">
        <f ca="1">INDIRECT("E15")</f>
        <v>50.0</v>
      </c>
      <c r="F40" s="36" t="str">
        <f ca="1">INDIRECT("F15")</f>
        <v>50.00 @Rp.5,000.00</v>
      </c>
      <c r="G40" s="12" t="n">
        <f ca="1">INDIRECT("G15")</f>
        <v>250000.0</v>
      </c>
      <c r="H40" s="12" t="n">
        <f ca="1">SUM(INDIRECT("H15:H"&amp;ROW(H40)-1))</f>
        <v>1215.0</v>
      </c>
      <c r="I40" s="37" t="s">
        <v>438</v>
      </c>
      <c r="J40" s="12" t="n">
        <f ca="1">SUM(INDIRECT("J15:J"&amp;ROW(J40)-1))</f>
        <v>6575000.0</v>
      </c>
      <c r="K40" s="12" t="n">
        <f ca="1">SUM(INDIRECT("K15:K"&amp;ROW(K40)-1))</f>
        <v>840.0</v>
      </c>
      <c r="L40" s="37" t="s">
        <v>439</v>
      </c>
      <c r="M40" s="12" t="n">
        <f ca="1">SUM(INDIRECT("M15:M"&amp;ROW(M40)-1))</f>
        <v>4450000.0</v>
      </c>
      <c r="N40" s="12" t="n">
        <f ca="1">INDIRECT("N"&amp;ROW(N40)-1)</f>
        <v>425.0</v>
      </c>
      <c r="O40" s="37" t="str">
        <f ca="1">INDIRECT("O"&amp;ROW(O40)-1)</f>
        <v>50.00 @Rp.6,000.00 +
50.00 @Rp.6,000.00 +
20.00 @Rp.6,000.00 +
5.00 @Rp.6,000.00 +
100.00 @Rp.6,000.00 +
70.00 @Rp.5,000.00 +
80.00 @Rp.5,000.00 +
50.00 @Rp.5,500.00</v>
      </c>
      <c r="P40" s="12" t="n">
        <f ca="1">INDIRECT("P"&amp;ROW(P40)-1)</f>
        <v>2375000.0</v>
      </c>
    </row>
    <row r="42" spans="4:14" x14ac:dyDescent="0.25">
      <c r="N42" s="1" t="str">
        <f>"Airmadidi, "&amp;U1</f>
        <v>Airmadidi, Kamis, 31 Desember 2020</v>
      </c>
    </row>
    <row r="43" spans="4:14" x14ac:dyDescent="0.25">
      <c r="D43" s="2" t="s">
        <v>56</v>
      </c>
      <c r="E43" s="3"/>
      <c r="F43" s="3"/>
      <c r="G43" s="3"/>
      <c r="H43" s="3"/>
      <c r="I43" s="3"/>
      <c r="J43" s="3"/>
      <c r="K43" s="3"/>
      <c r="L43" s="3"/>
      <c r="M43" s="3"/>
      <c r="N43" s="2" t="s">
        <v>59</v>
      </c>
    </row>
    <row r="44" spans="4:14" x14ac:dyDescent="0.25">
      <c r="D44" s="2"/>
      <c r="E44" s="3"/>
      <c r="F44" s="3"/>
      <c r="G44" s="3"/>
      <c r="H44" s="3"/>
      <c r="I44" s="3"/>
      <c r="J44" s="3"/>
      <c r="K44" s="3"/>
      <c r="L44" s="3"/>
      <c r="M44" s="3"/>
      <c r="N44" s="2"/>
    </row>
    <row r="45" spans="4:14" x14ac:dyDescent="0.25">
      <c r="D45" s="2"/>
      <c r="E45" s="3"/>
      <c r="F45" s="3"/>
      <c r="G45" s="3"/>
      <c r="H45" s="3"/>
      <c r="I45" s="3"/>
      <c r="J45" s="3"/>
      <c r="K45" s="3"/>
      <c r="L45" s="3"/>
      <c r="M45" s="3"/>
      <c r="N45" s="2"/>
    </row>
    <row r="46" spans="4:14" x14ac:dyDescent="0.25">
      <c r="D46" s="2"/>
      <c r="E46" s="3"/>
      <c r="F46" s="3"/>
      <c r="G46" s="3"/>
      <c r="H46" s="3"/>
      <c r="I46" s="3"/>
      <c r="J46" s="3"/>
      <c r="K46" s="3"/>
      <c r="L46" s="3"/>
      <c r="M46" s="3"/>
      <c r="N46" s="2"/>
    </row>
    <row r="47" spans="4:14" x14ac:dyDescent="0.25">
      <c r="D47" s="2"/>
      <c r="E47" s="3"/>
      <c r="F47" s="3"/>
      <c r="G47" s="3"/>
      <c r="H47" s="3"/>
      <c r="I47" s="3"/>
      <c r="J47" s="3"/>
      <c r="K47" s="3"/>
      <c r="L47" s="3"/>
      <c r="M47" s="3"/>
      <c r="N47" s="2"/>
    </row>
    <row r="48" spans="4:14" x14ac:dyDescent="0.25">
      <c r="D48" s="5" t="s">
        <v>57</v>
      </c>
      <c r="E48" s="3"/>
      <c r="F48" s="3"/>
      <c r="G48" s="3"/>
      <c r="H48" s="3"/>
      <c r="I48" s="3"/>
      <c r="J48" s="3"/>
      <c r="K48" s="3"/>
      <c r="L48" s="3"/>
      <c r="M48" s="3"/>
      <c r="N48" s="5" t="s">
        <v>60</v>
      </c>
    </row>
    <row r="49" spans="4:14" x14ac:dyDescent="0.25">
      <c r="D49" s="1" t="str">
        <f>"NIP. "&amp;U2</f>
        <v>NIP. 197212041999031006</v>
      </c>
      <c r="N49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40:D40"/>
    <mergeCell ref="C39:D39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8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478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43858.416666666664</v>
      </c>
      <c r="C16" t="s" s="26">
        <v>165</v>
      </c>
      <c r="D16" s="27"/>
      <c r="E16" t="n" s="6">
        <v>0.0</v>
      </c>
      <c r="F16" t="s" s="18">
        <v>65</v>
      </c>
      <c r="G16" t="n" s="6">
        <v>0.0</v>
      </c>
      <c r="H16" t="n" s="6">
        <v>50.0</v>
      </c>
      <c r="I16" t="s" s="18">
        <v>480</v>
      </c>
      <c r="J16" t="n" s="6">
        <v>78750.0</v>
      </c>
      <c r="K16" t="n" s="6">
        <v>0.0</v>
      </c>
      <c r="L16" t="s" s="18">
        <v>65</v>
      </c>
      <c r="M16" t="n" s="6">
        <v>0.0</v>
      </c>
      <c r="N16" t="n" s="6">
        <v>50.0</v>
      </c>
      <c r="O16" t="s" s="18">
        <v>480</v>
      </c>
      <c r="P16" s="6" t="n">
        <f>G16+J16-M16</f>
        <v>78750.0</v>
      </c>
    </row>
    <row r="17" ht="15.0" customHeight="true">
      <c r="A17" s="4" t="n">
        <f>ROW(A17)-14</f>
        <v>3.0</v>
      </c>
      <c r="B17" t="n" s="9">
        <v>43990.38958333333</v>
      </c>
      <c r="C17" t="s" s="26">
        <v>66</v>
      </c>
      <c r="D17" s="27"/>
      <c r="E17" t="n" s="6">
        <v>50.0</v>
      </c>
      <c r="F17" t="s" s="18">
        <v>480</v>
      </c>
      <c r="G17" t="n" s="6">
        <v>78750.0</v>
      </c>
      <c r="H17" t="n" s="6">
        <v>50.0</v>
      </c>
      <c r="I17" t="s" s="18">
        <v>166</v>
      </c>
      <c r="J17" t="n" s="6">
        <v>77500.0</v>
      </c>
      <c r="K17" t="n" s="6">
        <v>0.0</v>
      </c>
      <c r="L17" t="s" s="18">
        <v>65</v>
      </c>
      <c r="M17" t="n" s="6">
        <v>0.0</v>
      </c>
      <c r="N17" t="n" s="6">
        <v>100.0</v>
      </c>
      <c r="O17" t="s" s="18">
        <v>479</v>
      </c>
      <c r="P17" s="6" t="n">
        <f>G17+J17-M17</f>
        <v>156250.0</v>
      </c>
    </row>
    <row r="18" ht="15.0" customHeight="true">
      <c r="A18" s="4" t="n">
        <f>ROW(A18)-14</f>
        <v>4.0</v>
      </c>
      <c r="B18" t="n" s="9">
        <v>43990.625</v>
      </c>
      <c r="C18" t="s" s="26">
        <v>67</v>
      </c>
      <c r="D18" s="27"/>
      <c r="E18" t="n" s="6">
        <v>100.0</v>
      </c>
      <c r="F18" t="s" s="18">
        <v>479</v>
      </c>
      <c r="G18" t="n" s="6">
        <v>156250.0</v>
      </c>
      <c r="H18" t="n" s="6">
        <v>0.0</v>
      </c>
      <c r="I18" t="s" s="18">
        <v>65</v>
      </c>
      <c r="J18" t="n" s="6">
        <v>0.0</v>
      </c>
      <c r="K18" t="n" s="6">
        <v>50.0</v>
      </c>
      <c r="L18" t="s" s="18">
        <v>480</v>
      </c>
      <c r="M18" t="n" s="6">
        <v>78750.0</v>
      </c>
      <c r="N18" t="n" s="6">
        <v>50.0</v>
      </c>
      <c r="O18" t="s" s="18">
        <v>166</v>
      </c>
      <c r="P18" s="6" t="n">
        <f>G18+J18-M18</f>
        <v>77500.0</v>
      </c>
    </row>
    <row r="19" spans="1:21" s="3" customFormat="1" x14ac:dyDescent="0.25">
      <c r="A19" s="10"/>
      <c r="B19" s="11"/>
      <c r="C19" s="11"/>
      <c r="D19" s="11"/>
      <c r="E19" s="12" t="n">
        <f ca="1">INDIRECT("E15")</f>
        <v>0.0</v>
      </c>
      <c r="F19" s="36" t="str">
        <f ca="1">INDIRECT("F15")</f>
        <v>-</v>
      </c>
      <c r="G19" s="12" t="n">
        <f ca="1">INDIRECT("G15")</f>
        <v>0.0</v>
      </c>
      <c r="H19" s="12" t="n">
        <f ca="1">SUM(INDIRECT("H15:H"&amp;ROW(H19)-1))</f>
        <v>100.0</v>
      </c>
      <c r="I19" s="37" t="s">
        <v>479</v>
      </c>
      <c r="J19" s="12" t="n">
        <f ca="1">SUM(INDIRECT("J15:J"&amp;ROW(J19)-1))</f>
        <v>156250.0</v>
      </c>
      <c r="K19" s="12" t="n">
        <f ca="1">SUM(INDIRECT("K15:K"&amp;ROW(K19)-1))</f>
        <v>50.0</v>
      </c>
      <c r="L19" s="37" t="s">
        <v>480</v>
      </c>
      <c r="M19" s="12" t="n">
        <f ca="1">SUM(INDIRECT("M15:M"&amp;ROW(M19)-1))</f>
        <v>78750.0</v>
      </c>
      <c r="N19" s="12" t="n">
        <f ca="1">INDIRECT("N"&amp;ROW(N19)-1)</f>
        <v>50.0</v>
      </c>
      <c r="O19" s="37" t="str">
        <f ca="1">INDIRECT("O"&amp;ROW(O19)-1)</f>
        <v>50.00 @Rp.1,550.00</v>
      </c>
      <c r="P19" s="12" t="n">
        <f ca="1">INDIRECT("P"&amp;ROW(P19)-1)</f>
        <v>77500.0</v>
      </c>
    </row>
    <row r="21" spans="4:14" x14ac:dyDescent="0.25">
      <c r="N21" s="1" t="str">
        <f>"Airmadidi, "&amp;U1</f>
        <v>Airmadidi, Kamis, 31 Desember 2020</v>
      </c>
    </row>
    <row r="22" spans="4:14" x14ac:dyDescent="0.25">
      <c r="D22" s="2" t="s">
        <v>56</v>
      </c>
      <c r="E22" s="3"/>
      <c r="F22" s="3"/>
      <c r="G22" s="3"/>
      <c r="H22" s="3"/>
      <c r="I22" s="3"/>
      <c r="J22" s="3"/>
      <c r="K22" s="3"/>
      <c r="L22" s="3"/>
      <c r="M22" s="3"/>
      <c r="N22" s="2" t="s">
        <v>59</v>
      </c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2"/>
      <c r="E26" s="3"/>
      <c r="F26" s="3"/>
      <c r="G26" s="3"/>
      <c r="H26" s="3"/>
      <c r="I26" s="3"/>
      <c r="J26" s="3"/>
      <c r="K26" s="3"/>
      <c r="L26" s="3"/>
      <c r="M26" s="3"/>
      <c r="N26" s="2"/>
    </row>
    <row r="27" spans="4:14" x14ac:dyDescent="0.25">
      <c r="D27" s="5" t="s">
        <v>57</v>
      </c>
      <c r="E27" s="3"/>
      <c r="F27" s="3"/>
      <c r="G27" s="3"/>
      <c r="H27" s="3"/>
      <c r="I27" s="3"/>
      <c r="J27" s="3"/>
      <c r="K27" s="3"/>
      <c r="L27" s="3"/>
      <c r="M27" s="3"/>
      <c r="N27" s="5" t="s">
        <v>60</v>
      </c>
    </row>
    <row r="28" spans="4:14" x14ac:dyDescent="0.25">
      <c r="D28" s="1" t="str">
        <f>"NIP. "&amp;U2</f>
        <v>NIP. 197212041999031006</v>
      </c>
      <c r="N28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9:D19"/>
    <mergeCell ref="C18:D18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6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481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259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43990.416666666664</v>
      </c>
      <c r="C16" t="s" s="26">
        <v>316</v>
      </c>
      <c r="D16" s="27"/>
      <c r="E16" t="n" s="6">
        <v>0.0</v>
      </c>
      <c r="F16" t="s" s="18">
        <v>65</v>
      </c>
      <c r="G16" t="n" s="6">
        <v>0.0</v>
      </c>
      <c r="H16" t="n" s="6">
        <v>220.0</v>
      </c>
      <c r="I16" t="s" s="18">
        <v>482</v>
      </c>
      <c r="J16" t="n" s="6">
        <v>4400000.0</v>
      </c>
      <c r="K16" t="n" s="6">
        <v>0.0</v>
      </c>
      <c r="L16" t="s" s="18">
        <v>65</v>
      </c>
      <c r="M16" t="n" s="6">
        <v>0.0</v>
      </c>
      <c r="N16" t="n" s="6">
        <v>220.0</v>
      </c>
      <c r="O16" t="s" s="18">
        <v>482</v>
      </c>
      <c r="P16" s="6" t="n">
        <f>G16+J16-M16</f>
        <v>4400000.0</v>
      </c>
    </row>
    <row r="17" spans="1:21" s="3" customFormat="1" x14ac:dyDescent="0.25">
      <c r="A17" s="10"/>
      <c r="B17" s="11"/>
      <c r="C17" s="11"/>
      <c r="D17" s="11"/>
      <c r="E17" s="12" t="n">
        <f ca="1">INDIRECT("E15")</f>
        <v>0.0</v>
      </c>
      <c r="F17" s="36" t="str">
        <f ca="1">INDIRECT("F15")</f>
        <v>-</v>
      </c>
      <c r="G17" s="12" t="n">
        <f ca="1">INDIRECT("G15")</f>
        <v>0.0</v>
      </c>
      <c r="H17" s="12" t="n">
        <f ca="1">SUM(INDIRECT("H15:H"&amp;ROW(H17)-1))</f>
        <v>220.0</v>
      </c>
      <c r="I17" s="37" t="s">
        <v>482</v>
      </c>
      <c r="J17" s="12" t="n">
        <f ca="1">SUM(INDIRECT("J15:J"&amp;ROW(J17)-1))</f>
        <v>4400000.0</v>
      </c>
      <c r="K17" s="12" t="n">
        <f ca="1">SUM(INDIRECT("K15:K"&amp;ROW(K17)-1))</f>
        <v>0.0</v>
      </c>
      <c r="L17" s="37" t="s">
        <v>65</v>
      </c>
      <c r="M17" s="12" t="n">
        <f ca="1">SUM(INDIRECT("M15:M"&amp;ROW(M17)-1))</f>
        <v>0.0</v>
      </c>
      <c r="N17" s="12" t="n">
        <f ca="1">INDIRECT("N"&amp;ROW(N17)-1)</f>
        <v>220.0</v>
      </c>
      <c r="O17" s="37" t="str">
        <f ca="1">INDIRECT("O"&amp;ROW(O17)-1)</f>
        <v>220.00 @Rp.20,000.00</v>
      </c>
      <c r="P17" s="12" t="n">
        <f ca="1">INDIRECT("P"&amp;ROW(P17)-1)</f>
        <v>4400000.0</v>
      </c>
    </row>
    <row r="19" spans="4:14" x14ac:dyDescent="0.25">
      <c r="N19" s="1" t="str">
        <f>"Airmadidi, "&amp;U1</f>
        <v>Airmadidi, Kamis, 31 Desember 2020</v>
      </c>
    </row>
    <row r="20" spans="4:14" x14ac:dyDescent="0.25">
      <c r="D20" s="2" t="s">
        <v>56</v>
      </c>
      <c r="E20" s="3"/>
      <c r="F20" s="3"/>
      <c r="G20" s="3"/>
      <c r="H20" s="3"/>
      <c r="I20" s="3"/>
      <c r="J20" s="3"/>
      <c r="K20" s="3"/>
      <c r="L20" s="3"/>
      <c r="M20" s="3"/>
      <c r="N20" s="2" t="s">
        <v>147</v>
      </c>
    </row>
    <row r="21" spans="4:14" x14ac:dyDescent="0.25">
      <c r="D21" s="2"/>
      <c r="E21" s="3"/>
      <c r="F21" s="3"/>
      <c r="G21" s="3"/>
      <c r="H21" s="3"/>
      <c r="I21" s="3"/>
      <c r="J21" s="3"/>
      <c r="K21" s="3"/>
      <c r="L21" s="3"/>
      <c r="M21" s="3"/>
      <c r="N21" s="2"/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5" t="s">
        <v>57</v>
      </c>
      <c r="E25" s="3"/>
      <c r="F25" s="3"/>
      <c r="G25" s="3"/>
      <c r="H25" s="3"/>
      <c r="I25" s="3"/>
      <c r="J25" s="3"/>
      <c r="K25" s="3"/>
      <c r="L25" s="3"/>
      <c r="M25" s="3"/>
      <c r="N25" s="5" t="s">
        <v>60</v>
      </c>
    </row>
    <row r="26" spans="4:14" x14ac:dyDescent="0.25">
      <c r="D26" s="1" t="str">
        <f>"NIP. "&amp;U2</f>
        <v>NIP. 197212041999031006</v>
      </c>
      <c r="N26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7:D17"/>
    <mergeCell ref="C16:D16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8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484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483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43860.416666666664</v>
      </c>
      <c r="C16" t="s" s="26">
        <v>487</v>
      </c>
      <c r="D16" s="27"/>
      <c r="E16" t="n" s="6">
        <v>0.0</v>
      </c>
      <c r="F16" t="s" s="18">
        <v>65</v>
      </c>
      <c r="G16" t="n" s="6">
        <v>0.0</v>
      </c>
      <c r="H16" t="n" s="6">
        <v>700.0</v>
      </c>
      <c r="I16" t="s" s="18">
        <v>488</v>
      </c>
      <c r="J16" t="n" s="6">
        <v>4200000.0</v>
      </c>
      <c r="K16" t="n" s="6">
        <v>0.0</v>
      </c>
      <c r="L16" t="s" s="18">
        <v>65</v>
      </c>
      <c r="M16" t="n" s="6">
        <v>0.0</v>
      </c>
      <c r="N16" t="n" s="6">
        <v>700.0</v>
      </c>
      <c r="O16" t="s" s="18">
        <v>488</v>
      </c>
      <c r="P16" s="6" t="n">
        <f>G16+J16-M16</f>
        <v>4200000.0</v>
      </c>
    </row>
    <row r="17" ht="15.0" customHeight="true">
      <c r="A17" s="4" t="n">
        <f>ROW(A17)-14</f>
        <v>3.0</v>
      </c>
      <c r="B17" t="n" s="9">
        <v>43886.42361111111</v>
      </c>
      <c r="C17" t="s" s="26">
        <v>489</v>
      </c>
      <c r="D17" s="27"/>
      <c r="E17" t="n" s="6">
        <v>700.0</v>
      </c>
      <c r="F17" t="s" s="18">
        <v>488</v>
      </c>
      <c r="G17" t="n" s="6">
        <v>4200000.0</v>
      </c>
      <c r="H17" t="n" s="6">
        <v>300.0</v>
      </c>
      <c r="I17" t="s" s="18">
        <v>490</v>
      </c>
      <c r="J17" t="n" s="6">
        <v>1800000.0</v>
      </c>
      <c r="K17" t="n" s="6">
        <v>0.0</v>
      </c>
      <c r="L17" t="s" s="18">
        <v>65</v>
      </c>
      <c r="M17" t="n" s="6">
        <v>0.0</v>
      </c>
      <c r="N17" t="n" s="6">
        <v>1000.0</v>
      </c>
      <c r="O17" t="s" s="18">
        <v>491</v>
      </c>
      <c r="P17" s="6" t="n">
        <f>G17+J17-M17</f>
        <v>6000000.0</v>
      </c>
    </row>
    <row r="18" ht="15.0" customHeight="true">
      <c r="A18" s="4" t="n">
        <f>ROW(A18)-14</f>
        <v>4.0</v>
      </c>
      <c r="B18" t="n" s="9">
        <v>43901.416666666664</v>
      </c>
      <c r="C18" t="s" s="26">
        <v>106</v>
      </c>
      <c r="D18" s="27"/>
      <c r="E18" t="n" s="6">
        <v>1000.0</v>
      </c>
      <c r="F18" t="s" s="18">
        <v>491</v>
      </c>
      <c r="G18" t="n" s="6">
        <v>6000000.0</v>
      </c>
      <c r="H18" t="n" s="6">
        <v>150.0</v>
      </c>
      <c r="I18" t="s" s="18">
        <v>492</v>
      </c>
      <c r="J18" t="n" s="6">
        <v>900000.0</v>
      </c>
      <c r="K18" t="n" s="6">
        <v>0.0</v>
      </c>
      <c r="L18" t="s" s="18">
        <v>65</v>
      </c>
      <c r="M18" t="n" s="6">
        <v>0.0</v>
      </c>
      <c r="N18" t="n" s="6">
        <v>1150.0</v>
      </c>
      <c r="O18" t="s" s="18">
        <v>493</v>
      </c>
      <c r="P18" s="6" t="n">
        <f>G18+J18-M18</f>
        <v>6900000.0</v>
      </c>
    </row>
    <row r="19" ht="15.0" customHeight="true">
      <c r="A19" s="4" t="n">
        <f>ROW(A19)-14</f>
        <v>5.0</v>
      </c>
      <c r="B19" t="n" s="9">
        <v>43901.625</v>
      </c>
      <c r="C19" t="s" s="26">
        <v>109</v>
      </c>
      <c r="D19" s="27"/>
      <c r="E19" t="n" s="6">
        <v>1150.0</v>
      </c>
      <c r="F19" t="s" s="18">
        <v>493</v>
      </c>
      <c r="G19" t="n" s="6">
        <v>6900000.0</v>
      </c>
      <c r="H19" t="n" s="6">
        <v>0.0</v>
      </c>
      <c r="I19" t="s" s="18">
        <v>65</v>
      </c>
      <c r="J19" t="n" s="6">
        <v>0.0</v>
      </c>
      <c r="K19" t="n" s="6">
        <v>150.0</v>
      </c>
      <c r="L19" t="s" s="18">
        <v>492</v>
      </c>
      <c r="M19" t="n" s="6">
        <v>900000.0</v>
      </c>
      <c r="N19" t="n" s="6">
        <v>1000.0</v>
      </c>
      <c r="O19" t="s" s="18">
        <v>494</v>
      </c>
      <c r="P19" s="6" t="n">
        <f>G19+J19-M19</f>
        <v>6000000.0</v>
      </c>
    </row>
    <row r="20" ht="15.0" customHeight="true">
      <c r="A20" s="4" t="n">
        <f>ROW(A20)-14</f>
        <v>6.0</v>
      </c>
      <c r="B20" t="n" s="9">
        <v>43903.416666666664</v>
      </c>
      <c r="C20" t="s" s="26">
        <v>112</v>
      </c>
      <c r="D20" s="27"/>
      <c r="E20" t="n" s="6">
        <v>1000.0</v>
      </c>
      <c r="F20" t="s" s="18">
        <v>494</v>
      </c>
      <c r="G20" t="n" s="6">
        <v>6000000.0</v>
      </c>
      <c r="H20" t="n" s="6">
        <v>100.0</v>
      </c>
      <c r="I20" t="s" s="18">
        <v>444</v>
      </c>
      <c r="J20" t="n" s="6">
        <v>600000.0</v>
      </c>
      <c r="K20" t="n" s="6">
        <v>0.0</v>
      </c>
      <c r="L20" t="s" s="18">
        <v>65</v>
      </c>
      <c r="M20" t="n" s="6">
        <v>0.0</v>
      </c>
      <c r="N20" t="n" s="6">
        <v>1100.0</v>
      </c>
      <c r="O20" t="s" s="18">
        <v>495</v>
      </c>
      <c r="P20" s="6" t="n">
        <f>G20+J20-M20</f>
        <v>6600000.0</v>
      </c>
    </row>
    <row r="21" ht="15.0" customHeight="true">
      <c r="A21" s="4" t="n">
        <f>ROW(A21)-14</f>
        <v>7.0</v>
      </c>
      <c r="B21" t="n" s="9">
        <v>43903.459027777775</v>
      </c>
      <c r="C21" t="s" s="26">
        <v>114</v>
      </c>
      <c r="D21" s="27"/>
      <c r="E21" t="n" s="6">
        <v>1100.0</v>
      </c>
      <c r="F21" t="s" s="18">
        <v>495</v>
      </c>
      <c r="G21" t="n" s="6">
        <v>6600000.0</v>
      </c>
      <c r="H21" t="n" s="6">
        <v>150.0</v>
      </c>
      <c r="I21" t="s" s="18">
        <v>492</v>
      </c>
      <c r="J21" t="n" s="6">
        <v>900000.0</v>
      </c>
      <c r="K21" t="n" s="6">
        <v>0.0</v>
      </c>
      <c r="L21" t="s" s="18">
        <v>65</v>
      </c>
      <c r="M21" t="n" s="6">
        <v>0.0</v>
      </c>
      <c r="N21" t="n" s="6">
        <v>1250.0</v>
      </c>
      <c r="O21" t="s" s="18">
        <v>496</v>
      </c>
      <c r="P21" s="6" t="n">
        <f>G21+J21-M21</f>
        <v>7500000.0</v>
      </c>
    </row>
    <row r="22" ht="15.0" customHeight="true">
      <c r="A22" s="4" t="n">
        <f>ROW(A22)-14</f>
        <v>8.0</v>
      </c>
      <c r="B22" t="n" s="9">
        <v>43903.625</v>
      </c>
      <c r="C22" t="s" s="26">
        <v>116</v>
      </c>
      <c r="D22" s="27"/>
      <c r="E22" t="n" s="6">
        <v>1250.0</v>
      </c>
      <c r="F22" t="s" s="18">
        <v>496</v>
      </c>
      <c r="G22" t="n" s="6">
        <v>7500000.0</v>
      </c>
      <c r="H22" t="n" s="6">
        <v>0.0</v>
      </c>
      <c r="I22" t="s" s="18">
        <v>65</v>
      </c>
      <c r="J22" t="n" s="6">
        <v>0.0</v>
      </c>
      <c r="K22" t="n" s="6">
        <v>250.0</v>
      </c>
      <c r="L22" t="s" s="18">
        <v>497</v>
      </c>
      <c r="M22" t="n" s="6">
        <v>1500000.0</v>
      </c>
      <c r="N22" t="n" s="6">
        <v>1000.0</v>
      </c>
      <c r="O22" t="s" s="18">
        <v>498</v>
      </c>
      <c r="P22" s="6" t="n">
        <f>G22+J22-M22</f>
        <v>6000000.0</v>
      </c>
    </row>
    <row r="23" ht="15.0" customHeight="true">
      <c r="A23" s="4" t="n">
        <f>ROW(A23)-14</f>
        <v>9.0</v>
      </c>
      <c r="B23" t="n" s="9">
        <v>43987.416666666664</v>
      </c>
      <c r="C23" t="s" s="26">
        <v>119</v>
      </c>
      <c r="D23" s="27"/>
      <c r="E23" t="n" s="6">
        <v>1000.0</v>
      </c>
      <c r="F23" t="s" s="18">
        <v>498</v>
      </c>
      <c r="G23" t="n" s="6">
        <v>6000000.0</v>
      </c>
      <c r="H23" t="n" s="6">
        <v>150.0</v>
      </c>
      <c r="I23" t="s" s="18">
        <v>492</v>
      </c>
      <c r="J23" t="n" s="6">
        <v>900000.0</v>
      </c>
      <c r="K23" t="n" s="6">
        <v>0.0</v>
      </c>
      <c r="L23" t="s" s="18">
        <v>65</v>
      </c>
      <c r="M23" t="n" s="6">
        <v>0.0</v>
      </c>
      <c r="N23" t="n" s="6">
        <v>1150.0</v>
      </c>
      <c r="O23" t="s" s="18">
        <v>499</v>
      </c>
      <c r="P23" s="6" t="n">
        <f>G23+J23-M23</f>
        <v>6900000.0</v>
      </c>
    </row>
    <row r="24" ht="15.0" customHeight="true">
      <c r="A24" s="4" t="n">
        <f>ROW(A24)-14</f>
        <v>10.0</v>
      </c>
      <c r="B24" t="n" s="9">
        <v>43987.458333333336</v>
      </c>
      <c r="C24" t="s" s="26">
        <v>122</v>
      </c>
      <c r="D24" s="27"/>
      <c r="E24" t="n" s="6">
        <v>1150.0</v>
      </c>
      <c r="F24" t="s" s="18">
        <v>499</v>
      </c>
      <c r="G24" t="n" s="6">
        <v>6900000.0</v>
      </c>
      <c r="H24" t="n" s="6">
        <v>100.0</v>
      </c>
      <c r="I24" t="s" s="18">
        <v>444</v>
      </c>
      <c r="J24" t="n" s="6">
        <v>600000.0</v>
      </c>
      <c r="K24" t="n" s="6">
        <v>0.0</v>
      </c>
      <c r="L24" t="s" s="18">
        <v>65</v>
      </c>
      <c r="M24" t="n" s="6">
        <v>0.0</v>
      </c>
      <c r="N24" t="n" s="6">
        <v>1250.0</v>
      </c>
      <c r="O24" t="s" s="18">
        <v>500</v>
      </c>
      <c r="P24" s="6" t="n">
        <f>G24+J24-M24</f>
        <v>7500000.0</v>
      </c>
    </row>
    <row r="25" ht="15.0" customHeight="true">
      <c r="A25" s="4" t="n">
        <f>ROW(A25)-14</f>
        <v>11.0</v>
      </c>
      <c r="B25" t="n" s="9">
        <v>43987.459027777775</v>
      </c>
      <c r="C25" t="s" s="26">
        <v>125</v>
      </c>
      <c r="D25" s="27"/>
      <c r="E25" t="n" s="6">
        <v>1250.0</v>
      </c>
      <c r="F25" t="s" s="18">
        <v>500</v>
      </c>
      <c r="G25" t="n" s="6">
        <v>7500000.0</v>
      </c>
      <c r="H25" t="n" s="6">
        <v>100.0</v>
      </c>
      <c r="I25" t="s" s="18">
        <v>444</v>
      </c>
      <c r="J25" t="n" s="6">
        <v>600000.0</v>
      </c>
      <c r="K25" t="n" s="6">
        <v>0.0</v>
      </c>
      <c r="L25" t="s" s="18">
        <v>65</v>
      </c>
      <c r="M25" t="n" s="6">
        <v>0.0</v>
      </c>
      <c r="N25" t="n" s="6">
        <v>1350.0</v>
      </c>
      <c r="O25" t="s" s="18">
        <v>501</v>
      </c>
      <c r="P25" s="6" t="n">
        <f>G25+J25-M25</f>
        <v>8100000.0</v>
      </c>
    </row>
    <row r="26" ht="15.0" customHeight="true">
      <c r="A26" s="4" t="n">
        <f>ROW(A26)-14</f>
        <v>12.0</v>
      </c>
      <c r="B26" t="n" s="9">
        <v>43987.625</v>
      </c>
      <c r="C26" t="s" s="26">
        <v>127</v>
      </c>
      <c r="D26" s="27"/>
      <c r="E26" t="n" s="6">
        <v>1350.0</v>
      </c>
      <c r="F26" t="s" s="18">
        <v>501</v>
      </c>
      <c r="G26" t="n" s="6">
        <v>8100000.0</v>
      </c>
      <c r="H26" t="n" s="6">
        <v>0.0</v>
      </c>
      <c r="I26" t="s" s="18">
        <v>65</v>
      </c>
      <c r="J26" t="n" s="6">
        <v>0.0</v>
      </c>
      <c r="K26" t="n" s="6">
        <v>350.0</v>
      </c>
      <c r="L26" t="s" s="18">
        <v>502</v>
      </c>
      <c r="M26" t="n" s="6">
        <v>2100000.0</v>
      </c>
      <c r="N26" t="n" s="6">
        <v>1000.0</v>
      </c>
      <c r="O26" t="s" s="18">
        <v>503</v>
      </c>
      <c r="P26" s="6" t="n">
        <f>G26+J26-M26</f>
        <v>6000000.0</v>
      </c>
    </row>
    <row r="27" ht="15.0" customHeight="true">
      <c r="A27" s="4" t="n">
        <f>ROW(A27)-14</f>
        <v>13.0</v>
      </c>
      <c r="B27" t="n" s="9">
        <v>44013.416666666664</v>
      </c>
      <c r="C27" t="s" s="26">
        <v>504</v>
      </c>
      <c r="D27" s="27"/>
      <c r="E27" t="n" s="6">
        <v>1000.0</v>
      </c>
      <c r="F27" t="s" s="18">
        <v>503</v>
      </c>
      <c r="G27" t="n" s="6">
        <v>6000000.0</v>
      </c>
      <c r="H27" t="n" s="6">
        <v>500.0</v>
      </c>
      <c r="I27" t="s" s="18">
        <v>505</v>
      </c>
      <c r="J27" t="n" s="6">
        <v>3000000.0</v>
      </c>
      <c r="K27" t="n" s="6">
        <v>0.0</v>
      </c>
      <c r="L27" t="s" s="18">
        <v>65</v>
      </c>
      <c r="M27" t="n" s="6">
        <v>0.0</v>
      </c>
      <c r="N27" t="n" s="6">
        <v>1500.0</v>
      </c>
      <c r="O27" t="s" s="18">
        <v>506</v>
      </c>
      <c r="P27" s="6" t="n">
        <f>G27+J27-M27</f>
        <v>9000000.0</v>
      </c>
    </row>
    <row r="28" ht="15.0" customHeight="true">
      <c r="A28" s="4" t="n">
        <f>ROW(A28)-14</f>
        <v>14.0</v>
      </c>
      <c r="B28" t="n" s="9">
        <v>44111.416666666664</v>
      </c>
      <c r="C28" t="s" s="26">
        <v>507</v>
      </c>
      <c r="D28" s="27"/>
      <c r="E28" t="n" s="6">
        <v>1500.0</v>
      </c>
      <c r="F28" t="s" s="18">
        <v>506</v>
      </c>
      <c r="G28" t="n" s="6">
        <v>9000000.0</v>
      </c>
      <c r="H28" t="n" s="6">
        <v>300.0</v>
      </c>
      <c r="I28" t="s" s="18">
        <v>490</v>
      </c>
      <c r="J28" t="n" s="6">
        <v>1800000.0</v>
      </c>
      <c r="K28" t="n" s="6">
        <v>0.0</v>
      </c>
      <c r="L28" t="s" s="18">
        <v>65</v>
      </c>
      <c r="M28" t="n" s="6">
        <v>0.0</v>
      </c>
      <c r="N28" t="n" s="6">
        <v>1800.0</v>
      </c>
      <c r="O28" t="s" s="18">
        <v>508</v>
      </c>
      <c r="P28" s="6" t="n">
        <f>G28+J28-M28</f>
        <v>1.08E7</v>
      </c>
    </row>
    <row r="29" spans="1:21" s="3" customFormat="1" x14ac:dyDescent="0.25">
      <c r="A29" s="10"/>
      <c r="B29" s="11"/>
      <c r="C29" s="11"/>
      <c r="D29" s="11"/>
      <c r="E29" s="12" t="n">
        <f ca="1">INDIRECT("E15")</f>
        <v>0.0</v>
      </c>
      <c r="F29" s="36" t="str">
        <f ca="1">INDIRECT("F15")</f>
        <v>-</v>
      </c>
      <c r="G29" s="12" t="n">
        <f ca="1">INDIRECT("G15")</f>
        <v>0.0</v>
      </c>
      <c r="H29" s="12" t="n">
        <f ca="1">SUM(INDIRECT("H15:H"&amp;ROW(H29)-1))</f>
        <v>2550.0</v>
      </c>
      <c r="I29" s="37" t="s">
        <v>485</v>
      </c>
      <c r="J29" s="12" t="n">
        <f ca="1">SUM(INDIRECT("J15:J"&amp;ROW(J29)-1))</f>
        <v>1.53E7</v>
      </c>
      <c r="K29" s="12" t="n">
        <f ca="1">SUM(INDIRECT("K15:K"&amp;ROW(K29)-1))</f>
        <v>750.0</v>
      </c>
      <c r="L29" s="37" t="s">
        <v>486</v>
      </c>
      <c r="M29" s="12" t="n">
        <f ca="1">SUM(INDIRECT("M15:M"&amp;ROW(M29)-1))</f>
        <v>4500000.0</v>
      </c>
      <c r="N29" s="12" t="n">
        <f ca="1">INDIRECT("N"&amp;ROW(N29)-1)</f>
        <v>1800.0</v>
      </c>
      <c r="O29" s="37" t="str">
        <f ca="1">INDIRECT("O"&amp;ROW(O29)-1)</f>
        <v>250.00 @Rp.6,000.00 +
500.00 @Rp.6,000.00 +
300.00 @Rp.6,000.00 +
100.00 @Rp.6,000.00 +
150.00 @Rp.6,000.00 +
150.00 @Rp.6,000.00 +
100.00 @Rp.6,000.00 +
100.00 @Rp.6,000.00 +
150.00 @Rp.6,000.00</v>
      </c>
      <c r="P29" s="12" t="n">
        <f ca="1">INDIRECT("P"&amp;ROW(P29)-1)</f>
        <v>1.08E7</v>
      </c>
    </row>
    <row r="31" spans="4:14" x14ac:dyDescent="0.25">
      <c r="N31" s="1" t="str">
        <f>"Airmadidi, "&amp;U1</f>
        <v>Airmadidi, Kamis, 31 Desember 2020</v>
      </c>
    </row>
    <row r="32" spans="4:14" x14ac:dyDescent="0.25">
      <c r="D32" s="2" t="s">
        <v>56</v>
      </c>
      <c r="E32" s="3"/>
      <c r="F32" s="3"/>
      <c r="G32" s="3"/>
      <c r="H32" s="3"/>
      <c r="I32" s="3"/>
      <c r="J32" s="3"/>
      <c r="K32" s="3"/>
      <c r="L32" s="3"/>
      <c r="M32" s="3"/>
      <c r="N32" s="2" t="s">
        <v>59</v>
      </c>
    </row>
    <row r="33" spans="4:14" x14ac:dyDescent="0.25">
      <c r="D33" s="2"/>
      <c r="E33" s="3"/>
      <c r="F33" s="3"/>
      <c r="G33" s="3"/>
      <c r="H33" s="3"/>
      <c r="I33" s="3"/>
      <c r="J33" s="3"/>
      <c r="K33" s="3"/>
      <c r="L33" s="3"/>
      <c r="M33" s="3"/>
      <c r="N33" s="2"/>
    </row>
    <row r="34" spans="4:14" x14ac:dyDescent="0.25">
      <c r="D34" s="2"/>
      <c r="E34" s="3"/>
      <c r="F34" s="3"/>
      <c r="G34" s="3"/>
      <c r="H34" s="3"/>
      <c r="I34" s="3"/>
      <c r="J34" s="3"/>
      <c r="K34" s="3"/>
      <c r="L34" s="3"/>
      <c r="M34" s="3"/>
      <c r="N34" s="2"/>
    </row>
    <row r="35" spans="4:14" x14ac:dyDescent="0.25">
      <c r="D35" s="2"/>
      <c r="E35" s="3"/>
      <c r="F35" s="3"/>
      <c r="G35" s="3"/>
      <c r="H35" s="3"/>
      <c r="I35" s="3"/>
      <c r="J35" s="3"/>
      <c r="K35" s="3"/>
      <c r="L35" s="3"/>
      <c r="M35" s="3"/>
      <c r="N35" s="2"/>
    </row>
    <row r="36" spans="4:14" x14ac:dyDescent="0.25">
      <c r="D36" s="2"/>
      <c r="E36" s="3"/>
      <c r="F36" s="3"/>
      <c r="G36" s="3"/>
      <c r="H36" s="3"/>
      <c r="I36" s="3"/>
      <c r="J36" s="3"/>
      <c r="K36" s="3"/>
      <c r="L36" s="3"/>
      <c r="M36" s="3"/>
      <c r="N36" s="2"/>
    </row>
    <row r="37" spans="4:14" x14ac:dyDescent="0.25">
      <c r="D37" s="5" t="s">
        <v>57</v>
      </c>
      <c r="E37" s="3"/>
      <c r="F37" s="3"/>
      <c r="G37" s="3"/>
      <c r="H37" s="3"/>
      <c r="I37" s="3"/>
      <c r="J37" s="3"/>
      <c r="K37" s="3"/>
      <c r="L37" s="3"/>
      <c r="M37" s="3"/>
      <c r="N37" s="5" t="s">
        <v>60</v>
      </c>
    </row>
    <row r="38" spans="4:14" x14ac:dyDescent="0.25">
      <c r="D38" s="1" t="str">
        <f>"NIP. "&amp;U2</f>
        <v>NIP. 197212041999031006</v>
      </c>
      <c r="N38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9:D29"/>
    <mergeCell ref="C28:D28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509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43990.38958333333</v>
      </c>
      <c r="C16" t="s" s="26">
        <v>66</v>
      </c>
      <c r="D16" s="27"/>
      <c r="E16" t="n" s="6">
        <v>0.0</v>
      </c>
      <c r="F16" t="s" s="18">
        <v>65</v>
      </c>
      <c r="G16" t="n" s="6">
        <v>0.0</v>
      </c>
      <c r="H16" t="n" s="6">
        <v>3.0</v>
      </c>
      <c r="I16" t="s" s="18">
        <v>510</v>
      </c>
      <c r="J16" t="n" s="6">
        <v>120000.0</v>
      </c>
      <c r="K16" t="n" s="6">
        <v>0.0</v>
      </c>
      <c r="L16" t="s" s="18">
        <v>65</v>
      </c>
      <c r="M16" t="n" s="6">
        <v>0.0</v>
      </c>
      <c r="N16" t="n" s="6">
        <v>3.0</v>
      </c>
      <c r="O16" t="s" s="18">
        <v>510</v>
      </c>
      <c r="P16" s="6" t="n">
        <f>G16+J16-M16</f>
        <v>120000.0</v>
      </c>
    </row>
    <row r="17" ht="15.0" customHeight="true">
      <c r="A17" s="4" t="n">
        <f>ROW(A17)-14</f>
        <v>3.0</v>
      </c>
      <c r="B17" t="n" s="9">
        <v>43990.625</v>
      </c>
      <c r="C17" t="s" s="26">
        <v>67</v>
      </c>
      <c r="D17" s="27"/>
      <c r="E17" t="n" s="6">
        <v>3.0</v>
      </c>
      <c r="F17" t="s" s="18">
        <v>510</v>
      </c>
      <c r="G17" t="n" s="6">
        <v>120000.0</v>
      </c>
      <c r="H17" t="n" s="6">
        <v>0.0</v>
      </c>
      <c r="I17" t="s" s="18">
        <v>65</v>
      </c>
      <c r="J17" t="n" s="6">
        <v>0.0</v>
      </c>
      <c r="K17" t="n" s="6">
        <v>3.0</v>
      </c>
      <c r="L17" t="s" s="18">
        <v>510</v>
      </c>
      <c r="M17" t="n" s="6">
        <v>120000.0</v>
      </c>
      <c r="N17" t="n" s="6">
        <v>0.0</v>
      </c>
      <c r="O17" t="s" s="18">
        <v>65</v>
      </c>
      <c r="P17" s="6" t="n">
        <f>G17+J17-M17</f>
        <v>0.0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36" t="str">
        <f ca="1">INDIRECT("F15")</f>
        <v>-</v>
      </c>
      <c r="G18" s="12" t="n">
        <f ca="1">INDIRECT("G15")</f>
        <v>0.0</v>
      </c>
      <c r="H18" s="12" t="n">
        <f ca="1">SUM(INDIRECT("H15:H"&amp;ROW(H18)-1))</f>
        <v>3.0</v>
      </c>
      <c r="I18" s="37" t="s">
        <v>510</v>
      </c>
      <c r="J18" s="12" t="n">
        <f ca="1">SUM(INDIRECT("J15:J"&amp;ROW(J18)-1))</f>
        <v>120000.0</v>
      </c>
      <c r="K18" s="12" t="n">
        <f ca="1">SUM(INDIRECT("K15:K"&amp;ROW(K18)-1))</f>
        <v>3.0</v>
      </c>
      <c r="L18" s="37" t="s">
        <v>510</v>
      </c>
      <c r="M18" s="12" t="n">
        <f ca="1">SUM(INDIRECT("M15:M"&amp;ROW(M18)-1))</f>
        <v>120000.0</v>
      </c>
      <c r="N18" s="12" t="n">
        <f ca="1">INDIRECT("N"&amp;ROW(N18)-1)</f>
        <v>0.0</v>
      </c>
      <c r="O18" s="37" t="str">
        <f ca="1">INDIRECT("O"&amp;ROW(O18)-1)</f>
        <v>-</v>
      </c>
      <c r="P18" s="12" t="n">
        <f ca="1">INDIRECT("P"&amp;ROW(P18)-1)</f>
        <v>0.0</v>
      </c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511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43990.38958333333</v>
      </c>
      <c r="C16" t="s" s="26">
        <v>66</v>
      </c>
      <c r="D16" s="27"/>
      <c r="E16" t="n" s="6">
        <v>0.0</v>
      </c>
      <c r="F16" t="s" s="18">
        <v>65</v>
      </c>
      <c r="G16" t="n" s="6">
        <v>0.0</v>
      </c>
      <c r="H16" t="n" s="6">
        <v>3.0</v>
      </c>
      <c r="I16" t="s" s="18">
        <v>512</v>
      </c>
      <c r="J16" t="n" s="6">
        <v>405000.0</v>
      </c>
      <c r="K16" t="n" s="6">
        <v>0.0</v>
      </c>
      <c r="L16" t="s" s="18">
        <v>65</v>
      </c>
      <c r="M16" t="n" s="6">
        <v>0.0</v>
      </c>
      <c r="N16" t="n" s="6">
        <v>3.0</v>
      </c>
      <c r="O16" t="s" s="18">
        <v>512</v>
      </c>
      <c r="P16" s="6" t="n">
        <f>G16+J16-M16</f>
        <v>405000.0</v>
      </c>
    </row>
    <row r="17" ht="15.0" customHeight="true">
      <c r="A17" s="4" t="n">
        <f>ROW(A17)-14</f>
        <v>3.0</v>
      </c>
      <c r="B17" t="n" s="9">
        <v>43990.625</v>
      </c>
      <c r="C17" t="s" s="26">
        <v>67</v>
      </c>
      <c r="D17" s="27"/>
      <c r="E17" t="n" s="6">
        <v>3.0</v>
      </c>
      <c r="F17" t="s" s="18">
        <v>512</v>
      </c>
      <c r="G17" t="n" s="6">
        <v>405000.0</v>
      </c>
      <c r="H17" t="n" s="6">
        <v>0.0</v>
      </c>
      <c r="I17" t="s" s="18">
        <v>65</v>
      </c>
      <c r="J17" t="n" s="6">
        <v>0.0</v>
      </c>
      <c r="K17" t="n" s="6">
        <v>3.0</v>
      </c>
      <c r="L17" t="s" s="18">
        <v>512</v>
      </c>
      <c r="M17" t="n" s="6">
        <v>405000.0</v>
      </c>
      <c r="N17" t="n" s="6">
        <v>0.0</v>
      </c>
      <c r="O17" t="s" s="18">
        <v>65</v>
      </c>
      <c r="P17" s="6" t="n">
        <f>G17+J17-M17</f>
        <v>0.0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36" t="str">
        <f ca="1">INDIRECT("F15")</f>
        <v>-</v>
      </c>
      <c r="G18" s="12" t="n">
        <f ca="1">INDIRECT("G15")</f>
        <v>0.0</v>
      </c>
      <c r="H18" s="12" t="n">
        <f ca="1">SUM(INDIRECT("H15:H"&amp;ROW(H18)-1))</f>
        <v>3.0</v>
      </c>
      <c r="I18" s="37" t="s">
        <v>512</v>
      </c>
      <c r="J18" s="12" t="n">
        <f ca="1">SUM(INDIRECT("J15:J"&amp;ROW(J18)-1))</f>
        <v>405000.0</v>
      </c>
      <c r="K18" s="12" t="n">
        <f ca="1">SUM(INDIRECT("K15:K"&amp;ROW(K18)-1))</f>
        <v>3.0</v>
      </c>
      <c r="L18" s="37" t="s">
        <v>512</v>
      </c>
      <c r="M18" s="12" t="n">
        <f ca="1">SUM(INDIRECT("M15:M"&amp;ROW(M18)-1))</f>
        <v>405000.0</v>
      </c>
      <c r="N18" s="12" t="n">
        <f ca="1">INDIRECT("N"&amp;ROW(N18)-1)</f>
        <v>0.0</v>
      </c>
      <c r="O18" s="37" t="str">
        <f ca="1">INDIRECT("O"&amp;ROW(O18)-1)</f>
        <v>-</v>
      </c>
      <c r="P18" s="12" t="n">
        <f ca="1">INDIRECT("P"&amp;ROW(P18)-1)</f>
        <v>0.0</v>
      </c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513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514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259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43886.416666666664</v>
      </c>
      <c r="C16" t="s" s="26">
        <v>297</v>
      </c>
      <c r="D16" s="27"/>
      <c r="E16" t="n" s="6">
        <v>0.0</v>
      </c>
      <c r="F16" t="s" s="18">
        <v>65</v>
      </c>
      <c r="G16" t="n" s="6">
        <v>0.0</v>
      </c>
      <c r="H16" t="n" s="6">
        <v>8.0</v>
      </c>
      <c r="I16" t="s" s="18">
        <v>516</v>
      </c>
      <c r="J16" t="n" s="6">
        <v>96000.0</v>
      </c>
      <c r="K16" t="n" s="6">
        <v>0.0</v>
      </c>
      <c r="L16" t="s" s="18">
        <v>65</v>
      </c>
      <c r="M16" t="n" s="6">
        <v>0.0</v>
      </c>
      <c r="N16" t="n" s="6">
        <v>8.0</v>
      </c>
      <c r="O16" t="s" s="18">
        <v>516</v>
      </c>
      <c r="P16" s="6" t="n">
        <f>G16+J16-M16</f>
        <v>96000.0</v>
      </c>
    </row>
    <row r="17" ht="15.0" customHeight="true">
      <c r="A17" s="4" t="n">
        <f>ROW(A17)-14</f>
        <v>3.0</v>
      </c>
      <c r="B17" t="n" s="9">
        <v>44113.416666666664</v>
      </c>
      <c r="C17" t="s" s="26">
        <v>302</v>
      </c>
      <c r="D17" s="27"/>
      <c r="E17" t="n" s="6">
        <v>8.0</v>
      </c>
      <c r="F17" t="s" s="18">
        <v>516</v>
      </c>
      <c r="G17" t="n" s="6">
        <v>96000.0</v>
      </c>
      <c r="H17" t="n" s="6">
        <v>8.0</v>
      </c>
      <c r="I17" t="s" s="18">
        <v>516</v>
      </c>
      <c r="J17" t="n" s="6">
        <v>96000.0</v>
      </c>
      <c r="K17" t="n" s="6">
        <v>0.0</v>
      </c>
      <c r="L17" t="s" s="18">
        <v>65</v>
      </c>
      <c r="M17" t="n" s="6">
        <v>0.0</v>
      </c>
      <c r="N17" t="n" s="6">
        <v>16.0</v>
      </c>
      <c r="O17" t="s" s="18">
        <v>515</v>
      </c>
      <c r="P17" s="6" t="n">
        <f>G17+J17-M17</f>
        <v>192000.0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36" t="str">
        <f ca="1">INDIRECT("F15")</f>
        <v>-</v>
      </c>
      <c r="G18" s="12" t="n">
        <f ca="1">INDIRECT("G15")</f>
        <v>0.0</v>
      </c>
      <c r="H18" s="12" t="n">
        <f ca="1">SUM(INDIRECT("H15:H"&amp;ROW(H18)-1))</f>
        <v>16.0</v>
      </c>
      <c r="I18" s="37" t="s">
        <v>515</v>
      </c>
      <c r="J18" s="12" t="n">
        <f ca="1">SUM(INDIRECT("J15:J"&amp;ROW(J18)-1))</f>
        <v>192000.0</v>
      </c>
      <c r="K18" s="12" t="n">
        <f ca="1">SUM(INDIRECT("K15:K"&amp;ROW(K18)-1))</f>
        <v>0.0</v>
      </c>
      <c r="L18" s="37" t="s">
        <v>65</v>
      </c>
      <c r="M18" s="12" t="n">
        <f ca="1">SUM(INDIRECT("M15:M"&amp;ROW(M18)-1))</f>
        <v>0.0</v>
      </c>
      <c r="N18" s="12" t="n">
        <f ca="1">INDIRECT("N"&amp;ROW(N18)-1)</f>
        <v>16.0</v>
      </c>
      <c r="O18" s="37" t="str">
        <f ca="1">INDIRECT("O"&amp;ROW(O18)-1)</f>
        <v>8.00 @Rp.12,000.00 +
8.00 @Rp.12,000.00</v>
      </c>
      <c r="P18" s="12" t="n">
        <f ca="1">INDIRECT("P"&amp;ROW(P18)-1)</f>
        <v>192000.0</v>
      </c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517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514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259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43886.416666666664</v>
      </c>
      <c r="C16" t="s" s="26">
        <v>297</v>
      </c>
      <c r="D16" s="27"/>
      <c r="E16" t="n" s="6">
        <v>0.0</v>
      </c>
      <c r="F16" t="s" s="18">
        <v>65</v>
      </c>
      <c r="G16" t="n" s="6">
        <v>0.0</v>
      </c>
      <c r="H16" t="n" s="6">
        <v>4.0</v>
      </c>
      <c r="I16" t="s" s="18">
        <v>519</v>
      </c>
      <c r="J16" t="n" s="6">
        <v>124000.0</v>
      </c>
      <c r="K16" t="n" s="6">
        <v>0.0</v>
      </c>
      <c r="L16" t="s" s="18">
        <v>65</v>
      </c>
      <c r="M16" t="n" s="6">
        <v>0.0</v>
      </c>
      <c r="N16" t="n" s="6">
        <v>4.0</v>
      </c>
      <c r="O16" t="s" s="18">
        <v>519</v>
      </c>
      <c r="P16" s="6" t="n">
        <f>G16+J16-M16</f>
        <v>124000.0</v>
      </c>
    </row>
    <row r="17" ht="15.0" customHeight="true">
      <c r="A17" s="4" t="n">
        <f>ROW(A17)-14</f>
        <v>3.0</v>
      </c>
      <c r="B17" t="n" s="9">
        <v>44113.416666666664</v>
      </c>
      <c r="C17" t="s" s="26">
        <v>302</v>
      </c>
      <c r="D17" s="27"/>
      <c r="E17" t="n" s="6">
        <v>4.0</v>
      </c>
      <c r="F17" t="s" s="18">
        <v>519</v>
      </c>
      <c r="G17" t="n" s="6">
        <v>124000.0</v>
      </c>
      <c r="H17" t="n" s="6">
        <v>4.0</v>
      </c>
      <c r="I17" t="s" s="18">
        <v>519</v>
      </c>
      <c r="J17" t="n" s="6">
        <v>124000.0</v>
      </c>
      <c r="K17" t="n" s="6">
        <v>0.0</v>
      </c>
      <c r="L17" t="s" s="18">
        <v>65</v>
      </c>
      <c r="M17" t="n" s="6">
        <v>0.0</v>
      </c>
      <c r="N17" t="n" s="6">
        <v>8.0</v>
      </c>
      <c r="O17" t="s" s="18">
        <v>518</v>
      </c>
      <c r="P17" s="6" t="n">
        <f>G17+J17-M17</f>
        <v>248000.0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36" t="str">
        <f ca="1">INDIRECT("F15")</f>
        <v>-</v>
      </c>
      <c r="G18" s="12" t="n">
        <f ca="1">INDIRECT("G15")</f>
        <v>0.0</v>
      </c>
      <c r="H18" s="12" t="n">
        <f ca="1">SUM(INDIRECT("H15:H"&amp;ROW(H18)-1))</f>
        <v>8.0</v>
      </c>
      <c r="I18" s="37" t="s">
        <v>518</v>
      </c>
      <c r="J18" s="12" t="n">
        <f ca="1">SUM(INDIRECT("J15:J"&amp;ROW(J18)-1))</f>
        <v>248000.0</v>
      </c>
      <c r="K18" s="12" t="n">
        <f ca="1">SUM(INDIRECT("K15:K"&amp;ROW(K18)-1))</f>
        <v>0.0</v>
      </c>
      <c r="L18" s="37" t="s">
        <v>65</v>
      </c>
      <c r="M18" s="12" t="n">
        <f ca="1">SUM(INDIRECT("M15:M"&amp;ROW(M18)-1))</f>
        <v>0.0</v>
      </c>
      <c r="N18" s="12" t="n">
        <f ca="1">INDIRECT("N"&amp;ROW(N18)-1)</f>
        <v>8.0</v>
      </c>
      <c r="O18" s="37" t="str">
        <f ca="1">INDIRECT("O"&amp;ROW(O18)-1)</f>
        <v>4.00 @Rp.31,000.00 +
4.00 @Rp.31,000.00</v>
      </c>
      <c r="P18" s="12" t="n">
        <f ca="1">INDIRECT("P"&amp;ROW(P18)-1)</f>
        <v>248000.0</v>
      </c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4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139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43901.416666666664</v>
      </c>
      <c r="C16" t="s" s="26">
        <v>106</v>
      </c>
      <c r="D16" s="27"/>
      <c r="E16" t="n" s="6">
        <v>0.0</v>
      </c>
      <c r="F16" t="s" s="18">
        <v>65</v>
      </c>
      <c r="G16" t="n" s="6">
        <v>0.0</v>
      </c>
      <c r="H16" t="n" s="6">
        <v>10.0</v>
      </c>
      <c r="I16" t="s" s="18">
        <v>141</v>
      </c>
      <c r="J16" t="n" s="6">
        <v>75000.0</v>
      </c>
      <c r="K16" t="n" s="6">
        <v>0.0</v>
      </c>
      <c r="L16" t="s" s="18">
        <v>65</v>
      </c>
      <c r="M16" t="n" s="6">
        <v>0.0</v>
      </c>
      <c r="N16" t="n" s="6">
        <v>10.0</v>
      </c>
      <c r="O16" t="s" s="18">
        <v>141</v>
      </c>
      <c r="P16" s="6" t="n">
        <f>G16+J16-M16</f>
        <v>75000.0</v>
      </c>
    </row>
    <row r="17" ht="15.0" customHeight="true">
      <c r="A17" s="4" t="n">
        <f>ROW(A17)-14</f>
        <v>3.0</v>
      </c>
      <c r="B17" t="n" s="9">
        <v>43901.625</v>
      </c>
      <c r="C17" t="s" s="26">
        <v>109</v>
      </c>
      <c r="D17" s="27"/>
      <c r="E17" t="n" s="6">
        <v>10.0</v>
      </c>
      <c r="F17" t="s" s="18">
        <v>141</v>
      </c>
      <c r="G17" t="n" s="6">
        <v>75000.0</v>
      </c>
      <c r="H17" t="n" s="6">
        <v>0.0</v>
      </c>
      <c r="I17" t="s" s="18">
        <v>65</v>
      </c>
      <c r="J17" t="n" s="6">
        <v>0.0</v>
      </c>
      <c r="K17" t="n" s="6">
        <v>10.0</v>
      </c>
      <c r="L17" t="s" s="18">
        <v>141</v>
      </c>
      <c r="M17" t="n" s="6">
        <v>75000.0</v>
      </c>
      <c r="N17" t="n" s="6">
        <v>0.0</v>
      </c>
      <c r="O17" t="s" s="18">
        <v>65</v>
      </c>
      <c r="P17" s="6" t="n">
        <f>G17+J17-M17</f>
        <v>0.0</v>
      </c>
    </row>
    <row r="18" ht="15.0" customHeight="true">
      <c r="A18" s="4" t="n">
        <f>ROW(A18)-14</f>
        <v>4.0</v>
      </c>
      <c r="B18" t="n" s="9">
        <v>43903.416666666664</v>
      </c>
      <c r="C18" t="s" s="26">
        <v>112</v>
      </c>
      <c r="D18" s="27"/>
      <c r="E18" t="n" s="6">
        <v>0.0</v>
      </c>
      <c r="F18" t="s" s="18">
        <v>65</v>
      </c>
      <c r="G18" t="n" s="6">
        <v>0.0</v>
      </c>
      <c r="H18" t="n" s="6">
        <v>10.0</v>
      </c>
      <c r="I18" t="s" s="18">
        <v>141</v>
      </c>
      <c r="J18" t="n" s="6">
        <v>75000.0</v>
      </c>
      <c r="K18" t="n" s="6">
        <v>0.0</v>
      </c>
      <c r="L18" t="s" s="18">
        <v>65</v>
      </c>
      <c r="M18" t="n" s="6">
        <v>0.0</v>
      </c>
      <c r="N18" t="n" s="6">
        <v>10.0</v>
      </c>
      <c r="O18" t="s" s="18">
        <v>141</v>
      </c>
      <c r="P18" s="6" t="n">
        <f>G18+J18-M18</f>
        <v>75000.0</v>
      </c>
    </row>
    <row r="19" ht="15.0" customHeight="true">
      <c r="A19" s="4" t="n">
        <f>ROW(A19)-14</f>
        <v>5.0</v>
      </c>
      <c r="B19" t="n" s="9">
        <v>43903.459027777775</v>
      </c>
      <c r="C19" t="s" s="26">
        <v>114</v>
      </c>
      <c r="D19" s="27"/>
      <c r="E19" t="n" s="6">
        <v>10.0</v>
      </c>
      <c r="F19" t="s" s="18">
        <v>141</v>
      </c>
      <c r="G19" t="n" s="6">
        <v>75000.0</v>
      </c>
      <c r="H19" t="n" s="6">
        <v>10.0</v>
      </c>
      <c r="I19" t="s" s="18">
        <v>141</v>
      </c>
      <c r="J19" t="n" s="6">
        <v>75000.0</v>
      </c>
      <c r="K19" t="n" s="6">
        <v>0.0</v>
      </c>
      <c r="L19" t="s" s="18">
        <v>65</v>
      </c>
      <c r="M19" t="n" s="6">
        <v>0.0</v>
      </c>
      <c r="N19" t="n" s="6">
        <v>20.0</v>
      </c>
      <c r="O19" t="s" s="18">
        <v>142</v>
      </c>
      <c r="P19" s="6" t="n">
        <f>G19+J19-M19</f>
        <v>150000.0</v>
      </c>
    </row>
    <row r="20" ht="15.0" customHeight="true">
      <c r="A20" s="4" t="n">
        <f>ROW(A20)-14</f>
        <v>6.0</v>
      </c>
      <c r="B20" t="n" s="9">
        <v>43903.625</v>
      </c>
      <c r="C20" t="s" s="26">
        <v>116</v>
      </c>
      <c r="D20" s="27"/>
      <c r="E20" t="n" s="6">
        <v>20.0</v>
      </c>
      <c r="F20" t="s" s="18">
        <v>142</v>
      </c>
      <c r="G20" t="n" s="6">
        <v>150000.0</v>
      </c>
      <c r="H20" t="n" s="6">
        <v>0.0</v>
      </c>
      <c r="I20" t="s" s="18">
        <v>65</v>
      </c>
      <c r="J20" t="n" s="6">
        <v>0.0</v>
      </c>
      <c r="K20" t="n" s="6">
        <v>20.0</v>
      </c>
      <c r="L20" t="s" s="18">
        <v>142</v>
      </c>
      <c r="M20" t="n" s="6">
        <v>150000.0</v>
      </c>
      <c r="N20" t="n" s="6">
        <v>0.0</v>
      </c>
      <c r="O20" t="s" s="18">
        <v>65</v>
      </c>
      <c r="P20" s="6" t="n">
        <f>G20+J20-M20</f>
        <v>0.0</v>
      </c>
    </row>
    <row r="21" ht="15.0" customHeight="true">
      <c r="A21" s="4" t="n">
        <f>ROW(A21)-14</f>
        <v>7.0</v>
      </c>
      <c r="B21" t="n" s="9">
        <v>43987.416666666664</v>
      </c>
      <c r="C21" t="s" s="26">
        <v>119</v>
      </c>
      <c r="D21" s="27"/>
      <c r="E21" t="n" s="6">
        <v>0.0</v>
      </c>
      <c r="F21" t="s" s="18">
        <v>65</v>
      </c>
      <c r="G21" t="n" s="6">
        <v>0.0</v>
      </c>
      <c r="H21" t="n" s="6">
        <v>10.0</v>
      </c>
      <c r="I21" t="s" s="18">
        <v>141</v>
      </c>
      <c r="J21" t="n" s="6">
        <v>75000.0</v>
      </c>
      <c r="K21" t="n" s="6">
        <v>0.0</v>
      </c>
      <c r="L21" t="s" s="18">
        <v>65</v>
      </c>
      <c r="M21" t="n" s="6">
        <v>0.0</v>
      </c>
      <c r="N21" t="n" s="6">
        <v>10.0</v>
      </c>
      <c r="O21" t="s" s="18">
        <v>141</v>
      </c>
      <c r="P21" s="6" t="n">
        <f>G21+J21-M21</f>
        <v>75000.0</v>
      </c>
    </row>
    <row r="22" ht="15.0" customHeight="true">
      <c r="A22" s="4" t="n">
        <f>ROW(A22)-14</f>
        <v>8.0</v>
      </c>
      <c r="B22" t="n" s="9">
        <v>43987.458333333336</v>
      </c>
      <c r="C22" t="s" s="26">
        <v>122</v>
      </c>
      <c r="D22" s="27"/>
      <c r="E22" t="n" s="6">
        <v>10.0</v>
      </c>
      <c r="F22" t="s" s="18">
        <v>141</v>
      </c>
      <c r="G22" t="n" s="6">
        <v>75000.0</v>
      </c>
      <c r="H22" t="n" s="6">
        <v>8.0</v>
      </c>
      <c r="I22" t="s" s="18">
        <v>143</v>
      </c>
      <c r="J22" t="n" s="6">
        <v>60000.0</v>
      </c>
      <c r="K22" t="n" s="6">
        <v>0.0</v>
      </c>
      <c r="L22" t="s" s="18">
        <v>65</v>
      </c>
      <c r="M22" t="n" s="6">
        <v>0.0</v>
      </c>
      <c r="N22" t="n" s="6">
        <v>18.0</v>
      </c>
      <c r="O22" t="s" s="18">
        <v>144</v>
      </c>
      <c r="P22" s="6" t="n">
        <f>G22+J22-M22</f>
        <v>135000.0</v>
      </c>
    </row>
    <row r="23" ht="15.0" customHeight="true">
      <c r="A23" s="4" t="n">
        <f>ROW(A23)-14</f>
        <v>9.0</v>
      </c>
      <c r="B23" t="n" s="9">
        <v>43987.459027777775</v>
      </c>
      <c r="C23" t="s" s="26">
        <v>125</v>
      </c>
      <c r="D23" s="27"/>
      <c r="E23" t="n" s="6">
        <v>18.0</v>
      </c>
      <c r="F23" t="s" s="18">
        <v>144</v>
      </c>
      <c r="G23" t="n" s="6">
        <v>135000.0</v>
      </c>
      <c r="H23" t="n" s="6">
        <v>8.0</v>
      </c>
      <c r="I23" t="s" s="18">
        <v>143</v>
      </c>
      <c r="J23" t="n" s="6">
        <v>60000.0</v>
      </c>
      <c r="K23" t="n" s="6">
        <v>0.0</v>
      </c>
      <c r="L23" t="s" s="18">
        <v>65</v>
      </c>
      <c r="M23" t="n" s="6">
        <v>0.0</v>
      </c>
      <c r="N23" t="n" s="6">
        <v>26.0</v>
      </c>
      <c r="O23" t="s" s="18">
        <v>145</v>
      </c>
      <c r="P23" s="6" t="n">
        <f>G23+J23-M23</f>
        <v>195000.0</v>
      </c>
    </row>
    <row r="24" ht="15.0" customHeight="true">
      <c r="A24" s="4" t="n">
        <f>ROW(A24)-14</f>
        <v>10.0</v>
      </c>
      <c r="B24" t="n" s="9">
        <v>43987.625</v>
      </c>
      <c r="C24" t="s" s="26">
        <v>127</v>
      </c>
      <c r="D24" s="27"/>
      <c r="E24" t="n" s="6">
        <v>26.0</v>
      </c>
      <c r="F24" t="s" s="18">
        <v>145</v>
      </c>
      <c r="G24" t="n" s="6">
        <v>195000.0</v>
      </c>
      <c r="H24" t="n" s="6">
        <v>0.0</v>
      </c>
      <c r="I24" t="s" s="18">
        <v>65</v>
      </c>
      <c r="J24" t="n" s="6">
        <v>0.0</v>
      </c>
      <c r="K24" t="n" s="6">
        <v>26.0</v>
      </c>
      <c r="L24" t="s" s="18">
        <v>145</v>
      </c>
      <c r="M24" t="n" s="6">
        <v>195000.0</v>
      </c>
      <c r="N24" t="n" s="6">
        <v>0.0</v>
      </c>
      <c r="O24" t="s" s="18">
        <v>65</v>
      </c>
      <c r="P24" s="6" t="n">
        <f>G24+J24-M24</f>
        <v>0.0</v>
      </c>
    </row>
    <row r="25" spans="1:21" s="3" customFormat="1" x14ac:dyDescent="0.25">
      <c r="A25" s="10"/>
      <c r="B25" s="11"/>
      <c r="C25" s="11"/>
      <c r="D25" s="11"/>
      <c r="E25" s="12" t="n">
        <f ca="1">INDIRECT("E15")</f>
        <v>0.0</v>
      </c>
      <c r="F25" s="36" t="str">
        <f ca="1">INDIRECT("F15")</f>
        <v>-</v>
      </c>
      <c r="G25" s="12" t="n">
        <f ca="1">INDIRECT("G15")</f>
        <v>0.0</v>
      </c>
      <c r="H25" s="12" t="n">
        <f ca="1">SUM(INDIRECT("H15:H"&amp;ROW(H25)-1))</f>
        <v>56.0</v>
      </c>
      <c r="I25" s="37" t="s">
        <v>140</v>
      </c>
      <c r="J25" s="12" t="n">
        <f ca="1">SUM(INDIRECT("J15:J"&amp;ROW(J25)-1))</f>
        <v>420000.0</v>
      </c>
      <c r="K25" s="12" t="n">
        <f ca="1">SUM(INDIRECT("K15:K"&amp;ROW(K25)-1))</f>
        <v>56.0</v>
      </c>
      <c r="L25" s="37" t="s">
        <v>140</v>
      </c>
      <c r="M25" s="12" t="n">
        <f ca="1">SUM(INDIRECT("M15:M"&amp;ROW(M25)-1))</f>
        <v>420000.0</v>
      </c>
      <c r="N25" s="12" t="n">
        <f ca="1">INDIRECT("N"&amp;ROW(N25)-1)</f>
        <v>0.0</v>
      </c>
      <c r="O25" s="37" t="str">
        <f ca="1">INDIRECT("O"&amp;ROW(O25)-1)</f>
        <v>-</v>
      </c>
      <c r="P25" s="12" t="n">
        <f ca="1">INDIRECT("P"&amp;ROW(P25)-1)</f>
        <v>0.0</v>
      </c>
    </row>
    <row r="27" spans="4:14" x14ac:dyDescent="0.25">
      <c r="N27" s="1" t="str">
        <f>"Airmadidi, "&amp;U1</f>
        <v>Airmadidi, Kamis, 31 Desember 2020</v>
      </c>
    </row>
    <row r="28" spans="4:14" x14ac:dyDescent="0.25">
      <c r="D28" s="2" t="s">
        <v>56</v>
      </c>
      <c r="E28" s="3"/>
      <c r="F28" s="3"/>
      <c r="G28" s="3"/>
      <c r="H28" s="3"/>
      <c r="I28" s="3"/>
      <c r="J28" s="3"/>
      <c r="K28" s="3"/>
      <c r="L28" s="3"/>
      <c r="M28" s="3"/>
      <c r="N28" s="2" t="s">
        <v>59</v>
      </c>
    </row>
    <row r="29" spans="4:14" x14ac:dyDescent="0.25">
      <c r="D29" s="2"/>
      <c r="E29" s="3"/>
      <c r="F29" s="3"/>
      <c r="G29" s="3"/>
      <c r="H29" s="3"/>
      <c r="I29" s="3"/>
      <c r="J29" s="3"/>
      <c r="K29" s="3"/>
      <c r="L29" s="3"/>
      <c r="M29" s="3"/>
      <c r="N29" s="2"/>
    </row>
    <row r="30" spans="4:14" x14ac:dyDescent="0.25">
      <c r="D30" s="2"/>
      <c r="E30" s="3"/>
      <c r="F30" s="3"/>
      <c r="G30" s="3"/>
      <c r="H30" s="3"/>
      <c r="I30" s="3"/>
      <c r="J30" s="3"/>
      <c r="K30" s="3"/>
      <c r="L30" s="3"/>
      <c r="M30" s="3"/>
      <c r="N30" s="2"/>
    </row>
    <row r="31" spans="4:14" x14ac:dyDescent="0.25">
      <c r="D31" s="2"/>
      <c r="E31" s="3"/>
      <c r="F31" s="3"/>
      <c r="G31" s="3"/>
      <c r="H31" s="3"/>
      <c r="I31" s="3"/>
      <c r="J31" s="3"/>
      <c r="K31" s="3"/>
      <c r="L31" s="3"/>
      <c r="M31" s="3"/>
      <c r="N31" s="2"/>
    </row>
    <row r="32" spans="4:14" x14ac:dyDescent="0.25">
      <c r="D32" s="2"/>
      <c r="E32" s="3"/>
      <c r="F32" s="3"/>
      <c r="G32" s="3"/>
      <c r="H32" s="3"/>
      <c r="I32" s="3"/>
      <c r="J32" s="3"/>
      <c r="K32" s="3"/>
      <c r="L32" s="3"/>
      <c r="M32" s="3"/>
      <c r="N32" s="2"/>
    </row>
    <row r="33" spans="4:14" x14ac:dyDescent="0.25">
      <c r="D33" s="5" t="s">
        <v>57</v>
      </c>
      <c r="E33" s="3"/>
      <c r="F33" s="3"/>
      <c r="G33" s="3"/>
      <c r="H33" s="3"/>
      <c r="I33" s="3"/>
      <c r="J33" s="3"/>
      <c r="K33" s="3"/>
      <c r="L33" s="3"/>
      <c r="M33" s="3"/>
      <c r="N33" s="5" t="s">
        <v>60</v>
      </c>
    </row>
    <row r="34" spans="4:14" x14ac:dyDescent="0.25">
      <c r="D34" s="1" t="str">
        <f>"NIP. "&amp;U2</f>
        <v>NIP. 197212041999031006</v>
      </c>
      <c r="N34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5:D25"/>
    <mergeCell ref="C24:D24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520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259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43886.416666666664</v>
      </c>
      <c r="C16" t="s" s="26">
        <v>297</v>
      </c>
      <c r="D16" s="27"/>
      <c r="E16" t="n" s="6">
        <v>0.0</v>
      </c>
      <c r="F16" t="s" s="18">
        <v>65</v>
      </c>
      <c r="G16" t="n" s="6">
        <v>0.0</v>
      </c>
      <c r="H16" t="n" s="6">
        <v>5.0</v>
      </c>
      <c r="I16" t="s" s="18">
        <v>522</v>
      </c>
      <c r="J16" t="n" s="6">
        <v>142500.0</v>
      </c>
      <c r="K16" t="n" s="6">
        <v>0.0</v>
      </c>
      <c r="L16" t="s" s="18">
        <v>65</v>
      </c>
      <c r="M16" t="n" s="6">
        <v>0.0</v>
      </c>
      <c r="N16" t="n" s="6">
        <v>5.0</v>
      </c>
      <c r="O16" t="s" s="18">
        <v>522</v>
      </c>
      <c r="P16" s="6" t="n">
        <f>G16+J16-M16</f>
        <v>142500.0</v>
      </c>
    </row>
    <row r="17" ht="15.0" customHeight="true">
      <c r="A17" s="4" t="n">
        <f>ROW(A17)-14</f>
        <v>3.0</v>
      </c>
      <c r="B17" t="n" s="9">
        <v>44113.416666666664</v>
      </c>
      <c r="C17" t="s" s="26">
        <v>302</v>
      </c>
      <c r="D17" s="27"/>
      <c r="E17" t="n" s="6">
        <v>5.0</v>
      </c>
      <c r="F17" t="s" s="18">
        <v>522</v>
      </c>
      <c r="G17" t="n" s="6">
        <v>142500.0</v>
      </c>
      <c r="H17" t="n" s="6">
        <v>5.0</v>
      </c>
      <c r="I17" t="s" s="18">
        <v>522</v>
      </c>
      <c r="J17" t="n" s="6">
        <v>142500.0</v>
      </c>
      <c r="K17" t="n" s="6">
        <v>0.0</v>
      </c>
      <c r="L17" t="s" s="18">
        <v>65</v>
      </c>
      <c r="M17" t="n" s="6">
        <v>0.0</v>
      </c>
      <c r="N17" t="n" s="6">
        <v>10.0</v>
      </c>
      <c r="O17" t="s" s="18">
        <v>521</v>
      </c>
      <c r="P17" s="6" t="n">
        <f>G17+J17-M17</f>
        <v>285000.0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36" t="str">
        <f ca="1">INDIRECT("F15")</f>
        <v>-</v>
      </c>
      <c r="G18" s="12" t="n">
        <f ca="1">INDIRECT("G15")</f>
        <v>0.0</v>
      </c>
      <c r="H18" s="12" t="n">
        <f ca="1">SUM(INDIRECT("H15:H"&amp;ROW(H18)-1))</f>
        <v>10.0</v>
      </c>
      <c r="I18" s="37" t="s">
        <v>521</v>
      </c>
      <c r="J18" s="12" t="n">
        <f ca="1">SUM(INDIRECT("J15:J"&amp;ROW(J18)-1))</f>
        <v>285000.0</v>
      </c>
      <c r="K18" s="12" t="n">
        <f ca="1">SUM(INDIRECT("K15:K"&amp;ROW(K18)-1))</f>
        <v>0.0</v>
      </c>
      <c r="L18" s="37" t="s">
        <v>65</v>
      </c>
      <c r="M18" s="12" t="n">
        <f ca="1">SUM(INDIRECT("M15:M"&amp;ROW(M18)-1))</f>
        <v>0.0</v>
      </c>
      <c r="N18" s="12" t="n">
        <f ca="1">INDIRECT("N"&amp;ROW(N18)-1)</f>
        <v>10.0</v>
      </c>
      <c r="O18" s="37" t="str">
        <f ca="1">INDIRECT("O"&amp;ROW(O18)-1)</f>
        <v>5.00 @Rp.28,500.00 +
5.00 @Rp.28,500.00</v>
      </c>
      <c r="P18" s="12" t="n">
        <f ca="1">INDIRECT("P"&amp;ROW(P18)-1)</f>
        <v>285000.0</v>
      </c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7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523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43858.416666666664</v>
      </c>
      <c r="C16" t="s" s="26">
        <v>165</v>
      </c>
      <c r="D16" s="27"/>
      <c r="E16" t="n" s="6">
        <v>0.0</v>
      </c>
      <c r="F16" t="s" s="18">
        <v>65</v>
      </c>
      <c r="G16" t="n" s="6">
        <v>0.0</v>
      </c>
      <c r="H16" t="n" s="6">
        <v>23.0</v>
      </c>
      <c r="I16" t="s" s="18">
        <v>526</v>
      </c>
      <c r="J16" t="n" s="6">
        <v>644000.0</v>
      </c>
      <c r="K16" t="n" s="6">
        <v>0.0</v>
      </c>
      <c r="L16" t="s" s="18">
        <v>65</v>
      </c>
      <c r="M16" t="n" s="6">
        <v>0.0</v>
      </c>
      <c r="N16" t="n" s="6">
        <v>23.0</v>
      </c>
      <c r="O16" t="s" s="18">
        <v>526</v>
      </c>
      <c r="P16" s="6" t="n">
        <f>G16+J16-M16</f>
        <v>644000.0</v>
      </c>
    </row>
    <row r="17" ht="15.0" customHeight="true">
      <c r="A17" s="4" t="n">
        <f>ROW(A17)-14</f>
        <v>3.0</v>
      </c>
      <c r="B17" t="n" s="9">
        <v>43901.416666666664</v>
      </c>
      <c r="C17" t="s" s="26">
        <v>106</v>
      </c>
      <c r="D17" s="27"/>
      <c r="E17" t="n" s="6">
        <v>23.0</v>
      </c>
      <c r="F17" t="s" s="18">
        <v>526</v>
      </c>
      <c r="G17" t="n" s="6">
        <v>644000.0</v>
      </c>
      <c r="H17" t="n" s="6">
        <v>8.0</v>
      </c>
      <c r="I17" t="s" s="18">
        <v>110</v>
      </c>
      <c r="J17" t="n" s="6">
        <v>224000.0</v>
      </c>
      <c r="K17" t="n" s="6">
        <v>0.0</v>
      </c>
      <c r="L17" t="s" s="18">
        <v>65</v>
      </c>
      <c r="M17" t="n" s="6">
        <v>0.0</v>
      </c>
      <c r="N17" t="n" s="6">
        <v>31.0</v>
      </c>
      <c r="O17" t="s" s="18">
        <v>527</v>
      </c>
      <c r="P17" s="6" t="n">
        <f>G17+J17-M17</f>
        <v>868000.0</v>
      </c>
    </row>
    <row r="18" ht="15.0" customHeight="true">
      <c r="A18" s="4" t="n">
        <f>ROW(A18)-14</f>
        <v>4.0</v>
      </c>
      <c r="B18" t="n" s="9">
        <v>43901.625</v>
      </c>
      <c r="C18" t="s" s="26">
        <v>109</v>
      </c>
      <c r="D18" s="27"/>
      <c r="E18" t="n" s="6">
        <v>31.0</v>
      </c>
      <c r="F18" t="s" s="18">
        <v>527</v>
      </c>
      <c r="G18" t="n" s="6">
        <v>868000.0</v>
      </c>
      <c r="H18" t="n" s="6">
        <v>0.0</v>
      </c>
      <c r="I18" t="s" s="18">
        <v>65</v>
      </c>
      <c r="J18" t="n" s="6">
        <v>0.0</v>
      </c>
      <c r="K18" t="n" s="6">
        <v>8.0</v>
      </c>
      <c r="L18" t="s" s="18">
        <v>110</v>
      </c>
      <c r="M18" t="n" s="6">
        <v>224000.0</v>
      </c>
      <c r="N18" t="n" s="6">
        <v>23.0</v>
      </c>
      <c r="O18" t="s" s="18">
        <v>528</v>
      </c>
      <c r="P18" s="6" t="n">
        <f>G18+J18-M18</f>
        <v>644000.0</v>
      </c>
    </row>
    <row r="19" ht="15.0" customHeight="true">
      <c r="A19" s="4" t="n">
        <f>ROW(A19)-14</f>
        <v>5.0</v>
      </c>
      <c r="B19" t="n" s="9">
        <v>43903.416666666664</v>
      </c>
      <c r="C19" t="s" s="26">
        <v>112</v>
      </c>
      <c r="D19" s="27"/>
      <c r="E19" t="n" s="6">
        <v>23.0</v>
      </c>
      <c r="F19" t="s" s="18">
        <v>528</v>
      </c>
      <c r="G19" t="n" s="6">
        <v>644000.0</v>
      </c>
      <c r="H19" t="n" s="6">
        <v>8.0</v>
      </c>
      <c r="I19" t="s" s="18">
        <v>110</v>
      </c>
      <c r="J19" t="n" s="6">
        <v>224000.0</v>
      </c>
      <c r="K19" t="n" s="6">
        <v>0.0</v>
      </c>
      <c r="L19" t="s" s="18">
        <v>65</v>
      </c>
      <c r="M19" t="n" s="6">
        <v>0.0</v>
      </c>
      <c r="N19" t="n" s="6">
        <v>31.0</v>
      </c>
      <c r="O19" t="s" s="18">
        <v>529</v>
      </c>
      <c r="P19" s="6" t="n">
        <f>G19+J19-M19</f>
        <v>868000.0</v>
      </c>
    </row>
    <row r="20" ht="15.0" customHeight="true">
      <c r="A20" s="4" t="n">
        <f>ROW(A20)-14</f>
        <v>6.0</v>
      </c>
      <c r="B20" t="n" s="9">
        <v>43903.459027777775</v>
      </c>
      <c r="C20" t="s" s="26">
        <v>114</v>
      </c>
      <c r="D20" s="27"/>
      <c r="E20" t="n" s="6">
        <v>31.0</v>
      </c>
      <c r="F20" t="s" s="18">
        <v>529</v>
      </c>
      <c r="G20" t="n" s="6">
        <v>868000.0</v>
      </c>
      <c r="H20" t="n" s="6">
        <v>8.0</v>
      </c>
      <c r="I20" t="s" s="18">
        <v>110</v>
      </c>
      <c r="J20" t="n" s="6">
        <v>224000.0</v>
      </c>
      <c r="K20" t="n" s="6">
        <v>0.0</v>
      </c>
      <c r="L20" t="s" s="18">
        <v>65</v>
      </c>
      <c r="M20" t="n" s="6">
        <v>0.0</v>
      </c>
      <c r="N20" t="n" s="6">
        <v>39.0</v>
      </c>
      <c r="O20" t="s" s="18">
        <v>530</v>
      </c>
      <c r="P20" s="6" t="n">
        <f>G20+J20-M20</f>
        <v>1092000.0</v>
      </c>
    </row>
    <row r="21" ht="15.0" customHeight="true">
      <c r="A21" s="4" t="n">
        <f>ROW(A21)-14</f>
        <v>7.0</v>
      </c>
      <c r="B21" t="n" s="9">
        <v>43903.625</v>
      </c>
      <c r="C21" t="s" s="26">
        <v>116</v>
      </c>
      <c r="D21" s="27"/>
      <c r="E21" t="n" s="6">
        <v>39.0</v>
      </c>
      <c r="F21" t="s" s="18">
        <v>530</v>
      </c>
      <c r="G21" t="n" s="6">
        <v>1092000.0</v>
      </c>
      <c r="H21" t="n" s="6">
        <v>0.0</v>
      </c>
      <c r="I21" t="s" s="18">
        <v>65</v>
      </c>
      <c r="J21" t="n" s="6">
        <v>0.0</v>
      </c>
      <c r="K21" t="n" s="6">
        <v>16.0</v>
      </c>
      <c r="L21" t="s" s="18">
        <v>531</v>
      </c>
      <c r="M21" t="n" s="6">
        <v>448000.0</v>
      </c>
      <c r="N21" t="n" s="6">
        <v>23.0</v>
      </c>
      <c r="O21" t="s" s="18">
        <v>532</v>
      </c>
      <c r="P21" s="6" t="n">
        <f>G21+J21-M21</f>
        <v>644000.0</v>
      </c>
    </row>
    <row r="22" ht="15.0" customHeight="true">
      <c r="A22" s="4" t="n">
        <f>ROW(A22)-14</f>
        <v>8.0</v>
      </c>
      <c r="B22" t="n" s="9">
        <v>43913.416666666664</v>
      </c>
      <c r="C22" t="s" s="26">
        <v>173</v>
      </c>
      <c r="D22" s="27"/>
      <c r="E22" t="n" s="6">
        <v>23.0</v>
      </c>
      <c r="F22" t="s" s="18">
        <v>532</v>
      </c>
      <c r="G22" t="n" s="6">
        <v>644000.0</v>
      </c>
      <c r="H22" t="n" s="6">
        <v>8.0</v>
      </c>
      <c r="I22" t="s" s="18">
        <v>110</v>
      </c>
      <c r="J22" t="n" s="6">
        <v>224000.0</v>
      </c>
      <c r="K22" t="n" s="6">
        <v>0.0</v>
      </c>
      <c r="L22" t="s" s="18">
        <v>65</v>
      </c>
      <c r="M22" t="n" s="6">
        <v>0.0</v>
      </c>
      <c r="N22" t="n" s="6">
        <v>31.0</v>
      </c>
      <c r="O22" t="s" s="18">
        <v>533</v>
      </c>
      <c r="P22" s="6" t="n">
        <f>G22+J22-M22</f>
        <v>868000.0</v>
      </c>
    </row>
    <row r="23" ht="15.0" customHeight="true">
      <c r="A23" s="4" t="n">
        <f>ROW(A23)-14</f>
        <v>9.0</v>
      </c>
      <c r="B23" t="n" s="9">
        <v>43913.625</v>
      </c>
      <c r="C23" t="s" s="26">
        <v>175</v>
      </c>
      <c r="D23" s="27"/>
      <c r="E23" t="n" s="6">
        <v>31.0</v>
      </c>
      <c r="F23" t="s" s="18">
        <v>533</v>
      </c>
      <c r="G23" t="n" s="6">
        <v>868000.0</v>
      </c>
      <c r="H23" t="n" s="6">
        <v>0.0</v>
      </c>
      <c r="I23" t="s" s="18">
        <v>65</v>
      </c>
      <c r="J23" t="n" s="6">
        <v>0.0</v>
      </c>
      <c r="K23" t="n" s="6">
        <v>8.0</v>
      </c>
      <c r="L23" t="s" s="18">
        <v>534</v>
      </c>
      <c r="M23" t="n" s="6">
        <v>224000.0</v>
      </c>
      <c r="N23" t="n" s="6">
        <v>23.0</v>
      </c>
      <c r="O23" t="s" s="18">
        <v>535</v>
      </c>
      <c r="P23" s="6" t="n">
        <f>G23+J23-M23</f>
        <v>644000.0</v>
      </c>
    </row>
    <row r="24" ht="15.0" customHeight="true">
      <c r="A24" s="4" t="n">
        <f>ROW(A24)-14</f>
        <v>10.0</v>
      </c>
      <c r="B24" t="n" s="9">
        <v>43987.416666666664</v>
      </c>
      <c r="C24" t="s" s="26">
        <v>119</v>
      </c>
      <c r="D24" s="27"/>
      <c r="E24" t="n" s="6">
        <v>23.0</v>
      </c>
      <c r="F24" t="s" s="18">
        <v>535</v>
      </c>
      <c r="G24" t="n" s="6">
        <v>644000.0</v>
      </c>
      <c r="H24" t="n" s="6">
        <v>8.0</v>
      </c>
      <c r="I24" t="s" s="18">
        <v>110</v>
      </c>
      <c r="J24" t="n" s="6">
        <v>224000.0</v>
      </c>
      <c r="K24" t="n" s="6">
        <v>0.0</v>
      </c>
      <c r="L24" t="s" s="18">
        <v>65</v>
      </c>
      <c r="M24" t="n" s="6">
        <v>0.0</v>
      </c>
      <c r="N24" t="n" s="6">
        <v>31.0</v>
      </c>
      <c r="O24" t="s" s="18">
        <v>536</v>
      </c>
      <c r="P24" s="6" t="n">
        <f>G24+J24-M24</f>
        <v>868000.0</v>
      </c>
    </row>
    <row r="25" ht="15.0" customHeight="true">
      <c r="A25" s="4" t="n">
        <f>ROW(A25)-14</f>
        <v>11.0</v>
      </c>
      <c r="B25" t="n" s="9">
        <v>43987.458333333336</v>
      </c>
      <c r="C25" t="s" s="26">
        <v>122</v>
      </c>
      <c r="D25" s="27"/>
      <c r="E25" t="n" s="6">
        <v>31.0</v>
      </c>
      <c r="F25" t="s" s="18">
        <v>536</v>
      </c>
      <c r="G25" t="n" s="6">
        <v>868000.0</v>
      </c>
      <c r="H25" t="n" s="6">
        <v>5.0</v>
      </c>
      <c r="I25" t="s" s="18">
        <v>132</v>
      </c>
      <c r="J25" t="n" s="6">
        <v>140000.0</v>
      </c>
      <c r="K25" t="n" s="6">
        <v>0.0</v>
      </c>
      <c r="L25" t="s" s="18">
        <v>65</v>
      </c>
      <c r="M25" t="n" s="6">
        <v>0.0</v>
      </c>
      <c r="N25" t="n" s="6">
        <v>36.0</v>
      </c>
      <c r="O25" t="s" s="18">
        <v>537</v>
      </c>
      <c r="P25" s="6" t="n">
        <f>G25+J25-M25</f>
        <v>1008000.0</v>
      </c>
    </row>
    <row r="26" ht="15.0" customHeight="true">
      <c r="A26" s="4" t="n">
        <f>ROW(A26)-14</f>
        <v>12.0</v>
      </c>
      <c r="B26" t="n" s="9">
        <v>43987.459027777775</v>
      </c>
      <c r="C26" t="s" s="26">
        <v>125</v>
      </c>
      <c r="D26" s="27"/>
      <c r="E26" t="n" s="6">
        <v>36.0</v>
      </c>
      <c r="F26" t="s" s="18">
        <v>537</v>
      </c>
      <c r="G26" t="n" s="6">
        <v>1008000.0</v>
      </c>
      <c r="H26" t="n" s="6">
        <v>5.0</v>
      </c>
      <c r="I26" t="s" s="18">
        <v>132</v>
      </c>
      <c r="J26" t="n" s="6">
        <v>140000.0</v>
      </c>
      <c r="K26" t="n" s="6">
        <v>0.0</v>
      </c>
      <c r="L26" t="s" s="18">
        <v>65</v>
      </c>
      <c r="M26" t="n" s="6">
        <v>0.0</v>
      </c>
      <c r="N26" t="n" s="6">
        <v>41.0</v>
      </c>
      <c r="O26" t="s" s="18">
        <v>538</v>
      </c>
      <c r="P26" s="6" t="n">
        <f>G26+J26-M26</f>
        <v>1148000.0</v>
      </c>
    </row>
    <row r="27" ht="15.0" customHeight="true">
      <c r="A27" s="4" t="n">
        <f>ROW(A27)-14</f>
        <v>13.0</v>
      </c>
      <c r="B27" t="n" s="9">
        <v>43987.625</v>
      </c>
      <c r="C27" t="s" s="26">
        <v>127</v>
      </c>
      <c r="D27" s="27"/>
      <c r="E27" t="n" s="6">
        <v>41.0</v>
      </c>
      <c r="F27" t="s" s="18">
        <v>538</v>
      </c>
      <c r="G27" t="n" s="6">
        <v>1148000.0</v>
      </c>
      <c r="H27" t="n" s="6">
        <v>0.0</v>
      </c>
      <c r="I27" t="s" s="18">
        <v>65</v>
      </c>
      <c r="J27" t="n" s="6">
        <v>0.0</v>
      </c>
      <c r="K27" t="n" s="6">
        <v>18.0</v>
      </c>
      <c r="L27" t="s" s="18">
        <v>539</v>
      </c>
      <c r="M27" t="n" s="6">
        <v>504000.0</v>
      </c>
      <c r="N27" t="n" s="6">
        <v>23.0</v>
      </c>
      <c r="O27" t="s" s="18">
        <v>540</v>
      </c>
      <c r="P27" s="6" t="n">
        <f>G27+J27-M27</f>
        <v>644000.0</v>
      </c>
    </row>
    <row r="28" spans="1:21" s="3" customFormat="1" x14ac:dyDescent="0.25">
      <c r="A28" s="10"/>
      <c r="B28" s="11"/>
      <c r="C28" s="11"/>
      <c r="D28" s="11"/>
      <c r="E28" s="12" t="n">
        <f ca="1">INDIRECT("E15")</f>
        <v>0.0</v>
      </c>
      <c r="F28" s="36" t="str">
        <f ca="1">INDIRECT("F15")</f>
        <v>-</v>
      </c>
      <c r="G28" s="12" t="n">
        <f ca="1">INDIRECT("G15")</f>
        <v>0.0</v>
      </c>
      <c r="H28" s="12" t="n">
        <f ca="1">SUM(INDIRECT("H15:H"&amp;ROW(H28)-1))</f>
        <v>73.0</v>
      </c>
      <c r="I28" s="37" t="s">
        <v>524</v>
      </c>
      <c r="J28" s="12" t="n">
        <f ca="1">SUM(INDIRECT("J15:J"&amp;ROW(J28)-1))</f>
        <v>2044000.0</v>
      </c>
      <c r="K28" s="12" t="n">
        <f ca="1">SUM(INDIRECT("K15:K"&amp;ROW(K28)-1))</f>
        <v>50.0</v>
      </c>
      <c r="L28" s="37" t="s">
        <v>525</v>
      </c>
      <c r="M28" s="12" t="n">
        <f ca="1">SUM(INDIRECT("M15:M"&amp;ROW(M28)-1))</f>
        <v>1400000.0</v>
      </c>
      <c r="N28" s="12" t="n">
        <f ca="1">INDIRECT("N"&amp;ROW(N28)-1)</f>
        <v>23.0</v>
      </c>
      <c r="O28" s="37" t="str">
        <f ca="1">INDIRECT("O"&amp;ROW(O28)-1)</f>
        <v>8.00 @Rp.28,000.00 +
5.00 @Rp.28,000.00 +
5.00 @Rp.28,000.00 +
5.00 @Rp.28,000.00</v>
      </c>
      <c r="P28" s="12" t="n">
        <f ca="1">INDIRECT("P"&amp;ROW(P28)-1)</f>
        <v>644000.0</v>
      </c>
    </row>
    <row r="30" spans="4:14" x14ac:dyDescent="0.25">
      <c r="N30" s="1" t="str">
        <f>"Airmadidi, "&amp;U1</f>
        <v>Airmadidi, Kamis, 31 Desember 2020</v>
      </c>
    </row>
    <row r="31" spans="4:14" x14ac:dyDescent="0.25">
      <c r="D31" s="2" t="s">
        <v>56</v>
      </c>
      <c r="E31" s="3"/>
      <c r="F31" s="3"/>
      <c r="G31" s="3"/>
      <c r="H31" s="3"/>
      <c r="I31" s="3"/>
      <c r="J31" s="3"/>
      <c r="K31" s="3"/>
      <c r="L31" s="3"/>
      <c r="M31" s="3"/>
      <c r="N31" s="2" t="s">
        <v>59</v>
      </c>
    </row>
    <row r="32" spans="4:14" x14ac:dyDescent="0.25">
      <c r="D32" s="2"/>
      <c r="E32" s="3"/>
      <c r="F32" s="3"/>
      <c r="G32" s="3"/>
      <c r="H32" s="3"/>
      <c r="I32" s="3"/>
      <c r="J32" s="3"/>
      <c r="K32" s="3"/>
      <c r="L32" s="3"/>
      <c r="M32" s="3"/>
      <c r="N32" s="2"/>
    </row>
    <row r="33" spans="4:14" x14ac:dyDescent="0.25">
      <c r="D33" s="2"/>
      <c r="E33" s="3"/>
      <c r="F33" s="3"/>
      <c r="G33" s="3"/>
      <c r="H33" s="3"/>
      <c r="I33" s="3"/>
      <c r="J33" s="3"/>
      <c r="K33" s="3"/>
      <c r="L33" s="3"/>
      <c r="M33" s="3"/>
      <c r="N33" s="2"/>
    </row>
    <row r="34" spans="4:14" x14ac:dyDescent="0.25">
      <c r="D34" s="2"/>
      <c r="E34" s="3"/>
      <c r="F34" s="3"/>
      <c r="G34" s="3"/>
      <c r="H34" s="3"/>
      <c r="I34" s="3"/>
      <c r="J34" s="3"/>
      <c r="K34" s="3"/>
      <c r="L34" s="3"/>
      <c r="M34" s="3"/>
      <c r="N34" s="2"/>
    </row>
    <row r="35" spans="4:14" x14ac:dyDescent="0.25">
      <c r="D35" s="2"/>
      <c r="E35" s="3"/>
      <c r="F35" s="3"/>
      <c r="G35" s="3"/>
      <c r="H35" s="3"/>
      <c r="I35" s="3"/>
      <c r="J35" s="3"/>
      <c r="K35" s="3"/>
      <c r="L35" s="3"/>
      <c r="M35" s="3"/>
      <c r="N35" s="2"/>
    </row>
    <row r="36" spans="4:14" x14ac:dyDescent="0.25">
      <c r="D36" s="5" t="s">
        <v>57</v>
      </c>
      <c r="E36" s="3"/>
      <c r="F36" s="3"/>
      <c r="G36" s="3"/>
      <c r="H36" s="3"/>
      <c r="I36" s="3"/>
      <c r="J36" s="3"/>
      <c r="K36" s="3"/>
      <c r="L36" s="3"/>
      <c r="M36" s="3"/>
      <c r="N36" s="5" t="s">
        <v>60</v>
      </c>
    </row>
    <row r="37" spans="4:14" x14ac:dyDescent="0.25">
      <c r="D37" s="1" t="str">
        <f>"NIP. "&amp;U2</f>
        <v>NIP. 197212041999031006</v>
      </c>
      <c r="N37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8:D28"/>
    <mergeCell ref="C27:D2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541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52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43900.42222222222</v>
      </c>
      <c r="C16" t="s" s="26">
        <v>82</v>
      </c>
      <c r="D16" s="27"/>
      <c r="E16" t="n" s="6">
        <v>0.0</v>
      </c>
      <c r="F16" t="s" s="18">
        <v>65</v>
      </c>
      <c r="G16" t="n" s="6">
        <v>0.0</v>
      </c>
      <c r="H16" t="n" s="6">
        <v>5.0</v>
      </c>
      <c r="I16" t="s" s="18">
        <v>348</v>
      </c>
      <c r="J16" t="n" s="6">
        <v>25000.0</v>
      </c>
      <c r="K16" t="n" s="6">
        <v>0.0</v>
      </c>
      <c r="L16" t="s" s="18">
        <v>65</v>
      </c>
      <c r="M16" t="n" s="6">
        <v>0.0</v>
      </c>
      <c r="N16" t="n" s="6">
        <v>5.0</v>
      </c>
      <c r="O16" t="s" s="18">
        <v>348</v>
      </c>
      <c r="P16" s="6" t="n">
        <f>G16+J16-M16</f>
        <v>25000.0</v>
      </c>
    </row>
    <row r="17" ht="15.0" customHeight="true">
      <c r="A17" s="4" t="n">
        <f>ROW(A17)-14</f>
        <v>3.0</v>
      </c>
      <c r="B17" t="n" s="9">
        <v>43900.461805555555</v>
      </c>
      <c r="C17" t="s" s="26">
        <v>85</v>
      </c>
      <c r="D17" s="27"/>
      <c r="E17" t="n" s="6">
        <v>5.0</v>
      </c>
      <c r="F17" t="s" s="18">
        <v>348</v>
      </c>
      <c r="G17" t="n" s="6">
        <v>25000.0</v>
      </c>
      <c r="H17" t="n" s="6">
        <v>0.0</v>
      </c>
      <c r="I17" t="s" s="18">
        <v>65</v>
      </c>
      <c r="J17" t="n" s="6">
        <v>0.0</v>
      </c>
      <c r="K17" t="n" s="6">
        <v>5.0</v>
      </c>
      <c r="L17" t="s" s="18">
        <v>348</v>
      </c>
      <c r="M17" t="n" s="6">
        <v>25000.0</v>
      </c>
      <c r="N17" t="n" s="6">
        <v>0.0</v>
      </c>
      <c r="O17" t="s" s="18">
        <v>65</v>
      </c>
      <c r="P17" s="6" t="n">
        <f>G17+J17-M17</f>
        <v>0.0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36" t="str">
        <f ca="1">INDIRECT("F15")</f>
        <v>-</v>
      </c>
      <c r="G18" s="12" t="n">
        <f ca="1">INDIRECT("G15")</f>
        <v>0.0</v>
      </c>
      <c r="H18" s="12" t="n">
        <f ca="1">SUM(INDIRECT("H15:H"&amp;ROW(H18)-1))</f>
        <v>5.0</v>
      </c>
      <c r="I18" s="37" t="s">
        <v>348</v>
      </c>
      <c r="J18" s="12" t="n">
        <f ca="1">SUM(INDIRECT("J15:J"&amp;ROW(J18)-1))</f>
        <v>25000.0</v>
      </c>
      <c r="K18" s="12" t="n">
        <f ca="1">SUM(INDIRECT("K15:K"&amp;ROW(K18)-1))</f>
        <v>5.0</v>
      </c>
      <c r="L18" s="37" t="s">
        <v>348</v>
      </c>
      <c r="M18" s="12" t="n">
        <f ca="1">SUM(INDIRECT("M15:M"&amp;ROW(M18)-1))</f>
        <v>25000.0</v>
      </c>
      <c r="N18" s="12" t="n">
        <f ca="1">INDIRECT("N"&amp;ROW(N18)-1)</f>
        <v>0.0</v>
      </c>
      <c r="O18" s="37" t="str">
        <f ca="1">INDIRECT("O"&amp;ROW(O18)-1)</f>
        <v>-</v>
      </c>
      <c r="P18" s="12" t="n">
        <f ca="1">INDIRECT("P"&amp;ROW(P18)-1)</f>
        <v>0.0</v>
      </c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542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543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259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43886.416666666664</v>
      </c>
      <c r="C16" t="s" s="26">
        <v>297</v>
      </c>
      <c r="D16" s="27"/>
      <c r="E16" t="n" s="6">
        <v>0.0</v>
      </c>
      <c r="F16" t="s" s="18">
        <v>65</v>
      </c>
      <c r="G16" t="n" s="6">
        <v>0.0</v>
      </c>
      <c r="H16" t="n" s="6">
        <v>10.0</v>
      </c>
      <c r="I16" t="s" s="18">
        <v>545</v>
      </c>
      <c r="J16" t="n" s="6">
        <v>125000.0</v>
      </c>
      <c r="K16" t="n" s="6">
        <v>0.0</v>
      </c>
      <c r="L16" t="s" s="18">
        <v>65</v>
      </c>
      <c r="M16" t="n" s="6">
        <v>0.0</v>
      </c>
      <c r="N16" t="n" s="6">
        <v>10.0</v>
      </c>
      <c r="O16" t="s" s="18">
        <v>545</v>
      </c>
      <c r="P16" s="6" t="n">
        <f>G16+J16-M16</f>
        <v>125000.0</v>
      </c>
    </row>
    <row r="17" ht="15.0" customHeight="true">
      <c r="A17" s="4" t="n">
        <f>ROW(A17)-14</f>
        <v>3.0</v>
      </c>
      <c r="B17" t="n" s="9">
        <v>44113.416666666664</v>
      </c>
      <c r="C17" t="s" s="26">
        <v>302</v>
      </c>
      <c r="D17" s="27"/>
      <c r="E17" t="n" s="6">
        <v>10.0</v>
      </c>
      <c r="F17" t="s" s="18">
        <v>545</v>
      </c>
      <c r="G17" t="n" s="6">
        <v>125000.0</v>
      </c>
      <c r="H17" t="n" s="6">
        <v>12.0</v>
      </c>
      <c r="I17" t="s" s="18">
        <v>546</v>
      </c>
      <c r="J17" t="n" s="6">
        <v>150000.0</v>
      </c>
      <c r="K17" t="n" s="6">
        <v>0.0</v>
      </c>
      <c r="L17" t="s" s="18">
        <v>65</v>
      </c>
      <c r="M17" t="n" s="6">
        <v>0.0</v>
      </c>
      <c r="N17" t="n" s="6">
        <v>22.0</v>
      </c>
      <c r="O17" t="s" s="18">
        <v>544</v>
      </c>
      <c r="P17" s="6" t="n">
        <f>G17+J17-M17</f>
        <v>275000.0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36" t="str">
        <f ca="1">INDIRECT("F15")</f>
        <v>-</v>
      </c>
      <c r="G18" s="12" t="n">
        <f ca="1">INDIRECT("G15")</f>
        <v>0.0</v>
      </c>
      <c r="H18" s="12" t="n">
        <f ca="1">SUM(INDIRECT("H15:H"&amp;ROW(H18)-1))</f>
        <v>22.0</v>
      </c>
      <c r="I18" s="37" t="s">
        <v>544</v>
      </c>
      <c r="J18" s="12" t="n">
        <f ca="1">SUM(INDIRECT("J15:J"&amp;ROW(J18)-1))</f>
        <v>275000.0</v>
      </c>
      <c r="K18" s="12" t="n">
        <f ca="1">SUM(INDIRECT("K15:K"&amp;ROW(K18)-1))</f>
        <v>0.0</v>
      </c>
      <c r="L18" s="37" t="s">
        <v>65</v>
      </c>
      <c r="M18" s="12" t="n">
        <f ca="1">SUM(INDIRECT("M15:M"&amp;ROW(M18)-1))</f>
        <v>0.0</v>
      </c>
      <c r="N18" s="12" t="n">
        <f ca="1">INDIRECT("N"&amp;ROW(N18)-1)</f>
        <v>22.0</v>
      </c>
      <c r="O18" s="37" t="str">
        <f ca="1">INDIRECT("O"&amp;ROW(O18)-1)</f>
        <v>10.00 @Rp.12,500.00 +
12.00 @Rp.12,500.00</v>
      </c>
      <c r="P18" s="12" t="n">
        <f ca="1">INDIRECT("P"&amp;ROW(P18)-1)</f>
        <v>275000.0</v>
      </c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547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259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43886.416666666664</v>
      </c>
      <c r="C16" t="s" s="26">
        <v>297</v>
      </c>
      <c r="D16" s="27"/>
      <c r="E16" t="n" s="6">
        <v>0.0</v>
      </c>
      <c r="F16" t="s" s="18">
        <v>65</v>
      </c>
      <c r="G16" t="n" s="6">
        <v>0.0</v>
      </c>
      <c r="H16" t="n" s="6">
        <v>8.0</v>
      </c>
      <c r="I16" t="s" s="18">
        <v>549</v>
      </c>
      <c r="J16" t="n" s="6">
        <v>104000.0</v>
      </c>
      <c r="K16" t="n" s="6">
        <v>0.0</v>
      </c>
      <c r="L16" t="s" s="18">
        <v>65</v>
      </c>
      <c r="M16" t="n" s="6">
        <v>0.0</v>
      </c>
      <c r="N16" t="n" s="6">
        <v>8.0</v>
      </c>
      <c r="O16" t="s" s="18">
        <v>549</v>
      </c>
      <c r="P16" s="6" t="n">
        <f>G16+J16-M16</f>
        <v>104000.0</v>
      </c>
    </row>
    <row r="17" ht="15.0" customHeight="true">
      <c r="A17" s="4" t="n">
        <f>ROW(A17)-14</f>
        <v>3.0</v>
      </c>
      <c r="B17" t="n" s="9">
        <v>44113.416666666664</v>
      </c>
      <c r="C17" t="s" s="26">
        <v>302</v>
      </c>
      <c r="D17" s="27"/>
      <c r="E17" t="n" s="6">
        <v>8.0</v>
      </c>
      <c r="F17" t="s" s="18">
        <v>549</v>
      </c>
      <c r="G17" t="n" s="6">
        <v>104000.0</v>
      </c>
      <c r="H17" t="n" s="6">
        <v>8.0</v>
      </c>
      <c r="I17" t="s" s="18">
        <v>549</v>
      </c>
      <c r="J17" t="n" s="6">
        <v>104000.0</v>
      </c>
      <c r="K17" t="n" s="6">
        <v>0.0</v>
      </c>
      <c r="L17" t="s" s="18">
        <v>65</v>
      </c>
      <c r="M17" t="n" s="6">
        <v>0.0</v>
      </c>
      <c r="N17" t="n" s="6">
        <v>16.0</v>
      </c>
      <c r="O17" t="s" s="18">
        <v>548</v>
      </c>
      <c r="P17" s="6" t="n">
        <f>G17+J17-M17</f>
        <v>208000.0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36" t="str">
        <f ca="1">INDIRECT("F15")</f>
        <v>-</v>
      </c>
      <c r="G18" s="12" t="n">
        <f ca="1">INDIRECT("G15")</f>
        <v>0.0</v>
      </c>
      <c r="H18" s="12" t="n">
        <f ca="1">SUM(INDIRECT("H15:H"&amp;ROW(H18)-1))</f>
        <v>16.0</v>
      </c>
      <c r="I18" s="37" t="s">
        <v>548</v>
      </c>
      <c r="J18" s="12" t="n">
        <f ca="1">SUM(INDIRECT("J15:J"&amp;ROW(J18)-1))</f>
        <v>208000.0</v>
      </c>
      <c r="K18" s="12" t="n">
        <f ca="1">SUM(INDIRECT("K15:K"&amp;ROW(K18)-1))</f>
        <v>0.0</v>
      </c>
      <c r="L18" s="37" t="s">
        <v>65</v>
      </c>
      <c r="M18" s="12" t="n">
        <f ca="1">SUM(INDIRECT("M15:M"&amp;ROW(M18)-1))</f>
        <v>0.0</v>
      </c>
      <c r="N18" s="12" t="n">
        <f ca="1">INDIRECT("N"&amp;ROW(N18)-1)</f>
        <v>16.0</v>
      </c>
      <c r="O18" s="37" t="str">
        <f ca="1">INDIRECT("O"&amp;ROW(O18)-1)</f>
        <v>8.00 @Rp.13,000.00 +
8.00 @Rp.13,000.00</v>
      </c>
      <c r="P18" s="12" t="n">
        <f ca="1">INDIRECT("P"&amp;ROW(P18)-1)</f>
        <v>208000.0</v>
      </c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550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259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43886.416666666664</v>
      </c>
      <c r="C16" t="s" s="26">
        <v>297</v>
      </c>
      <c r="D16" s="27"/>
      <c r="E16" t="n" s="6">
        <v>0.0</v>
      </c>
      <c r="F16" t="s" s="18">
        <v>65</v>
      </c>
      <c r="G16" t="n" s="6">
        <v>0.0</v>
      </c>
      <c r="H16" t="n" s="6">
        <v>5.0</v>
      </c>
      <c r="I16" t="s" s="18">
        <v>552</v>
      </c>
      <c r="J16" t="n" s="6">
        <v>75000.0</v>
      </c>
      <c r="K16" t="n" s="6">
        <v>0.0</v>
      </c>
      <c r="L16" t="s" s="18">
        <v>65</v>
      </c>
      <c r="M16" t="n" s="6">
        <v>0.0</v>
      </c>
      <c r="N16" t="n" s="6">
        <v>5.0</v>
      </c>
      <c r="O16" t="s" s="18">
        <v>552</v>
      </c>
      <c r="P16" s="6" t="n">
        <f>G16+J16-M16</f>
        <v>75000.0</v>
      </c>
    </row>
    <row r="17" ht="15.0" customHeight="true">
      <c r="A17" s="4" t="n">
        <f>ROW(A17)-14</f>
        <v>3.0</v>
      </c>
      <c r="B17" t="n" s="9">
        <v>44113.416666666664</v>
      </c>
      <c r="C17" t="s" s="26">
        <v>302</v>
      </c>
      <c r="D17" s="27"/>
      <c r="E17" t="n" s="6">
        <v>5.0</v>
      </c>
      <c r="F17" t="s" s="18">
        <v>552</v>
      </c>
      <c r="G17" t="n" s="6">
        <v>75000.0</v>
      </c>
      <c r="H17" t="n" s="6">
        <v>6.0</v>
      </c>
      <c r="I17" t="s" s="18">
        <v>553</v>
      </c>
      <c r="J17" t="n" s="6">
        <v>90000.0</v>
      </c>
      <c r="K17" t="n" s="6">
        <v>0.0</v>
      </c>
      <c r="L17" t="s" s="18">
        <v>65</v>
      </c>
      <c r="M17" t="n" s="6">
        <v>0.0</v>
      </c>
      <c r="N17" t="n" s="6">
        <v>11.0</v>
      </c>
      <c r="O17" t="s" s="18">
        <v>551</v>
      </c>
      <c r="P17" s="6" t="n">
        <f>G17+J17-M17</f>
        <v>165000.0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36" t="str">
        <f ca="1">INDIRECT("F15")</f>
        <v>-</v>
      </c>
      <c r="G18" s="12" t="n">
        <f ca="1">INDIRECT("G15")</f>
        <v>0.0</v>
      </c>
      <c r="H18" s="12" t="n">
        <f ca="1">SUM(INDIRECT("H15:H"&amp;ROW(H18)-1))</f>
        <v>11.0</v>
      </c>
      <c r="I18" s="37" t="s">
        <v>551</v>
      </c>
      <c r="J18" s="12" t="n">
        <f ca="1">SUM(INDIRECT("J15:J"&amp;ROW(J18)-1))</f>
        <v>165000.0</v>
      </c>
      <c r="K18" s="12" t="n">
        <f ca="1">SUM(INDIRECT("K15:K"&amp;ROW(K18)-1))</f>
        <v>0.0</v>
      </c>
      <c r="L18" s="37" t="s">
        <v>65</v>
      </c>
      <c r="M18" s="12" t="n">
        <f ca="1">SUM(INDIRECT("M15:M"&amp;ROW(M18)-1))</f>
        <v>0.0</v>
      </c>
      <c r="N18" s="12" t="n">
        <f ca="1">INDIRECT("N"&amp;ROW(N18)-1)</f>
        <v>11.0</v>
      </c>
      <c r="O18" s="37" t="str">
        <f ca="1">INDIRECT("O"&amp;ROW(O18)-1)</f>
        <v>5.00 @Rp.15,000.00 +
6.00 @Rp.15,000.00</v>
      </c>
      <c r="P18" s="12" t="n">
        <f ca="1">INDIRECT("P"&amp;ROW(P18)-1)</f>
        <v>165000.0</v>
      </c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554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543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259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43886.416666666664</v>
      </c>
      <c r="C16" t="s" s="26">
        <v>297</v>
      </c>
      <c r="D16" s="27"/>
      <c r="E16" t="n" s="6">
        <v>0.0</v>
      </c>
      <c r="F16" t="s" s="18">
        <v>65</v>
      </c>
      <c r="G16" t="n" s="6">
        <v>0.0</v>
      </c>
      <c r="H16" t="n" s="6">
        <v>6.0</v>
      </c>
      <c r="I16" t="s" s="18">
        <v>556</v>
      </c>
      <c r="J16" t="n" s="6">
        <v>99000.0</v>
      </c>
      <c r="K16" t="n" s="6">
        <v>0.0</v>
      </c>
      <c r="L16" t="s" s="18">
        <v>65</v>
      </c>
      <c r="M16" t="n" s="6">
        <v>0.0</v>
      </c>
      <c r="N16" t="n" s="6">
        <v>6.0</v>
      </c>
      <c r="O16" t="s" s="18">
        <v>556</v>
      </c>
      <c r="P16" s="6" t="n">
        <f>G16+J16-M16</f>
        <v>99000.0</v>
      </c>
    </row>
    <row r="17" ht="15.0" customHeight="true">
      <c r="A17" s="4" t="n">
        <f>ROW(A17)-14</f>
        <v>3.0</v>
      </c>
      <c r="B17" t="n" s="9">
        <v>44113.416666666664</v>
      </c>
      <c r="C17" t="s" s="26">
        <v>302</v>
      </c>
      <c r="D17" s="27"/>
      <c r="E17" t="n" s="6">
        <v>6.0</v>
      </c>
      <c r="F17" t="s" s="18">
        <v>556</v>
      </c>
      <c r="G17" t="n" s="6">
        <v>99000.0</v>
      </c>
      <c r="H17" t="n" s="6">
        <v>6.0</v>
      </c>
      <c r="I17" t="s" s="18">
        <v>556</v>
      </c>
      <c r="J17" t="n" s="6">
        <v>99000.0</v>
      </c>
      <c r="K17" t="n" s="6">
        <v>0.0</v>
      </c>
      <c r="L17" t="s" s="18">
        <v>65</v>
      </c>
      <c r="M17" t="n" s="6">
        <v>0.0</v>
      </c>
      <c r="N17" t="n" s="6">
        <v>12.0</v>
      </c>
      <c r="O17" t="s" s="18">
        <v>555</v>
      </c>
      <c r="P17" s="6" t="n">
        <f>G17+J17-M17</f>
        <v>198000.0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36" t="str">
        <f ca="1">INDIRECT("F15")</f>
        <v>-</v>
      </c>
      <c r="G18" s="12" t="n">
        <f ca="1">INDIRECT("G15")</f>
        <v>0.0</v>
      </c>
      <c r="H18" s="12" t="n">
        <f ca="1">SUM(INDIRECT("H15:H"&amp;ROW(H18)-1))</f>
        <v>12.0</v>
      </c>
      <c r="I18" s="37" t="s">
        <v>555</v>
      </c>
      <c r="J18" s="12" t="n">
        <f ca="1">SUM(INDIRECT("J15:J"&amp;ROW(J18)-1))</f>
        <v>198000.0</v>
      </c>
      <c r="K18" s="12" t="n">
        <f ca="1">SUM(INDIRECT("K15:K"&amp;ROW(K18)-1))</f>
        <v>0.0</v>
      </c>
      <c r="L18" s="37" t="s">
        <v>65</v>
      </c>
      <c r="M18" s="12" t="n">
        <f ca="1">SUM(INDIRECT("M15:M"&amp;ROW(M18)-1))</f>
        <v>0.0</v>
      </c>
      <c r="N18" s="12" t="n">
        <f ca="1">INDIRECT("N"&amp;ROW(N18)-1)</f>
        <v>12.0</v>
      </c>
      <c r="O18" s="37" t="str">
        <f ca="1">INDIRECT("O"&amp;ROW(O18)-1)</f>
        <v>6.00 @Rp.16,500.00 +
6.00 @Rp.16,500.00</v>
      </c>
      <c r="P18" s="12" t="n">
        <f ca="1">INDIRECT("P"&amp;ROW(P18)-1)</f>
        <v>198000.0</v>
      </c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557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43900.42222222222</v>
      </c>
      <c r="C16" t="s" s="26">
        <v>82</v>
      </c>
      <c r="D16" s="27"/>
      <c r="E16" t="n" s="6">
        <v>0.0</v>
      </c>
      <c r="F16" t="s" s="18">
        <v>65</v>
      </c>
      <c r="G16" t="n" s="6">
        <v>0.0</v>
      </c>
      <c r="H16" t="n" s="6">
        <v>1.0</v>
      </c>
      <c r="I16" t="s" s="18">
        <v>558</v>
      </c>
      <c r="J16" t="n" s="6">
        <v>50000.0</v>
      </c>
      <c r="K16" t="n" s="6">
        <v>0.0</v>
      </c>
      <c r="L16" t="s" s="18">
        <v>65</v>
      </c>
      <c r="M16" t="n" s="6">
        <v>0.0</v>
      </c>
      <c r="N16" t="n" s="6">
        <v>1.0</v>
      </c>
      <c r="O16" t="s" s="18">
        <v>558</v>
      </c>
      <c r="P16" s="6" t="n">
        <f>G16+J16-M16</f>
        <v>50000.0</v>
      </c>
    </row>
    <row r="17" ht="15.0" customHeight="true">
      <c r="A17" s="4" t="n">
        <f>ROW(A17)-14</f>
        <v>3.0</v>
      </c>
      <c r="B17" t="n" s="9">
        <v>43900.461805555555</v>
      </c>
      <c r="C17" t="s" s="26">
        <v>85</v>
      </c>
      <c r="D17" s="27"/>
      <c r="E17" t="n" s="6">
        <v>1.0</v>
      </c>
      <c r="F17" t="s" s="18">
        <v>558</v>
      </c>
      <c r="G17" t="n" s="6">
        <v>50000.0</v>
      </c>
      <c r="H17" t="n" s="6">
        <v>0.0</v>
      </c>
      <c r="I17" t="s" s="18">
        <v>65</v>
      </c>
      <c r="J17" t="n" s="6">
        <v>0.0</v>
      </c>
      <c r="K17" t="n" s="6">
        <v>1.0</v>
      </c>
      <c r="L17" t="s" s="18">
        <v>558</v>
      </c>
      <c r="M17" t="n" s="6">
        <v>50000.0</v>
      </c>
      <c r="N17" t="n" s="6">
        <v>0.0</v>
      </c>
      <c r="O17" t="s" s="18">
        <v>65</v>
      </c>
      <c r="P17" s="6" t="n">
        <f>G17+J17-M17</f>
        <v>0.0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36" t="str">
        <f ca="1">INDIRECT("F15")</f>
        <v>-</v>
      </c>
      <c r="G18" s="12" t="n">
        <f ca="1">INDIRECT("G15")</f>
        <v>0.0</v>
      </c>
      <c r="H18" s="12" t="n">
        <f ca="1">SUM(INDIRECT("H15:H"&amp;ROW(H18)-1))</f>
        <v>1.0</v>
      </c>
      <c r="I18" s="37" t="s">
        <v>558</v>
      </c>
      <c r="J18" s="12" t="n">
        <f ca="1">SUM(INDIRECT("J15:J"&amp;ROW(J18)-1))</f>
        <v>50000.0</v>
      </c>
      <c r="K18" s="12" t="n">
        <f ca="1">SUM(INDIRECT("K15:K"&amp;ROW(K18)-1))</f>
        <v>1.0</v>
      </c>
      <c r="L18" s="37" t="s">
        <v>558</v>
      </c>
      <c r="M18" s="12" t="n">
        <f ca="1">SUM(INDIRECT("M15:M"&amp;ROW(M18)-1))</f>
        <v>50000.0</v>
      </c>
      <c r="N18" s="12" t="n">
        <f ca="1">INDIRECT("N"&amp;ROW(N18)-1)</f>
        <v>0.0</v>
      </c>
      <c r="O18" s="37" t="str">
        <f ca="1">INDIRECT("O"&amp;ROW(O18)-1)</f>
        <v>-</v>
      </c>
      <c r="P18" s="12" t="n">
        <f ca="1">INDIRECT("P"&amp;ROW(P18)-1)</f>
        <v>0.0</v>
      </c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6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559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259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43857.416666666664</v>
      </c>
      <c r="C16" t="s" s="26">
        <v>262</v>
      </c>
      <c r="D16" s="27"/>
      <c r="E16" t="n" s="6">
        <v>0.0</v>
      </c>
      <c r="F16" t="s" s="18">
        <v>65</v>
      </c>
      <c r="G16" t="n" s="6">
        <v>0.0</v>
      </c>
      <c r="H16" t="n" s="6">
        <v>4.0</v>
      </c>
      <c r="I16" t="s" s="18">
        <v>560</v>
      </c>
      <c r="J16" t="n" s="6">
        <v>71000.0</v>
      </c>
      <c r="K16" t="n" s="6">
        <v>0.0</v>
      </c>
      <c r="L16" t="s" s="18">
        <v>65</v>
      </c>
      <c r="M16" t="n" s="6">
        <v>0.0</v>
      </c>
      <c r="N16" t="n" s="6">
        <v>4.0</v>
      </c>
      <c r="O16" t="s" s="18">
        <v>560</v>
      </c>
      <c r="P16" s="6" t="n">
        <f>G16+J16-M16</f>
        <v>71000.0</v>
      </c>
    </row>
    <row r="17" spans="1:21" s="3" customFormat="1" x14ac:dyDescent="0.25">
      <c r="A17" s="10"/>
      <c r="B17" s="11"/>
      <c r="C17" s="11"/>
      <c r="D17" s="11"/>
      <c r="E17" s="12" t="n">
        <f ca="1">INDIRECT("E15")</f>
        <v>0.0</v>
      </c>
      <c r="F17" s="36" t="str">
        <f ca="1">INDIRECT("F15")</f>
        <v>-</v>
      </c>
      <c r="G17" s="12" t="n">
        <f ca="1">INDIRECT("G15")</f>
        <v>0.0</v>
      </c>
      <c r="H17" s="12" t="n">
        <f ca="1">SUM(INDIRECT("H15:H"&amp;ROW(H17)-1))</f>
        <v>4.0</v>
      </c>
      <c r="I17" s="37" t="s">
        <v>560</v>
      </c>
      <c r="J17" s="12" t="n">
        <f ca="1">SUM(INDIRECT("J15:J"&amp;ROW(J17)-1))</f>
        <v>71000.0</v>
      </c>
      <c r="K17" s="12" t="n">
        <f ca="1">SUM(INDIRECT("K15:K"&amp;ROW(K17)-1))</f>
        <v>0.0</v>
      </c>
      <c r="L17" s="37" t="s">
        <v>65</v>
      </c>
      <c r="M17" s="12" t="n">
        <f ca="1">SUM(INDIRECT("M15:M"&amp;ROW(M17)-1))</f>
        <v>0.0</v>
      </c>
      <c r="N17" s="12" t="n">
        <f ca="1">INDIRECT("N"&amp;ROW(N17)-1)</f>
        <v>4.0</v>
      </c>
      <c r="O17" s="37" t="str">
        <f ca="1">INDIRECT("O"&amp;ROW(O17)-1)</f>
        <v>4.00 @Rp.17,750.00</v>
      </c>
      <c r="P17" s="12" t="n">
        <f ca="1">INDIRECT("P"&amp;ROW(P17)-1)</f>
        <v>71000.0</v>
      </c>
    </row>
    <row r="19" spans="4:14" x14ac:dyDescent="0.25">
      <c r="N19" s="1" t="str">
        <f>"Airmadidi, "&amp;U1</f>
        <v>Airmadidi, Kamis, 31 Desember 2020</v>
      </c>
    </row>
    <row r="20" spans="4:14" x14ac:dyDescent="0.25">
      <c r="D20" s="2" t="s">
        <v>56</v>
      </c>
      <c r="E20" s="3"/>
      <c r="F20" s="3"/>
      <c r="G20" s="3"/>
      <c r="H20" s="3"/>
      <c r="I20" s="3"/>
      <c r="J20" s="3"/>
      <c r="K20" s="3"/>
      <c r="L20" s="3"/>
      <c r="M20" s="3"/>
      <c r="N20" s="2" t="s">
        <v>147</v>
      </c>
    </row>
    <row r="21" spans="4:14" x14ac:dyDescent="0.25">
      <c r="D21" s="2"/>
      <c r="E21" s="3"/>
      <c r="F21" s="3"/>
      <c r="G21" s="3"/>
      <c r="H21" s="3"/>
      <c r="I21" s="3"/>
      <c r="J21" s="3"/>
      <c r="K21" s="3"/>
      <c r="L21" s="3"/>
      <c r="M21" s="3"/>
      <c r="N21" s="2"/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5" t="s">
        <v>57</v>
      </c>
      <c r="E25" s="3"/>
      <c r="F25" s="3"/>
      <c r="G25" s="3"/>
      <c r="H25" s="3"/>
      <c r="I25" s="3"/>
      <c r="J25" s="3"/>
      <c r="K25" s="3"/>
      <c r="L25" s="3"/>
      <c r="M25" s="3"/>
      <c r="N25" s="5" t="s">
        <v>60</v>
      </c>
    </row>
    <row r="26" spans="4:14" x14ac:dyDescent="0.25">
      <c r="D26" s="1" t="str">
        <f>"NIP. "&amp;U2</f>
        <v>NIP. 197212041999031006</v>
      </c>
      <c r="N26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7:D17"/>
    <mergeCell ref="C16:D16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561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52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43990.38958333333</v>
      </c>
      <c r="C16" t="s" s="26">
        <v>66</v>
      </c>
      <c r="D16" s="27"/>
      <c r="E16" t="n" s="6">
        <v>0.0</v>
      </c>
      <c r="F16" t="s" s="18">
        <v>65</v>
      </c>
      <c r="G16" t="n" s="6">
        <v>0.0</v>
      </c>
      <c r="H16" t="n" s="6">
        <v>1.0</v>
      </c>
      <c r="I16" t="s" s="18">
        <v>562</v>
      </c>
      <c r="J16" t="n" s="6">
        <v>25000.0</v>
      </c>
      <c r="K16" t="n" s="6">
        <v>0.0</v>
      </c>
      <c r="L16" t="s" s="18">
        <v>65</v>
      </c>
      <c r="M16" t="n" s="6">
        <v>0.0</v>
      </c>
      <c r="N16" t="n" s="6">
        <v>1.0</v>
      </c>
      <c r="O16" t="s" s="18">
        <v>562</v>
      </c>
      <c r="P16" s="6" t="n">
        <f>G16+J16-M16</f>
        <v>25000.0</v>
      </c>
    </row>
    <row r="17" ht="15.0" customHeight="true">
      <c r="A17" s="4" t="n">
        <f>ROW(A17)-14</f>
        <v>3.0</v>
      </c>
      <c r="B17" t="n" s="9">
        <v>43990.625</v>
      </c>
      <c r="C17" t="s" s="26">
        <v>67</v>
      </c>
      <c r="D17" s="27"/>
      <c r="E17" t="n" s="6">
        <v>1.0</v>
      </c>
      <c r="F17" t="s" s="18">
        <v>562</v>
      </c>
      <c r="G17" t="n" s="6">
        <v>25000.0</v>
      </c>
      <c r="H17" t="n" s="6">
        <v>0.0</v>
      </c>
      <c r="I17" t="s" s="18">
        <v>65</v>
      </c>
      <c r="J17" t="n" s="6">
        <v>0.0</v>
      </c>
      <c r="K17" t="n" s="6">
        <v>1.0</v>
      </c>
      <c r="L17" t="s" s="18">
        <v>562</v>
      </c>
      <c r="M17" t="n" s="6">
        <v>25000.0</v>
      </c>
      <c r="N17" t="n" s="6">
        <v>0.0</v>
      </c>
      <c r="O17" t="s" s="18">
        <v>65</v>
      </c>
      <c r="P17" s="6" t="n">
        <f>G17+J17-M17</f>
        <v>0.0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36" t="str">
        <f ca="1">INDIRECT("F15")</f>
        <v>-</v>
      </c>
      <c r="G18" s="12" t="n">
        <f ca="1">INDIRECT("G15")</f>
        <v>0.0</v>
      </c>
      <c r="H18" s="12" t="n">
        <f ca="1">SUM(INDIRECT("H15:H"&amp;ROW(H18)-1))</f>
        <v>1.0</v>
      </c>
      <c r="I18" s="37" t="s">
        <v>562</v>
      </c>
      <c r="J18" s="12" t="n">
        <f ca="1">SUM(INDIRECT("J15:J"&amp;ROW(J18)-1))</f>
        <v>25000.0</v>
      </c>
      <c r="K18" s="12" t="n">
        <f ca="1">SUM(INDIRECT("K15:K"&amp;ROW(K18)-1))</f>
        <v>1.0</v>
      </c>
      <c r="L18" s="37" t="s">
        <v>562</v>
      </c>
      <c r="M18" s="12" t="n">
        <f ca="1">SUM(INDIRECT("M15:M"&amp;ROW(M18)-1))</f>
        <v>25000.0</v>
      </c>
      <c r="N18" s="12" t="n">
        <f ca="1">INDIRECT("N"&amp;ROW(N18)-1)</f>
        <v>0.0</v>
      </c>
      <c r="O18" s="37" t="str">
        <f ca="1">INDIRECT("O"&amp;ROW(O18)-1)</f>
        <v>-</v>
      </c>
      <c r="P18" s="12" t="n">
        <f ca="1">INDIRECT("P"&amp;ROW(P18)-1)</f>
        <v>0.0</v>
      </c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3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146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43839.416666666664</v>
      </c>
      <c r="C16" t="s" s="26">
        <v>74</v>
      </c>
      <c r="D16" s="27"/>
      <c r="E16" t="n" s="6">
        <v>0.0</v>
      </c>
      <c r="F16" t="s" s="18">
        <v>65</v>
      </c>
      <c r="G16" t="n" s="6">
        <v>0.0</v>
      </c>
      <c r="H16" t="n" s="6">
        <v>24.0</v>
      </c>
      <c r="I16" t="s" s="18">
        <v>150</v>
      </c>
      <c r="J16" t="n" s="6">
        <v>576000.0</v>
      </c>
      <c r="K16" t="n" s="6">
        <v>0.0</v>
      </c>
      <c r="L16" t="s" s="18">
        <v>65</v>
      </c>
      <c r="M16" t="n" s="6">
        <v>0.0</v>
      </c>
      <c r="N16" t="n" s="6">
        <v>24.0</v>
      </c>
      <c r="O16" t="s" s="18">
        <v>150</v>
      </c>
      <c r="P16" s="6" t="n">
        <f>G16+J16-M16</f>
        <v>576000.0</v>
      </c>
    </row>
    <row r="17" ht="15.0" customHeight="true">
      <c r="A17" s="4" t="n">
        <f>ROW(A17)-14</f>
        <v>3.0</v>
      </c>
      <c r="B17" t="n" s="9">
        <v>43850.625</v>
      </c>
      <c r="C17" t="s" s="26">
        <v>76</v>
      </c>
      <c r="D17" s="27"/>
      <c r="E17" t="n" s="6">
        <v>24.0</v>
      </c>
      <c r="F17" t="s" s="18">
        <v>150</v>
      </c>
      <c r="G17" t="n" s="6">
        <v>576000.0</v>
      </c>
      <c r="H17" t="n" s="6">
        <v>0.0</v>
      </c>
      <c r="I17" t="s" s="18">
        <v>65</v>
      </c>
      <c r="J17" t="n" s="6">
        <v>0.0</v>
      </c>
      <c r="K17" t="n" s="6">
        <v>10.0</v>
      </c>
      <c r="L17" t="s" s="18">
        <v>151</v>
      </c>
      <c r="M17" t="n" s="6">
        <v>240000.0</v>
      </c>
      <c r="N17" t="n" s="6">
        <v>14.0</v>
      </c>
      <c r="O17" t="s" s="18">
        <v>152</v>
      </c>
      <c r="P17" s="6" t="n">
        <f>G17+J17-M17</f>
        <v>336000.0</v>
      </c>
    </row>
    <row r="18" ht="15.0" customHeight="true">
      <c r="A18" s="4" t="n">
        <f>ROW(A18)-14</f>
        <v>4.0</v>
      </c>
      <c r="B18" t="n" s="9">
        <v>43858.42361111111</v>
      </c>
      <c r="C18" t="s" s="26">
        <v>78</v>
      </c>
      <c r="D18" s="27"/>
      <c r="E18" t="n" s="6">
        <v>14.0</v>
      </c>
      <c r="F18" t="s" s="18">
        <v>152</v>
      </c>
      <c r="G18" t="n" s="6">
        <v>336000.0</v>
      </c>
      <c r="H18" t="n" s="6">
        <v>8.0</v>
      </c>
      <c r="I18" t="s" s="18">
        <v>153</v>
      </c>
      <c r="J18" t="n" s="6">
        <v>192000.0</v>
      </c>
      <c r="K18" t="n" s="6">
        <v>0.0</v>
      </c>
      <c r="L18" t="s" s="18">
        <v>65</v>
      </c>
      <c r="M18" t="n" s="6">
        <v>0.0</v>
      </c>
      <c r="N18" t="n" s="6">
        <v>22.0</v>
      </c>
      <c r="O18" t="s" s="18">
        <v>154</v>
      </c>
      <c r="P18" s="6" t="n">
        <f>G18+J18-M18</f>
        <v>528000.0</v>
      </c>
    </row>
    <row r="19" ht="15.0" customHeight="true">
      <c r="A19" s="4" t="n">
        <f>ROW(A19)-14</f>
        <v>5.0</v>
      </c>
      <c r="B19" t="n" s="9">
        <v>43900.42222222222</v>
      </c>
      <c r="C19" t="s" s="26">
        <v>82</v>
      </c>
      <c r="D19" s="27"/>
      <c r="E19" t="n" s="6">
        <v>22.0</v>
      </c>
      <c r="F19" t="s" s="18">
        <v>154</v>
      </c>
      <c r="G19" t="n" s="6">
        <v>528000.0</v>
      </c>
      <c r="H19" t="n" s="6">
        <v>2.0</v>
      </c>
      <c r="I19" t="s" s="18">
        <v>155</v>
      </c>
      <c r="J19" t="n" s="6">
        <v>48000.0</v>
      </c>
      <c r="K19" t="n" s="6">
        <v>0.0</v>
      </c>
      <c r="L19" t="s" s="18">
        <v>65</v>
      </c>
      <c r="M19" t="n" s="6">
        <v>0.0</v>
      </c>
      <c r="N19" t="n" s="6">
        <v>24.0</v>
      </c>
      <c r="O19" t="s" s="18">
        <v>156</v>
      </c>
      <c r="P19" s="6" t="n">
        <f>G19+J19-M19</f>
        <v>576000.0</v>
      </c>
    </row>
    <row r="20" ht="15.0" customHeight="true">
      <c r="A20" s="4" t="n">
        <f>ROW(A20)-14</f>
        <v>6.0</v>
      </c>
      <c r="B20" t="n" s="9">
        <v>43900.461805555555</v>
      </c>
      <c r="C20" t="s" s="26">
        <v>85</v>
      </c>
      <c r="D20" s="27"/>
      <c r="E20" t="n" s="6">
        <v>24.0</v>
      </c>
      <c r="F20" t="s" s="18">
        <v>156</v>
      </c>
      <c r="G20" t="n" s="6">
        <v>576000.0</v>
      </c>
      <c r="H20" t="n" s="6">
        <v>0.0</v>
      </c>
      <c r="I20" t="s" s="18">
        <v>65</v>
      </c>
      <c r="J20" t="n" s="6">
        <v>0.0</v>
      </c>
      <c r="K20" t="n" s="6">
        <v>2.0</v>
      </c>
      <c r="L20" t="s" s="18">
        <v>155</v>
      </c>
      <c r="M20" t="n" s="6">
        <v>48000.0</v>
      </c>
      <c r="N20" t="n" s="6">
        <v>22.0</v>
      </c>
      <c r="O20" t="s" s="18">
        <v>157</v>
      </c>
      <c r="P20" s="6" t="n">
        <f>G20+J20-M20</f>
        <v>528000.0</v>
      </c>
    </row>
    <row r="21" ht="15.0" customHeight="true">
      <c r="A21" s="4" t="n">
        <f>ROW(A21)-14</f>
        <v>7.0</v>
      </c>
      <c r="B21" t="n" s="9">
        <v>43990.38958333333</v>
      </c>
      <c r="C21" t="s" s="26">
        <v>66</v>
      </c>
      <c r="D21" s="27"/>
      <c r="E21" t="n" s="6">
        <v>22.0</v>
      </c>
      <c r="F21" t="s" s="18">
        <v>157</v>
      </c>
      <c r="G21" t="n" s="6">
        <v>528000.0</v>
      </c>
      <c r="H21" t="n" s="6">
        <v>5.0</v>
      </c>
      <c r="I21" t="s" s="18">
        <v>158</v>
      </c>
      <c r="J21" t="n" s="6">
        <v>120000.0</v>
      </c>
      <c r="K21" t="n" s="6">
        <v>0.0</v>
      </c>
      <c r="L21" t="s" s="18">
        <v>65</v>
      </c>
      <c r="M21" t="n" s="6">
        <v>0.0</v>
      </c>
      <c r="N21" t="n" s="6">
        <v>27.0</v>
      </c>
      <c r="O21" t="s" s="18">
        <v>159</v>
      </c>
      <c r="P21" s="6" t="n">
        <f>G21+J21-M21</f>
        <v>648000.0</v>
      </c>
    </row>
    <row r="22" ht="15.0" customHeight="true">
      <c r="A22" s="4" t="n">
        <f>ROW(A22)-14</f>
        <v>8.0</v>
      </c>
      <c r="B22" t="n" s="9">
        <v>43990.625</v>
      </c>
      <c r="C22" t="s" s="26">
        <v>67</v>
      </c>
      <c r="D22" s="27"/>
      <c r="E22" t="n" s="6">
        <v>27.0</v>
      </c>
      <c r="F22" t="s" s="18">
        <v>159</v>
      </c>
      <c r="G22" t="n" s="6">
        <v>648000.0</v>
      </c>
      <c r="H22" t="n" s="6">
        <v>0.0</v>
      </c>
      <c r="I22" t="s" s="18">
        <v>65</v>
      </c>
      <c r="J22" t="n" s="6">
        <v>0.0</v>
      </c>
      <c r="K22" t="n" s="6">
        <v>5.0</v>
      </c>
      <c r="L22" t="s" s="18">
        <v>158</v>
      </c>
      <c r="M22" t="n" s="6">
        <v>120000.0</v>
      </c>
      <c r="N22" t="n" s="6">
        <v>22.0</v>
      </c>
      <c r="O22" t="s" s="18">
        <v>160</v>
      </c>
      <c r="P22" s="6" t="n">
        <f>G22+J22-M22</f>
        <v>528000.0</v>
      </c>
    </row>
    <row r="23" ht="15.0" customHeight="true">
      <c r="A23" s="4" t="n">
        <f>ROW(A23)-14</f>
        <v>9.0</v>
      </c>
      <c r="B23" t="n" s="9">
        <v>44013.42361111111</v>
      </c>
      <c r="C23" t="s" s="26">
        <v>88</v>
      </c>
      <c r="D23" s="27"/>
      <c r="E23" t="n" s="6">
        <v>22.0</v>
      </c>
      <c r="F23" t="s" s="18">
        <v>160</v>
      </c>
      <c r="G23" t="n" s="6">
        <v>528000.0</v>
      </c>
      <c r="H23" t="n" s="6">
        <v>5.0</v>
      </c>
      <c r="I23" t="s" s="18">
        <v>158</v>
      </c>
      <c r="J23" t="n" s="6">
        <v>120000.0</v>
      </c>
      <c r="K23" t="n" s="6">
        <v>0.0</v>
      </c>
      <c r="L23" t="s" s="18">
        <v>65</v>
      </c>
      <c r="M23" t="n" s="6">
        <v>0.0</v>
      </c>
      <c r="N23" t="n" s="6">
        <v>27.0</v>
      </c>
      <c r="O23" t="s" s="18">
        <v>161</v>
      </c>
      <c r="P23" s="6" t="n">
        <f>G23+J23-M23</f>
        <v>648000.0</v>
      </c>
    </row>
    <row r="24" spans="1:21" s="3" customFormat="1" x14ac:dyDescent="0.25">
      <c r="A24" s="10"/>
      <c r="B24" s="11"/>
      <c r="C24" s="11"/>
      <c r="D24" s="11"/>
      <c r="E24" s="12" t="n">
        <f ca="1">INDIRECT("E15")</f>
        <v>0.0</v>
      </c>
      <c r="F24" s="36" t="str">
        <f ca="1">INDIRECT("F15")</f>
        <v>-</v>
      </c>
      <c r="G24" s="12" t="n">
        <f ca="1">INDIRECT("G15")</f>
        <v>0.0</v>
      </c>
      <c r="H24" s="12" t="n">
        <f ca="1">SUM(INDIRECT("H15:H"&amp;ROW(H24)-1))</f>
        <v>44.0</v>
      </c>
      <c r="I24" s="37" t="s">
        <v>148</v>
      </c>
      <c r="J24" s="12" t="n">
        <f ca="1">SUM(INDIRECT("J15:J"&amp;ROW(J24)-1))</f>
        <v>1056000.0</v>
      </c>
      <c r="K24" s="12" t="n">
        <f ca="1">SUM(INDIRECT("K15:K"&amp;ROW(K24)-1))</f>
        <v>17.0</v>
      </c>
      <c r="L24" s="37" t="s">
        <v>149</v>
      </c>
      <c r="M24" s="12" t="n">
        <f ca="1">SUM(INDIRECT("M15:M"&amp;ROW(M24)-1))</f>
        <v>408000.0</v>
      </c>
      <c r="N24" s="12" t="n">
        <f ca="1">INDIRECT("N"&amp;ROW(N24)-1)</f>
        <v>27.0</v>
      </c>
      <c r="O24" s="37" t="str">
        <f ca="1">INDIRECT("O"&amp;ROW(O24)-1)</f>
        <v>7.00 @Rp.24,000.00 +
8.00 @Rp.24,000.00 +
5.00 @Rp.24,000.00 +
5.00 @Rp.24,000.00 +
2.00 @Rp.24,000.00</v>
      </c>
      <c r="P24" s="12" t="n">
        <f ca="1">INDIRECT("P"&amp;ROW(P24)-1)</f>
        <v>648000.0</v>
      </c>
    </row>
    <row r="26" spans="4:14" x14ac:dyDescent="0.25">
      <c r="N26" s="1" t="str">
        <f>"Airmadidi, "&amp;U1</f>
        <v>Airmadidi, Kamis, 31 Desember 2020</v>
      </c>
    </row>
    <row r="27" spans="4:14" x14ac:dyDescent="0.25">
      <c r="D27" s="2" t="s">
        <v>56</v>
      </c>
      <c r="E27" s="3"/>
      <c r="F27" s="3"/>
      <c r="G27" s="3"/>
      <c r="H27" s="3"/>
      <c r="I27" s="3"/>
      <c r="J27" s="3"/>
      <c r="K27" s="3"/>
      <c r="L27" s="3"/>
      <c r="M27" s="3"/>
      <c r="N27" s="2" t="s">
        <v>147</v>
      </c>
    </row>
    <row r="28" spans="4:14" x14ac:dyDescent="0.25">
      <c r="D28" s="2"/>
      <c r="E28" s="3"/>
      <c r="F28" s="3"/>
      <c r="G28" s="3"/>
      <c r="H28" s="3"/>
      <c r="I28" s="3"/>
      <c r="J28" s="3"/>
      <c r="K28" s="3"/>
      <c r="L28" s="3"/>
      <c r="M28" s="3"/>
      <c r="N28" s="2"/>
    </row>
    <row r="29" spans="4:14" x14ac:dyDescent="0.25">
      <c r="D29" s="2"/>
      <c r="E29" s="3"/>
      <c r="F29" s="3"/>
      <c r="G29" s="3"/>
      <c r="H29" s="3"/>
      <c r="I29" s="3"/>
      <c r="J29" s="3"/>
      <c r="K29" s="3"/>
      <c r="L29" s="3"/>
      <c r="M29" s="3"/>
      <c r="N29" s="2"/>
    </row>
    <row r="30" spans="4:14" x14ac:dyDescent="0.25">
      <c r="D30" s="2"/>
      <c r="E30" s="3"/>
      <c r="F30" s="3"/>
      <c r="G30" s="3"/>
      <c r="H30" s="3"/>
      <c r="I30" s="3"/>
      <c r="J30" s="3"/>
      <c r="K30" s="3"/>
      <c r="L30" s="3"/>
      <c r="M30" s="3"/>
      <c r="N30" s="2"/>
    </row>
    <row r="31" spans="4:14" x14ac:dyDescent="0.25">
      <c r="D31" s="2"/>
      <c r="E31" s="3"/>
      <c r="F31" s="3"/>
      <c r="G31" s="3"/>
      <c r="H31" s="3"/>
      <c r="I31" s="3"/>
      <c r="J31" s="3"/>
      <c r="K31" s="3"/>
      <c r="L31" s="3"/>
      <c r="M31" s="3"/>
      <c r="N31" s="2"/>
    </row>
    <row r="32" spans="4:14" x14ac:dyDescent="0.25">
      <c r="D32" s="5" t="s">
        <v>57</v>
      </c>
      <c r="E32" s="3"/>
      <c r="F32" s="3"/>
      <c r="G32" s="3"/>
      <c r="H32" s="3"/>
      <c r="I32" s="3"/>
      <c r="J32" s="3"/>
      <c r="K32" s="3"/>
      <c r="L32" s="3"/>
      <c r="M32" s="3"/>
      <c r="N32" s="5" t="s">
        <v>60</v>
      </c>
    </row>
    <row r="33" spans="4:14" x14ac:dyDescent="0.25">
      <c r="D33" s="1" t="str">
        <f>"NIP. "&amp;U2</f>
        <v>NIP. 197212041999031006</v>
      </c>
      <c r="N33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19:D19"/>
    <mergeCell ref="C20:D20"/>
    <mergeCell ref="C21:D21"/>
    <mergeCell ref="C22:D22"/>
    <mergeCell ref="C24:D24"/>
    <mergeCell ref="C23:D23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563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43990.38958333333</v>
      </c>
      <c r="C16" t="s" s="26">
        <v>66</v>
      </c>
      <c r="D16" s="27"/>
      <c r="E16" t="n" s="6">
        <v>0.0</v>
      </c>
      <c r="F16" t="s" s="18">
        <v>65</v>
      </c>
      <c r="G16" t="n" s="6">
        <v>0.0</v>
      </c>
      <c r="H16" t="n" s="6">
        <v>5.0</v>
      </c>
      <c r="I16" t="s" s="18">
        <v>564</v>
      </c>
      <c r="J16" t="n" s="6">
        <v>150000.0</v>
      </c>
      <c r="K16" t="n" s="6">
        <v>0.0</v>
      </c>
      <c r="L16" t="s" s="18">
        <v>65</v>
      </c>
      <c r="M16" t="n" s="6">
        <v>0.0</v>
      </c>
      <c r="N16" t="n" s="6">
        <v>5.0</v>
      </c>
      <c r="O16" t="s" s="18">
        <v>564</v>
      </c>
      <c r="P16" s="6" t="n">
        <f>G16+J16-M16</f>
        <v>150000.0</v>
      </c>
    </row>
    <row r="17" ht="15.0" customHeight="true">
      <c r="A17" s="4" t="n">
        <f>ROW(A17)-14</f>
        <v>3.0</v>
      </c>
      <c r="B17" t="n" s="9">
        <v>43990.625</v>
      </c>
      <c r="C17" t="s" s="26">
        <v>67</v>
      </c>
      <c r="D17" s="27"/>
      <c r="E17" t="n" s="6">
        <v>5.0</v>
      </c>
      <c r="F17" t="s" s="18">
        <v>564</v>
      </c>
      <c r="G17" t="n" s="6">
        <v>150000.0</v>
      </c>
      <c r="H17" t="n" s="6">
        <v>0.0</v>
      </c>
      <c r="I17" t="s" s="18">
        <v>65</v>
      </c>
      <c r="J17" t="n" s="6">
        <v>0.0</v>
      </c>
      <c r="K17" t="n" s="6">
        <v>5.0</v>
      </c>
      <c r="L17" t="s" s="18">
        <v>564</v>
      </c>
      <c r="M17" t="n" s="6">
        <v>150000.0</v>
      </c>
      <c r="N17" t="n" s="6">
        <v>0.0</v>
      </c>
      <c r="O17" t="s" s="18">
        <v>65</v>
      </c>
      <c r="P17" s="6" t="n">
        <f>G17+J17-M17</f>
        <v>0.0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36" t="str">
        <f ca="1">INDIRECT("F15")</f>
        <v>-</v>
      </c>
      <c r="G18" s="12" t="n">
        <f ca="1">INDIRECT("G15")</f>
        <v>0.0</v>
      </c>
      <c r="H18" s="12" t="n">
        <f ca="1">SUM(INDIRECT("H15:H"&amp;ROW(H18)-1))</f>
        <v>5.0</v>
      </c>
      <c r="I18" s="37" t="s">
        <v>564</v>
      </c>
      <c r="J18" s="12" t="n">
        <f ca="1">SUM(INDIRECT("J15:J"&amp;ROW(J18)-1))</f>
        <v>150000.0</v>
      </c>
      <c r="K18" s="12" t="n">
        <f ca="1">SUM(INDIRECT("K15:K"&amp;ROW(K18)-1))</f>
        <v>5.0</v>
      </c>
      <c r="L18" s="37" t="s">
        <v>564</v>
      </c>
      <c r="M18" s="12" t="n">
        <f ca="1">SUM(INDIRECT("M15:M"&amp;ROW(M18)-1))</f>
        <v>150000.0</v>
      </c>
      <c r="N18" s="12" t="n">
        <f ca="1">INDIRECT("N"&amp;ROW(N18)-1)</f>
        <v>0.0</v>
      </c>
      <c r="O18" s="37" t="str">
        <f ca="1">INDIRECT("O"&amp;ROW(O18)-1)</f>
        <v>-</v>
      </c>
      <c r="P18" s="12" t="n">
        <f ca="1">INDIRECT("P"&amp;ROW(P18)-1)</f>
        <v>0.0</v>
      </c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9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565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43858.416666666664</v>
      </c>
      <c r="C16" t="s" s="26">
        <v>165</v>
      </c>
      <c r="D16" s="27"/>
      <c r="E16" t="n" s="6">
        <v>0.0</v>
      </c>
      <c r="F16" t="s" s="18">
        <v>65</v>
      </c>
      <c r="G16" t="n" s="6">
        <v>0.0</v>
      </c>
      <c r="H16" t="n" s="6">
        <v>5.0</v>
      </c>
      <c r="I16" t="s" s="18">
        <v>568</v>
      </c>
      <c r="J16" t="n" s="6">
        <v>63000.0</v>
      </c>
      <c r="K16" t="n" s="6">
        <v>0.0</v>
      </c>
      <c r="L16" t="s" s="18">
        <v>65</v>
      </c>
      <c r="M16" t="n" s="6">
        <v>0.0</v>
      </c>
      <c r="N16" t="n" s="6">
        <v>5.0</v>
      </c>
      <c r="O16" t="s" s="18">
        <v>568</v>
      </c>
      <c r="P16" s="6" t="n">
        <f>G16+J16-M16</f>
        <v>63000.0</v>
      </c>
    </row>
    <row r="17" ht="15.0" customHeight="true">
      <c r="A17" s="4" t="n">
        <f>ROW(A17)-14</f>
        <v>3.0</v>
      </c>
      <c r="B17" t="n" s="9">
        <v>43990.38958333333</v>
      </c>
      <c r="C17" t="s" s="26">
        <v>66</v>
      </c>
      <c r="D17" s="27"/>
      <c r="E17" t="n" s="6">
        <v>5.0</v>
      </c>
      <c r="F17" t="s" s="18">
        <v>568</v>
      </c>
      <c r="G17" t="n" s="6">
        <v>63000.0</v>
      </c>
      <c r="H17" t="n" s="6">
        <v>1.0</v>
      </c>
      <c r="I17" t="s" s="18">
        <v>567</v>
      </c>
      <c r="J17" t="n" s="6">
        <v>12600.0</v>
      </c>
      <c r="K17" t="n" s="6">
        <v>0.0</v>
      </c>
      <c r="L17" t="s" s="18">
        <v>65</v>
      </c>
      <c r="M17" t="n" s="6">
        <v>0.0</v>
      </c>
      <c r="N17" t="n" s="6">
        <v>6.0</v>
      </c>
      <c r="O17" t="s" s="18">
        <v>569</v>
      </c>
      <c r="P17" s="6" t="n">
        <f>G17+J17-M17</f>
        <v>75600.0</v>
      </c>
    </row>
    <row r="18" ht="15.0" customHeight="true">
      <c r="A18" s="4" t="n">
        <f>ROW(A18)-14</f>
        <v>4.0</v>
      </c>
      <c r="B18" t="n" s="9">
        <v>43990.625</v>
      </c>
      <c r="C18" t="s" s="26">
        <v>67</v>
      </c>
      <c r="D18" s="27"/>
      <c r="E18" t="n" s="6">
        <v>6.0</v>
      </c>
      <c r="F18" t="s" s="18">
        <v>569</v>
      </c>
      <c r="G18" t="n" s="6">
        <v>75600.0</v>
      </c>
      <c r="H18" t="n" s="6">
        <v>0.0</v>
      </c>
      <c r="I18" t="s" s="18">
        <v>65</v>
      </c>
      <c r="J18" t="n" s="6">
        <v>0.0</v>
      </c>
      <c r="K18" t="n" s="6">
        <v>1.0</v>
      </c>
      <c r="L18" t="s" s="18">
        <v>567</v>
      </c>
      <c r="M18" t="n" s="6">
        <v>12600.0</v>
      </c>
      <c r="N18" t="n" s="6">
        <v>5.0</v>
      </c>
      <c r="O18" t="s" s="18">
        <v>570</v>
      </c>
      <c r="P18" s="6" t="n">
        <f>G18+J18-M18</f>
        <v>63000.0</v>
      </c>
    </row>
    <row r="19" ht="15.0" customHeight="true">
      <c r="A19" s="4" t="n">
        <f>ROW(A19)-14</f>
        <v>5.0</v>
      </c>
      <c r="B19" t="n" s="9">
        <v>44013.42361111111</v>
      </c>
      <c r="C19" t="s" s="26">
        <v>88</v>
      </c>
      <c r="D19" s="27"/>
      <c r="E19" t="n" s="6">
        <v>5.0</v>
      </c>
      <c r="F19" t="s" s="18">
        <v>570</v>
      </c>
      <c r="G19" t="n" s="6">
        <v>63000.0</v>
      </c>
      <c r="H19" t="n" s="6">
        <v>1.0</v>
      </c>
      <c r="I19" t="s" s="18">
        <v>567</v>
      </c>
      <c r="J19" t="n" s="6">
        <v>12600.0</v>
      </c>
      <c r="K19" t="n" s="6">
        <v>0.0</v>
      </c>
      <c r="L19" t="s" s="18">
        <v>65</v>
      </c>
      <c r="M19" t="n" s="6">
        <v>0.0</v>
      </c>
      <c r="N19" t="n" s="6">
        <v>6.0</v>
      </c>
      <c r="O19" t="s" s="18">
        <v>571</v>
      </c>
      <c r="P19" s="6" t="n">
        <f>G19+J19-M19</f>
        <v>75600.0</v>
      </c>
    </row>
    <row r="20" spans="1:21" s="3" customFormat="1" x14ac:dyDescent="0.25">
      <c r="A20" s="10"/>
      <c r="B20" s="11"/>
      <c r="C20" s="11"/>
      <c r="D20" s="11"/>
      <c r="E20" s="12" t="n">
        <f ca="1">INDIRECT("E15")</f>
        <v>0.0</v>
      </c>
      <c r="F20" s="36" t="str">
        <f ca="1">INDIRECT("F15")</f>
        <v>-</v>
      </c>
      <c r="G20" s="12" t="n">
        <f ca="1">INDIRECT("G15")</f>
        <v>0.0</v>
      </c>
      <c r="H20" s="12" t="n">
        <f ca="1">SUM(INDIRECT("H15:H"&amp;ROW(H20)-1))</f>
        <v>7.0</v>
      </c>
      <c r="I20" s="37" t="s">
        <v>566</v>
      </c>
      <c r="J20" s="12" t="n">
        <f ca="1">SUM(INDIRECT("J15:J"&amp;ROW(J20)-1))</f>
        <v>88200.0</v>
      </c>
      <c r="K20" s="12" t="n">
        <f ca="1">SUM(INDIRECT("K15:K"&amp;ROW(K20)-1))</f>
        <v>1.0</v>
      </c>
      <c r="L20" s="37" t="s">
        <v>567</v>
      </c>
      <c r="M20" s="12" t="n">
        <f ca="1">SUM(INDIRECT("M15:M"&amp;ROW(M20)-1))</f>
        <v>12600.0</v>
      </c>
      <c r="N20" s="12" t="n">
        <f ca="1">INDIRECT("N"&amp;ROW(N20)-1)</f>
        <v>6.0</v>
      </c>
      <c r="O20" s="37" t="str">
        <f ca="1">INDIRECT("O"&amp;ROW(O20)-1)</f>
        <v>4.00 @Rp.12,600.00 +
1.00 @Rp.12,600.00 +
1.00 @Rp.12,600.00</v>
      </c>
      <c r="P20" s="12" t="n">
        <f ca="1">INDIRECT("P"&amp;ROW(P20)-1)</f>
        <v>75600.0</v>
      </c>
    </row>
    <row r="22" spans="4:14" x14ac:dyDescent="0.25">
      <c r="N22" s="1" t="str">
        <f>"Airmadidi, "&amp;U1</f>
        <v>Airmadidi, Kamis, 31 Desember 2020</v>
      </c>
    </row>
    <row r="23" spans="4:14" x14ac:dyDescent="0.25">
      <c r="D23" s="2" t="s">
        <v>56</v>
      </c>
      <c r="E23" s="3"/>
      <c r="F23" s="3"/>
      <c r="G23" s="3"/>
      <c r="H23" s="3"/>
      <c r="I23" s="3"/>
      <c r="J23" s="3"/>
      <c r="K23" s="3"/>
      <c r="L23" s="3"/>
      <c r="M23" s="3"/>
      <c r="N23" s="2" t="s">
        <v>147</v>
      </c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2"/>
      <c r="E26" s="3"/>
      <c r="F26" s="3"/>
      <c r="G26" s="3"/>
      <c r="H26" s="3"/>
      <c r="I26" s="3"/>
      <c r="J26" s="3"/>
      <c r="K26" s="3"/>
      <c r="L26" s="3"/>
      <c r="M26" s="3"/>
      <c r="N26" s="2"/>
    </row>
    <row r="27" spans="4:14" x14ac:dyDescent="0.25">
      <c r="D27" s="2"/>
      <c r="E27" s="3"/>
      <c r="F27" s="3"/>
      <c r="G27" s="3"/>
      <c r="H27" s="3"/>
      <c r="I27" s="3"/>
      <c r="J27" s="3"/>
      <c r="K27" s="3"/>
      <c r="L27" s="3"/>
      <c r="M27" s="3"/>
      <c r="N27" s="2"/>
    </row>
    <row r="28" spans="4:14" x14ac:dyDescent="0.25">
      <c r="D28" s="5" t="s">
        <v>57</v>
      </c>
      <c r="E28" s="3"/>
      <c r="F28" s="3"/>
      <c r="G28" s="3"/>
      <c r="H28" s="3"/>
      <c r="I28" s="3"/>
      <c r="J28" s="3"/>
      <c r="K28" s="3"/>
      <c r="L28" s="3"/>
      <c r="M28" s="3"/>
      <c r="N28" s="5" t="s">
        <v>60</v>
      </c>
    </row>
    <row r="29" spans="4:14" x14ac:dyDescent="0.25">
      <c r="D29" s="1" t="str">
        <f>"NIP. "&amp;U2</f>
        <v>NIP. 197212041999031006</v>
      </c>
      <c r="N29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20:D20"/>
    <mergeCell ref="C19:D19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9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572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43858.416666666664</v>
      </c>
      <c r="C16" t="s" s="26">
        <v>165</v>
      </c>
      <c r="D16" s="27"/>
      <c r="E16" t="n" s="6">
        <v>0.0</v>
      </c>
      <c r="F16" t="s" s="18">
        <v>65</v>
      </c>
      <c r="G16" t="n" s="6">
        <v>0.0</v>
      </c>
      <c r="H16" t="n" s="6">
        <v>5.0</v>
      </c>
      <c r="I16" t="s" s="18">
        <v>575</v>
      </c>
      <c r="J16" t="n" s="6">
        <v>89250.0</v>
      </c>
      <c r="K16" t="n" s="6">
        <v>0.0</v>
      </c>
      <c r="L16" t="s" s="18">
        <v>65</v>
      </c>
      <c r="M16" t="n" s="6">
        <v>0.0</v>
      </c>
      <c r="N16" t="n" s="6">
        <v>5.0</v>
      </c>
      <c r="O16" t="s" s="18">
        <v>575</v>
      </c>
      <c r="P16" s="6" t="n">
        <f>G16+J16-M16</f>
        <v>89250.0</v>
      </c>
    </row>
    <row r="17" ht="15.0" customHeight="true">
      <c r="A17" s="4" t="n">
        <f>ROW(A17)-14</f>
        <v>3.0</v>
      </c>
      <c r="B17" t="n" s="9">
        <v>43858.42361111111</v>
      </c>
      <c r="C17" t="s" s="26">
        <v>78</v>
      </c>
      <c r="D17" s="27"/>
      <c r="E17" t="n" s="6">
        <v>5.0</v>
      </c>
      <c r="F17" t="s" s="18">
        <v>575</v>
      </c>
      <c r="G17" t="n" s="6">
        <v>89250.0</v>
      </c>
      <c r="H17" t="n" s="6">
        <v>1.0</v>
      </c>
      <c r="I17" t="s" s="18">
        <v>576</v>
      </c>
      <c r="J17" t="n" s="6">
        <v>18000.0</v>
      </c>
      <c r="K17" t="n" s="6">
        <v>0.0</v>
      </c>
      <c r="L17" t="s" s="18">
        <v>65</v>
      </c>
      <c r="M17" t="n" s="6">
        <v>0.0</v>
      </c>
      <c r="N17" t="n" s="6">
        <v>6.0</v>
      </c>
      <c r="O17" t="s" s="18">
        <v>577</v>
      </c>
      <c r="P17" s="6" t="n">
        <f>G17+J17-M17</f>
        <v>107250.0</v>
      </c>
    </row>
    <row r="18" ht="15.0" customHeight="true">
      <c r="A18" s="4" t="n">
        <f>ROW(A18)-14</f>
        <v>4.0</v>
      </c>
      <c r="B18" t="n" s="9">
        <v>43901.416666666664</v>
      </c>
      <c r="C18" t="s" s="26">
        <v>106</v>
      </c>
      <c r="D18" s="27"/>
      <c r="E18" t="n" s="6">
        <v>6.0</v>
      </c>
      <c r="F18" t="s" s="18">
        <v>577</v>
      </c>
      <c r="G18" t="n" s="6">
        <v>107250.0</v>
      </c>
      <c r="H18" t="n" s="6">
        <v>6.0</v>
      </c>
      <c r="I18" t="s" s="18">
        <v>578</v>
      </c>
      <c r="J18" t="n" s="6">
        <v>107100.0</v>
      </c>
      <c r="K18" t="n" s="6">
        <v>0.0</v>
      </c>
      <c r="L18" t="s" s="18">
        <v>65</v>
      </c>
      <c r="M18" t="n" s="6">
        <v>0.0</v>
      </c>
      <c r="N18" t="n" s="6">
        <v>12.0</v>
      </c>
      <c r="O18" t="s" s="18">
        <v>579</v>
      </c>
      <c r="P18" s="6" t="n">
        <f>G18+J18-M18</f>
        <v>214350.0</v>
      </c>
    </row>
    <row r="19" ht="15.0" customHeight="true">
      <c r="A19" s="4" t="n">
        <f>ROW(A19)-14</f>
        <v>5.0</v>
      </c>
      <c r="B19" t="n" s="9">
        <v>43901.625</v>
      </c>
      <c r="C19" t="s" s="26">
        <v>109</v>
      </c>
      <c r="D19" s="27"/>
      <c r="E19" t="n" s="6">
        <v>12.0</v>
      </c>
      <c r="F19" t="s" s="18">
        <v>579</v>
      </c>
      <c r="G19" t="n" s="6">
        <v>214350.0</v>
      </c>
      <c r="H19" t="n" s="6">
        <v>0.0</v>
      </c>
      <c r="I19" t="s" s="18">
        <v>65</v>
      </c>
      <c r="J19" t="n" s="6">
        <v>0.0</v>
      </c>
      <c r="K19" t="n" s="6">
        <v>6.0</v>
      </c>
      <c r="L19" t="s" s="18">
        <v>577</v>
      </c>
      <c r="M19" t="n" s="6">
        <v>107250.0</v>
      </c>
      <c r="N19" t="n" s="6">
        <v>6.0</v>
      </c>
      <c r="O19" t="s" s="18">
        <v>578</v>
      </c>
      <c r="P19" s="6" t="n">
        <f>G19+J19-M19</f>
        <v>107100.0</v>
      </c>
    </row>
    <row r="20" ht="15.0" customHeight="true">
      <c r="A20" s="4" t="n">
        <f>ROW(A20)-14</f>
        <v>6.0</v>
      </c>
      <c r="B20" t="n" s="9">
        <v>43903.416666666664</v>
      </c>
      <c r="C20" t="s" s="26">
        <v>112</v>
      </c>
      <c r="D20" s="27"/>
      <c r="E20" t="n" s="6">
        <v>6.0</v>
      </c>
      <c r="F20" t="s" s="18">
        <v>578</v>
      </c>
      <c r="G20" t="n" s="6">
        <v>107100.0</v>
      </c>
      <c r="H20" t="n" s="6">
        <v>6.0</v>
      </c>
      <c r="I20" t="s" s="18">
        <v>578</v>
      </c>
      <c r="J20" t="n" s="6">
        <v>107100.0</v>
      </c>
      <c r="K20" t="n" s="6">
        <v>0.0</v>
      </c>
      <c r="L20" t="s" s="18">
        <v>65</v>
      </c>
      <c r="M20" t="n" s="6">
        <v>0.0</v>
      </c>
      <c r="N20" t="n" s="6">
        <v>12.0</v>
      </c>
      <c r="O20" t="s" s="18">
        <v>580</v>
      </c>
      <c r="P20" s="6" t="n">
        <f>G20+J20-M20</f>
        <v>214200.0</v>
      </c>
    </row>
    <row r="21" ht="15.0" customHeight="true">
      <c r="A21" s="4" t="n">
        <f>ROW(A21)-14</f>
        <v>7.0</v>
      </c>
      <c r="B21" t="n" s="9">
        <v>43903.459027777775</v>
      </c>
      <c r="C21" t="s" s="26">
        <v>114</v>
      </c>
      <c r="D21" s="27"/>
      <c r="E21" t="n" s="6">
        <v>12.0</v>
      </c>
      <c r="F21" t="s" s="18">
        <v>580</v>
      </c>
      <c r="G21" t="n" s="6">
        <v>214200.0</v>
      </c>
      <c r="H21" t="n" s="6">
        <v>6.0</v>
      </c>
      <c r="I21" t="s" s="18">
        <v>578</v>
      </c>
      <c r="J21" t="n" s="6">
        <v>107100.0</v>
      </c>
      <c r="K21" t="n" s="6">
        <v>0.0</v>
      </c>
      <c r="L21" t="s" s="18">
        <v>65</v>
      </c>
      <c r="M21" t="n" s="6">
        <v>0.0</v>
      </c>
      <c r="N21" t="n" s="6">
        <v>18.0</v>
      </c>
      <c r="O21" t="s" s="18">
        <v>581</v>
      </c>
      <c r="P21" s="6" t="n">
        <f>G21+J21-M21</f>
        <v>321300.0</v>
      </c>
    </row>
    <row r="22" ht="15.0" customHeight="true">
      <c r="A22" s="4" t="n">
        <f>ROW(A22)-14</f>
        <v>8.0</v>
      </c>
      <c r="B22" t="n" s="9">
        <v>43903.625</v>
      </c>
      <c r="C22" t="s" s="26">
        <v>116</v>
      </c>
      <c r="D22" s="27"/>
      <c r="E22" t="n" s="6">
        <v>18.0</v>
      </c>
      <c r="F22" t="s" s="18">
        <v>581</v>
      </c>
      <c r="G22" t="n" s="6">
        <v>321300.0</v>
      </c>
      <c r="H22" t="n" s="6">
        <v>0.0</v>
      </c>
      <c r="I22" t="s" s="18">
        <v>65</v>
      </c>
      <c r="J22" t="n" s="6">
        <v>0.0</v>
      </c>
      <c r="K22" t="n" s="6">
        <v>12.0</v>
      </c>
      <c r="L22" t="s" s="18">
        <v>580</v>
      </c>
      <c r="M22" t="n" s="6">
        <v>214200.0</v>
      </c>
      <c r="N22" t="n" s="6">
        <v>6.0</v>
      </c>
      <c r="O22" t="s" s="18">
        <v>578</v>
      </c>
      <c r="P22" s="6" t="n">
        <f>G22+J22-M22</f>
        <v>107100.0</v>
      </c>
    </row>
    <row r="23" ht="15.0" customHeight="true">
      <c r="A23" s="4" t="n">
        <f>ROW(A23)-14</f>
        <v>9.0</v>
      </c>
      <c r="B23" t="n" s="9">
        <v>43987.416666666664</v>
      </c>
      <c r="C23" t="s" s="26">
        <v>119</v>
      </c>
      <c r="D23" s="27"/>
      <c r="E23" t="n" s="6">
        <v>6.0</v>
      </c>
      <c r="F23" t="s" s="18">
        <v>578</v>
      </c>
      <c r="G23" t="n" s="6">
        <v>107100.0</v>
      </c>
      <c r="H23" t="n" s="6">
        <v>6.0</v>
      </c>
      <c r="I23" t="s" s="18">
        <v>578</v>
      </c>
      <c r="J23" t="n" s="6">
        <v>107100.0</v>
      </c>
      <c r="K23" t="n" s="6">
        <v>0.0</v>
      </c>
      <c r="L23" t="s" s="18">
        <v>65</v>
      </c>
      <c r="M23" t="n" s="6">
        <v>0.0</v>
      </c>
      <c r="N23" t="n" s="6">
        <v>12.0</v>
      </c>
      <c r="O23" t="s" s="18">
        <v>580</v>
      </c>
      <c r="P23" s="6" t="n">
        <f>G23+J23-M23</f>
        <v>214200.0</v>
      </c>
    </row>
    <row r="24" ht="15.0" customHeight="true">
      <c r="A24" s="4" t="n">
        <f>ROW(A24)-14</f>
        <v>10.0</v>
      </c>
      <c r="B24" t="n" s="9">
        <v>43987.458333333336</v>
      </c>
      <c r="C24" t="s" s="26">
        <v>122</v>
      </c>
      <c r="D24" s="27"/>
      <c r="E24" t="n" s="6">
        <v>12.0</v>
      </c>
      <c r="F24" t="s" s="18">
        <v>580</v>
      </c>
      <c r="G24" t="n" s="6">
        <v>214200.0</v>
      </c>
      <c r="H24" t="n" s="6">
        <v>5.0</v>
      </c>
      <c r="I24" t="s" s="18">
        <v>575</v>
      </c>
      <c r="J24" t="n" s="6">
        <v>89250.0</v>
      </c>
      <c r="K24" t="n" s="6">
        <v>0.0</v>
      </c>
      <c r="L24" t="s" s="18">
        <v>65</v>
      </c>
      <c r="M24" t="n" s="6">
        <v>0.0</v>
      </c>
      <c r="N24" t="n" s="6">
        <v>17.0</v>
      </c>
      <c r="O24" t="s" s="18">
        <v>582</v>
      </c>
      <c r="P24" s="6" t="n">
        <f>G24+J24-M24</f>
        <v>303450.0</v>
      </c>
    </row>
    <row r="25" ht="15.0" customHeight="true">
      <c r="A25" s="4" t="n">
        <f>ROW(A25)-14</f>
        <v>11.0</v>
      </c>
      <c r="B25" t="n" s="9">
        <v>43987.459027777775</v>
      </c>
      <c r="C25" t="s" s="26">
        <v>125</v>
      </c>
      <c r="D25" s="27"/>
      <c r="E25" t="n" s="6">
        <v>17.0</v>
      </c>
      <c r="F25" t="s" s="18">
        <v>582</v>
      </c>
      <c r="G25" t="n" s="6">
        <v>303450.0</v>
      </c>
      <c r="H25" t="n" s="6">
        <v>5.0</v>
      </c>
      <c r="I25" t="s" s="18">
        <v>575</v>
      </c>
      <c r="J25" t="n" s="6">
        <v>89250.0</v>
      </c>
      <c r="K25" t="n" s="6">
        <v>0.0</v>
      </c>
      <c r="L25" t="s" s="18">
        <v>65</v>
      </c>
      <c r="M25" t="n" s="6">
        <v>0.0</v>
      </c>
      <c r="N25" t="n" s="6">
        <v>22.0</v>
      </c>
      <c r="O25" t="s" s="18">
        <v>583</v>
      </c>
      <c r="P25" s="6" t="n">
        <f>G25+J25-M25</f>
        <v>392700.0</v>
      </c>
    </row>
    <row r="26" ht="15.0" customHeight="true">
      <c r="A26" s="4" t="n">
        <f>ROW(A26)-14</f>
        <v>12.0</v>
      </c>
      <c r="B26" t="n" s="9">
        <v>43987.625</v>
      </c>
      <c r="C26" t="s" s="26">
        <v>127</v>
      </c>
      <c r="D26" s="27"/>
      <c r="E26" t="n" s="6">
        <v>22.0</v>
      </c>
      <c r="F26" t="s" s="18">
        <v>583</v>
      </c>
      <c r="G26" t="n" s="6">
        <v>392700.0</v>
      </c>
      <c r="H26" t="n" s="6">
        <v>0.0</v>
      </c>
      <c r="I26" t="s" s="18">
        <v>65</v>
      </c>
      <c r="J26" t="n" s="6">
        <v>0.0</v>
      </c>
      <c r="K26" t="n" s="6">
        <v>16.0</v>
      </c>
      <c r="L26" t="s" s="18">
        <v>584</v>
      </c>
      <c r="M26" t="n" s="6">
        <v>285600.0</v>
      </c>
      <c r="N26" t="n" s="6">
        <v>6.0</v>
      </c>
      <c r="O26" t="s" s="18">
        <v>585</v>
      </c>
      <c r="P26" s="6" t="n">
        <f>G26+J26-M26</f>
        <v>107100.0</v>
      </c>
    </row>
    <row r="27" ht="15.0" customHeight="true">
      <c r="A27" s="4" t="n">
        <f>ROW(A27)-14</f>
        <v>13.0</v>
      </c>
      <c r="B27" t="n" s="9">
        <v>43990.38958333333</v>
      </c>
      <c r="C27" t="s" s="26">
        <v>66</v>
      </c>
      <c r="D27" s="27"/>
      <c r="E27" t="n" s="6">
        <v>6.0</v>
      </c>
      <c r="F27" t="s" s="18">
        <v>585</v>
      </c>
      <c r="G27" t="n" s="6">
        <v>107100.0</v>
      </c>
      <c r="H27" t="n" s="6">
        <v>1.0</v>
      </c>
      <c r="I27" t="s" s="18">
        <v>586</v>
      </c>
      <c r="J27" t="n" s="6">
        <v>17850.0</v>
      </c>
      <c r="K27" t="n" s="6">
        <v>0.0</v>
      </c>
      <c r="L27" t="s" s="18">
        <v>65</v>
      </c>
      <c r="M27" t="n" s="6">
        <v>0.0</v>
      </c>
      <c r="N27" t="n" s="6">
        <v>7.0</v>
      </c>
      <c r="O27" t="s" s="18">
        <v>587</v>
      </c>
      <c r="P27" s="6" t="n">
        <f>G27+J27-M27</f>
        <v>124950.0</v>
      </c>
    </row>
    <row r="28" ht="15.0" customHeight="true">
      <c r="A28" s="4" t="n">
        <f>ROW(A28)-14</f>
        <v>14.0</v>
      </c>
      <c r="B28" t="n" s="9">
        <v>43990.625</v>
      </c>
      <c r="C28" t="s" s="26">
        <v>67</v>
      </c>
      <c r="D28" s="27"/>
      <c r="E28" t="n" s="6">
        <v>7.0</v>
      </c>
      <c r="F28" t="s" s="18">
        <v>587</v>
      </c>
      <c r="G28" t="n" s="6">
        <v>124950.0</v>
      </c>
      <c r="H28" t="n" s="6">
        <v>0.0</v>
      </c>
      <c r="I28" t="s" s="18">
        <v>65</v>
      </c>
      <c r="J28" t="n" s="6">
        <v>0.0</v>
      </c>
      <c r="K28" t="n" s="6">
        <v>1.0</v>
      </c>
      <c r="L28" t="s" s="18">
        <v>586</v>
      </c>
      <c r="M28" t="n" s="6">
        <v>17850.0</v>
      </c>
      <c r="N28" t="n" s="6">
        <v>6.0</v>
      </c>
      <c r="O28" t="s" s="18">
        <v>588</v>
      </c>
      <c r="P28" s="6" t="n">
        <f>G28+J28-M28</f>
        <v>107100.0</v>
      </c>
    </row>
    <row r="29" ht="15.0" customHeight="true">
      <c r="A29" s="4" t="n">
        <f>ROW(A29)-14</f>
        <v>15.0</v>
      </c>
      <c r="B29" t="n" s="9">
        <v>44013.42361111111</v>
      </c>
      <c r="C29" t="s" s="26">
        <v>88</v>
      </c>
      <c r="D29" s="27"/>
      <c r="E29" t="n" s="6">
        <v>6.0</v>
      </c>
      <c r="F29" t="s" s="18">
        <v>588</v>
      </c>
      <c r="G29" t="n" s="6">
        <v>107100.0</v>
      </c>
      <c r="H29" t="n" s="6">
        <v>2.0</v>
      </c>
      <c r="I29" t="s" s="18">
        <v>589</v>
      </c>
      <c r="J29" t="n" s="6">
        <v>35700.0</v>
      </c>
      <c r="K29" t="n" s="6">
        <v>0.0</v>
      </c>
      <c r="L29" t="s" s="18">
        <v>65</v>
      </c>
      <c r="M29" t="n" s="6">
        <v>0.0</v>
      </c>
      <c r="N29" t="n" s="6">
        <v>8.0</v>
      </c>
      <c r="O29" t="s" s="18">
        <v>590</v>
      </c>
      <c r="P29" s="6" t="n">
        <f>G29+J29-M29</f>
        <v>142800.0</v>
      </c>
    </row>
    <row r="30" spans="1:21" s="3" customFormat="1" x14ac:dyDescent="0.25">
      <c r="A30" s="10"/>
      <c r="B30" s="11"/>
      <c r="C30" s="11"/>
      <c r="D30" s="11"/>
      <c r="E30" s="12" t="n">
        <f ca="1">INDIRECT("E15")</f>
        <v>0.0</v>
      </c>
      <c r="F30" s="36" t="str">
        <f ca="1">INDIRECT("F15")</f>
        <v>-</v>
      </c>
      <c r="G30" s="12" t="n">
        <f ca="1">INDIRECT("G15")</f>
        <v>0.0</v>
      </c>
      <c r="H30" s="12" t="n">
        <f ca="1">SUM(INDIRECT("H15:H"&amp;ROW(H30)-1))</f>
        <v>43.0</v>
      </c>
      <c r="I30" s="37" t="s">
        <v>573</v>
      </c>
      <c r="J30" s="12" t="n">
        <f ca="1">SUM(INDIRECT("J15:J"&amp;ROW(J30)-1))</f>
        <v>767700.0</v>
      </c>
      <c r="K30" s="12" t="n">
        <f ca="1">SUM(INDIRECT("K15:K"&amp;ROW(K30)-1))</f>
        <v>35.0</v>
      </c>
      <c r="L30" s="37" t="s">
        <v>574</v>
      </c>
      <c r="M30" s="12" t="n">
        <f ca="1">SUM(INDIRECT("M15:M"&amp;ROW(M30)-1))</f>
        <v>624900.0</v>
      </c>
      <c r="N30" s="12" t="n">
        <f ca="1">INDIRECT("N"&amp;ROW(N30)-1)</f>
        <v>8.0</v>
      </c>
      <c r="O30" s="37" t="str">
        <f ca="1">INDIRECT("O"&amp;ROW(O30)-1)</f>
        <v>2.00 @Rp.17,850.00 +
5.00 @Rp.17,850.00 +
1.00 @Rp.17,850.00</v>
      </c>
      <c r="P30" s="12" t="n">
        <f ca="1">INDIRECT("P"&amp;ROW(P30)-1)</f>
        <v>142800.0</v>
      </c>
    </row>
    <row r="32" spans="4:14" x14ac:dyDescent="0.25">
      <c r="N32" s="1" t="str">
        <f>"Airmadidi, "&amp;U1</f>
        <v>Airmadidi, Kamis, 31 Desember 2020</v>
      </c>
    </row>
    <row r="33" spans="4:14" x14ac:dyDescent="0.25">
      <c r="D33" s="2" t="s">
        <v>56</v>
      </c>
      <c r="E33" s="3"/>
      <c r="F33" s="3"/>
      <c r="G33" s="3"/>
      <c r="H33" s="3"/>
      <c r="I33" s="3"/>
      <c r="J33" s="3"/>
      <c r="K33" s="3"/>
      <c r="L33" s="3"/>
      <c r="M33" s="3"/>
      <c r="N33" s="2" t="s">
        <v>147</v>
      </c>
    </row>
    <row r="34" spans="4:14" x14ac:dyDescent="0.25">
      <c r="D34" s="2"/>
      <c r="E34" s="3"/>
      <c r="F34" s="3"/>
      <c r="G34" s="3"/>
      <c r="H34" s="3"/>
      <c r="I34" s="3"/>
      <c r="J34" s="3"/>
      <c r="K34" s="3"/>
      <c r="L34" s="3"/>
      <c r="M34" s="3"/>
      <c r="N34" s="2"/>
    </row>
    <row r="35" spans="4:14" x14ac:dyDescent="0.25">
      <c r="D35" s="2"/>
      <c r="E35" s="3"/>
      <c r="F35" s="3"/>
      <c r="G35" s="3"/>
      <c r="H35" s="3"/>
      <c r="I35" s="3"/>
      <c r="J35" s="3"/>
      <c r="K35" s="3"/>
      <c r="L35" s="3"/>
      <c r="M35" s="3"/>
      <c r="N35" s="2"/>
    </row>
    <row r="36" spans="4:14" x14ac:dyDescent="0.25">
      <c r="D36" s="2"/>
      <c r="E36" s="3"/>
      <c r="F36" s="3"/>
      <c r="G36" s="3"/>
      <c r="H36" s="3"/>
      <c r="I36" s="3"/>
      <c r="J36" s="3"/>
      <c r="K36" s="3"/>
      <c r="L36" s="3"/>
      <c r="M36" s="3"/>
      <c r="N36" s="2"/>
    </row>
    <row r="37" spans="4:14" x14ac:dyDescent="0.25">
      <c r="D37" s="2"/>
      <c r="E37" s="3"/>
      <c r="F37" s="3"/>
      <c r="G37" s="3"/>
      <c r="H37" s="3"/>
      <c r="I37" s="3"/>
      <c r="J37" s="3"/>
      <c r="K37" s="3"/>
      <c r="L37" s="3"/>
      <c r="M37" s="3"/>
      <c r="N37" s="2"/>
    </row>
    <row r="38" spans="4:14" x14ac:dyDescent="0.25">
      <c r="D38" s="5" t="s">
        <v>57</v>
      </c>
      <c r="E38" s="3"/>
      <c r="F38" s="3"/>
      <c r="G38" s="3"/>
      <c r="H38" s="3"/>
      <c r="I38" s="3"/>
      <c r="J38" s="3"/>
      <c r="K38" s="3"/>
      <c r="L38" s="3"/>
      <c r="M38" s="3"/>
      <c r="N38" s="5" t="s">
        <v>60</v>
      </c>
    </row>
    <row r="39" spans="4:14" x14ac:dyDescent="0.25">
      <c r="D39" s="1" t="str">
        <f>"NIP. "&amp;U2</f>
        <v>NIP. 197212041999031006</v>
      </c>
      <c r="N39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30:D30"/>
    <mergeCell ref="C29:D29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9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591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43858.416666666664</v>
      </c>
      <c r="C16" t="s" s="26">
        <v>165</v>
      </c>
      <c r="D16" s="27"/>
      <c r="E16" t="n" s="6">
        <v>0.0</v>
      </c>
      <c r="F16" t="s" s="18">
        <v>65</v>
      </c>
      <c r="G16" t="n" s="6">
        <v>0.0</v>
      </c>
      <c r="H16" t="n" s="6">
        <v>8.0</v>
      </c>
      <c r="I16" t="s" s="18">
        <v>594</v>
      </c>
      <c r="J16" t="n" s="6">
        <v>210000.0</v>
      </c>
      <c r="K16" t="n" s="6">
        <v>0.0</v>
      </c>
      <c r="L16" t="s" s="18">
        <v>65</v>
      </c>
      <c r="M16" t="n" s="6">
        <v>0.0</v>
      </c>
      <c r="N16" t="n" s="6">
        <v>8.0</v>
      </c>
      <c r="O16" t="s" s="18">
        <v>594</v>
      </c>
      <c r="P16" s="6" t="n">
        <f>G16+J16-M16</f>
        <v>210000.0</v>
      </c>
    </row>
    <row r="17" ht="15.0" customHeight="true">
      <c r="A17" s="4" t="n">
        <f>ROW(A17)-14</f>
        <v>3.0</v>
      </c>
      <c r="B17" t="n" s="9">
        <v>43990.38958333333</v>
      </c>
      <c r="C17" t="s" s="26">
        <v>66</v>
      </c>
      <c r="D17" s="27"/>
      <c r="E17" t="n" s="6">
        <v>8.0</v>
      </c>
      <c r="F17" t="s" s="18">
        <v>594</v>
      </c>
      <c r="G17" t="n" s="6">
        <v>210000.0</v>
      </c>
      <c r="H17" t="n" s="6">
        <v>1.0</v>
      </c>
      <c r="I17" t="s" s="18">
        <v>595</v>
      </c>
      <c r="J17" t="n" s="6">
        <v>26000.0</v>
      </c>
      <c r="K17" t="n" s="6">
        <v>0.0</v>
      </c>
      <c r="L17" t="s" s="18">
        <v>65</v>
      </c>
      <c r="M17" t="n" s="6">
        <v>0.0</v>
      </c>
      <c r="N17" t="n" s="6">
        <v>9.0</v>
      </c>
      <c r="O17" t="s" s="18">
        <v>596</v>
      </c>
      <c r="P17" s="6" t="n">
        <f>G17+J17-M17</f>
        <v>236000.0</v>
      </c>
    </row>
    <row r="18" ht="15.0" customHeight="true">
      <c r="A18" s="4" t="n">
        <f>ROW(A18)-14</f>
        <v>4.0</v>
      </c>
      <c r="B18" t="n" s="9">
        <v>43990.625</v>
      </c>
      <c r="C18" t="s" s="26">
        <v>67</v>
      </c>
      <c r="D18" s="27"/>
      <c r="E18" t="n" s="6">
        <v>9.0</v>
      </c>
      <c r="F18" t="s" s="18">
        <v>596</v>
      </c>
      <c r="G18" t="n" s="6">
        <v>236000.0</v>
      </c>
      <c r="H18" t="n" s="6">
        <v>0.0</v>
      </c>
      <c r="I18" t="s" s="18">
        <v>65</v>
      </c>
      <c r="J18" t="n" s="6">
        <v>0.0</v>
      </c>
      <c r="K18" t="n" s="6">
        <v>1.0</v>
      </c>
      <c r="L18" t="s" s="18">
        <v>593</v>
      </c>
      <c r="M18" t="n" s="6">
        <v>26250.0</v>
      </c>
      <c r="N18" t="n" s="6">
        <v>8.0</v>
      </c>
      <c r="O18" t="s" s="18">
        <v>597</v>
      </c>
      <c r="P18" s="6" t="n">
        <f>G18+J18-M18</f>
        <v>209750.0</v>
      </c>
    </row>
    <row r="19" ht="15.0" customHeight="true">
      <c r="A19" s="4" t="n">
        <f>ROW(A19)-14</f>
        <v>5.0</v>
      </c>
      <c r="B19" t="n" s="9">
        <v>44013.42361111111</v>
      </c>
      <c r="C19" t="s" s="26">
        <v>88</v>
      </c>
      <c r="D19" s="27"/>
      <c r="E19" t="n" s="6">
        <v>8.0</v>
      </c>
      <c r="F19" t="s" s="18">
        <v>597</v>
      </c>
      <c r="G19" t="n" s="6">
        <v>209750.0</v>
      </c>
      <c r="H19" t="n" s="6">
        <v>2.0</v>
      </c>
      <c r="I19" t="s" s="18">
        <v>598</v>
      </c>
      <c r="J19" t="n" s="6">
        <v>52500.0</v>
      </c>
      <c r="K19" t="n" s="6">
        <v>0.0</v>
      </c>
      <c r="L19" t="s" s="18">
        <v>65</v>
      </c>
      <c r="M19" t="n" s="6">
        <v>0.0</v>
      </c>
      <c r="N19" t="n" s="6">
        <v>10.0</v>
      </c>
      <c r="O19" t="s" s="18">
        <v>599</v>
      </c>
      <c r="P19" s="6" t="n">
        <f>G19+J19-M19</f>
        <v>262250.0</v>
      </c>
    </row>
    <row r="20" spans="1:21" s="3" customFormat="1" x14ac:dyDescent="0.25">
      <c r="A20" s="10"/>
      <c r="B20" s="11"/>
      <c r="C20" s="11"/>
      <c r="D20" s="11"/>
      <c r="E20" s="12" t="n">
        <f ca="1">INDIRECT("E15")</f>
        <v>0.0</v>
      </c>
      <c r="F20" s="36" t="str">
        <f ca="1">INDIRECT("F15")</f>
        <v>-</v>
      </c>
      <c r="G20" s="12" t="n">
        <f ca="1">INDIRECT("G15")</f>
        <v>0.0</v>
      </c>
      <c r="H20" s="12" t="n">
        <f ca="1">SUM(INDIRECT("H15:H"&amp;ROW(H20)-1))</f>
        <v>11.0</v>
      </c>
      <c r="I20" s="37" t="s">
        <v>592</v>
      </c>
      <c r="J20" s="12" t="n">
        <f ca="1">SUM(INDIRECT("J15:J"&amp;ROW(J20)-1))</f>
        <v>288500.0</v>
      </c>
      <c r="K20" s="12" t="n">
        <f ca="1">SUM(INDIRECT("K15:K"&amp;ROW(K20)-1))</f>
        <v>1.0</v>
      </c>
      <c r="L20" s="37" t="s">
        <v>593</v>
      </c>
      <c r="M20" s="12" t="n">
        <f ca="1">SUM(INDIRECT("M15:M"&amp;ROW(M20)-1))</f>
        <v>26250.0</v>
      </c>
      <c r="N20" s="12" t="n">
        <f ca="1">INDIRECT("N"&amp;ROW(N20)-1)</f>
        <v>10.0</v>
      </c>
      <c r="O20" s="37" t="str">
        <f ca="1">INDIRECT("O"&amp;ROW(O20)-1)</f>
        <v>7.00 @Rp.26,250.00 +
2.00 @Rp.26,250.00 +
1.00 @Rp.26,000.00</v>
      </c>
      <c r="P20" s="12" t="n">
        <f ca="1">INDIRECT("P"&amp;ROW(P20)-1)</f>
        <v>262250.0</v>
      </c>
    </row>
    <row r="22" spans="4:14" x14ac:dyDescent="0.25">
      <c r="N22" s="1" t="str">
        <f>"Airmadidi, "&amp;U1</f>
        <v>Airmadidi, Kamis, 31 Desember 2020</v>
      </c>
    </row>
    <row r="23" spans="4:14" x14ac:dyDescent="0.25">
      <c r="D23" s="2" t="s">
        <v>56</v>
      </c>
      <c r="E23" s="3"/>
      <c r="F23" s="3"/>
      <c r="G23" s="3"/>
      <c r="H23" s="3"/>
      <c r="I23" s="3"/>
      <c r="J23" s="3"/>
      <c r="K23" s="3"/>
      <c r="L23" s="3"/>
      <c r="M23" s="3"/>
      <c r="N23" s="2" t="s">
        <v>147</v>
      </c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2"/>
      <c r="E26" s="3"/>
      <c r="F26" s="3"/>
      <c r="G26" s="3"/>
      <c r="H26" s="3"/>
      <c r="I26" s="3"/>
      <c r="J26" s="3"/>
      <c r="K26" s="3"/>
      <c r="L26" s="3"/>
      <c r="M26" s="3"/>
      <c r="N26" s="2"/>
    </row>
    <row r="27" spans="4:14" x14ac:dyDescent="0.25">
      <c r="D27" s="2"/>
      <c r="E27" s="3"/>
      <c r="F27" s="3"/>
      <c r="G27" s="3"/>
      <c r="H27" s="3"/>
      <c r="I27" s="3"/>
      <c r="J27" s="3"/>
      <c r="K27" s="3"/>
      <c r="L27" s="3"/>
      <c r="M27" s="3"/>
      <c r="N27" s="2"/>
    </row>
    <row r="28" spans="4:14" x14ac:dyDescent="0.25">
      <c r="D28" s="5" t="s">
        <v>57</v>
      </c>
      <c r="E28" s="3"/>
      <c r="F28" s="3"/>
      <c r="G28" s="3"/>
      <c r="H28" s="3"/>
      <c r="I28" s="3"/>
      <c r="J28" s="3"/>
      <c r="K28" s="3"/>
      <c r="L28" s="3"/>
      <c r="M28" s="3"/>
      <c r="N28" s="5" t="s">
        <v>60</v>
      </c>
    </row>
    <row r="29" spans="4:14" x14ac:dyDescent="0.25">
      <c r="D29" s="1" t="str">
        <f>"NIP. "&amp;U2</f>
        <v>NIP. 197212041999031006</v>
      </c>
      <c r="N29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20:D20"/>
    <mergeCell ref="C19:D19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600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43990.38958333333</v>
      </c>
      <c r="C16" t="s" s="26">
        <v>66</v>
      </c>
      <c r="D16" s="27"/>
      <c r="E16" t="n" s="6">
        <v>0.0</v>
      </c>
      <c r="F16" t="s" s="18">
        <v>65</v>
      </c>
      <c r="G16" t="n" s="6">
        <v>0.0</v>
      </c>
      <c r="H16" t="n" s="6">
        <v>3.0</v>
      </c>
      <c r="I16" t="s" s="18">
        <v>601</v>
      </c>
      <c r="J16" t="n" s="6">
        <v>111000.0</v>
      </c>
      <c r="K16" t="n" s="6">
        <v>0.0</v>
      </c>
      <c r="L16" t="s" s="18">
        <v>65</v>
      </c>
      <c r="M16" t="n" s="6">
        <v>0.0</v>
      </c>
      <c r="N16" t="n" s="6">
        <v>3.0</v>
      </c>
      <c r="O16" t="s" s="18">
        <v>601</v>
      </c>
      <c r="P16" s="6" t="n">
        <f>G16+J16-M16</f>
        <v>111000.0</v>
      </c>
    </row>
    <row r="17" ht="15.0" customHeight="true">
      <c r="A17" s="4" t="n">
        <f>ROW(A17)-14</f>
        <v>3.0</v>
      </c>
      <c r="B17" t="n" s="9">
        <v>43990.625</v>
      </c>
      <c r="C17" t="s" s="26">
        <v>67</v>
      </c>
      <c r="D17" s="27"/>
      <c r="E17" t="n" s="6">
        <v>3.0</v>
      </c>
      <c r="F17" t="s" s="18">
        <v>601</v>
      </c>
      <c r="G17" t="n" s="6">
        <v>111000.0</v>
      </c>
      <c r="H17" t="n" s="6">
        <v>0.0</v>
      </c>
      <c r="I17" t="s" s="18">
        <v>65</v>
      </c>
      <c r="J17" t="n" s="6">
        <v>0.0</v>
      </c>
      <c r="K17" t="n" s="6">
        <v>3.0</v>
      </c>
      <c r="L17" t="s" s="18">
        <v>601</v>
      </c>
      <c r="M17" t="n" s="6">
        <v>111000.0</v>
      </c>
      <c r="N17" t="n" s="6">
        <v>0.0</v>
      </c>
      <c r="O17" t="s" s="18">
        <v>65</v>
      </c>
      <c r="P17" s="6" t="n">
        <f>G17+J17-M17</f>
        <v>0.0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36" t="str">
        <f ca="1">INDIRECT("F15")</f>
        <v>-</v>
      </c>
      <c r="G18" s="12" t="n">
        <f ca="1">INDIRECT("G15")</f>
        <v>0.0</v>
      </c>
      <c r="H18" s="12" t="n">
        <f ca="1">SUM(INDIRECT("H15:H"&amp;ROW(H18)-1))</f>
        <v>3.0</v>
      </c>
      <c r="I18" s="37" t="s">
        <v>601</v>
      </c>
      <c r="J18" s="12" t="n">
        <f ca="1">SUM(INDIRECT("J15:J"&amp;ROW(J18)-1))</f>
        <v>111000.0</v>
      </c>
      <c r="K18" s="12" t="n">
        <f ca="1">SUM(INDIRECT("K15:K"&amp;ROW(K18)-1))</f>
        <v>3.0</v>
      </c>
      <c r="L18" s="37" t="s">
        <v>601</v>
      </c>
      <c r="M18" s="12" t="n">
        <f ca="1">SUM(INDIRECT("M15:M"&amp;ROW(M18)-1))</f>
        <v>111000.0</v>
      </c>
      <c r="N18" s="12" t="n">
        <f ca="1">INDIRECT("N"&amp;ROW(N18)-1)</f>
        <v>0.0</v>
      </c>
      <c r="O18" s="37" t="str">
        <f ca="1">INDIRECT("O"&amp;ROW(O18)-1)</f>
        <v>-</v>
      </c>
      <c r="P18" s="12" t="n">
        <f ca="1">INDIRECT("P"&amp;ROW(P18)-1)</f>
        <v>0.0</v>
      </c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602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52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228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43888.416666666664</v>
      </c>
      <c r="C16" t="s" s="26">
        <v>286</v>
      </c>
      <c r="D16" s="27"/>
      <c r="E16" t="n" s="6">
        <v>0.0</v>
      </c>
      <c r="F16" t="s" s="18">
        <v>65</v>
      </c>
      <c r="G16" t="n" s="6">
        <v>0.0</v>
      </c>
      <c r="H16" t="n" s="6">
        <v>3.0</v>
      </c>
      <c r="I16" t="s" s="18">
        <v>604</v>
      </c>
      <c r="J16" t="n" s="6">
        <v>49500.0</v>
      </c>
      <c r="K16" t="n" s="6">
        <v>0.0</v>
      </c>
      <c r="L16" t="s" s="18">
        <v>65</v>
      </c>
      <c r="M16" t="n" s="6">
        <v>0.0</v>
      </c>
      <c r="N16" t="n" s="6">
        <v>3.0</v>
      </c>
      <c r="O16" t="s" s="18">
        <v>604</v>
      </c>
      <c r="P16" s="6" t="n">
        <f>G16+J16-M16</f>
        <v>49500.0</v>
      </c>
    </row>
    <row r="17" ht="15.0" customHeight="true">
      <c r="A17" s="4" t="n">
        <f>ROW(A17)-14</f>
        <v>3.0</v>
      </c>
      <c r="B17" t="n" s="9">
        <v>44068.416666666664</v>
      </c>
      <c r="C17" t="s" s="26">
        <v>231</v>
      </c>
      <c r="D17" s="27"/>
      <c r="E17" t="n" s="6">
        <v>3.0</v>
      </c>
      <c r="F17" t="s" s="18">
        <v>604</v>
      </c>
      <c r="G17" t="n" s="6">
        <v>49500.0</v>
      </c>
      <c r="H17" t="n" s="6">
        <v>3.0</v>
      </c>
      <c r="I17" t="s" s="18">
        <v>604</v>
      </c>
      <c r="J17" t="n" s="6">
        <v>49500.0</v>
      </c>
      <c r="K17" t="n" s="6">
        <v>0.0</v>
      </c>
      <c r="L17" t="s" s="18">
        <v>65</v>
      </c>
      <c r="M17" t="n" s="6">
        <v>0.0</v>
      </c>
      <c r="N17" t="n" s="6">
        <v>6.0</v>
      </c>
      <c r="O17" t="s" s="18">
        <v>603</v>
      </c>
      <c r="P17" s="6" t="n">
        <f>G17+J17-M17</f>
        <v>99000.0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36" t="str">
        <f ca="1">INDIRECT("F15")</f>
        <v>-</v>
      </c>
      <c r="G18" s="12" t="n">
        <f ca="1">INDIRECT("G15")</f>
        <v>0.0</v>
      </c>
      <c r="H18" s="12" t="n">
        <f ca="1">SUM(INDIRECT("H15:H"&amp;ROW(H18)-1))</f>
        <v>6.0</v>
      </c>
      <c r="I18" s="37" t="s">
        <v>603</v>
      </c>
      <c r="J18" s="12" t="n">
        <f ca="1">SUM(INDIRECT("J15:J"&amp;ROW(J18)-1))</f>
        <v>99000.0</v>
      </c>
      <c r="K18" s="12" t="n">
        <f ca="1">SUM(INDIRECT("K15:K"&amp;ROW(K18)-1))</f>
        <v>0.0</v>
      </c>
      <c r="L18" s="37" t="s">
        <v>65</v>
      </c>
      <c r="M18" s="12" t="n">
        <f ca="1">SUM(INDIRECT("M15:M"&amp;ROW(M18)-1))</f>
        <v>0.0</v>
      </c>
      <c r="N18" s="12" t="n">
        <f ca="1">INDIRECT("N"&amp;ROW(N18)-1)</f>
        <v>6.0</v>
      </c>
      <c r="O18" s="37" t="str">
        <f ca="1">INDIRECT("O"&amp;ROW(O18)-1)</f>
        <v>3.00 @Rp.16,500.00 +
3.00 @Rp.16,500.00</v>
      </c>
      <c r="P18" s="12" t="n">
        <f ca="1">INDIRECT("P"&amp;ROW(P18)-1)</f>
        <v>99000.0</v>
      </c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605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228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43888.416666666664</v>
      </c>
      <c r="C16" t="s" s="26">
        <v>286</v>
      </c>
      <c r="D16" s="27"/>
      <c r="E16" t="n" s="6">
        <v>0.0</v>
      </c>
      <c r="F16" t="s" s="18">
        <v>65</v>
      </c>
      <c r="G16" t="n" s="6">
        <v>0.0</v>
      </c>
      <c r="H16" t="n" s="6">
        <v>7.0</v>
      </c>
      <c r="I16" t="s" s="18">
        <v>607</v>
      </c>
      <c r="J16" t="n" s="6">
        <v>175000.0</v>
      </c>
      <c r="K16" t="n" s="6">
        <v>0.0</v>
      </c>
      <c r="L16" t="s" s="18">
        <v>65</v>
      </c>
      <c r="M16" t="n" s="6">
        <v>0.0</v>
      </c>
      <c r="N16" t="n" s="6">
        <v>7.0</v>
      </c>
      <c r="O16" t="s" s="18">
        <v>607</v>
      </c>
      <c r="P16" s="6" t="n">
        <f>G16+J16-M16</f>
        <v>175000.0</v>
      </c>
    </row>
    <row r="17" ht="15.0" customHeight="true">
      <c r="A17" s="4" t="n">
        <f>ROW(A17)-14</f>
        <v>3.0</v>
      </c>
      <c r="B17" t="n" s="9">
        <v>44068.416666666664</v>
      </c>
      <c r="C17" t="s" s="26">
        <v>231</v>
      </c>
      <c r="D17" s="27"/>
      <c r="E17" t="n" s="6">
        <v>7.0</v>
      </c>
      <c r="F17" t="s" s="18">
        <v>607</v>
      </c>
      <c r="G17" t="n" s="6">
        <v>175000.0</v>
      </c>
      <c r="H17" t="n" s="6">
        <v>8.0</v>
      </c>
      <c r="I17" t="s" s="18">
        <v>608</v>
      </c>
      <c r="J17" t="n" s="6">
        <v>200000.0</v>
      </c>
      <c r="K17" t="n" s="6">
        <v>0.0</v>
      </c>
      <c r="L17" t="s" s="18">
        <v>65</v>
      </c>
      <c r="M17" t="n" s="6">
        <v>0.0</v>
      </c>
      <c r="N17" t="n" s="6">
        <v>15.0</v>
      </c>
      <c r="O17" t="s" s="18">
        <v>606</v>
      </c>
      <c r="P17" s="6" t="n">
        <f>G17+J17-M17</f>
        <v>375000.0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36" t="str">
        <f ca="1">INDIRECT("F15")</f>
        <v>-</v>
      </c>
      <c r="G18" s="12" t="n">
        <f ca="1">INDIRECT("G15")</f>
        <v>0.0</v>
      </c>
      <c r="H18" s="12" t="n">
        <f ca="1">SUM(INDIRECT("H15:H"&amp;ROW(H18)-1))</f>
        <v>15.0</v>
      </c>
      <c r="I18" s="37" t="s">
        <v>606</v>
      </c>
      <c r="J18" s="12" t="n">
        <f ca="1">SUM(INDIRECT("J15:J"&amp;ROW(J18)-1))</f>
        <v>375000.0</v>
      </c>
      <c r="K18" s="12" t="n">
        <f ca="1">SUM(INDIRECT("K15:K"&amp;ROW(K18)-1))</f>
        <v>0.0</v>
      </c>
      <c r="L18" s="37" t="s">
        <v>65</v>
      </c>
      <c r="M18" s="12" t="n">
        <f ca="1">SUM(INDIRECT("M15:M"&amp;ROW(M18)-1))</f>
        <v>0.0</v>
      </c>
      <c r="N18" s="12" t="n">
        <f ca="1">INDIRECT("N"&amp;ROW(N18)-1)</f>
        <v>15.0</v>
      </c>
      <c r="O18" s="37" t="str">
        <f ca="1">INDIRECT("O"&amp;ROW(O18)-1)</f>
        <v>7.00 @Rp.25,000.00 +
8.00 @Rp.25,000.00</v>
      </c>
      <c r="P18" s="12" t="n">
        <f ca="1">INDIRECT("P"&amp;ROW(P18)-1)</f>
        <v>375000.0</v>
      </c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8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609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259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43857.416666666664</v>
      </c>
      <c r="C16" t="s" s="26">
        <v>262</v>
      </c>
      <c r="D16" s="27"/>
      <c r="E16" t="n" s="6">
        <v>0.0</v>
      </c>
      <c r="F16" t="s" s="18">
        <v>65</v>
      </c>
      <c r="G16" t="n" s="6">
        <v>0.0</v>
      </c>
      <c r="H16" t="n" s="6">
        <v>6.0</v>
      </c>
      <c r="I16" t="s" s="18">
        <v>611</v>
      </c>
      <c r="J16" t="n" s="6">
        <v>270000.0</v>
      </c>
      <c r="K16" t="n" s="6">
        <v>0.0</v>
      </c>
      <c r="L16" t="s" s="18">
        <v>65</v>
      </c>
      <c r="M16" t="n" s="6">
        <v>0.0</v>
      </c>
      <c r="N16" t="n" s="6">
        <v>6.0</v>
      </c>
      <c r="O16" t="s" s="18">
        <v>611</v>
      </c>
      <c r="P16" s="6" t="n">
        <f>G16+J16-M16</f>
        <v>270000.0</v>
      </c>
    </row>
    <row r="17" ht="15.0" customHeight="true">
      <c r="A17" s="4" t="n">
        <f>ROW(A17)-14</f>
        <v>3.0</v>
      </c>
      <c r="B17" t="n" s="9">
        <v>43886.416666666664</v>
      </c>
      <c r="C17" t="s" s="26">
        <v>297</v>
      </c>
      <c r="D17" s="27"/>
      <c r="E17" t="n" s="6">
        <v>6.0</v>
      </c>
      <c r="F17" t="s" s="18">
        <v>611</v>
      </c>
      <c r="G17" t="n" s="6">
        <v>270000.0</v>
      </c>
      <c r="H17" t="n" s="6">
        <v>1.0</v>
      </c>
      <c r="I17" t="s" s="18">
        <v>558</v>
      </c>
      <c r="J17" t="n" s="6">
        <v>50000.0</v>
      </c>
      <c r="K17" t="n" s="6">
        <v>0.0</v>
      </c>
      <c r="L17" t="s" s="18">
        <v>65</v>
      </c>
      <c r="M17" t="n" s="6">
        <v>0.0</v>
      </c>
      <c r="N17" t="n" s="6">
        <v>7.0</v>
      </c>
      <c r="O17" t="s" s="18">
        <v>612</v>
      </c>
      <c r="P17" s="6" t="n">
        <f>G17+J17-M17</f>
        <v>320000.0</v>
      </c>
    </row>
    <row r="18" ht="15.0" customHeight="true">
      <c r="A18" s="4" t="n">
        <f>ROW(A18)-14</f>
        <v>4.0</v>
      </c>
      <c r="B18" t="n" s="9">
        <v>44113.416666666664</v>
      </c>
      <c r="C18" t="s" s="26">
        <v>302</v>
      </c>
      <c r="D18" s="27"/>
      <c r="E18" t="n" s="6">
        <v>7.0</v>
      </c>
      <c r="F18" t="s" s="18">
        <v>612</v>
      </c>
      <c r="G18" t="n" s="6">
        <v>320000.0</v>
      </c>
      <c r="H18" t="n" s="6">
        <v>1.0</v>
      </c>
      <c r="I18" t="s" s="18">
        <v>558</v>
      </c>
      <c r="J18" t="n" s="6">
        <v>50000.0</v>
      </c>
      <c r="K18" t="n" s="6">
        <v>0.0</v>
      </c>
      <c r="L18" t="s" s="18">
        <v>65</v>
      </c>
      <c r="M18" t="n" s="6">
        <v>0.0</v>
      </c>
      <c r="N18" t="n" s="6">
        <v>8.0</v>
      </c>
      <c r="O18" t="s" s="18">
        <v>610</v>
      </c>
      <c r="P18" s="6" t="n">
        <f>G18+J18-M18</f>
        <v>370000.0</v>
      </c>
    </row>
    <row r="19" spans="1:21" s="3" customFormat="1" x14ac:dyDescent="0.25">
      <c r="A19" s="10"/>
      <c r="B19" s="11"/>
      <c r="C19" s="11"/>
      <c r="D19" s="11"/>
      <c r="E19" s="12" t="n">
        <f ca="1">INDIRECT("E15")</f>
        <v>0.0</v>
      </c>
      <c r="F19" s="36" t="str">
        <f ca="1">INDIRECT("F15")</f>
        <v>-</v>
      </c>
      <c r="G19" s="12" t="n">
        <f ca="1">INDIRECT("G15")</f>
        <v>0.0</v>
      </c>
      <c r="H19" s="12" t="n">
        <f ca="1">SUM(INDIRECT("H15:H"&amp;ROW(H19)-1))</f>
        <v>8.0</v>
      </c>
      <c r="I19" s="37" t="s">
        <v>610</v>
      </c>
      <c r="J19" s="12" t="n">
        <f ca="1">SUM(INDIRECT("J15:J"&amp;ROW(J19)-1))</f>
        <v>370000.0</v>
      </c>
      <c r="K19" s="12" t="n">
        <f ca="1">SUM(INDIRECT("K15:K"&amp;ROW(K19)-1))</f>
        <v>0.0</v>
      </c>
      <c r="L19" s="37" t="s">
        <v>65</v>
      </c>
      <c r="M19" s="12" t="n">
        <f ca="1">SUM(INDIRECT("M15:M"&amp;ROW(M19)-1))</f>
        <v>0.0</v>
      </c>
      <c r="N19" s="12" t="n">
        <f ca="1">INDIRECT("N"&amp;ROW(N19)-1)</f>
        <v>8.0</v>
      </c>
      <c r="O19" s="37" t="str">
        <f ca="1">INDIRECT("O"&amp;ROW(O19)-1)</f>
        <v>6.00 @Rp.45,000.00 +
1.00 @Rp.50,000.00 +
1.00 @Rp.50,000.00</v>
      </c>
      <c r="P19" s="12" t="n">
        <f ca="1">INDIRECT("P"&amp;ROW(P19)-1)</f>
        <v>370000.0</v>
      </c>
    </row>
    <row r="21" spans="4:14" x14ac:dyDescent="0.25">
      <c r="N21" s="1" t="str">
        <f>"Airmadidi, "&amp;U1</f>
        <v>Airmadidi, Kamis, 31 Desember 2020</v>
      </c>
    </row>
    <row r="22" spans="4:14" x14ac:dyDescent="0.25">
      <c r="D22" s="2" t="s">
        <v>56</v>
      </c>
      <c r="E22" s="3"/>
      <c r="F22" s="3"/>
      <c r="G22" s="3"/>
      <c r="H22" s="3"/>
      <c r="I22" s="3"/>
      <c r="J22" s="3"/>
      <c r="K22" s="3"/>
      <c r="L22" s="3"/>
      <c r="M22" s="3"/>
      <c r="N22" s="2" t="s">
        <v>59</v>
      </c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2"/>
      <c r="E26" s="3"/>
      <c r="F26" s="3"/>
      <c r="G26" s="3"/>
      <c r="H26" s="3"/>
      <c r="I26" s="3"/>
      <c r="J26" s="3"/>
      <c r="K26" s="3"/>
      <c r="L26" s="3"/>
      <c r="M26" s="3"/>
      <c r="N26" s="2"/>
    </row>
    <row r="27" spans="4:14" x14ac:dyDescent="0.25">
      <c r="D27" s="5" t="s">
        <v>57</v>
      </c>
      <c r="E27" s="3"/>
      <c r="F27" s="3"/>
      <c r="G27" s="3"/>
      <c r="H27" s="3"/>
      <c r="I27" s="3"/>
      <c r="J27" s="3"/>
      <c r="K27" s="3"/>
      <c r="L27" s="3"/>
      <c r="M27" s="3"/>
      <c r="N27" s="5" t="s">
        <v>60</v>
      </c>
    </row>
    <row r="28" spans="4:14" x14ac:dyDescent="0.25">
      <c r="D28" s="1" t="str">
        <f>"NIP. "&amp;U2</f>
        <v>NIP. 197212041999031006</v>
      </c>
      <c r="N28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9:D19"/>
    <mergeCell ref="C18:D18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613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228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43888.416666666664</v>
      </c>
      <c r="C16" t="s" s="26">
        <v>286</v>
      </c>
      <c r="D16" s="27"/>
      <c r="E16" t="n" s="6">
        <v>0.0</v>
      </c>
      <c r="F16" t="s" s="18">
        <v>65</v>
      </c>
      <c r="G16" t="n" s="6">
        <v>0.0</v>
      </c>
      <c r="H16" t="n" s="6">
        <v>5.0</v>
      </c>
      <c r="I16" t="s" s="18">
        <v>615</v>
      </c>
      <c r="J16" t="n" s="6">
        <v>55000.0</v>
      </c>
      <c r="K16" t="n" s="6">
        <v>0.0</v>
      </c>
      <c r="L16" t="s" s="18">
        <v>65</v>
      </c>
      <c r="M16" t="n" s="6">
        <v>0.0</v>
      </c>
      <c r="N16" t="n" s="6">
        <v>5.0</v>
      </c>
      <c r="O16" t="s" s="18">
        <v>615</v>
      </c>
      <c r="P16" s="6" t="n">
        <f>G16+J16-M16</f>
        <v>55000.0</v>
      </c>
    </row>
    <row r="17" ht="15.0" customHeight="true">
      <c r="A17" s="4" t="n">
        <f>ROW(A17)-14</f>
        <v>3.0</v>
      </c>
      <c r="B17" t="n" s="9">
        <v>44068.416666666664</v>
      </c>
      <c r="C17" t="s" s="26">
        <v>231</v>
      </c>
      <c r="D17" s="27"/>
      <c r="E17" t="n" s="6">
        <v>5.0</v>
      </c>
      <c r="F17" t="s" s="18">
        <v>615</v>
      </c>
      <c r="G17" t="n" s="6">
        <v>55000.0</v>
      </c>
      <c r="H17" t="n" s="6">
        <v>4.0</v>
      </c>
      <c r="I17" t="s" s="18">
        <v>616</v>
      </c>
      <c r="J17" t="n" s="6">
        <v>44000.0</v>
      </c>
      <c r="K17" t="n" s="6">
        <v>0.0</v>
      </c>
      <c r="L17" t="s" s="18">
        <v>65</v>
      </c>
      <c r="M17" t="n" s="6">
        <v>0.0</v>
      </c>
      <c r="N17" t="n" s="6">
        <v>9.0</v>
      </c>
      <c r="O17" t="s" s="18">
        <v>614</v>
      </c>
      <c r="P17" s="6" t="n">
        <f>G17+J17-M17</f>
        <v>99000.0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36" t="str">
        <f ca="1">INDIRECT("F15")</f>
        <v>-</v>
      </c>
      <c r="G18" s="12" t="n">
        <f ca="1">INDIRECT("G15")</f>
        <v>0.0</v>
      </c>
      <c r="H18" s="12" t="n">
        <f ca="1">SUM(INDIRECT("H15:H"&amp;ROW(H18)-1))</f>
        <v>9.0</v>
      </c>
      <c r="I18" s="37" t="s">
        <v>614</v>
      </c>
      <c r="J18" s="12" t="n">
        <f ca="1">SUM(INDIRECT("J15:J"&amp;ROW(J18)-1))</f>
        <v>99000.0</v>
      </c>
      <c r="K18" s="12" t="n">
        <f ca="1">SUM(INDIRECT("K15:K"&amp;ROW(K18)-1))</f>
        <v>0.0</v>
      </c>
      <c r="L18" s="37" t="s">
        <v>65</v>
      </c>
      <c r="M18" s="12" t="n">
        <f ca="1">SUM(INDIRECT("M15:M"&amp;ROW(M18)-1))</f>
        <v>0.0</v>
      </c>
      <c r="N18" s="12" t="n">
        <f ca="1">INDIRECT("N"&amp;ROW(N18)-1)</f>
        <v>9.0</v>
      </c>
      <c r="O18" s="37" t="str">
        <f ca="1">INDIRECT("O"&amp;ROW(O18)-1)</f>
        <v>5.00 @Rp.11,000.00 +
4.00 @Rp.11,000.00</v>
      </c>
      <c r="P18" s="12" t="n">
        <f ca="1">INDIRECT("P"&amp;ROW(P18)-1)</f>
        <v>99000.0</v>
      </c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617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259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43857.416666666664</v>
      </c>
      <c r="C16" t="s" s="26">
        <v>262</v>
      </c>
      <c r="D16" s="27"/>
      <c r="E16" t="n" s="6">
        <v>0.0</v>
      </c>
      <c r="F16" t="s" s="18">
        <v>65</v>
      </c>
      <c r="G16" t="n" s="6">
        <v>0.0</v>
      </c>
      <c r="H16" t="n" s="6">
        <v>10.0</v>
      </c>
      <c r="I16" t="s" s="18">
        <v>619</v>
      </c>
      <c r="J16" t="n" s="6">
        <v>410000.0</v>
      </c>
      <c r="K16" t="n" s="6">
        <v>0.0</v>
      </c>
      <c r="L16" t="s" s="18">
        <v>65</v>
      </c>
      <c r="M16" t="n" s="6">
        <v>0.0</v>
      </c>
      <c r="N16" t="n" s="6">
        <v>10.0</v>
      </c>
      <c r="O16" t="s" s="18">
        <v>619</v>
      </c>
      <c r="P16" s="6" t="n">
        <f>G16+J16-M16</f>
        <v>410000.0</v>
      </c>
    </row>
    <row r="17" ht="15.0" customHeight="true">
      <c r="A17" s="4" t="n">
        <f>ROW(A17)-14</f>
        <v>3.0</v>
      </c>
      <c r="B17" t="n" s="9">
        <v>43886.416666666664</v>
      </c>
      <c r="C17" t="s" s="26">
        <v>297</v>
      </c>
      <c r="D17" s="27"/>
      <c r="E17" t="n" s="6">
        <v>10.0</v>
      </c>
      <c r="F17" t="s" s="18">
        <v>619</v>
      </c>
      <c r="G17" t="n" s="6">
        <v>410000.0</v>
      </c>
      <c r="H17" t="n" s="6">
        <v>1.0</v>
      </c>
      <c r="I17" t="s" s="18">
        <v>620</v>
      </c>
      <c r="J17" t="n" s="6">
        <v>30000.0</v>
      </c>
      <c r="K17" t="n" s="6">
        <v>0.0</v>
      </c>
      <c r="L17" t="s" s="18">
        <v>65</v>
      </c>
      <c r="M17" t="n" s="6">
        <v>0.0</v>
      </c>
      <c r="N17" t="n" s="6">
        <v>11.0</v>
      </c>
      <c r="O17" t="s" s="18">
        <v>618</v>
      </c>
      <c r="P17" s="6" t="n">
        <f>G17+J17-M17</f>
        <v>440000.0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36" t="str">
        <f ca="1">INDIRECT("F15")</f>
        <v>-</v>
      </c>
      <c r="G18" s="12" t="n">
        <f ca="1">INDIRECT("G15")</f>
        <v>0.0</v>
      </c>
      <c r="H18" s="12" t="n">
        <f ca="1">SUM(INDIRECT("H15:H"&amp;ROW(H18)-1))</f>
        <v>11.0</v>
      </c>
      <c r="I18" s="37" t="s">
        <v>618</v>
      </c>
      <c r="J18" s="12" t="n">
        <f ca="1">SUM(INDIRECT("J15:J"&amp;ROW(J18)-1))</f>
        <v>440000.0</v>
      </c>
      <c r="K18" s="12" t="n">
        <f ca="1">SUM(INDIRECT("K15:K"&amp;ROW(K18)-1))</f>
        <v>0.0</v>
      </c>
      <c r="L18" s="37" t="s">
        <v>65</v>
      </c>
      <c r="M18" s="12" t="n">
        <f ca="1">SUM(INDIRECT("M15:M"&amp;ROW(M18)-1))</f>
        <v>0.0</v>
      </c>
      <c r="N18" s="12" t="n">
        <f ca="1">INDIRECT("N"&amp;ROW(N18)-1)</f>
        <v>11.0</v>
      </c>
      <c r="O18" s="37" t="str">
        <f ca="1">INDIRECT("O"&amp;ROW(O18)-1)</f>
        <v>10.00 @Rp.41,000.00 +
1.00 @Rp.30,000.00</v>
      </c>
      <c r="P18" s="12" t="n">
        <f ca="1">INDIRECT("P"&amp;ROW(P18)-1)</f>
        <v>440000.0</v>
      </c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147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3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162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43858.416666666664</v>
      </c>
      <c r="C16" t="s" s="26">
        <v>165</v>
      </c>
      <c r="D16" s="27"/>
      <c r="E16" t="n" s="6">
        <v>0.0</v>
      </c>
      <c r="F16" t="s" s="18">
        <v>65</v>
      </c>
      <c r="G16" t="n" s="6">
        <v>0.0</v>
      </c>
      <c r="H16" t="n" s="6">
        <v>50.0</v>
      </c>
      <c r="I16" t="s" s="18">
        <v>166</v>
      </c>
      <c r="J16" t="n" s="6">
        <v>77500.0</v>
      </c>
      <c r="K16" t="n" s="6">
        <v>0.0</v>
      </c>
      <c r="L16" t="s" s="18">
        <v>65</v>
      </c>
      <c r="M16" t="n" s="6">
        <v>0.0</v>
      </c>
      <c r="N16" t="n" s="6">
        <v>50.0</v>
      </c>
      <c r="O16" t="s" s="18">
        <v>166</v>
      </c>
      <c r="P16" s="6" t="n">
        <f>G16+J16-M16</f>
        <v>77500.0</v>
      </c>
    </row>
    <row r="17" ht="15.0" customHeight="true">
      <c r="A17" s="4" t="n">
        <f>ROW(A17)-14</f>
        <v>3.0</v>
      </c>
      <c r="B17" t="n" s="9">
        <v>43858.42361111111</v>
      </c>
      <c r="C17" t="s" s="26">
        <v>78</v>
      </c>
      <c r="D17" s="27"/>
      <c r="E17" t="n" s="6">
        <v>50.0</v>
      </c>
      <c r="F17" t="s" s="18">
        <v>166</v>
      </c>
      <c r="G17" t="n" s="6">
        <v>77500.0</v>
      </c>
      <c r="H17" t="n" s="6">
        <v>25.0</v>
      </c>
      <c r="I17" t="s" s="18">
        <v>167</v>
      </c>
      <c r="J17" t="n" s="6">
        <v>40000.0</v>
      </c>
      <c r="K17" t="n" s="6">
        <v>0.0</v>
      </c>
      <c r="L17" t="s" s="18">
        <v>65</v>
      </c>
      <c r="M17" t="n" s="6">
        <v>0.0</v>
      </c>
      <c r="N17" t="n" s="6">
        <v>75.0</v>
      </c>
      <c r="O17" t="s" s="18">
        <v>168</v>
      </c>
      <c r="P17" s="6" t="n">
        <f>G17+J17-M17</f>
        <v>117500.0</v>
      </c>
    </row>
    <row r="18" ht="15.0" customHeight="true">
      <c r="A18" s="4" t="n">
        <f>ROW(A18)-14</f>
        <v>4.0</v>
      </c>
      <c r="B18" t="n" s="9">
        <v>43900.42222222222</v>
      </c>
      <c r="C18" t="s" s="26">
        <v>82</v>
      </c>
      <c r="D18" s="27"/>
      <c r="E18" t="n" s="6">
        <v>75.0</v>
      </c>
      <c r="F18" t="s" s="18">
        <v>168</v>
      </c>
      <c r="G18" t="n" s="6">
        <v>117500.0</v>
      </c>
      <c r="H18" t="n" s="6">
        <v>5.0</v>
      </c>
      <c r="I18" t="s" s="18">
        <v>169</v>
      </c>
      <c r="J18" t="n" s="6">
        <v>7500.0</v>
      </c>
      <c r="K18" t="n" s="6">
        <v>0.0</v>
      </c>
      <c r="L18" t="s" s="18">
        <v>65</v>
      </c>
      <c r="M18" t="n" s="6">
        <v>0.0</v>
      </c>
      <c r="N18" t="n" s="6">
        <v>80.0</v>
      </c>
      <c r="O18" t="s" s="18">
        <v>170</v>
      </c>
      <c r="P18" s="6" t="n">
        <f>G18+J18-M18</f>
        <v>125000.0</v>
      </c>
    </row>
    <row r="19" ht="15.0" customHeight="true">
      <c r="A19" s="4" t="n">
        <f>ROW(A19)-14</f>
        <v>5.0</v>
      </c>
      <c r="B19" t="n" s="9">
        <v>43900.461805555555</v>
      </c>
      <c r="C19" t="s" s="26">
        <v>85</v>
      </c>
      <c r="D19" s="27"/>
      <c r="E19" t="n" s="6">
        <v>80.0</v>
      </c>
      <c r="F19" t="s" s="18">
        <v>170</v>
      </c>
      <c r="G19" t="n" s="6">
        <v>125000.0</v>
      </c>
      <c r="H19" t="n" s="6">
        <v>0.0</v>
      </c>
      <c r="I19" t="s" s="18">
        <v>65</v>
      </c>
      <c r="J19" t="n" s="6">
        <v>0.0</v>
      </c>
      <c r="K19" t="n" s="6">
        <v>5.0</v>
      </c>
      <c r="L19" t="s" s="18">
        <v>171</v>
      </c>
      <c r="M19" t="n" s="6">
        <v>7750.0</v>
      </c>
      <c r="N19" t="n" s="6">
        <v>75.0</v>
      </c>
      <c r="O19" t="s" s="18">
        <v>172</v>
      </c>
      <c r="P19" s="6" t="n">
        <f>G19+J19-M19</f>
        <v>117250.0</v>
      </c>
    </row>
    <row r="20" ht="15.0" customHeight="true">
      <c r="A20" s="4" t="n">
        <f>ROW(A20)-14</f>
        <v>6.0</v>
      </c>
      <c r="B20" t="n" s="9">
        <v>43913.416666666664</v>
      </c>
      <c r="C20" t="s" s="26">
        <v>173</v>
      </c>
      <c r="D20" s="27"/>
      <c r="E20" t="n" s="6">
        <v>75.0</v>
      </c>
      <c r="F20" t="s" s="18">
        <v>172</v>
      </c>
      <c r="G20" t="n" s="6">
        <v>117250.0</v>
      </c>
      <c r="H20" t="n" s="6">
        <v>50.0</v>
      </c>
      <c r="I20" t="s" s="18">
        <v>166</v>
      </c>
      <c r="J20" t="n" s="6">
        <v>77500.0</v>
      </c>
      <c r="K20" t="n" s="6">
        <v>0.0</v>
      </c>
      <c r="L20" t="s" s="18">
        <v>65</v>
      </c>
      <c r="M20" t="n" s="6">
        <v>0.0</v>
      </c>
      <c r="N20" t="n" s="6">
        <v>125.0</v>
      </c>
      <c r="O20" t="s" s="18">
        <v>174</v>
      </c>
      <c r="P20" s="6" t="n">
        <f>G20+J20-M20</f>
        <v>194750.0</v>
      </c>
    </row>
    <row r="21" ht="15.0" customHeight="true">
      <c r="A21" s="4" t="n">
        <f>ROW(A21)-14</f>
        <v>7.0</v>
      </c>
      <c r="B21" t="n" s="9">
        <v>43913.625</v>
      </c>
      <c r="C21" t="s" s="26">
        <v>175</v>
      </c>
      <c r="D21" s="27"/>
      <c r="E21" t="n" s="6">
        <v>125.0</v>
      </c>
      <c r="F21" t="s" s="18">
        <v>174</v>
      </c>
      <c r="G21" t="n" s="6">
        <v>194750.0</v>
      </c>
      <c r="H21" t="n" s="6">
        <v>0.0</v>
      </c>
      <c r="I21" t="s" s="18">
        <v>65</v>
      </c>
      <c r="J21" t="n" s="6">
        <v>0.0</v>
      </c>
      <c r="K21" t="n" s="6">
        <v>50.0</v>
      </c>
      <c r="L21" t="s" s="18">
        <v>176</v>
      </c>
      <c r="M21" t="n" s="6">
        <v>77750.0</v>
      </c>
      <c r="N21" t="n" s="6">
        <v>75.0</v>
      </c>
      <c r="O21" t="s" s="18">
        <v>177</v>
      </c>
      <c r="P21" s="6" t="n">
        <f>G21+J21-M21</f>
        <v>117000.0</v>
      </c>
    </row>
    <row r="22" ht="15.0" customHeight="true">
      <c r="A22" s="4" t="n">
        <f>ROW(A22)-14</f>
        <v>8.0</v>
      </c>
      <c r="B22" t="n" s="9">
        <v>44013.42361111111</v>
      </c>
      <c r="C22" t="s" s="26">
        <v>88</v>
      </c>
      <c r="D22" s="27"/>
      <c r="E22" t="n" s="6">
        <v>75.0</v>
      </c>
      <c r="F22" t="s" s="18">
        <v>177</v>
      </c>
      <c r="G22" t="n" s="6">
        <v>117000.0</v>
      </c>
      <c r="H22" t="n" s="6">
        <v>10.0</v>
      </c>
      <c r="I22" t="s" s="18">
        <v>178</v>
      </c>
      <c r="J22" t="n" s="6">
        <v>16000.0</v>
      </c>
      <c r="K22" t="n" s="6">
        <v>0.0</v>
      </c>
      <c r="L22" t="s" s="18">
        <v>65</v>
      </c>
      <c r="M22" t="n" s="6">
        <v>0.0</v>
      </c>
      <c r="N22" t="n" s="6">
        <v>85.0</v>
      </c>
      <c r="O22" t="s" s="18">
        <v>179</v>
      </c>
      <c r="P22" s="6" t="n">
        <f>G22+J22-M22</f>
        <v>133000.0</v>
      </c>
    </row>
    <row r="23" ht="15.0" customHeight="true">
      <c r="A23" s="4" t="n">
        <f>ROW(A23)-14</f>
        <v>9.0</v>
      </c>
      <c r="B23" t="n" s="9">
        <v>44013.430555555555</v>
      </c>
      <c r="C23" t="s" s="26">
        <v>91</v>
      </c>
      <c r="D23" s="27"/>
      <c r="E23" t="n" s="6">
        <v>85.0</v>
      </c>
      <c r="F23" t="s" s="18">
        <v>179</v>
      </c>
      <c r="G23" t="n" s="6">
        <v>133000.0</v>
      </c>
      <c r="H23" t="n" s="6">
        <v>23.0</v>
      </c>
      <c r="I23" t="s" s="18">
        <v>180</v>
      </c>
      <c r="J23" t="n" s="6">
        <v>36800.0</v>
      </c>
      <c r="K23" t="n" s="6">
        <v>0.0</v>
      </c>
      <c r="L23" t="s" s="18">
        <v>65</v>
      </c>
      <c r="M23" t="n" s="6">
        <v>0.0</v>
      </c>
      <c r="N23" t="n" s="6">
        <v>108.0</v>
      </c>
      <c r="O23" t="s" s="18">
        <v>181</v>
      </c>
      <c r="P23" s="6" t="n">
        <f>G23+J23-M23</f>
        <v>169800.0</v>
      </c>
    </row>
    <row r="24" spans="1:21" s="3" customFormat="1" x14ac:dyDescent="0.25">
      <c r="A24" s="10"/>
      <c r="B24" s="11"/>
      <c r="C24" s="11"/>
      <c r="D24" s="11"/>
      <c r="E24" s="12" t="n">
        <f ca="1">INDIRECT("E15")</f>
        <v>0.0</v>
      </c>
      <c r="F24" s="36" t="str">
        <f ca="1">INDIRECT("F15")</f>
        <v>-</v>
      </c>
      <c r="G24" s="12" t="n">
        <f ca="1">INDIRECT("G15")</f>
        <v>0.0</v>
      </c>
      <c r="H24" s="12" t="n">
        <f ca="1">SUM(INDIRECT("H15:H"&amp;ROW(H24)-1))</f>
        <v>163.0</v>
      </c>
      <c r="I24" s="37" t="s">
        <v>163</v>
      </c>
      <c r="J24" s="12" t="n">
        <f ca="1">SUM(INDIRECT("J15:J"&amp;ROW(J24)-1))</f>
        <v>255300.0</v>
      </c>
      <c r="K24" s="12" t="n">
        <f ca="1">SUM(INDIRECT("K15:K"&amp;ROW(K24)-1))</f>
        <v>55.0</v>
      </c>
      <c r="L24" s="37" t="s">
        <v>164</v>
      </c>
      <c r="M24" s="12" t="n">
        <f ca="1">SUM(INDIRECT("M15:M"&amp;ROW(M24)-1))</f>
        <v>85500.0</v>
      </c>
      <c r="N24" s="12" t="n">
        <f ca="1">INDIRECT("N"&amp;ROW(N24)-1)</f>
        <v>108.0</v>
      </c>
      <c r="O24" s="37" t="str">
        <f ca="1">INDIRECT("O"&amp;ROW(O24)-1)</f>
        <v>20.00 @Rp.1,600.00 +
10.00 @Rp.1,600.00 +
23.00 @Rp.1,600.00 +
50.00 @Rp.1,550.00 +
5.00 @Rp.1,500.00</v>
      </c>
      <c r="P24" s="12" t="n">
        <f ca="1">INDIRECT("P"&amp;ROW(P24)-1)</f>
        <v>169800.0</v>
      </c>
    </row>
    <row r="26" spans="4:14" x14ac:dyDescent="0.25">
      <c r="N26" s="1" t="str">
        <f>"Airmadidi, "&amp;U1</f>
        <v>Airmadidi, Kamis, 31 Desember 2020</v>
      </c>
    </row>
    <row r="27" spans="4:14" x14ac:dyDescent="0.25">
      <c r="D27" s="2" t="s">
        <v>56</v>
      </c>
      <c r="E27" s="3"/>
      <c r="F27" s="3"/>
      <c r="G27" s="3"/>
      <c r="H27" s="3"/>
      <c r="I27" s="3"/>
      <c r="J27" s="3"/>
      <c r="K27" s="3"/>
      <c r="L27" s="3"/>
      <c r="M27" s="3"/>
      <c r="N27" s="2" t="s">
        <v>147</v>
      </c>
    </row>
    <row r="28" spans="4:14" x14ac:dyDescent="0.25">
      <c r="D28" s="2"/>
      <c r="E28" s="3"/>
      <c r="F28" s="3"/>
      <c r="G28" s="3"/>
      <c r="H28" s="3"/>
      <c r="I28" s="3"/>
      <c r="J28" s="3"/>
      <c r="K28" s="3"/>
      <c r="L28" s="3"/>
      <c r="M28" s="3"/>
      <c r="N28" s="2"/>
    </row>
    <row r="29" spans="4:14" x14ac:dyDescent="0.25">
      <c r="D29" s="2"/>
      <c r="E29" s="3"/>
      <c r="F29" s="3"/>
      <c r="G29" s="3"/>
      <c r="H29" s="3"/>
      <c r="I29" s="3"/>
      <c r="J29" s="3"/>
      <c r="K29" s="3"/>
      <c r="L29" s="3"/>
      <c r="M29" s="3"/>
      <c r="N29" s="2"/>
    </row>
    <row r="30" spans="4:14" x14ac:dyDescent="0.25">
      <c r="D30" s="2"/>
      <c r="E30" s="3"/>
      <c r="F30" s="3"/>
      <c r="G30" s="3"/>
      <c r="H30" s="3"/>
      <c r="I30" s="3"/>
      <c r="J30" s="3"/>
      <c r="K30" s="3"/>
      <c r="L30" s="3"/>
      <c r="M30" s="3"/>
      <c r="N30" s="2"/>
    </row>
    <row r="31" spans="4:14" x14ac:dyDescent="0.25">
      <c r="D31" s="2"/>
      <c r="E31" s="3"/>
      <c r="F31" s="3"/>
      <c r="G31" s="3"/>
      <c r="H31" s="3"/>
      <c r="I31" s="3"/>
      <c r="J31" s="3"/>
      <c r="K31" s="3"/>
      <c r="L31" s="3"/>
      <c r="M31" s="3"/>
      <c r="N31" s="2"/>
    </row>
    <row r="32" spans="4:14" x14ac:dyDescent="0.25">
      <c r="D32" s="5" t="s">
        <v>57</v>
      </c>
      <c r="E32" s="3"/>
      <c r="F32" s="3"/>
      <c r="G32" s="3"/>
      <c r="H32" s="3"/>
      <c r="I32" s="3"/>
      <c r="J32" s="3"/>
      <c r="K32" s="3"/>
      <c r="L32" s="3"/>
      <c r="M32" s="3"/>
      <c r="N32" s="5" t="s">
        <v>60</v>
      </c>
    </row>
    <row r="33" spans="4:14" x14ac:dyDescent="0.25">
      <c r="D33" s="1" t="str">
        <f>"NIP. "&amp;U2</f>
        <v>NIP. 197212041999031006</v>
      </c>
      <c r="N33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19:D19"/>
    <mergeCell ref="C20:D20"/>
    <mergeCell ref="C21:D21"/>
    <mergeCell ref="C22:D22"/>
    <mergeCell ref="C24:D24"/>
    <mergeCell ref="C23:D23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621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299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259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43886.416666666664</v>
      </c>
      <c r="C16" t="s" s="26">
        <v>297</v>
      </c>
      <c r="D16" s="27"/>
      <c r="E16" t="n" s="6">
        <v>0.0</v>
      </c>
      <c r="F16" t="s" s="18">
        <v>65</v>
      </c>
      <c r="G16" t="n" s="6">
        <v>0.0</v>
      </c>
      <c r="H16" t="n" s="6">
        <v>5.0</v>
      </c>
      <c r="I16" t="s" s="18">
        <v>623</v>
      </c>
      <c r="J16" t="n" s="6">
        <v>72500.0</v>
      </c>
      <c r="K16" t="n" s="6">
        <v>0.0</v>
      </c>
      <c r="L16" t="s" s="18">
        <v>65</v>
      </c>
      <c r="M16" t="n" s="6">
        <v>0.0</v>
      </c>
      <c r="N16" t="n" s="6">
        <v>5.0</v>
      </c>
      <c r="O16" t="s" s="18">
        <v>623</v>
      </c>
      <c r="P16" s="6" t="n">
        <f>G16+J16-M16</f>
        <v>72500.0</v>
      </c>
    </row>
    <row r="17" ht="15.0" customHeight="true">
      <c r="A17" s="4" t="n">
        <f>ROW(A17)-14</f>
        <v>3.0</v>
      </c>
      <c r="B17" t="n" s="9">
        <v>44113.416666666664</v>
      </c>
      <c r="C17" t="s" s="26">
        <v>302</v>
      </c>
      <c r="D17" s="27"/>
      <c r="E17" t="n" s="6">
        <v>5.0</v>
      </c>
      <c r="F17" t="s" s="18">
        <v>623</v>
      </c>
      <c r="G17" t="n" s="6">
        <v>72500.0</v>
      </c>
      <c r="H17" t="n" s="6">
        <v>5.0</v>
      </c>
      <c r="I17" t="s" s="18">
        <v>623</v>
      </c>
      <c r="J17" t="n" s="6">
        <v>72500.0</v>
      </c>
      <c r="K17" t="n" s="6">
        <v>0.0</v>
      </c>
      <c r="L17" t="s" s="18">
        <v>65</v>
      </c>
      <c r="M17" t="n" s="6">
        <v>0.0</v>
      </c>
      <c r="N17" t="n" s="6">
        <v>10.0</v>
      </c>
      <c r="O17" t="s" s="18">
        <v>622</v>
      </c>
      <c r="P17" s="6" t="n">
        <f>G17+J17-M17</f>
        <v>145000.0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36" t="str">
        <f ca="1">INDIRECT("F15")</f>
        <v>-</v>
      </c>
      <c r="G18" s="12" t="n">
        <f ca="1">INDIRECT("G15")</f>
        <v>0.0</v>
      </c>
      <c r="H18" s="12" t="n">
        <f ca="1">SUM(INDIRECT("H15:H"&amp;ROW(H18)-1))</f>
        <v>10.0</v>
      </c>
      <c r="I18" s="37" t="s">
        <v>622</v>
      </c>
      <c r="J18" s="12" t="n">
        <f ca="1">SUM(INDIRECT("J15:J"&amp;ROW(J18)-1))</f>
        <v>145000.0</v>
      </c>
      <c r="K18" s="12" t="n">
        <f ca="1">SUM(INDIRECT("K15:K"&amp;ROW(K18)-1))</f>
        <v>0.0</v>
      </c>
      <c r="L18" s="37" t="s">
        <v>65</v>
      </c>
      <c r="M18" s="12" t="n">
        <f ca="1">SUM(INDIRECT("M15:M"&amp;ROW(M18)-1))</f>
        <v>0.0</v>
      </c>
      <c r="N18" s="12" t="n">
        <f ca="1">INDIRECT("N"&amp;ROW(N18)-1)</f>
        <v>10.0</v>
      </c>
      <c r="O18" s="37" t="str">
        <f ca="1">INDIRECT("O"&amp;ROW(O18)-1)</f>
        <v>5.00 @Rp.14,500.00 +
5.00 @Rp.14,500.00</v>
      </c>
      <c r="P18" s="12" t="n">
        <f ca="1">INDIRECT("P"&amp;ROW(P18)-1)</f>
        <v>145000.0</v>
      </c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624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43913.416666666664</v>
      </c>
      <c r="C16" t="s" s="26">
        <v>173</v>
      </c>
      <c r="D16" s="27"/>
      <c r="E16" t="n" s="6">
        <v>0.0</v>
      </c>
      <c r="F16" t="s" s="18">
        <v>65</v>
      </c>
      <c r="G16" t="n" s="6">
        <v>0.0</v>
      </c>
      <c r="H16" t="n" s="6">
        <v>5.0</v>
      </c>
      <c r="I16" t="s" s="18">
        <v>625</v>
      </c>
      <c r="J16" t="n" s="6">
        <v>115000.0</v>
      </c>
      <c r="K16" t="n" s="6">
        <v>0.0</v>
      </c>
      <c r="L16" t="s" s="18">
        <v>65</v>
      </c>
      <c r="M16" t="n" s="6">
        <v>0.0</v>
      </c>
      <c r="N16" t="n" s="6">
        <v>5.0</v>
      </c>
      <c r="O16" t="s" s="18">
        <v>625</v>
      </c>
      <c r="P16" s="6" t="n">
        <f>G16+J16-M16</f>
        <v>115000.0</v>
      </c>
    </row>
    <row r="17" ht="15.0" customHeight="true">
      <c r="A17" s="4" t="n">
        <f>ROW(A17)-14</f>
        <v>3.0</v>
      </c>
      <c r="B17" t="n" s="9">
        <v>43913.625</v>
      </c>
      <c r="C17" t="s" s="26">
        <v>175</v>
      </c>
      <c r="D17" s="27"/>
      <c r="E17" t="n" s="6">
        <v>5.0</v>
      </c>
      <c r="F17" t="s" s="18">
        <v>625</v>
      </c>
      <c r="G17" t="n" s="6">
        <v>115000.0</v>
      </c>
      <c r="H17" t="n" s="6">
        <v>0.0</v>
      </c>
      <c r="I17" t="s" s="18">
        <v>65</v>
      </c>
      <c r="J17" t="n" s="6">
        <v>0.0</v>
      </c>
      <c r="K17" t="n" s="6">
        <v>5.0</v>
      </c>
      <c r="L17" t="s" s="18">
        <v>625</v>
      </c>
      <c r="M17" t="n" s="6">
        <v>115000.0</v>
      </c>
      <c r="N17" t="n" s="6">
        <v>0.0</v>
      </c>
      <c r="O17" t="s" s="18">
        <v>65</v>
      </c>
      <c r="P17" s="6" t="n">
        <f>G17+J17-M17</f>
        <v>0.0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36" t="str">
        <f ca="1">INDIRECT("F15")</f>
        <v>-</v>
      </c>
      <c r="G18" s="12" t="n">
        <f ca="1">INDIRECT("G15")</f>
        <v>0.0</v>
      </c>
      <c r="H18" s="12" t="n">
        <f ca="1">SUM(INDIRECT("H15:H"&amp;ROW(H18)-1))</f>
        <v>5.0</v>
      </c>
      <c r="I18" s="37" t="s">
        <v>625</v>
      </c>
      <c r="J18" s="12" t="n">
        <f ca="1">SUM(INDIRECT("J15:J"&amp;ROW(J18)-1))</f>
        <v>115000.0</v>
      </c>
      <c r="K18" s="12" t="n">
        <f ca="1">SUM(INDIRECT("K15:K"&amp;ROW(K18)-1))</f>
        <v>5.0</v>
      </c>
      <c r="L18" s="37" t="s">
        <v>625</v>
      </c>
      <c r="M18" s="12" t="n">
        <f ca="1">SUM(INDIRECT("M15:M"&amp;ROW(M18)-1))</f>
        <v>115000.0</v>
      </c>
      <c r="N18" s="12" t="n">
        <f ca="1">INDIRECT("N"&amp;ROW(N18)-1)</f>
        <v>0.0</v>
      </c>
      <c r="O18" s="37" t="str">
        <f ca="1">INDIRECT("O"&amp;ROW(O18)-1)</f>
        <v>-</v>
      </c>
      <c r="P18" s="12" t="n">
        <f ca="1">INDIRECT("P"&amp;ROW(P18)-1)</f>
        <v>0.0</v>
      </c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626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299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43900.42222222222</v>
      </c>
      <c r="C16" t="s" s="26">
        <v>82</v>
      </c>
      <c r="D16" s="27"/>
      <c r="E16" t="n" s="6">
        <v>0.0</v>
      </c>
      <c r="F16" t="s" s="18">
        <v>65</v>
      </c>
      <c r="G16" t="n" s="6">
        <v>0.0</v>
      </c>
      <c r="H16" t="n" s="6">
        <v>2.0</v>
      </c>
      <c r="I16" t="s" s="18">
        <v>627</v>
      </c>
      <c r="J16" t="n" s="6">
        <v>110000.0</v>
      </c>
      <c r="K16" t="n" s="6">
        <v>0.0</v>
      </c>
      <c r="L16" t="s" s="18">
        <v>65</v>
      </c>
      <c r="M16" t="n" s="6">
        <v>0.0</v>
      </c>
      <c r="N16" t="n" s="6">
        <v>2.0</v>
      </c>
      <c r="O16" t="s" s="18">
        <v>627</v>
      </c>
      <c r="P16" s="6" t="n">
        <f>G16+J16-M16</f>
        <v>110000.0</v>
      </c>
    </row>
    <row r="17" ht="15.0" customHeight="true">
      <c r="A17" s="4" t="n">
        <f>ROW(A17)-14</f>
        <v>3.0</v>
      </c>
      <c r="B17" t="n" s="9">
        <v>43900.461805555555</v>
      </c>
      <c r="C17" t="s" s="26">
        <v>85</v>
      </c>
      <c r="D17" s="27"/>
      <c r="E17" t="n" s="6">
        <v>2.0</v>
      </c>
      <c r="F17" t="s" s="18">
        <v>627</v>
      </c>
      <c r="G17" t="n" s="6">
        <v>110000.0</v>
      </c>
      <c r="H17" t="n" s="6">
        <v>0.0</v>
      </c>
      <c r="I17" t="s" s="18">
        <v>65</v>
      </c>
      <c r="J17" t="n" s="6">
        <v>0.0</v>
      </c>
      <c r="K17" t="n" s="6">
        <v>2.0</v>
      </c>
      <c r="L17" t="s" s="18">
        <v>627</v>
      </c>
      <c r="M17" t="n" s="6">
        <v>110000.0</v>
      </c>
      <c r="N17" t="n" s="6">
        <v>0.0</v>
      </c>
      <c r="O17" t="s" s="18">
        <v>65</v>
      </c>
      <c r="P17" s="6" t="n">
        <f>G17+J17-M17</f>
        <v>0.0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36" t="str">
        <f ca="1">INDIRECT("F15")</f>
        <v>-</v>
      </c>
      <c r="G18" s="12" t="n">
        <f ca="1">INDIRECT("G15")</f>
        <v>0.0</v>
      </c>
      <c r="H18" s="12" t="n">
        <f ca="1">SUM(INDIRECT("H15:H"&amp;ROW(H18)-1))</f>
        <v>2.0</v>
      </c>
      <c r="I18" s="37" t="s">
        <v>627</v>
      </c>
      <c r="J18" s="12" t="n">
        <f ca="1">SUM(INDIRECT("J15:J"&amp;ROW(J18)-1))</f>
        <v>110000.0</v>
      </c>
      <c r="K18" s="12" t="n">
        <f ca="1">SUM(INDIRECT("K15:K"&amp;ROW(K18)-1))</f>
        <v>2.0</v>
      </c>
      <c r="L18" s="37" t="s">
        <v>627</v>
      </c>
      <c r="M18" s="12" t="n">
        <f ca="1">SUM(INDIRECT("M15:M"&amp;ROW(M18)-1))</f>
        <v>110000.0</v>
      </c>
      <c r="N18" s="12" t="n">
        <f ca="1">INDIRECT("N"&amp;ROW(N18)-1)</f>
        <v>0.0</v>
      </c>
      <c r="O18" s="37" t="str">
        <f ca="1">INDIRECT("O"&amp;ROW(O18)-1)</f>
        <v>-</v>
      </c>
      <c r="P18" s="12" t="n">
        <f ca="1">INDIRECT("P"&amp;ROW(P18)-1)</f>
        <v>0.0</v>
      </c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628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299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43900.42222222222</v>
      </c>
      <c r="C16" t="s" s="26">
        <v>82</v>
      </c>
      <c r="D16" s="27"/>
      <c r="E16" t="n" s="6">
        <v>0.0</v>
      </c>
      <c r="F16" t="s" s="18">
        <v>65</v>
      </c>
      <c r="G16" t="n" s="6">
        <v>0.0</v>
      </c>
      <c r="H16" t="n" s="6">
        <v>2.0</v>
      </c>
      <c r="I16" t="s" s="18">
        <v>627</v>
      </c>
      <c r="J16" t="n" s="6">
        <v>110000.0</v>
      </c>
      <c r="K16" t="n" s="6">
        <v>0.0</v>
      </c>
      <c r="L16" t="s" s="18">
        <v>65</v>
      </c>
      <c r="M16" t="n" s="6">
        <v>0.0</v>
      </c>
      <c r="N16" t="n" s="6">
        <v>2.0</v>
      </c>
      <c r="O16" t="s" s="18">
        <v>627</v>
      </c>
      <c r="P16" s="6" t="n">
        <f>G16+J16-M16</f>
        <v>110000.0</v>
      </c>
    </row>
    <row r="17" ht="15.0" customHeight="true">
      <c r="A17" s="4" t="n">
        <f>ROW(A17)-14</f>
        <v>3.0</v>
      </c>
      <c r="B17" t="n" s="9">
        <v>43900.461805555555</v>
      </c>
      <c r="C17" t="s" s="26">
        <v>85</v>
      </c>
      <c r="D17" s="27"/>
      <c r="E17" t="n" s="6">
        <v>2.0</v>
      </c>
      <c r="F17" t="s" s="18">
        <v>627</v>
      </c>
      <c r="G17" t="n" s="6">
        <v>110000.0</v>
      </c>
      <c r="H17" t="n" s="6">
        <v>0.0</v>
      </c>
      <c r="I17" t="s" s="18">
        <v>65</v>
      </c>
      <c r="J17" t="n" s="6">
        <v>0.0</v>
      </c>
      <c r="K17" t="n" s="6">
        <v>2.0</v>
      </c>
      <c r="L17" t="s" s="18">
        <v>627</v>
      </c>
      <c r="M17" t="n" s="6">
        <v>110000.0</v>
      </c>
      <c r="N17" t="n" s="6">
        <v>0.0</v>
      </c>
      <c r="O17" t="s" s="18">
        <v>65</v>
      </c>
      <c r="P17" s="6" t="n">
        <f>G17+J17-M17</f>
        <v>0.0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36" t="str">
        <f ca="1">INDIRECT("F15")</f>
        <v>-</v>
      </c>
      <c r="G18" s="12" t="n">
        <f ca="1">INDIRECT("G15")</f>
        <v>0.0</v>
      </c>
      <c r="H18" s="12" t="n">
        <f ca="1">SUM(INDIRECT("H15:H"&amp;ROW(H18)-1))</f>
        <v>2.0</v>
      </c>
      <c r="I18" s="37" t="s">
        <v>627</v>
      </c>
      <c r="J18" s="12" t="n">
        <f ca="1">SUM(INDIRECT("J15:J"&amp;ROW(J18)-1))</f>
        <v>110000.0</v>
      </c>
      <c r="K18" s="12" t="n">
        <f ca="1">SUM(INDIRECT("K15:K"&amp;ROW(K18)-1))</f>
        <v>2.0</v>
      </c>
      <c r="L18" s="37" t="s">
        <v>627</v>
      </c>
      <c r="M18" s="12" t="n">
        <f ca="1">SUM(INDIRECT("M15:M"&amp;ROW(M18)-1))</f>
        <v>110000.0</v>
      </c>
      <c r="N18" s="12" t="n">
        <f ca="1">INDIRECT("N"&amp;ROW(N18)-1)</f>
        <v>0.0</v>
      </c>
      <c r="O18" s="37" t="str">
        <f ca="1">INDIRECT("O"&amp;ROW(O18)-1)</f>
        <v>-</v>
      </c>
      <c r="P18" s="12" t="n">
        <f ca="1">INDIRECT("P"&amp;ROW(P18)-1)</f>
        <v>0.0</v>
      </c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629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299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43900.42222222222</v>
      </c>
      <c r="C16" t="s" s="26">
        <v>82</v>
      </c>
      <c r="D16" s="27"/>
      <c r="E16" t="n" s="6">
        <v>0.0</v>
      </c>
      <c r="F16" t="s" s="18">
        <v>65</v>
      </c>
      <c r="G16" t="n" s="6">
        <v>0.0</v>
      </c>
      <c r="H16" t="n" s="6">
        <v>2.0</v>
      </c>
      <c r="I16" t="s" s="18">
        <v>627</v>
      </c>
      <c r="J16" t="n" s="6">
        <v>110000.0</v>
      </c>
      <c r="K16" t="n" s="6">
        <v>0.0</v>
      </c>
      <c r="L16" t="s" s="18">
        <v>65</v>
      </c>
      <c r="M16" t="n" s="6">
        <v>0.0</v>
      </c>
      <c r="N16" t="n" s="6">
        <v>2.0</v>
      </c>
      <c r="O16" t="s" s="18">
        <v>627</v>
      </c>
      <c r="P16" s="6" t="n">
        <f>G16+J16-M16</f>
        <v>110000.0</v>
      </c>
    </row>
    <row r="17" ht="15.0" customHeight="true">
      <c r="A17" s="4" t="n">
        <f>ROW(A17)-14</f>
        <v>3.0</v>
      </c>
      <c r="B17" t="n" s="9">
        <v>43900.461805555555</v>
      </c>
      <c r="C17" t="s" s="26">
        <v>85</v>
      </c>
      <c r="D17" s="27"/>
      <c r="E17" t="n" s="6">
        <v>2.0</v>
      </c>
      <c r="F17" t="s" s="18">
        <v>627</v>
      </c>
      <c r="G17" t="n" s="6">
        <v>110000.0</v>
      </c>
      <c r="H17" t="n" s="6">
        <v>0.0</v>
      </c>
      <c r="I17" t="s" s="18">
        <v>65</v>
      </c>
      <c r="J17" t="n" s="6">
        <v>0.0</v>
      </c>
      <c r="K17" t="n" s="6">
        <v>2.0</v>
      </c>
      <c r="L17" t="s" s="18">
        <v>627</v>
      </c>
      <c r="M17" t="n" s="6">
        <v>110000.0</v>
      </c>
      <c r="N17" t="n" s="6">
        <v>0.0</v>
      </c>
      <c r="O17" t="s" s="18">
        <v>65</v>
      </c>
      <c r="P17" s="6" t="n">
        <f>G17+J17-M17</f>
        <v>0.0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36" t="str">
        <f ca="1">INDIRECT("F15")</f>
        <v>-</v>
      </c>
      <c r="G18" s="12" t="n">
        <f ca="1">INDIRECT("G15")</f>
        <v>0.0</v>
      </c>
      <c r="H18" s="12" t="n">
        <f ca="1">SUM(INDIRECT("H15:H"&amp;ROW(H18)-1))</f>
        <v>2.0</v>
      </c>
      <c r="I18" s="37" t="s">
        <v>627</v>
      </c>
      <c r="J18" s="12" t="n">
        <f ca="1">SUM(INDIRECT("J15:J"&amp;ROW(J18)-1))</f>
        <v>110000.0</v>
      </c>
      <c r="K18" s="12" t="n">
        <f ca="1">SUM(INDIRECT("K15:K"&amp;ROW(K18)-1))</f>
        <v>2.0</v>
      </c>
      <c r="L18" s="37" t="s">
        <v>627</v>
      </c>
      <c r="M18" s="12" t="n">
        <f ca="1">SUM(INDIRECT("M15:M"&amp;ROW(M18)-1))</f>
        <v>110000.0</v>
      </c>
      <c r="N18" s="12" t="n">
        <f ca="1">INDIRECT("N"&amp;ROW(N18)-1)</f>
        <v>0.0</v>
      </c>
      <c r="O18" s="37" t="str">
        <f ca="1">INDIRECT("O"&amp;ROW(O18)-1)</f>
        <v>-</v>
      </c>
      <c r="P18" s="12" t="n">
        <f ca="1">INDIRECT("P"&amp;ROW(P18)-1)</f>
        <v>0.0</v>
      </c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630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299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43900.42222222222</v>
      </c>
      <c r="C16" t="s" s="26">
        <v>82</v>
      </c>
      <c r="D16" s="27"/>
      <c r="E16" t="n" s="6">
        <v>0.0</v>
      </c>
      <c r="F16" t="s" s="18">
        <v>65</v>
      </c>
      <c r="G16" t="n" s="6">
        <v>0.0</v>
      </c>
      <c r="H16" t="n" s="6">
        <v>2.0</v>
      </c>
      <c r="I16" t="s" s="18">
        <v>627</v>
      </c>
      <c r="J16" t="n" s="6">
        <v>110000.0</v>
      </c>
      <c r="K16" t="n" s="6">
        <v>0.0</v>
      </c>
      <c r="L16" t="s" s="18">
        <v>65</v>
      </c>
      <c r="M16" t="n" s="6">
        <v>0.0</v>
      </c>
      <c r="N16" t="n" s="6">
        <v>2.0</v>
      </c>
      <c r="O16" t="s" s="18">
        <v>627</v>
      </c>
      <c r="P16" s="6" t="n">
        <f>G16+J16-M16</f>
        <v>110000.0</v>
      </c>
    </row>
    <row r="17" ht="15.0" customHeight="true">
      <c r="A17" s="4" t="n">
        <f>ROW(A17)-14</f>
        <v>3.0</v>
      </c>
      <c r="B17" t="n" s="9">
        <v>43900.461805555555</v>
      </c>
      <c r="C17" t="s" s="26">
        <v>85</v>
      </c>
      <c r="D17" s="27"/>
      <c r="E17" t="n" s="6">
        <v>2.0</v>
      </c>
      <c r="F17" t="s" s="18">
        <v>627</v>
      </c>
      <c r="G17" t="n" s="6">
        <v>110000.0</v>
      </c>
      <c r="H17" t="n" s="6">
        <v>0.0</v>
      </c>
      <c r="I17" t="s" s="18">
        <v>65</v>
      </c>
      <c r="J17" t="n" s="6">
        <v>0.0</v>
      </c>
      <c r="K17" t="n" s="6">
        <v>2.0</v>
      </c>
      <c r="L17" t="s" s="18">
        <v>627</v>
      </c>
      <c r="M17" t="n" s="6">
        <v>110000.0</v>
      </c>
      <c r="N17" t="n" s="6">
        <v>0.0</v>
      </c>
      <c r="O17" t="s" s="18">
        <v>65</v>
      </c>
      <c r="P17" s="6" t="n">
        <f>G17+J17-M17</f>
        <v>0.0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36" t="str">
        <f ca="1">INDIRECT("F15")</f>
        <v>-</v>
      </c>
      <c r="G18" s="12" t="n">
        <f ca="1">INDIRECT("G15")</f>
        <v>0.0</v>
      </c>
      <c r="H18" s="12" t="n">
        <f ca="1">SUM(INDIRECT("H15:H"&amp;ROW(H18)-1))</f>
        <v>2.0</v>
      </c>
      <c r="I18" s="37" t="s">
        <v>627</v>
      </c>
      <c r="J18" s="12" t="n">
        <f ca="1">SUM(INDIRECT("J15:J"&amp;ROW(J18)-1))</f>
        <v>110000.0</v>
      </c>
      <c r="K18" s="12" t="n">
        <f ca="1">SUM(INDIRECT("K15:K"&amp;ROW(K18)-1))</f>
        <v>2.0</v>
      </c>
      <c r="L18" s="37" t="s">
        <v>627</v>
      </c>
      <c r="M18" s="12" t="n">
        <f ca="1">SUM(INDIRECT("M15:M"&amp;ROW(M18)-1))</f>
        <v>110000.0</v>
      </c>
      <c r="N18" s="12" t="n">
        <f ca="1">INDIRECT("N"&amp;ROW(N18)-1)</f>
        <v>0.0</v>
      </c>
      <c r="O18" s="37" t="str">
        <f ca="1">INDIRECT("O"&amp;ROW(O18)-1)</f>
        <v>-</v>
      </c>
      <c r="P18" s="12" t="n">
        <f ca="1">INDIRECT("P"&amp;ROW(P18)-1)</f>
        <v>0.0</v>
      </c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631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632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43913.416666666664</v>
      </c>
      <c r="C16" t="s" s="26">
        <v>173</v>
      </c>
      <c r="D16" s="27"/>
      <c r="E16" t="n" s="6">
        <v>0.0</v>
      </c>
      <c r="F16" t="s" s="18">
        <v>65</v>
      </c>
      <c r="G16" t="n" s="6">
        <v>0.0</v>
      </c>
      <c r="H16" t="n" s="6">
        <v>3.0</v>
      </c>
      <c r="I16" t="s" s="18">
        <v>633</v>
      </c>
      <c r="J16" t="n" s="6">
        <v>330000.0</v>
      </c>
      <c r="K16" t="n" s="6">
        <v>0.0</v>
      </c>
      <c r="L16" t="s" s="18">
        <v>65</v>
      </c>
      <c r="M16" t="n" s="6">
        <v>0.0</v>
      </c>
      <c r="N16" t="n" s="6">
        <v>3.0</v>
      </c>
      <c r="O16" t="s" s="18">
        <v>633</v>
      </c>
      <c r="P16" s="6" t="n">
        <f>G16+J16-M16</f>
        <v>330000.0</v>
      </c>
    </row>
    <row r="17" ht="15.0" customHeight="true">
      <c r="A17" s="4" t="n">
        <f>ROW(A17)-14</f>
        <v>3.0</v>
      </c>
      <c r="B17" t="n" s="9">
        <v>43913.625</v>
      </c>
      <c r="C17" t="s" s="26">
        <v>175</v>
      </c>
      <c r="D17" s="27"/>
      <c r="E17" t="n" s="6">
        <v>3.0</v>
      </c>
      <c r="F17" t="s" s="18">
        <v>633</v>
      </c>
      <c r="G17" t="n" s="6">
        <v>330000.0</v>
      </c>
      <c r="H17" t="n" s="6">
        <v>0.0</v>
      </c>
      <c r="I17" t="s" s="18">
        <v>65</v>
      </c>
      <c r="J17" t="n" s="6">
        <v>0.0</v>
      </c>
      <c r="K17" t="n" s="6">
        <v>3.0</v>
      </c>
      <c r="L17" t="s" s="18">
        <v>633</v>
      </c>
      <c r="M17" t="n" s="6">
        <v>330000.0</v>
      </c>
      <c r="N17" t="n" s="6">
        <v>0.0</v>
      </c>
      <c r="O17" t="s" s="18">
        <v>65</v>
      </c>
      <c r="P17" s="6" t="n">
        <f>G17+J17-M17</f>
        <v>0.0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36" t="str">
        <f ca="1">INDIRECT("F15")</f>
        <v>-</v>
      </c>
      <c r="G18" s="12" t="n">
        <f ca="1">INDIRECT("G15")</f>
        <v>0.0</v>
      </c>
      <c r="H18" s="12" t="n">
        <f ca="1">SUM(INDIRECT("H15:H"&amp;ROW(H18)-1))</f>
        <v>3.0</v>
      </c>
      <c r="I18" s="37" t="s">
        <v>633</v>
      </c>
      <c r="J18" s="12" t="n">
        <f ca="1">SUM(INDIRECT("J15:J"&amp;ROW(J18)-1))</f>
        <v>330000.0</v>
      </c>
      <c r="K18" s="12" t="n">
        <f ca="1">SUM(INDIRECT("K15:K"&amp;ROW(K18)-1))</f>
        <v>3.0</v>
      </c>
      <c r="L18" s="37" t="s">
        <v>633</v>
      </c>
      <c r="M18" s="12" t="n">
        <f ca="1">SUM(INDIRECT("M15:M"&amp;ROW(M18)-1))</f>
        <v>330000.0</v>
      </c>
      <c r="N18" s="12" t="n">
        <f ca="1">INDIRECT("N"&amp;ROW(N18)-1)</f>
        <v>0.0</v>
      </c>
      <c r="O18" s="37" t="str">
        <f ca="1">INDIRECT("O"&amp;ROW(O18)-1)</f>
        <v>-</v>
      </c>
      <c r="P18" s="12" t="n">
        <f ca="1">INDIRECT("P"&amp;ROW(P18)-1)</f>
        <v>0.0</v>
      </c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634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632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43913.416666666664</v>
      </c>
      <c r="C16" t="s" s="26">
        <v>173</v>
      </c>
      <c r="D16" s="27"/>
      <c r="E16" t="n" s="6">
        <v>0.0</v>
      </c>
      <c r="F16" t="s" s="18">
        <v>65</v>
      </c>
      <c r="G16" t="n" s="6">
        <v>0.0</v>
      </c>
      <c r="H16" t="n" s="6">
        <v>3.0</v>
      </c>
      <c r="I16" t="s" s="18">
        <v>633</v>
      </c>
      <c r="J16" t="n" s="6">
        <v>330000.0</v>
      </c>
      <c r="K16" t="n" s="6">
        <v>0.0</v>
      </c>
      <c r="L16" t="s" s="18">
        <v>65</v>
      </c>
      <c r="M16" t="n" s="6">
        <v>0.0</v>
      </c>
      <c r="N16" t="n" s="6">
        <v>3.0</v>
      </c>
      <c r="O16" t="s" s="18">
        <v>633</v>
      </c>
      <c r="P16" s="6" t="n">
        <f>G16+J16-M16</f>
        <v>330000.0</v>
      </c>
    </row>
    <row r="17" ht="15.0" customHeight="true">
      <c r="A17" s="4" t="n">
        <f>ROW(A17)-14</f>
        <v>3.0</v>
      </c>
      <c r="B17" t="n" s="9">
        <v>43913.625</v>
      </c>
      <c r="C17" t="s" s="26">
        <v>175</v>
      </c>
      <c r="D17" s="27"/>
      <c r="E17" t="n" s="6">
        <v>3.0</v>
      </c>
      <c r="F17" t="s" s="18">
        <v>633</v>
      </c>
      <c r="G17" t="n" s="6">
        <v>330000.0</v>
      </c>
      <c r="H17" t="n" s="6">
        <v>0.0</v>
      </c>
      <c r="I17" t="s" s="18">
        <v>65</v>
      </c>
      <c r="J17" t="n" s="6">
        <v>0.0</v>
      </c>
      <c r="K17" t="n" s="6">
        <v>3.0</v>
      </c>
      <c r="L17" t="s" s="18">
        <v>633</v>
      </c>
      <c r="M17" t="n" s="6">
        <v>330000.0</v>
      </c>
      <c r="N17" t="n" s="6">
        <v>0.0</v>
      </c>
      <c r="O17" t="s" s="18">
        <v>65</v>
      </c>
      <c r="P17" s="6" t="n">
        <f>G17+J17-M17</f>
        <v>0.0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36" t="str">
        <f ca="1">INDIRECT("F15")</f>
        <v>-</v>
      </c>
      <c r="G18" s="12" t="n">
        <f ca="1">INDIRECT("G15")</f>
        <v>0.0</v>
      </c>
      <c r="H18" s="12" t="n">
        <f ca="1">SUM(INDIRECT("H15:H"&amp;ROW(H18)-1))</f>
        <v>3.0</v>
      </c>
      <c r="I18" s="37" t="s">
        <v>633</v>
      </c>
      <c r="J18" s="12" t="n">
        <f ca="1">SUM(INDIRECT("J15:J"&amp;ROW(J18)-1))</f>
        <v>330000.0</v>
      </c>
      <c r="K18" s="12" t="n">
        <f ca="1">SUM(INDIRECT("K15:K"&amp;ROW(K18)-1))</f>
        <v>3.0</v>
      </c>
      <c r="L18" s="37" t="s">
        <v>633</v>
      </c>
      <c r="M18" s="12" t="n">
        <f ca="1">SUM(INDIRECT("M15:M"&amp;ROW(M18)-1))</f>
        <v>330000.0</v>
      </c>
      <c r="N18" s="12" t="n">
        <f ca="1">INDIRECT("N"&amp;ROW(N18)-1)</f>
        <v>0.0</v>
      </c>
      <c r="O18" s="37" t="str">
        <f ca="1">INDIRECT("O"&amp;ROW(O18)-1)</f>
        <v>-</v>
      </c>
      <c r="P18" s="12" t="n">
        <f ca="1">INDIRECT("P"&amp;ROW(P18)-1)</f>
        <v>0.0</v>
      </c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9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635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632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43900.42222222222</v>
      </c>
      <c r="C16" t="s" s="26">
        <v>82</v>
      </c>
      <c r="D16" s="27"/>
      <c r="E16" t="n" s="6">
        <v>0.0</v>
      </c>
      <c r="F16" t="s" s="18">
        <v>65</v>
      </c>
      <c r="G16" t="n" s="6">
        <v>0.0</v>
      </c>
      <c r="H16" t="n" s="6">
        <v>3.0</v>
      </c>
      <c r="I16" t="s" s="18">
        <v>637</v>
      </c>
      <c r="J16" t="n" s="6">
        <v>360000.0</v>
      </c>
      <c r="K16" t="n" s="6">
        <v>0.0</v>
      </c>
      <c r="L16" t="s" s="18">
        <v>65</v>
      </c>
      <c r="M16" t="n" s="6">
        <v>0.0</v>
      </c>
      <c r="N16" t="n" s="6">
        <v>3.0</v>
      </c>
      <c r="O16" t="s" s="18">
        <v>637</v>
      </c>
      <c r="P16" s="6" t="n">
        <f>G16+J16-M16</f>
        <v>360000.0</v>
      </c>
    </row>
    <row r="17" ht="15.0" customHeight="true">
      <c r="A17" s="4" t="n">
        <f>ROW(A17)-14</f>
        <v>3.0</v>
      </c>
      <c r="B17" t="n" s="9">
        <v>43900.461805555555</v>
      </c>
      <c r="C17" t="s" s="26">
        <v>85</v>
      </c>
      <c r="D17" s="27"/>
      <c r="E17" t="n" s="6">
        <v>3.0</v>
      </c>
      <c r="F17" t="s" s="18">
        <v>637</v>
      </c>
      <c r="G17" t="n" s="6">
        <v>360000.0</v>
      </c>
      <c r="H17" t="n" s="6">
        <v>0.0</v>
      </c>
      <c r="I17" t="s" s="18">
        <v>65</v>
      </c>
      <c r="J17" t="n" s="6">
        <v>0.0</v>
      </c>
      <c r="K17" t="n" s="6">
        <v>3.0</v>
      </c>
      <c r="L17" t="s" s="18">
        <v>637</v>
      </c>
      <c r="M17" t="n" s="6">
        <v>360000.0</v>
      </c>
      <c r="N17" t="n" s="6">
        <v>0.0</v>
      </c>
      <c r="O17" t="s" s="18">
        <v>65</v>
      </c>
      <c r="P17" s="6" t="n">
        <f>G17+J17-M17</f>
        <v>0.0</v>
      </c>
    </row>
    <row r="18" ht="15.0" customHeight="true">
      <c r="A18" s="4" t="n">
        <f>ROW(A18)-14</f>
        <v>4.0</v>
      </c>
      <c r="B18" t="n" s="9">
        <v>43990.38958333333</v>
      </c>
      <c r="C18" t="s" s="26">
        <v>66</v>
      </c>
      <c r="D18" s="27"/>
      <c r="E18" t="n" s="6">
        <v>0.0</v>
      </c>
      <c r="F18" t="s" s="18">
        <v>65</v>
      </c>
      <c r="G18" t="n" s="6">
        <v>0.0</v>
      </c>
      <c r="H18" t="n" s="6">
        <v>3.0</v>
      </c>
      <c r="I18" t="s" s="18">
        <v>638</v>
      </c>
      <c r="J18" t="n" s="6">
        <v>285000.0</v>
      </c>
      <c r="K18" t="n" s="6">
        <v>0.0</v>
      </c>
      <c r="L18" t="s" s="18">
        <v>65</v>
      </c>
      <c r="M18" t="n" s="6">
        <v>0.0</v>
      </c>
      <c r="N18" t="n" s="6">
        <v>3.0</v>
      </c>
      <c r="O18" t="s" s="18">
        <v>638</v>
      </c>
      <c r="P18" s="6" t="n">
        <f>G18+J18-M18</f>
        <v>285000.0</v>
      </c>
    </row>
    <row r="19" ht="15.0" customHeight="true">
      <c r="A19" s="4" t="n">
        <f>ROW(A19)-14</f>
        <v>5.0</v>
      </c>
      <c r="B19" t="n" s="9">
        <v>43990.625</v>
      </c>
      <c r="C19" t="s" s="26">
        <v>67</v>
      </c>
      <c r="D19" s="27"/>
      <c r="E19" t="n" s="6">
        <v>3.0</v>
      </c>
      <c r="F19" t="s" s="18">
        <v>638</v>
      </c>
      <c r="G19" t="n" s="6">
        <v>285000.0</v>
      </c>
      <c r="H19" t="n" s="6">
        <v>0.0</v>
      </c>
      <c r="I19" t="s" s="18">
        <v>65</v>
      </c>
      <c r="J19" t="n" s="6">
        <v>0.0</v>
      </c>
      <c r="K19" t="n" s="6">
        <v>3.0</v>
      </c>
      <c r="L19" t="s" s="18">
        <v>638</v>
      </c>
      <c r="M19" t="n" s="6">
        <v>285000.0</v>
      </c>
      <c r="N19" t="n" s="6">
        <v>0.0</v>
      </c>
      <c r="O19" t="s" s="18">
        <v>65</v>
      </c>
      <c r="P19" s="6" t="n">
        <f>G19+J19-M19</f>
        <v>0.0</v>
      </c>
    </row>
    <row r="20" spans="1:21" s="3" customFormat="1" x14ac:dyDescent="0.25">
      <c r="A20" s="10"/>
      <c r="B20" s="11"/>
      <c r="C20" s="11"/>
      <c r="D20" s="11"/>
      <c r="E20" s="12" t="n">
        <f ca="1">INDIRECT("E15")</f>
        <v>0.0</v>
      </c>
      <c r="F20" s="36" t="str">
        <f ca="1">INDIRECT("F15")</f>
        <v>-</v>
      </c>
      <c r="G20" s="12" t="n">
        <f ca="1">INDIRECT("G15")</f>
        <v>0.0</v>
      </c>
      <c r="H20" s="12" t="n">
        <f ca="1">SUM(INDIRECT("H15:H"&amp;ROW(H20)-1))</f>
        <v>6.0</v>
      </c>
      <c r="I20" s="37" t="s">
        <v>636</v>
      </c>
      <c r="J20" s="12" t="n">
        <f ca="1">SUM(INDIRECT("J15:J"&amp;ROW(J20)-1))</f>
        <v>645000.0</v>
      </c>
      <c r="K20" s="12" t="n">
        <f ca="1">SUM(INDIRECT("K15:K"&amp;ROW(K20)-1))</f>
        <v>6.0</v>
      </c>
      <c r="L20" s="37" t="s">
        <v>636</v>
      </c>
      <c r="M20" s="12" t="n">
        <f ca="1">SUM(INDIRECT("M15:M"&amp;ROW(M20)-1))</f>
        <v>645000.0</v>
      </c>
      <c r="N20" s="12" t="n">
        <f ca="1">INDIRECT("N"&amp;ROW(N20)-1)</f>
        <v>0.0</v>
      </c>
      <c r="O20" s="37" t="str">
        <f ca="1">INDIRECT("O"&amp;ROW(O20)-1)</f>
        <v>-</v>
      </c>
      <c r="P20" s="12" t="n">
        <f ca="1">INDIRECT("P"&amp;ROW(P20)-1)</f>
        <v>0.0</v>
      </c>
    </row>
    <row r="22" spans="4:14" x14ac:dyDescent="0.25">
      <c r="N22" s="1" t="str">
        <f>"Airmadidi, "&amp;U1</f>
        <v>Airmadidi, Kamis, 31 Desember 2020</v>
      </c>
    </row>
    <row r="23" spans="4:14" x14ac:dyDescent="0.25">
      <c r="D23" s="2" t="s">
        <v>56</v>
      </c>
      <c r="E23" s="3"/>
      <c r="F23" s="3"/>
      <c r="G23" s="3"/>
      <c r="H23" s="3"/>
      <c r="I23" s="3"/>
      <c r="J23" s="3"/>
      <c r="K23" s="3"/>
      <c r="L23" s="3"/>
      <c r="M23" s="3"/>
      <c r="N23" s="2" t="s">
        <v>59</v>
      </c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2"/>
      <c r="E26" s="3"/>
      <c r="F26" s="3"/>
      <c r="G26" s="3"/>
      <c r="H26" s="3"/>
      <c r="I26" s="3"/>
      <c r="J26" s="3"/>
      <c r="K26" s="3"/>
      <c r="L26" s="3"/>
      <c r="M26" s="3"/>
      <c r="N26" s="2"/>
    </row>
    <row r="27" spans="4:14" x14ac:dyDescent="0.25">
      <c r="D27" s="2"/>
      <c r="E27" s="3"/>
      <c r="F27" s="3"/>
      <c r="G27" s="3"/>
      <c r="H27" s="3"/>
      <c r="I27" s="3"/>
      <c r="J27" s="3"/>
      <c r="K27" s="3"/>
      <c r="L27" s="3"/>
      <c r="M27" s="3"/>
      <c r="N27" s="2"/>
    </row>
    <row r="28" spans="4:14" x14ac:dyDescent="0.25">
      <c r="D28" s="5" t="s">
        <v>57</v>
      </c>
      <c r="E28" s="3"/>
      <c r="F28" s="3"/>
      <c r="G28" s="3"/>
      <c r="H28" s="3"/>
      <c r="I28" s="3"/>
      <c r="J28" s="3"/>
      <c r="K28" s="3"/>
      <c r="L28" s="3"/>
      <c r="M28" s="3"/>
      <c r="N28" s="5" t="s">
        <v>60</v>
      </c>
    </row>
    <row r="29" spans="4:14" x14ac:dyDescent="0.25">
      <c r="D29" s="1" t="str">
        <f>"NIP. "&amp;U2</f>
        <v>NIP. 197212041999031006</v>
      </c>
      <c r="N29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20:D20"/>
    <mergeCell ref="C19:D19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9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639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632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43900.42222222222</v>
      </c>
      <c r="C16" t="s" s="26">
        <v>82</v>
      </c>
      <c r="D16" s="27"/>
      <c r="E16" t="n" s="6">
        <v>0.0</v>
      </c>
      <c r="F16" t="s" s="18">
        <v>65</v>
      </c>
      <c r="G16" t="n" s="6">
        <v>0.0</v>
      </c>
      <c r="H16" t="n" s="6">
        <v>2.0</v>
      </c>
      <c r="I16" t="s" s="18">
        <v>641</v>
      </c>
      <c r="J16" t="n" s="6">
        <v>240000.0</v>
      </c>
      <c r="K16" t="n" s="6">
        <v>0.0</v>
      </c>
      <c r="L16" t="s" s="18">
        <v>65</v>
      </c>
      <c r="M16" t="n" s="6">
        <v>0.0</v>
      </c>
      <c r="N16" t="n" s="6">
        <v>2.0</v>
      </c>
      <c r="O16" t="s" s="18">
        <v>641</v>
      </c>
      <c r="P16" s="6" t="n">
        <f>G16+J16-M16</f>
        <v>240000.0</v>
      </c>
    </row>
    <row r="17" ht="15.0" customHeight="true">
      <c r="A17" s="4" t="n">
        <f>ROW(A17)-14</f>
        <v>3.0</v>
      </c>
      <c r="B17" t="n" s="9">
        <v>43900.461805555555</v>
      </c>
      <c r="C17" t="s" s="26">
        <v>85</v>
      </c>
      <c r="D17" s="27"/>
      <c r="E17" t="n" s="6">
        <v>2.0</v>
      </c>
      <c r="F17" t="s" s="18">
        <v>641</v>
      </c>
      <c r="G17" t="n" s="6">
        <v>240000.0</v>
      </c>
      <c r="H17" t="n" s="6">
        <v>0.0</v>
      </c>
      <c r="I17" t="s" s="18">
        <v>65</v>
      </c>
      <c r="J17" t="n" s="6">
        <v>0.0</v>
      </c>
      <c r="K17" t="n" s="6">
        <v>2.0</v>
      </c>
      <c r="L17" t="s" s="18">
        <v>641</v>
      </c>
      <c r="M17" t="n" s="6">
        <v>240000.0</v>
      </c>
      <c r="N17" t="n" s="6">
        <v>0.0</v>
      </c>
      <c r="O17" t="s" s="18">
        <v>65</v>
      </c>
      <c r="P17" s="6" t="n">
        <f>G17+J17-M17</f>
        <v>0.0</v>
      </c>
    </row>
    <row r="18" ht="15.0" customHeight="true">
      <c r="A18" s="4" t="n">
        <f>ROW(A18)-14</f>
        <v>4.0</v>
      </c>
      <c r="B18" t="n" s="9">
        <v>43990.38958333333</v>
      </c>
      <c r="C18" t="s" s="26">
        <v>66</v>
      </c>
      <c r="D18" s="27"/>
      <c r="E18" t="n" s="6">
        <v>0.0</v>
      </c>
      <c r="F18" t="s" s="18">
        <v>65</v>
      </c>
      <c r="G18" t="n" s="6">
        <v>0.0</v>
      </c>
      <c r="H18" t="n" s="6">
        <v>3.0</v>
      </c>
      <c r="I18" t="s" s="18">
        <v>638</v>
      </c>
      <c r="J18" t="n" s="6">
        <v>285000.0</v>
      </c>
      <c r="K18" t="n" s="6">
        <v>0.0</v>
      </c>
      <c r="L18" t="s" s="18">
        <v>65</v>
      </c>
      <c r="M18" t="n" s="6">
        <v>0.0</v>
      </c>
      <c r="N18" t="n" s="6">
        <v>3.0</v>
      </c>
      <c r="O18" t="s" s="18">
        <v>638</v>
      </c>
      <c r="P18" s="6" t="n">
        <f>G18+J18-M18</f>
        <v>285000.0</v>
      </c>
    </row>
    <row r="19" ht="15.0" customHeight="true">
      <c r="A19" s="4" t="n">
        <f>ROW(A19)-14</f>
        <v>5.0</v>
      </c>
      <c r="B19" t="n" s="9">
        <v>43990.625</v>
      </c>
      <c r="C19" t="s" s="26">
        <v>67</v>
      </c>
      <c r="D19" s="27"/>
      <c r="E19" t="n" s="6">
        <v>3.0</v>
      </c>
      <c r="F19" t="s" s="18">
        <v>638</v>
      </c>
      <c r="G19" t="n" s="6">
        <v>285000.0</v>
      </c>
      <c r="H19" t="n" s="6">
        <v>0.0</v>
      </c>
      <c r="I19" t="s" s="18">
        <v>65</v>
      </c>
      <c r="J19" t="n" s="6">
        <v>0.0</v>
      </c>
      <c r="K19" t="n" s="6">
        <v>3.0</v>
      </c>
      <c r="L19" t="s" s="18">
        <v>638</v>
      </c>
      <c r="M19" t="n" s="6">
        <v>285000.0</v>
      </c>
      <c r="N19" t="n" s="6">
        <v>0.0</v>
      </c>
      <c r="O19" t="s" s="18">
        <v>65</v>
      </c>
      <c r="P19" s="6" t="n">
        <f>G19+J19-M19</f>
        <v>0.0</v>
      </c>
    </row>
    <row r="20" spans="1:21" s="3" customFormat="1" x14ac:dyDescent="0.25">
      <c r="A20" s="10"/>
      <c r="B20" s="11"/>
      <c r="C20" s="11"/>
      <c r="D20" s="11"/>
      <c r="E20" s="12" t="n">
        <f ca="1">INDIRECT("E15")</f>
        <v>0.0</v>
      </c>
      <c r="F20" s="36" t="str">
        <f ca="1">INDIRECT("F15")</f>
        <v>-</v>
      </c>
      <c r="G20" s="12" t="n">
        <f ca="1">INDIRECT("G15")</f>
        <v>0.0</v>
      </c>
      <c r="H20" s="12" t="n">
        <f ca="1">SUM(INDIRECT("H15:H"&amp;ROW(H20)-1))</f>
        <v>5.0</v>
      </c>
      <c r="I20" s="37" t="s">
        <v>640</v>
      </c>
      <c r="J20" s="12" t="n">
        <f ca="1">SUM(INDIRECT("J15:J"&amp;ROW(J20)-1))</f>
        <v>525000.0</v>
      </c>
      <c r="K20" s="12" t="n">
        <f ca="1">SUM(INDIRECT("K15:K"&amp;ROW(K20)-1))</f>
        <v>5.0</v>
      </c>
      <c r="L20" s="37" t="s">
        <v>640</v>
      </c>
      <c r="M20" s="12" t="n">
        <f ca="1">SUM(INDIRECT("M15:M"&amp;ROW(M20)-1))</f>
        <v>525000.0</v>
      </c>
      <c r="N20" s="12" t="n">
        <f ca="1">INDIRECT("N"&amp;ROW(N20)-1)</f>
        <v>0.0</v>
      </c>
      <c r="O20" s="37" t="str">
        <f ca="1">INDIRECT("O"&amp;ROW(O20)-1)</f>
        <v>-</v>
      </c>
      <c r="P20" s="12" t="n">
        <f ca="1">INDIRECT("P"&amp;ROW(P20)-1)</f>
        <v>0.0</v>
      </c>
    </row>
    <row r="22" spans="4:14" x14ac:dyDescent="0.25">
      <c r="N22" s="1" t="str">
        <f>"Airmadidi, "&amp;U1</f>
        <v>Airmadidi, Kamis, 31 Desember 2020</v>
      </c>
    </row>
    <row r="23" spans="4:14" x14ac:dyDescent="0.25">
      <c r="D23" s="2" t="s">
        <v>56</v>
      </c>
      <c r="E23" s="3"/>
      <c r="F23" s="3"/>
      <c r="G23" s="3"/>
      <c r="H23" s="3"/>
      <c r="I23" s="3"/>
      <c r="J23" s="3"/>
      <c r="K23" s="3"/>
      <c r="L23" s="3"/>
      <c r="M23" s="3"/>
      <c r="N23" s="2" t="s">
        <v>59</v>
      </c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2"/>
      <c r="E26" s="3"/>
      <c r="F26" s="3"/>
      <c r="G26" s="3"/>
      <c r="H26" s="3"/>
      <c r="I26" s="3"/>
      <c r="J26" s="3"/>
      <c r="K26" s="3"/>
      <c r="L26" s="3"/>
      <c r="M26" s="3"/>
      <c r="N26" s="2"/>
    </row>
    <row r="27" spans="4:14" x14ac:dyDescent="0.25">
      <c r="D27" s="2"/>
      <c r="E27" s="3"/>
      <c r="F27" s="3"/>
      <c r="G27" s="3"/>
      <c r="H27" s="3"/>
      <c r="I27" s="3"/>
      <c r="J27" s="3"/>
      <c r="K27" s="3"/>
      <c r="L27" s="3"/>
      <c r="M27" s="3"/>
      <c r="N27" s="2"/>
    </row>
    <row r="28" spans="4:14" x14ac:dyDescent="0.25">
      <c r="D28" s="5" t="s">
        <v>57</v>
      </c>
      <c r="E28" s="3"/>
      <c r="F28" s="3"/>
      <c r="G28" s="3"/>
      <c r="H28" s="3"/>
      <c r="I28" s="3"/>
      <c r="J28" s="3"/>
      <c r="K28" s="3"/>
      <c r="L28" s="3"/>
      <c r="M28" s="3"/>
      <c r="N28" s="5" t="s">
        <v>60</v>
      </c>
    </row>
    <row r="29" spans="4:14" x14ac:dyDescent="0.25">
      <c r="D29" s="1" t="str">
        <f>"NIP. "&amp;U2</f>
        <v>NIP. 197212041999031006</v>
      </c>
      <c r="N29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20:D20"/>
    <mergeCell ref="C19:D19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3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182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43858.416666666664</v>
      </c>
      <c r="C16" t="s" s="26">
        <v>165</v>
      </c>
      <c r="D16" s="27"/>
      <c r="E16" t="n" s="6">
        <v>0.0</v>
      </c>
      <c r="F16" t="s" s="18">
        <v>65</v>
      </c>
      <c r="G16" t="n" s="6">
        <v>0.0</v>
      </c>
      <c r="H16" t="n" s="6">
        <v>30.0</v>
      </c>
      <c r="I16" t="s" s="18">
        <v>185</v>
      </c>
      <c r="J16" t="n" s="6">
        <v>94500.0</v>
      </c>
      <c r="K16" t="n" s="6">
        <v>0.0</v>
      </c>
      <c r="L16" t="s" s="18">
        <v>65</v>
      </c>
      <c r="M16" t="n" s="6">
        <v>0.0</v>
      </c>
      <c r="N16" t="n" s="6">
        <v>30.0</v>
      </c>
      <c r="O16" t="s" s="18">
        <v>185</v>
      </c>
      <c r="P16" s="6" t="n">
        <f>G16+J16-M16</f>
        <v>94500.0</v>
      </c>
    </row>
    <row r="17" ht="15.0" customHeight="true">
      <c r="A17" s="4" t="n">
        <f>ROW(A17)-14</f>
        <v>3.0</v>
      </c>
      <c r="B17" t="n" s="9">
        <v>43858.42361111111</v>
      </c>
      <c r="C17" t="s" s="26">
        <v>78</v>
      </c>
      <c r="D17" s="27"/>
      <c r="E17" t="n" s="6">
        <v>30.0</v>
      </c>
      <c r="F17" t="s" s="18">
        <v>185</v>
      </c>
      <c r="G17" t="n" s="6">
        <v>94500.0</v>
      </c>
      <c r="H17" t="n" s="6">
        <v>25.0</v>
      </c>
      <c r="I17" t="s" s="18">
        <v>186</v>
      </c>
      <c r="J17" t="n" s="6">
        <v>78750.0</v>
      </c>
      <c r="K17" t="n" s="6">
        <v>0.0</v>
      </c>
      <c r="L17" t="s" s="18">
        <v>65</v>
      </c>
      <c r="M17" t="n" s="6">
        <v>0.0</v>
      </c>
      <c r="N17" t="n" s="6">
        <v>55.0</v>
      </c>
      <c r="O17" t="s" s="18">
        <v>184</v>
      </c>
      <c r="P17" s="6" t="n">
        <f>G17+J17-M17</f>
        <v>173250.0</v>
      </c>
    </row>
    <row r="18" ht="15.0" customHeight="true">
      <c r="A18" s="4" t="n">
        <f>ROW(A18)-14</f>
        <v>4.0</v>
      </c>
      <c r="B18" t="n" s="9">
        <v>43900.42222222222</v>
      </c>
      <c r="C18" t="s" s="26">
        <v>82</v>
      </c>
      <c r="D18" s="27"/>
      <c r="E18" t="n" s="6">
        <v>55.0</v>
      </c>
      <c r="F18" t="s" s="18">
        <v>184</v>
      </c>
      <c r="G18" t="n" s="6">
        <v>173250.0</v>
      </c>
      <c r="H18" t="n" s="6">
        <v>5.0</v>
      </c>
      <c r="I18" t="s" s="18">
        <v>187</v>
      </c>
      <c r="J18" t="n" s="6">
        <v>15000.0</v>
      </c>
      <c r="K18" t="n" s="6">
        <v>0.0</v>
      </c>
      <c r="L18" t="s" s="18">
        <v>65</v>
      </c>
      <c r="M18" t="n" s="6">
        <v>0.0</v>
      </c>
      <c r="N18" t="n" s="6">
        <v>60.0</v>
      </c>
      <c r="O18" t="s" s="18">
        <v>188</v>
      </c>
      <c r="P18" s="6" t="n">
        <f>G18+J18-M18</f>
        <v>188250.0</v>
      </c>
    </row>
    <row r="19" ht="15.0" customHeight="true">
      <c r="A19" s="4" t="n">
        <f>ROW(A19)-14</f>
        <v>5.0</v>
      </c>
      <c r="B19" t="n" s="9">
        <v>43900.461805555555</v>
      </c>
      <c r="C19" t="s" s="26">
        <v>85</v>
      </c>
      <c r="D19" s="27"/>
      <c r="E19" t="n" s="6">
        <v>60.0</v>
      </c>
      <c r="F19" t="s" s="18">
        <v>188</v>
      </c>
      <c r="G19" t="n" s="6">
        <v>188250.0</v>
      </c>
      <c r="H19" t="n" s="6">
        <v>0.0</v>
      </c>
      <c r="I19" t="s" s="18">
        <v>65</v>
      </c>
      <c r="J19" t="n" s="6">
        <v>0.0</v>
      </c>
      <c r="K19" t="n" s="6">
        <v>5.0</v>
      </c>
      <c r="L19" t="s" s="18">
        <v>189</v>
      </c>
      <c r="M19" t="n" s="6">
        <v>15750.0</v>
      </c>
      <c r="N19" t="n" s="6">
        <v>55.0</v>
      </c>
      <c r="O19" t="s" s="18">
        <v>190</v>
      </c>
      <c r="P19" s="6" t="n">
        <f>G19+J19-M19</f>
        <v>172500.0</v>
      </c>
    </row>
    <row r="20" ht="15.0" customHeight="true">
      <c r="A20" s="4" t="n">
        <f>ROW(A20)-14</f>
        <v>6.0</v>
      </c>
      <c r="B20" t="n" s="9">
        <v>43913.416666666664</v>
      </c>
      <c r="C20" t="s" s="26">
        <v>173</v>
      </c>
      <c r="D20" s="27"/>
      <c r="E20" t="n" s="6">
        <v>55.0</v>
      </c>
      <c r="F20" t="s" s="18">
        <v>190</v>
      </c>
      <c r="G20" t="n" s="6">
        <v>172500.0</v>
      </c>
      <c r="H20" t="n" s="6">
        <v>50.0</v>
      </c>
      <c r="I20" t="s" s="18">
        <v>191</v>
      </c>
      <c r="J20" t="n" s="6">
        <v>157500.0</v>
      </c>
      <c r="K20" t="n" s="6">
        <v>0.0</v>
      </c>
      <c r="L20" t="s" s="18">
        <v>65</v>
      </c>
      <c r="M20" t="n" s="6">
        <v>0.0</v>
      </c>
      <c r="N20" t="n" s="6">
        <v>105.0</v>
      </c>
      <c r="O20" t="s" s="18">
        <v>192</v>
      </c>
      <c r="P20" s="6" t="n">
        <f>G20+J20-M20</f>
        <v>330000.0</v>
      </c>
    </row>
    <row r="21" ht="15.0" customHeight="true">
      <c r="A21" s="4" t="n">
        <f>ROW(A21)-14</f>
        <v>7.0</v>
      </c>
      <c r="B21" t="n" s="9">
        <v>43913.625</v>
      </c>
      <c r="C21" t="s" s="26">
        <v>175</v>
      </c>
      <c r="D21" s="27"/>
      <c r="E21" t="n" s="6">
        <v>105.0</v>
      </c>
      <c r="F21" t="s" s="18">
        <v>192</v>
      </c>
      <c r="G21" t="n" s="6">
        <v>330000.0</v>
      </c>
      <c r="H21" t="n" s="6">
        <v>0.0</v>
      </c>
      <c r="I21" t="s" s="18">
        <v>65</v>
      </c>
      <c r="J21" t="n" s="6">
        <v>0.0</v>
      </c>
      <c r="K21" t="n" s="6">
        <v>50.0</v>
      </c>
      <c r="L21" t="s" s="18">
        <v>193</v>
      </c>
      <c r="M21" t="n" s="6">
        <v>157500.0</v>
      </c>
      <c r="N21" t="n" s="6">
        <v>55.0</v>
      </c>
      <c r="O21" t="s" s="18">
        <v>194</v>
      </c>
      <c r="P21" s="6" t="n">
        <f>G21+J21-M21</f>
        <v>172500.0</v>
      </c>
    </row>
    <row r="22" ht="15.0" customHeight="true">
      <c r="A22" s="4" t="n">
        <f>ROW(A22)-14</f>
        <v>8.0</v>
      </c>
      <c r="B22" t="n" s="9">
        <v>44013.42361111111</v>
      </c>
      <c r="C22" t="s" s="26">
        <v>88</v>
      </c>
      <c r="D22" s="27"/>
      <c r="E22" t="n" s="6">
        <v>55.0</v>
      </c>
      <c r="F22" t="s" s="18">
        <v>194</v>
      </c>
      <c r="G22" t="n" s="6">
        <v>172500.0</v>
      </c>
      <c r="H22" t="n" s="6">
        <v>10.0</v>
      </c>
      <c r="I22" t="s" s="18">
        <v>195</v>
      </c>
      <c r="J22" t="n" s="6">
        <v>31500.0</v>
      </c>
      <c r="K22" t="n" s="6">
        <v>0.0</v>
      </c>
      <c r="L22" t="s" s="18">
        <v>65</v>
      </c>
      <c r="M22" t="n" s="6">
        <v>0.0</v>
      </c>
      <c r="N22" t="n" s="6">
        <v>65.0</v>
      </c>
      <c r="O22" t="s" s="18">
        <v>196</v>
      </c>
      <c r="P22" s="6" t="n">
        <f>G22+J22-M22</f>
        <v>204000.0</v>
      </c>
    </row>
    <row r="23" ht="15.0" customHeight="true">
      <c r="A23" s="4" t="n">
        <f>ROW(A23)-14</f>
        <v>9.0</v>
      </c>
      <c r="B23" t="n" s="9">
        <v>44013.430555555555</v>
      </c>
      <c r="C23" t="s" s="26">
        <v>91</v>
      </c>
      <c r="D23" s="27"/>
      <c r="E23" t="n" s="6">
        <v>65.0</v>
      </c>
      <c r="F23" t="s" s="18">
        <v>196</v>
      </c>
      <c r="G23" t="n" s="6">
        <v>204000.0</v>
      </c>
      <c r="H23" t="n" s="6">
        <v>10.0</v>
      </c>
      <c r="I23" t="s" s="18">
        <v>195</v>
      </c>
      <c r="J23" t="n" s="6">
        <v>31500.0</v>
      </c>
      <c r="K23" t="n" s="6">
        <v>0.0</v>
      </c>
      <c r="L23" t="s" s="18">
        <v>65</v>
      </c>
      <c r="M23" t="n" s="6">
        <v>0.0</v>
      </c>
      <c r="N23" t="n" s="6">
        <v>75.0</v>
      </c>
      <c r="O23" t="s" s="18">
        <v>197</v>
      </c>
      <c r="P23" s="6" t="n">
        <f>G23+J23-M23</f>
        <v>235500.0</v>
      </c>
    </row>
    <row r="24" spans="1:21" s="3" customFormat="1" x14ac:dyDescent="0.25">
      <c r="A24" s="10"/>
      <c r="B24" s="11"/>
      <c r="C24" s="11"/>
      <c r="D24" s="11"/>
      <c r="E24" s="12" t="n">
        <f ca="1">INDIRECT("E15")</f>
        <v>0.0</v>
      </c>
      <c r="F24" s="36" t="str">
        <f ca="1">INDIRECT("F15")</f>
        <v>-</v>
      </c>
      <c r="G24" s="12" t="n">
        <f ca="1">INDIRECT("G15")</f>
        <v>0.0</v>
      </c>
      <c r="H24" s="12" t="n">
        <f ca="1">SUM(INDIRECT("H15:H"&amp;ROW(H24)-1))</f>
        <v>130.0</v>
      </c>
      <c r="I24" s="37" t="s">
        <v>183</v>
      </c>
      <c r="J24" s="12" t="n">
        <f ca="1">SUM(INDIRECT("J15:J"&amp;ROW(J24)-1))</f>
        <v>408750.0</v>
      </c>
      <c r="K24" s="12" t="n">
        <f ca="1">SUM(INDIRECT("K15:K"&amp;ROW(K24)-1))</f>
        <v>55.0</v>
      </c>
      <c r="L24" s="37" t="s">
        <v>184</v>
      </c>
      <c r="M24" s="12" t="n">
        <f ca="1">SUM(INDIRECT("M15:M"&amp;ROW(M24)-1))</f>
        <v>173250.0</v>
      </c>
      <c r="N24" s="12" t="n">
        <f ca="1">INDIRECT("N"&amp;ROW(N24)-1)</f>
        <v>75.0</v>
      </c>
      <c r="O24" s="37" t="str">
        <f ca="1">INDIRECT("O"&amp;ROW(O24)-1)</f>
        <v>10.00 @Rp.3,150.00 +
10.00 @Rp.3,150.00 +
50.00 @Rp.3,150.00 +
5.00 @Rp.3,000.00</v>
      </c>
      <c r="P24" s="12" t="n">
        <f ca="1">INDIRECT("P"&amp;ROW(P24)-1)</f>
        <v>235500.0</v>
      </c>
    </row>
    <row r="26" spans="4:14" x14ac:dyDescent="0.25">
      <c r="N26" s="1" t="str">
        <f>"Airmadidi, "&amp;U1</f>
        <v>Airmadidi, Kamis, 31 Desember 2020</v>
      </c>
    </row>
    <row r="27" spans="4:14" x14ac:dyDescent="0.25">
      <c r="D27" s="2" t="s">
        <v>56</v>
      </c>
      <c r="E27" s="3"/>
      <c r="F27" s="3"/>
      <c r="G27" s="3"/>
      <c r="H27" s="3"/>
      <c r="I27" s="3"/>
      <c r="J27" s="3"/>
      <c r="K27" s="3"/>
      <c r="L27" s="3"/>
      <c r="M27" s="3"/>
      <c r="N27" s="2" t="s">
        <v>147</v>
      </c>
    </row>
    <row r="28" spans="4:14" x14ac:dyDescent="0.25">
      <c r="D28" s="2"/>
      <c r="E28" s="3"/>
      <c r="F28" s="3"/>
      <c r="G28" s="3"/>
      <c r="H28" s="3"/>
      <c r="I28" s="3"/>
      <c r="J28" s="3"/>
      <c r="K28" s="3"/>
      <c r="L28" s="3"/>
      <c r="M28" s="3"/>
      <c r="N28" s="2"/>
    </row>
    <row r="29" spans="4:14" x14ac:dyDescent="0.25">
      <c r="D29" s="2"/>
      <c r="E29" s="3"/>
      <c r="F29" s="3"/>
      <c r="G29" s="3"/>
      <c r="H29" s="3"/>
      <c r="I29" s="3"/>
      <c r="J29" s="3"/>
      <c r="K29" s="3"/>
      <c r="L29" s="3"/>
      <c r="M29" s="3"/>
      <c r="N29" s="2"/>
    </row>
    <row r="30" spans="4:14" x14ac:dyDescent="0.25">
      <c r="D30" s="2"/>
      <c r="E30" s="3"/>
      <c r="F30" s="3"/>
      <c r="G30" s="3"/>
      <c r="H30" s="3"/>
      <c r="I30" s="3"/>
      <c r="J30" s="3"/>
      <c r="K30" s="3"/>
      <c r="L30" s="3"/>
      <c r="M30" s="3"/>
      <c r="N30" s="2"/>
    </row>
    <row r="31" spans="4:14" x14ac:dyDescent="0.25">
      <c r="D31" s="2"/>
      <c r="E31" s="3"/>
      <c r="F31" s="3"/>
      <c r="G31" s="3"/>
      <c r="H31" s="3"/>
      <c r="I31" s="3"/>
      <c r="J31" s="3"/>
      <c r="K31" s="3"/>
      <c r="L31" s="3"/>
      <c r="M31" s="3"/>
      <c r="N31" s="2"/>
    </row>
    <row r="32" spans="4:14" x14ac:dyDescent="0.25">
      <c r="D32" s="5" t="s">
        <v>57</v>
      </c>
      <c r="E32" s="3"/>
      <c r="F32" s="3"/>
      <c r="G32" s="3"/>
      <c r="H32" s="3"/>
      <c r="I32" s="3"/>
      <c r="J32" s="3"/>
      <c r="K32" s="3"/>
      <c r="L32" s="3"/>
      <c r="M32" s="3"/>
      <c r="N32" s="5" t="s">
        <v>60</v>
      </c>
    </row>
    <row r="33" spans="4:14" x14ac:dyDescent="0.25">
      <c r="D33" s="1" t="str">
        <f>"NIP. "&amp;U2</f>
        <v>NIP. 197212041999031006</v>
      </c>
      <c r="N33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19:D19"/>
    <mergeCell ref="C20:D20"/>
    <mergeCell ref="C21:D21"/>
    <mergeCell ref="C22:D22"/>
    <mergeCell ref="C24:D24"/>
    <mergeCell ref="C23:D23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8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642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632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43900.42222222222</v>
      </c>
      <c r="C16" t="s" s="26">
        <v>82</v>
      </c>
      <c r="D16" s="27"/>
      <c r="E16" t="n" s="6">
        <v>0.0</v>
      </c>
      <c r="F16" t="s" s="18">
        <v>65</v>
      </c>
      <c r="G16" t="n" s="6">
        <v>0.0</v>
      </c>
      <c r="H16" t="n" s="6">
        <v>2.0</v>
      </c>
      <c r="I16" t="s" s="18">
        <v>641</v>
      </c>
      <c r="J16" t="n" s="6">
        <v>240000.0</v>
      </c>
      <c r="K16" t="n" s="6">
        <v>0.0</v>
      </c>
      <c r="L16" t="s" s="18">
        <v>65</v>
      </c>
      <c r="M16" t="n" s="6">
        <v>0.0</v>
      </c>
      <c r="N16" t="n" s="6">
        <v>2.0</v>
      </c>
      <c r="O16" t="s" s="18">
        <v>641</v>
      </c>
      <c r="P16" s="6" t="n">
        <f>G16+J16-M16</f>
        <v>240000.0</v>
      </c>
    </row>
    <row r="17" ht="15.0" customHeight="true">
      <c r="A17" s="4" t="n">
        <f>ROW(A17)-14</f>
        <v>3.0</v>
      </c>
      <c r="B17" t="n" s="9">
        <v>43990.38958333333</v>
      </c>
      <c r="C17" t="s" s="26">
        <v>66</v>
      </c>
      <c r="D17" s="27"/>
      <c r="E17" t="n" s="6">
        <v>2.0</v>
      </c>
      <c r="F17" t="s" s="18">
        <v>641</v>
      </c>
      <c r="G17" t="n" s="6">
        <v>240000.0</v>
      </c>
      <c r="H17" t="n" s="6">
        <v>3.0</v>
      </c>
      <c r="I17" t="s" s="18">
        <v>638</v>
      </c>
      <c r="J17" t="n" s="6">
        <v>285000.0</v>
      </c>
      <c r="K17" t="n" s="6">
        <v>0.0</v>
      </c>
      <c r="L17" t="s" s="18">
        <v>65</v>
      </c>
      <c r="M17" t="n" s="6">
        <v>0.0</v>
      </c>
      <c r="N17" t="n" s="6">
        <v>5.0</v>
      </c>
      <c r="O17" t="s" s="18">
        <v>644</v>
      </c>
      <c r="P17" s="6" t="n">
        <f>G17+J17-M17</f>
        <v>525000.0</v>
      </c>
    </row>
    <row r="18" ht="15.0" customHeight="true">
      <c r="A18" s="4" t="n">
        <f>ROW(A18)-14</f>
        <v>4.0</v>
      </c>
      <c r="B18" t="n" s="9">
        <v>43990.625</v>
      </c>
      <c r="C18" t="s" s="26">
        <v>67</v>
      </c>
      <c r="D18" s="27"/>
      <c r="E18" t="n" s="6">
        <v>5.0</v>
      </c>
      <c r="F18" t="s" s="18">
        <v>644</v>
      </c>
      <c r="G18" t="n" s="6">
        <v>525000.0</v>
      </c>
      <c r="H18" t="n" s="6">
        <v>0.0</v>
      </c>
      <c r="I18" t="s" s="18">
        <v>65</v>
      </c>
      <c r="J18" t="n" s="6">
        <v>0.0</v>
      </c>
      <c r="K18" t="n" s="6">
        <v>3.0</v>
      </c>
      <c r="L18" t="s" s="18">
        <v>645</v>
      </c>
      <c r="M18" t="n" s="6">
        <v>335000.0</v>
      </c>
      <c r="N18" t="n" s="6">
        <v>2.0</v>
      </c>
      <c r="O18" t="s" s="18">
        <v>646</v>
      </c>
      <c r="P18" s="6" t="n">
        <f>G18+J18-M18</f>
        <v>190000.0</v>
      </c>
    </row>
    <row r="19" spans="1:21" s="3" customFormat="1" x14ac:dyDescent="0.25">
      <c r="A19" s="10"/>
      <c r="B19" s="11"/>
      <c r="C19" s="11"/>
      <c r="D19" s="11"/>
      <c r="E19" s="12" t="n">
        <f ca="1">INDIRECT("E15")</f>
        <v>0.0</v>
      </c>
      <c r="F19" s="36" t="str">
        <f ca="1">INDIRECT("F15")</f>
        <v>-</v>
      </c>
      <c r="G19" s="12" t="n">
        <f ca="1">INDIRECT("G15")</f>
        <v>0.0</v>
      </c>
      <c r="H19" s="12" t="n">
        <f ca="1">SUM(INDIRECT("H15:H"&amp;ROW(H19)-1))</f>
        <v>5.0</v>
      </c>
      <c r="I19" s="37" t="s">
        <v>640</v>
      </c>
      <c r="J19" s="12" t="n">
        <f ca="1">SUM(INDIRECT("J15:J"&amp;ROW(J19)-1))</f>
        <v>525000.0</v>
      </c>
      <c r="K19" s="12" t="n">
        <f ca="1">SUM(INDIRECT("K15:K"&amp;ROW(K19)-1))</f>
        <v>3.0</v>
      </c>
      <c r="L19" s="37" t="s">
        <v>643</v>
      </c>
      <c r="M19" s="12" t="n">
        <f ca="1">SUM(INDIRECT("M15:M"&amp;ROW(M19)-1))</f>
        <v>335000.0</v>
      </c>
      <c r="N19" s="12" t="n">
        <f ca="1">INDIRECT("N"&amp;ROW(N19)-1)</f>
        <v>2.0</v>
      </c>
      <c r="O19" s="37" t="str">
        <f ca="1">INDIRECT("O"&amp;ROW(O19)-1)</f>
        <v>2.00 @Rp.95,000.00</v>
      </c>
      <c r="P19" s="12" t="n">
        <f ca="1">INDIRECT("P"&amp;ROW(P19)-1)</f>
        <v>190000.0</v>
      </c>
    </row>
    <row r="21" spans="4:14" x14ac:dyDescent="0.25">
      <c r="N21" s="1" t="str">
        <f>"Airmadidi, "&amp;U1</f>
        <v>Airmadidi, Kamis, 31 Desember 2020</v>
      </c>
    </row>
    <row r="22" spans="4:14" x14ac:dyDescent="0.25">
      <c r="D22" s="2" t="s">
        <v>56</v>
      </c>
      <c r="E22" s="3"/>
      <c r="F22" s="3"/>
      <c r="G22" s="3"/>
      <c r="H22" s="3"/>
      <c r="I22" s="3"/>
      <c r="J22" s="3"/>
      <c r="K22" s="3"/>
      <c r="L22" s="3"/>
      <c r="M22" s="3"/>
      <c r="N22" s="2" t="s">
        <v>59</v>
      </c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2"/>
      <c r="E26" s="3"/>
      <c r="F26" s="3"/>
      <c r="G26" s="3"/>
      <c r="H26" s="3"/>
      <c r="I26" s="3"/>
      <c r="J26" s="3"/>
      <c r="K26" s="3"/>
      <c r="L26" s="3"/>
      <c r="M26" s="3"/>
      <c r="N26" s="2"/>
    </row>
    <row r="27" spans="4:14" x14ac:dyDescent="0.25">
      <c r="D27" s="5" t="s">
        <v>57</v>
      </c>
      <c r="E27" s="3"/>
      <c r="F27" s="3"/>
      <c r="G27" s="3"/>
      <c r="H27" s="3"/>
      <c r="I27" s="3"/>
      <c r="J27" s="3"/>
      <c r="K27" s="3"/>
      <c r="L27" s="3"/>
      <c r="M27" s="3"/>
      <c r="N27" s="5" t="s">
        <v>60</v>
      </c>
    </row>
    <row r="28" spans="4:14" x14ac:dyDescent="0.25">
      <c r="D28" s="1" t="str">
        <f>"NIP. "&amp;U2</f>
        <v>NIP. 197212041999031006</v>
      </c>
      <c r="N28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9:D19"/>
    <mergeCell ref="C18:D18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9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647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632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43900.42222222222</v>
      </c>
      <c r="C16" t="s" s="26">
        <v>82</v>
      </c>
      <c r="D16" s="27"/>
      <c r="E16" t="n" s="6">
        <v>0.0</v>
      </c>
      <c r="F16" t="s" s="18">
        <v>65</v>
      </c>
      <c r="G16" t="n" s="6">
        <v>0.0</v>
      </c>
      <c r="H16" t="n" s="6">
        <v>2.0</v>
      </c>
      <c r="I16" t="s" s="18">
        <v>641</v>
      </c>
      <c r="J16" t="n" s="6">
        <v>240000.0</v>
      </c>
      <c r="K16" t="n" s="6">
        <v>0.0</v>
      </c>
      <c r="L16" t="s" s="18">
        <v>65</v>
      </c>
      <c r="M16" t="n" s="6">
        <v>0.0</v>
      </c>
      <c r="N16" t="n" s="6">
        <v>2.0</v>
      </c>
      <c r="O16" t="s" s="18">
        <v>641</v>
      </c>
      <c r="P16" s="6" t="n">
        <f>G16+J16-M16</f>
        <v>240000.0</v>
      </c>
    </row>
    <row r="17" ht="15.0" customHeight="true">
      <c r="A17" s="4" t="n">
        <f>ROW(A17)-14</f>
        <v>3.0</v>
      </c>
      <c r="B17" t="n" s="9">
        <v>43900.461805555555</v>
      </c>
      <c r="C17" t="s" s="26">
        <v>85</v>
      </c>
      <c r="D17" s="27"/>
      <c r="E17" t="n" s="6">
        <v>2.0</v>
      </c>
      <c r="F17" t="s" s="18">
        <v>641</v>
      </c>
      <c r="G17" t="n" s="6">
        <v>240000.0</v>
      </c>
      <c r="H17" t="n" s="6">
        <v>0.0</v>
      </c>
      <c r="I17" t="s" s="18">
        <v>65</v>
      </c>
      <c r="J17" t="n" s="6">
        <v>0.0</v>
      </c>
      <c r="K17" t="n" s="6">
        <v>2.0</v>
      </c>
      <c r="L17" t="s" s="18">
        <v>641</v>
      </c>
      <c r="M17" t="n" s="6">
        <v>240000.0</v>
      </c>
      <c r="N17" t="n" s="6">
        <v>0.0</v>
      </c>
      <c r="O17" t="s" s="18">
        <v>65</v>
      </c>
      <c r="P17" s="6" t="n">
        <f>G17+J17-M17</f>
        <v>0.0</v>
      </c>
    </row>
    <row r="18" ht="15.0" customHeight="true">
      <c r="A18" s="4" t="n">
        <f>ROW(A18)-14</f>
        <v>4.0</v>
      </c>
      <c r="B18" t="n" s="9">
        <v>43990.38958333333</v>
      </c>
      <c r="C18" t="s" s="26">
        <v>66</v>
      </c>
      <c r="D18" s="27"/>
      <c r="E18" t="n" s="6">
        <v>0.0</v>
      </c>
      <c r="F18" t="s" s="18">
        <v>65</v>
      </c>
      <c r="G18" t="n" s="6">
        <v>0.0</v>
      </c>
      <c r="H18" t="n" s="6">
        <v>3.0</v>
      </c>
      <c r="I18" t="s" s="18">
        <v>638</v>
      </c>
      <c r="J18" t="n" s="6">
        <v>285000.0</v>
      </c>
      <c r="K18" t="n" s="6">
        <v>0.0</v>
      </c>
      <c r="L18" t="s" s="18">
        <v>65</v>
      </c>
      <c r="M18" t="n" s="6">
        <v>0.0</v>
      </c>
      <c r="N18" t="n" s="6">
        <v>3.0</v>
      </c>
      <c r="O18" t="s" s="18">
        <v>638</v>
      </c>
      <c r="P18" s="6" t="n">
        <f>G18+J18-M18</f>
        <v>285000.0</v>
      </c>
    </row>
    <row r="19" ht="15.0" customHeight="true">
      <c r="A19" s="4" t="n">
        <f>ROW(A19)-14</f>
        <v>5.0</v>
      </c>
      <c r="B19" t="n" s="9">
        <v>43990.625</v>
      </c>
      <c r="C19" t="s" s="26">
        <v>67</v>
      </c>
      <c r="D19" s="27"/>
      <c r="E19" t="n" s="6">
        <v>3.0</v>
      </c>
      <c r="F19" t="s" s="18">
        <v>638</v>
      </c>
      <c r="G19" t="n" s="6">
        <v>285000.0</v>
      </c>
      <c r="H19" t="n" s="6">
        <v>0.0</v>
      </c>
      <c r="I19" t="s" s="18">
        <v>65</v>
      </c>
      <c r="J19" t="n" s="6">
        <v>0.0</v>
      </c>
      <c r="K19" t="n" s="6">
        <v>3.0</v>
      </c>
      <c r="L19" t="s" s="18">
        <v>638</v>
      </c>
      <c r="M19" t="n" s="6">
        <v>285000.0</v>
      </c>
      <c r="N19" t="n" s="6">
        <v>0.0</v>
      </c>
      <c r="O19" t="s" s="18">
        <v>65</v>
      </c>
      <c r="P19" s="6" t="n">
        <f>G19+J19-M19</f>
        <v>0.0</v>
      </c>
    </row>
    <row r="20" spans="1:21" s="3" customFormat="1" x14ac:dyDescent="0.25">
      <c r="A20" s="10"/>
      <c r="B20" s="11"/>
      <c r="C20" s="11"/>
      <c r="D20" s="11"/>
      <c r="E20" s="12" t="n">
        <f ca="1">INDIRECT("E15")</f>
        <v>0.0</v>
      </c>
      <c r="F20" s="36" t="str">
        <f ca="1">INDIRECT("F15")</f>
        <v>-</v>
      </c>
      <c r="G20" s="12" t="n">
        <f ca="1">INDIRECT("G15")</f>
        <v>0.0</v>
      </c>
      <c r="H20" s="12" t="n">
        <f ca="1">SUM(INDIRECT("H15:H"&amp;ROW(H20)-1))</f>
        <v>5.0</v>
      </c>
      <c r="I20" s="37" t="s">
        <v>640</v>
      </c>
      <c r="J20" s="12" t="n">
        <f ca="1">SUM(INDIRECT("J15:J"&amp;ROW(J20)-1))</f>
        <v>525000.0</v>
      </c>
      <c r="K20" s="12" t="n">
        <f ca="1">SUM(INDIRECT("K15:K"&amp;ROW(K20)-1))</f>
        <v>5.0</v>
      </c>
      <c r="L20" s="37" t="s">
        <v>640</v>
      </c>
      <c r="M20" s="12" t="n">
        <f ca="1">SUM(INDIRECT("M15:M"&amp;ROW(M20)-1))</f>
        <v>525000.0</v>
      </c>
      <c r="N20" s="12" t="n">
        <f ca="1">INDIRECT("N"&amp;ROW(N20)-1)</f>
        <v>0.0</v>
      </c>
      <c r="O20" s="37" t="str">
        <f ca="1">INDIRECT("O"&amp;ROW(O20)-1)</f>
        <v>-</v>
      </c>
      <c r="P20" s="12" t="n">
        <f ca="1">INDIRECT("P"&amp;ROW(P20)-1)</f>
        <v>0.0</v>
      </c>
    </row>
    <row r="22" spans="4:14" x14ac:dyDescent="0.25">
      <c r="N22" s="1" t="str">
        <f>"Airmadidi, "&amp;U1</f>
        <v>Airmadidi, Kamis, 31 Desember 2020</v>
      </c>
    </row>
    <row r="23" spans="4:14" x14ac:dyDescent="0.25">
      <c r="D23" s="2" t="s">
        <v>56</v>
      </c>
      <c r="E23" s="3"/>
      <c r="F23" s="3"/>
      <c r="G23" s="3"/>
      <c r="H23" s="3"/>
      <c r="I23" s="3"/>
      <c r="J23" s="3"/>
      <c r="K23" s="3"/>
      <c r="L23" s="3"/>
      <c r="M23" s="3"/>
      <c r="N23" s="2" t="s">
        <v>59</v>
      </c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2"/>
      <c r="E26" s="3"/>
      <c r="F26" s="3"/>
      <c r="G26" s="3"/>
      <c r="H26" s="3"/>
      <c r="I26" s="3"/>
      <c r="J26" s="3"/>
      <c r="K26" s="3"/>
      <c r="L26" s="3"/>
      <c r="M26" s="3"/>
      <c r="N26" s="2"/>
    </row>
    <row r="27" spans="4:14" x14ac:dyDescent="0.25">
      <c r="D27" s="2"/>
      <c r="E27" s="3"/>
      <c r="F27" s="3"/>
      <c r="G27" s="3"/>
      <c r="H27" s="3"/>
      <c r="I27" s="3"/>
      <c r="J27" s="3"/>
      <c r="K27" s="3"/>
      <c r="L27" s="3"/>
      <c r="M27" s="3"/>
      <c r="N27" s="2"/>
    </row>
    <row r="28" spans="4:14" x14ac:dyDescent="0.25">
      <c r="D28" s="5" t="s">
        <v>57</v>
      </c>
      <c r="E28" s="3"/>
      <c r="F28" s="3"/>
      <c r="G28" s="3"/>
      <c r="H28" s="3"/>
      <c r="I28" s="3"/>
      <c r="J28" s="3"/>
      <c r="K28" s="3"/>
      <c r="L28" s="3"/>
      <c r="M28" s="3"/>
      <c r="N28" s="5" t="s">
        <v>60</v>
      </c>
    </row>
    <row r="29" spans="4:14" x14ac:dyDescent="0.25">
      <c r="D29" s="1" t="str">
        <f>"NIP. "&amp;U2</f>
        <v>NIP. 197212041999031006</v>
      </c>
      <c r="N29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20:D20"/>
    <mergeCell ref="C19:D19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4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648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299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43901.416666666664</v>
      </c>
      <c r="C16" t="s" s="26">
        <v>106</v>
      </c>
      <c r="D16" s="27"/>
      <c r="E16" t="n" s="6">
        <v>0.0</v>
      </c>
      <c r="F16" t="s" s="18">
        <v>65</v>
      </c>
      <c r="G16" t="n" s="6">
        <v>0.0</v>
      </c>
      <c r="H16" t="n" s="6">
        <v>4.0</v>
      </c>
      <c r="I16" t="s" s="18">
        <v>650</v>
      </c>
      <c r="J16" t="n" s="6">
        <v>380000.0</v>
      </c>
      <c r="K16" t="n" s="6">
        <v>0.0</v>
      </c>
      <c r="L16" t="s" s="18">
        <v>65</v>
      </c>
      <c r="M16" t="n" s="6">
        <v>0.0</v>
      </c>
      <c r="N16" t="n" s="6">
        <v>4.0</v>
      </c>
      <c r="O16" t="s" s="18">
        <v>650</v>
      </c>
      <c r="P16" s="6" t="n">
        <f>G16+J16-M16</f>
        <v>380000.0</v>
      </c>
    </row>
    <row r="17" ht="15.0" customHeight="true">
      <c r="A17" s="4" t="n">
        <f>ROW(A17)-14</f>
        <v>3.0</v>
      </c>
      <c r="B17" t="n" s="9">
        <v>43901.625</v>
      </c>
      <c r="C17" t="s" s="26">
        <v>109</v>
      </c>
      <c r="D17" s="27"/>
      <c r="E17" t="n" s="6">
        <v>4.0</v>
      </c>
      <c r="F17" t="s" s="18">
        <v>650</v>
      </c>
      <c r="G17" t="n" s="6">
        <v>380000.0</v>
      </c>
      <c r="H17" t="n" s="6">
        <v>0.0</v>
      </c>
      <c r="I17" t="s" s="18">
        <v>65</v>
      </c>
      <c r="J17" t="n" s="6">
        <v>0.0</v>
      </c>
      <c r="K17" t="n" s="6">
        <v>4.0</v>
      </c>
      <c r="L17" t="s" s="18">
        <v>650</v>
      </c>
      <c r="M17" t="n" s="6">
        <v>380000.0</v>
      </c>
      <c r="N17" t="n" s="6">
        <v>0.0</v>
      </c>
      <c r="O17" t="s" s="18">
        <v>65</v>
      </c>
      <c r="P17" s="6" t="n">
        <f>G17+J17-M17</f>
        <v>0.0</v>
      </c>
    </row>
    <row r="18" ht="15.0" customHeight="true">
      <c r="A18" s="4" t="n">
        <f>ROW(A18)-14</f>
        <v>4.0</v>
      </c>
      <c r="B18" t="n" s="9">
        <v>43903.416666666664</v>
      </c>
      <c r="C18" t="s" s="26">
        <v>112</v>
      </c>
      <c r="D18" s="27"/>
      <c r="E18" t="n" s="6">
        <v>0.0</v>
      </c>
      <c r="F18" t="s" s="18">
        <v>65</v>
      </c>
      <c r="G18" t="n" s="6">
        <v>0.0</v>
      </c>
      <c r="H18" t="n" s="6">
        <v>3.0</v>
      </c>
      <c r="I18" t="s" s="18">
        <v>638</v>
      </c>
      <c r="J18" t="n" s="6">
        <v>285000.0</v>
      </c>
      <c r="K18" t="n" s="6">
        <v>0.0</v>
      </c>
      <c r="L18" t="s" s="18">
        <v>65</v>
      </c>
      <c r="M18" t="n" s="6">
        <v>0.0</v>
      </c>
      <c r="N18" t="n" s="6">
        <v>3.0</v>
      </c>
      <c r="O18" t="s" s="18">
        <v>638</v>
      </c>
      <c r="P18" s="6" t="n">
        <f>G18+J18-M18</f>
        <v>285000.0</v>
      </c>
    </row>
    <row r="19" ht="15.0" customHeight="true">
      <c r="A19" s="4" t="n">
        <f>ROW(A19)-14</f>
        <v>5.0</v>
      </c>
      <c r="B19" t="n" s="9">
        <v>43903.459027777775</v>
      </c>
      <c r="C19" t="s" s="26">
        <v>114</v>
      </c>
      <c r="D19" s="27"/>
      <c r="E19" t="n" s="6">
        <v>3.0</v>
      </c>
      <c r="F19" t="s" s="18">
        <v>638</v>
      </c>
      <c r="G19" t="n" s="6">
        <v>285000.0</v>
      </c>
      <c r="H19" t="n" s="6">
        <v>4.0</v>
      </c>
      <c r="I19" t="s" s="18">
        <v>650</v>
      </c>
      <c r="J19" t="n" s="6">
        <v>380000.0</v>
      </c>
      <c r="K19" t="n" s="6">
        <v>0.0</v>
      </c>
      <c r="L19" t="s" s="18">
        <v>65</v>
      </c>
      <c r="M19" t="n" s="6">
        <v>0.0</v>
      </c>
      <c r="N19" t="n" s="6">
        <v>7.0</v>
      </c>
      <c r="O19" t="s" s="18">
        <v>651</v>
      </c>
      <c r="P19" s="6" t="n">
        <f>G19+J19-M19</f>
        <v>665000.0</v>
      </c>
    </row>
    <row r="20" ht="15.0" customHeight="true">
      <c r="A20" s="4" t="n">
        <f>ROW(A20)-14</f>
        <v>6.0</v>
      </c>
      <c r="B20" t="n" s="9">
        <v>43903.625</v>
      </c>
      <c r="C20" t="s" s="26">
        <v>116</v>
      </c>
      <c r="D20" s="27"/>
      <c r="E20" t="n" s="6">
        <v>7.0</v>
      </c>
      <c r="F20" t="s" s="18">
        <v>651</v>
      </c>
      <c r="G20" t="n" s="6">
        <v>665000.0</v>
      </c>
      <c r="H20" t="n" s="6">
        <v>0.0</v>
      </c>
      <c r="I20" t="s" s="18">
        <v>65</v>
      </c>
      <c r="J20" t="n" s="6">
        <v>0.0</v>
      </c>
      <c r="K20" t="n" s="6">
        <v>7.0</v>
      </c>
      <c r="L20" t="s" s="18">
        <v>651</v>
      </c>
      <c r="M20" t="n" s="6">
        <v>665000.0</v>
      </c>
      <c r="N20" t="n" s="6">
        <v>0.0</v>
      </c>
      <c r="O20" t="s" s="18">
        <v>65</v>
      </c>
      <c r="P20" s="6" t="n">
        <f>G20+J20-M20</f>
        <v>0.0</v>
      </c>
    </row>
    <row r="21" ht="15.0" customHeight="true">
      <c r="A21" s="4" t="n">
        <f>ROW(A21)-14</f>
        <v>7.0</v>
      </c>
      <c r="B21" t="n" s="9">
        <v>43987.416666666664</v>
      </c>
      <c r="C21" t="s" s="26">
        <v>119</v>
      </c>
      <c r="D21" s="27"/>
      <c r="E21" t="n" s="6">
        <v>0.0</v>
      </c>
      <c r="F21" t="s" s="18">
        <v>65</v>
      </c>
      <c r="G21" t="n" s="6">
        <v>0.0</v>
      </c>
      <c r="H21" t="n" s="6">
        <v>4.0</v>
      </c>
      <c r="I21" t="s" s="18">
        <v>650</v>
      </c>
      <c r="J21" t="n" s="6">
        <v>380000.0</v>
      </c>
      <c r="K21" t="n" s="6">
        <v>0.0</v>
      </c>
      <c r="L21" t="s" s="18">
        <v>65</v>
      </c>
      <c r="M21" t="n" s="6">
        <v>0.0</v>
      </c>
      <c r="N21" t="n" s="6">
        <v>4.0</v>
      </c>
      <c r="O21" t="s" s="18">
        <v>650</v>
      </c>
      <c r="P21" s="6" t="n">
        <f>G21+J21-M21</f>
        <v>380000.0</v>
      </c>
    </row>
    <row r="22" ht="15.0" customHeight="true">
      <c r="A22" s="4" t="n">
        <f>ROW(A22)-14</f>
        <v>8.0</v>
      </c>
      <c r="B22" t="n" s="9">
        <v>43987.458333333336</v>
      </c>
      <c r="C22" t="s" s="26">
        <v>122</v>
      </c>
      <c r="D22" s="27"/>
      <c r="E22" t="n" s="6">
        <v>4.0</v>
      </c>
      <c r="F22" t="s" s="18">
        <v>650</v>
      </c>
      <c r="G22" t="n" s="6">
        <v>380000.0</v>
      </c>
      <c r="H22" t="n" s="6">
        <v>4.0</v>
      </c>
      <c r="I22" t="s" s="18">
        <v>650</v>
      </c>
      <c r="J22" t="n" s="6">
        <v>380000.0</v>
      </c>
      <c r="K22" t="n" s="6">
        <v>0.0</v>
      </c>
      <c r="L22" t="s" s="18">
        <v>65</v>
      </c>
      <c r="M22" t="n" s="6">
        <v>0.0</v>
      </c>
      <c r="N22" t="n" s="6">
        <v>8.0</v>
      </c>
      <c r="O22" t="s" s="18">
        <v>652</v>
      </c>
      <c r="P22" s="6" t="n">
        <f>G22+J22-M22</f>
        <v>760000.0</v>
      </c>
    </row>
    <row r="23" ht="15.0" customHeight="true">
      <c r="A23" s="4" t="n">
        <f>ROW(A23)-14</f>
        <v>9.0</v>
      </c>
      <c r="B23" t="n" s="9">
        <v>43987.459027777775</v>
      </c>
      <c r="C23" t="s" s="26">
        <v>125</v>
      </c>
      <c r="D23" s="27"/>
      <c r="E23" t="n" s="6">
        <v>8.0</v>
      </c>
      <c r="F23" t="s" s="18">
        <v>652</v>
      </c>
      <c r="G23" t="n" s="6">
        <v>760000.0</v>
      </c>
      <c r="H23" t="n" s="6">
        <v>4.0</v>
      </c>
      <c r="I23" t="s" s="18">
        <v>650</v>
      </c>
      <c r="J23" t="n" s="6">
        <v>380000.0</v>
      </c>
      <c r="K23" t="n" s="6">
        <v>0.0</v>
      </c>
      <c r="L23" t="s" s="18">
        <v>65</v>
      </c>
      <c r="M23" t="n" s="6">
        <v>0.0</v>
      </c>
      <c r="N23" t="n" s="6">
        <v>12.0</v>
      </c>
      <c r="O23" t="s" s="18">
        <v>653</v>
      </c>
      <c r="P23" s="6" t="n">
        <f>G23+J23-M23</f>
        <v>1140000.0</v>
      </c>
    </row>
    <row r="24" ht="15.0" customHeight="true">
      <c r="A24" s="4" t="n">
        <f>ROW(A24)-14</f>
        <v>10.0</v>
      </c>
      <c r="B24" t="n" s="9">
        <v>43987.625</v>
      </c>
      <c r="C24" t="s" s="26">
        <v>127</v>
      </c>
      <c r="D24" s="27"/>
      <c r="E24" t="n" s="6">
        <v>12.0</v>
      </c>
      <c r="F24" t="s" s="18">
        <v>653</v>
      </c>
      <c r="G24" t="n" s="6">
        <v>1140000.0</v>
      </c>
      <c r="H24" t="n" s="6">
        <v>0.0</v>
      </c>
      <c r="I24" t="s" s="18">
        <v>65</v>
      </c>
      <c r="J24" t="n" s="6">
        <v>0.0</v>
      </c>
      <c r="K24" t="n" s="6">
        <v>12.0</v>
      </c>
      <c r="L24" t="s" s="18">
        <v>653</v>
      </c>
      <c r="M24" t="n" s="6">
        <v>1140000.0</v>
      </c>
      <c r="N24" t="n" s="6">
        <v>0.0</v>
      </c>
      <c r="O24" t="s" s="18">
        <v>65</v>
      </c>
      <c r="P24" s="6" t="n">
        <f>G24+J24-M24</f>
        <v>0.0</v>
      </c>
    </row>
    <row r="25" spans="1:21" s="3" customFormat="1" x14ac:dyDescent="0.25">
      <c r="A25" s="10"/>
      <c r="B25" s="11"/>
      <c r="C25" s="11"/>
      <c r="D25" s="11"/>
      <c r="E25" s="12" t="n">
        <f ca="1">INDIRECT("E15")</f>
        <v>0.0</v>
      </c>
      <c r="F25" s="36" t="str">
        <f ca="1">INDIRECT("F15")</f>
        <v>-</v>
      </c>
      <c r="G25" s="12" t="n">
        <f ca="1">INDIRECT("G15")</f>
        <v>0.0</v>
      </c>
      <c r="H25" s="12" t="n">
        <f ca="1">SUM(INDIRECT("H15:H"&amp;ROW(H25)-1))</f>
        <v>23.0</v>
      </c>
      <c r="I25" s="37" t="s">
        <v>649</v>
      </c>
      <c r="J25" s="12" t="n">
        <f ca="1">SUM(INDIRECT("J15:J"&amp;ROW(J25)-1))</f>
        <v>2185000.0</v>
      </c>
      <c r="K25" s="12" t="n">
        <f ca="1">SUM(INDIRECT("K15:K"&amp;ROW(K25)-1))</f>
        <v>23.0</v>
      </c>
      <c r="L25" s="37" t="s">
        <v>649</v>
      </c>
      <c r="M25" s="12" t="n">
        <f ca="1">SUM(INDIRECT("M15:M"&amp;ROW(M25)-1))</f>
        <v>2185000.0</v>
      </c>
      <c r="N25" s="12" t="n">
        <f ca="1">INDIRECT("N"&amp;ROW(N25)-1)</f>
        <v>0.0</v>
      </c>
      <c r="O25" s="37" t="str">
        <f ca="1">INDIRECT("O"&amp;ROW(O25)-1)</f>
        <v>-</v>
      </c>
      <c r="P25" s="12" t="n">
        <f ca="1">INDIRECT("P"&amp;ROW(P25)-1)</f>
        <v>0.0</v>
      </c>
    </row>
    <row r="27" spans="4:14" x14ac:dyDescent="0.25">
      <c r="N27" s="1" t="str">
        <f>"Airmadidi, "&amp;U1</f>
        <v>Airmadidi, Kamis, 31 Desember 2020</v>
      </c>
    </row>
    <row r="28" spans="4:14" x14ac:dyDescent="0.25">
      <c r="D28" s="2" t="s">
        <v>56</v>
      </c>
      <c r="E28" s="3"/>
      <c r="F28" s="3"/>
      <c r="G28" s="3"/>
      <c r="H28" s="3"/>
      <c r="I28" s="3"/>
      <c r="J28" s="3"/>
      <c r="K28" s="3"/>
      <c r="L28" s="3"/>
      <c r="M28" s="3"/>
      <c r="N28" s="2" t="s">
        <v>59</v>
      </c>
    </row>
    <row r="29" spans="4:14" x14ac:dyDescent="0.25">
      <c r="D29" s="2"/>
      <c r="E29" s="3"/>
      <c r="F29" s="3"/>
      <c r="G29" s="3"/>
      <c r="H29" s="3"/>
      <c r="I29" s="3"/>
      <c r="J29" s="3"/>
      <c r="K29" s="3"/>
      <c r="L29" s="3"/>
      <c r="M29" s="3"/>
      <c r="N29" s="2"/>
    </row>
    <row r="30" spans="4:14" x14ac:dyDescent="0.25">
      <c r="D30" s="2"/>
      <c r="E30" s="3"/>
      <c r="F30" s="3"/>
      <c r="G30" s="3"/>
      <c r="H30" s="3"/>
      <c r="I30" s="3"/>
      <c r="J30" s="3"/>
      <c r="K30" s="3"/>
      <c r="L30" s="3"/>
      <c r="M30" s="3"/>
      <c r="N30" s="2"/>
    </row>
    <row r="31" spans="4:14" x14ac:dyDescent="0.25">
      <c r="D31" s="2"/>
      <c r="E31" s="3"/>
      <c r="F31" s="3"/>
      <c r="G31" s="3"/>
      <c r="H31" s="3"/>
      <c r="I31" s="3"/>
      <c r="J31" s="3"/>
      <c r="K31" s="3"/>
      <c r="L31" s="3"/>
      <c r="M31" s="3"/>
      <c r="N31" s="2"/>
    </row>
    <row r="32" spans="4:14" x14ac:dyDescent="0.25">
      <c r="D32" s="2"/>
      <c r="E32" s="3"/>
      <c r="F32" s="3"/>
      <c r="G32" s="3"/>
      <c r="H32" s="3"/>
      <c r="I32" s="3"/>
      <c r="J32" s="3"/>
      <c r="K32" s="3"/>
      <c r="L32" s="3"/>
      <c r="M32" s="3"/>
      <c r="N32" s="2"/>
    </row>
    <row r="33" spans="4:14" x14ac:dyDescent="0.25">
      <c r="D33" s="5" t="s">
        <v>57</v>
      </c>
      <c r="E33" s="3"/>
      <c r="F33" s="3"/>
      <c r="G33" s="3"/>
      <c r="H33" s="3"/>
      <c r="I33" s="3"/>
      <c r="J33" s="3"/>
      <c r="K33" s="3"/>
      <c r="L33" s="3"/>
      <c r="M33" s="3"/>
      <c r="N33" s="5" t="s">
        <v>60</v>
      </c>
    </row>
    <row r="34" spans="4:14" x14ac:dyDescent="0.25">
      <c r="D34" s="1" t="str">
        <f>"NIP. "&amp;U2</f>
        <v>NIP. 197212041999031006</v>
      </c>
      <c r="N34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5:D25"/>
    <mergeCell ref="C24:D24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4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654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299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43901.416666666664</v>
      </c>
      <c r="C16" t="s" s="26">
        <v>106</v>
      </c>
      <c r="D16" s="27"/>
      <c r="E16" t="n" s="6">
        <v>0.0</v>
      </c>
      <c r="F16" t="s" s="18">
        <v>65</v>
      </c>
      <c r="G16" t="n" s="6">
        <v>0.0</v>
      </c>
      <c r="H16" t="n" s="6">
        <v>4.0</v>
      </c>
      <c r="I16" t="s" s="18">
        <v>650</v>
      </c>
      <c r="J16" t="n" s="6">
        <v>380000.0</v>
      </c>
      <c r="K16" t="n" s="6">
        <v>0.0</v>
      </c>
      <c r="L16" t="s" s="18">
        <v>65</v>
      </c>
      <c r="M16" t="n" s="6">
        <v>0.0</v>
      </c>
      <c r="N16" t="n" s="6">
        <v>4.0</v>
      </c>
      <c r="O16" t="s" s="18">
        <v>650</v>
      </c>
      <c r="P16" s="6" t="n">
        <f>G16+J16-M16</f>
        <v>380000.0</v>
      </c>
    </row>
    <row r="17" ht="15.0" customHeight="true">
      <c r="A17" s="4" t="n">
        <f>ROW(A17)-14</f>
        <v>3.0</v>
      </c>
      <c r="B17" t="n" s="9">
        <v>43901.625</v>
      </c>
      <c r="C17" t="s" s="26">
        <v>109</v>
      </c>
      <c r="D17" s="27"/>
      <c r="E17" t="n" s="6">
        <v>4.0</v>
      </c>
      <c r="F17" t="s" s="18">
        <v>650</v>
      </c>
      <c r="G17" t="n" s="6">
        <v>380000.0</v>
      </c>
      <c r="H17" t="n" s="6">
        <v>0.0</v>
      </c>
      <c r="I17" t="s" s="18">
        <v>65</v>
      </c>
      <c r="J17" t="n" s="6">
        <v>0.0</v>
      </c>
      <c r="K17" t="n" s="6">
        <v>4.0</v>
      </c>
      <c r="L17" t="s" s="18">
        <v>650</v>
      </c>
      <c r="M17" t="n" s="6">
        <v>380000.0</v>
      </c>
      <c r="N17" t="n" s="6">
        <v>0.0</v>
      </c>
      <c r="O17" t="s" s="18">
        <v>65</v>
      </c>
      <c r="P17" s="6" t="n">
        <f>G17+J17-M17</f>
        <v>0.0</v>
      </c>
    </row>
    <row r="18" ht="15.0" customHeight="true">
      <c r="A18" s="4" t="n">
        <f>ROW(A18)-14</f>
        <v>4.0</v>
      </c>
      <c r="B18" t="n" s="9">
        <v>43903.416666666664</v>
      </c>
      <c r="C18" t="s" s="26">
        <v>112</v>
      </c>
      <c r="D18" s="27"/>
      <c r="E18" t="n" s="6">
        <v>0.0</v>
      </c>
      <c r="F18" t="s" s="18">
        <v>65</v>
      </c>
      <c r="G18" t="n" s="6">
        <v>0.0</v>
      </c>
      <c r="H18" t="n" s="6">
        <v>3.0</v>
      </c>
      <c r="I18" t="s" s="18">
        <v>638</v>
      </c>
      <c r="J18" t="n" s="6">
        <v>285000.0</v>
      </c>
      <c r="K18" t="n" s="6">
        <v>0.0</v>
      </c>
      <c r="L18" t="s" s="18">
        <v>65</v>
      </c>
      <c r="M18" t="n" s="6">
        <v>0.0</v>
      </c>
      <c r="N18" t="n" s="6">
        <v>3.0</v>
      </c>
      <c r="O18" t="s" s="18">
        <v>638</v>
      </c>
      <c r="P18" s="6" t="n">
        <f>G18+J18-M18</f>
        <v>285000.0</v>
      </c>
    </row>
    <row r="19" ht="15.0" customHeight="true">
      <c r="A19" s="4" t="n">
        <f>ROW(A19)-14</f>
        <v>5.0</v>
      </c>
      <c r="B19" t="n" s="9">
        <v>43903.459027777775</v>
      </c>
      <c r="C19" t="s" s="26">
        <v>114</v>
      </c>
      <c r="D19" s="27"/>
      <c r="E19" t="n" s="6">
        <v>3.0</v>
      </c>
      <c r="F19" t="s" s="18">
        <v>638</v>
      </c>
      <c r="G19" t="n" s="6">
        <v>285000.0</v>
      </c>
      <c r="H19" t="n" s="6">
        <v>4.0</v>
      </c>
      <c r="I19" t="s" s="18">
        <v>650</v>
      </c>
      <c r="J19" t="n" s="6">
        <v>380000.0</v>
      </c>
      <c r="K19" t="n" s="6">
        <v>0.0</v>
      </c>
      <c r="L19" t="s" s="18">
        <v>65</v>
      </c>
      <c r="M19" t="n" s="6">
        <v>0.0</v>
      </c>
      <c r="N19" t="n" s="6">
        <v>7.0</v>
      </c>
      <c r="O19" t="s" s="18">
        <v>651</v>
      </c>
      <c r="P19" s="6" t="n">
        <f>G19+J19-M19</f>
        <v>665000.0</v>
      </c>
    </row>
    <row r="20" ht="15.0" customHeight="true">
      <c r="A20" s="4" t="n">
        <f>ROW(A20)-14</f>
        <v>6.0</v>
      </c>
      <c r="B20" t="n" s="9">
        <v>43903.625</v>
      </c>
      <c r="C20" t="s" s="26">
        <v>116</v>
      </c>
      <c r="D20" s="27"/>
      <c r="E20" t="n" s="6">
        <v>7.0</v>
      </c>
      <c r="F20" t="s" s="18">
        <v>651</v>
      </c>
      <c r="G20" t="n" s="6">
        <v>665000.0</v>
      </c>
      <c r="H20" t="n" s="6">
        <v>0.0</v>
      </c>
      <c r="I20" t="s" s="18">
        <v>65</v>
      </c>
      <c r="J20" t="n" s="6">
        <v>0.0</v>
      </c>
      <c r="K20" t="n" s="6">
        <v>7.0</v>
      </c>
      <c r="L20" t="s" s="18">
        <v>651</v>
      </c>
      <c r="M20" t="n" s="6">
        <v>665000.0</v>
      </c>
      <c r="N20" t="n" s="6">
        <v>0.0</v>
      </c>
      <c r="O20" t="s" s="18">
        <v>65</v>
      </c>
      <c r="P20" s="6" t="n">
        <f>G20+J20-M20</f>
        <v>0.0</v>
      </c>
    </row>
    <row r="21" ht="15.0" customHeight="true">
      <c r="A21" s="4" t="n">
        <f>ROW(A21)-14</f>
        <v>7.0</v>
      </c>
      <c r="B21" t="n" s="9">
        <v>43987.416666666664</v>
      </c>
      <c r="C21" t="s" s="26">
        <v>119</v>
      </c>
      <c r="D21" s="27"/>
      <c r="E21" t="n" s="6">
        <v>0.0</v>
      </c>
      <c r="F21" t="s" s="18">
        <v>65</v>
      </c>
      <c r="G21" t="n" s="6">
        <v>0.0</v>
      </c>
      <c r="H21" t="n" s="6">
        <v>4.0</v>
      </c>
      <c r="I21" t="s" s="18">
        <v>650</v>
      </c>
      <c r="J21" t="n" s="6">
        <v>380000.0</v>
      </c>
      <c r="K21" t="n" s="6">
        <v>0.0</v>
      </c>
      <c r="L21" t="s" s="18">
        <v>65</v>
      </c>
      <c r="M21" t="n" s="6">
        <v>0.0</v>
      </c>
      <c r="N21" t="n" s="6">
        <v>4.0</v>
      </c>
      <c r="O21" t="s" s="18">
        <v>650</v>
      </c>
      <c r="P21" s="6" t="n">
        <f>G21+J21-M21</f>
        <v>380000.0</v>
      </c>
    </row>
    <row r="22" ht="15.0" customHeight="true">
      <c r="A22" s="4" t="n">
        <f>ROW(A22)-14</f>
        <v>8.0</v>
      </c>
      <c r="B22" t="n" s="9">
        <v>43987.458333333336</v>
      </c>
      <c r="C22" t="s" s="26">
        <v>122</v>
      </c>
      <c r="D22" s="27"/>
      <c r="E22" t="n" s="6">
        <v>4.0</v>
      </c>
      <c r="F22" t="s" s="18">
        <v>650</v>
      </c>
      <c r="G22" t="n" s="6">
        <v>380000.0</v>
      </c>
      <c r="H22" t="n" s="6">
        <v>3.0</v>
      </c>
      <c r="I22" t="s" s="18">
        <v>638</v>
      </c>
      <c r="J22" t="n" s="6">
        <v>285000.0</v>
      </c>
      <c r="K22" t="n" s="6">
        <v>0.0</v>
      </c>
      <c r="L22" t="s" s="18">
        <v>65</v>
      </c>
      <c r="M22" t="n" s="6">
        <v>0.0</v>
      </c>
      <c r="N22" t="n" s="6">
        <v>7.0</v>
      </c>
      <c r="O22" t="s" s="18">
        <v>656</v>
      </c>
      <c r="P22" s="6" t="n">
        <f>G22+J22-M22</f>
        <v>665000.0</v>
      </c>
    </row>
    <row r="23" ht="15.0" customHeight="true">
      <c r="A23" s="4" t="n">
        <f>ROW(A23)-14</f>
        <v>9.0</v>
      </c>
      <c r="B23" t="n" s="9">
        <v>43987.459027777775</v>
      </c>
      <c r="C23" t="s" s="26">
        <v>125</v>
      </c>
      <c r="D23" s="27"/>
      <c r="E23" t="n" s="6">
        <v>7.0</v>
      </c>
      <c r="F23" t="s" s="18">
        <v>656</v>
      </c>
      <c r="G23" t="n" s="6">
        <v>665000.0</v>
      </c>
      <c r="H23" t="n" s="6">
        <v>3.0</v>
      </c>
      <c r="I23" t="s" s="18">
        <v>638</v>
      </c>
      <c r="J23" t="n" s="6">
        <v>285000.0</v>
      </c>
      <c r="K23" t="n" s="6">
        <v>0.0</v>
      </c>
      <c r="L23" t="s" s="18">
        <v>65</v>
      </c>
      <c r="M23" t="n" s="6">
        <v>0.0</v>
      </c>
      <c r="N23" t="n" s="6">
        <v>10.0</v>
      </c>
      <c r="O23" t="s" s="18">
        <v>657</v>
      </c>
      <c r="P23" s="6" t="n">
        <f>G23+J23-M23</f>
        <v>950000.0</v>
      </c>
    </row>
    <row r="24" ht="15.0" customHeight="true">
      <c r="A24" s="4" t="n">
        <f>ROW(A24)-14</f>
        <v>10.0</v>
      </c>
      <c r="B24" t="n" s="9">
        <v>43987.625</v>
      </c>
      <c r="C24" t="s" s="26">
        <v>127</v>
      </c>
      <c r="D24" s="27"/>
      <c r="E24" t="n" s="6">
        <v>10.0</v>
      </c>
      <c r="F24" t="s" s="18">
        <v>657</v>
      </c>
      <c r="G24" t="n" s="6">
        <v>950000.0</v>
      </c>
      <c r="H24" t="n" s="6">
        <v>0.0</v>
      </c>
      <c r="I24" t="s" s="18">
        <v>65</v>
      </c>
      <c r="J24" t="n" s="6">
        <v>0.0</v>
      </c>
      <c r="K24" t="n" s="6">
        <v>10.0</v>
      </c>
      <c r="L24" t="s" s="18">
        <v>657</v>
      </c>
      <c r="M24" t="n" s="6">
        <v>950000.0</v>
      </c>
      <c r="N24" t="n" s="6">
        <v>0.0</v>
      </c>
      <c r="O24" t="s" s="18">
        <v>65</v>
      </c>
      <c r="P24" s="6" t="n">
        <f>G24+J24-M24</f>
        <v>0.0</v>
      </c>
    </row>
    <row r="25" spans="1:21" s="3" customFormat="1" x14ac:dyDescent="0.25">
      <c r="A25" s="10"/>
      <c r="B25" s="11"/>
      <c r="C25" s="11"/>
      <c r="D25" s="11"/>
      <c r="E25" s="12" t="n">
        <f ca="1">INDIRECT("E15")</f>
        <v>0.0</v>
      </c>
      <c r="F25" s="36" t="str">
        <f ca="1">INDIRECT("F15")</f>
        <v>-</v>
      </c>
      <c r="G25" s="12" t="n">
        <f ca="1">INDIRECT("G15")</f>
        <v>0.0</v>
      </c>
      <c r="H25" s="12" t="n">
        <f ca="1">SUM(INDIRECT("H15:H"&amp;ROW(H25)-1))</f>
        <v>21.0</v>
      </c>
      <c r="I25" s="37" t="s">
        <v>655</v>
      </c>
      <c r="J25" s="12" t="n">
        <f ca="1">SUM(INDIRECT("J15:J"&amp;ROW(J25)-1))</f>
        <v>1995000.0</v>
      </c>
      <c r="K25" s="12" t="n">
        <f ca="1">SUM(INDIRECT("K15:K"&amp;ROW(K25)-1))</f>
        <v>21.0</v>
      </c>
      <c r="L25" s="37" t="s">
        <v>655</v>
      </c>
      <c r="M25" s="12" t="n">
        <f ca="1">SUM(INDIRECT("M15:M"&amp;ROW(M25)-1))</f>
        <v>1995000.0</v>
      </c>
      <c r="N25" s="12" t="n">
        <f ca="1">INDIRECT("N"&amp;ROW(N25)-1)</f>
        <v>0.0</v>
      </c>
      <c r="O25" s="37" t="str">
        <f ca="1">INDIRECT("O"&amp;ROW(O25)-1)</f>
        <v>-</v>
      </c>
      <c r="P25" s="12" t="n">
        <f ca="1">INDIRECT("P"&amp;ROW(P25)-1)</f>
        <v>0.0</v>
      </c>
    </row>
    <row r="27" spans="4:14" x14ac:dyDescent="0.25">
      <c r="N27" s="1" t="str">
        <f>"Airmadidi, "&amp;U1</f>
        <v>Airmadidi, Kamis, 31 Desember 2020</v>
      </c>
    </row>
    <row r="28" spans="4:14" x14ac:dyDescent="0.25">
      <c r="D28" s="2" t="s">
        <v>56</v>
      </c>
      <c r="E28" s="3"/>
      <c r="F28" s="3"/>
      <c r="G28" s="3"/>
      <c r="H28" s="3"/>
      <c r="I28" s="3"/>
      <c r="J28" s="3"/>
      <c r="K28" s="3"/>
      <c r="L28" s="3"/>
      <c r="M28" s="3"/>
      <c r="N28" s="2" t="s">
        <v>59</v>
      </c>
    </row>
    <row r="29" spans="4:14" x14ac:dyDescent="0.25">
      <c r="D29" s="2"/>
      <c r="E29" s="3"/>
      <c r="F29" s="3"/>
      <c r="G29" s="3"/>
      <c r="H29" s="3"/>
      <c r="I29" s="3"/>
      <c r="J29" s="3"/>
      <c r="K29" s="3"/>
      <c r="L29" s="3"/>
      <c r="M29" s="3"/>
      <c r="N29" s="2"/>
    </row>
    <row r="30" spans="4:14" x14ac:dyDescent="0.25">
      <c r="D30" s="2"/>
      <c r="E30" s="3"/>
      <c r="F30" s="3"/>
      <c r="G30" s="3"/>
      <c r="H30" s="3"/>
      <c r="I30" s="3"/>
      <c r="J30" s="3"/>
      <c r="K30" s="3"/>
      <c r="L30" s="3"/>
      <c r="M30" s="3"/>
      <c r="N30" s="2"/>
    </row>
    <row r="31" spans="4:14" x14ac:dyDescent="0.25">
      <c r="D31" s="2"/>
      <c r="E31" s="3"/>
      <c r="F31" s="3"/>
      <c r="G31" s="3"/>
      <c r="H31" s="3"/>
      <c r="I31" s="3"/>
      <c r="J31" s="3"/>
      <c r="K31" s="3"/>
      <c r="L31" s="3"/>
      <c r="M31" s="3"/>
      <c r="N31" s="2"/>
    </row>
    <row r="32" spans="4:14" x14ac:dyDescent="0.25">
      <c r="D32" s="2"/>
      <c r="E32" s="3"/>
      <c r="F32" s="3"/>
      <c r="G32" s="3"/>
      <c r="H32" s="3"/>
      <c r="I32" s="3"/>
      <c r="J32" s="3"/>
      <c r="K32" s="3"/>
      <c r="L32" s="3"/>
      <c r="M32" s="3"/>
      <c r="N32" s="2"/>
    </row>
    <row r="33" spans="4:14" x14ac:dyDescent="0.25">
      <c r="D33" s="5" t="s">
        <v>57</v>
      </c>
      <c r="E33" s="3"/>
      <c r="F33" s="3"/>
      <c r="G33" s="3"/>
      <c r="H33" s="3"/>
      <c r="I33" s="3"/>
      <c r="J33" s="3"/>
      <c r="K33" s="3"/>
      <c r="L33" s="3"/>
      <c r="M33" s="3"/>
      <c r="N33" s="5" t="s">
        <v>60</v>
      </c>
    </row>
    <row r="34" spans="4:14" x14ac:dyDescent="0.25">
      <c r="D34" s="1" t="str">
        <f>"NIP. "&amp;U2</f>
        <v>NIP. 197212041999031006</v>
      </c>
      <c r="N34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5:D25"/>
    <mergeCell ref="C24:D24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4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658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299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43901.416666666664</v>
      </c>
      <c r="C16" t="s" s="26">
        <v>106</v>
      </c>
      <c r="D16" s="27"/>
      <c r="E16" t="n" s="6">
        <v>0.0</v>
      </c>
      <c r="F16" t="s" s="18">
        <v>65</v>
      </c>
      <c r="G16" t="n" s="6">
        <v>0.0</v>
      </c>
      <c r="H16" t="n" s="6">
        <v>4.0</v>
      </c>
      <c r="I16" t="s" s="18">
        <v>650</v>
      </c>
      <c r="J16" t="n" s="6">
        <v>380000.0</v>
      </c>
      <c r="K16" t="n" s="6">
        <v>0.0</v>
      </c>
      <c r="L16" t="s" s="18">
        <v>65</v>
      </c>
      <c r="M16" t="n" s="6">
        <v>0.0</v>
      </c>
      <c r="N16" t="n" s="6">
        <v>4.0</v>
      </c>
      <c r="O16" t="s" s="18">
        <v>650</v>
      </c>
      <c r="P16" s="6" t="n">
        <f>G16+J16-M16</f>
        <v>380000.0</v>
      </c>
    </row>
    <row r="17" ht="15.0" customHeight="true">
      <c r="A17" s="4" t="n">
        <f>ROW(A17)-14</f>
        <v>3.0</v>
      </c>
      <c r="B17" t="n" s="9">
        <v>43901.625</v>
      </c>
      <c r="C17" t="s" s="26">
        <v>109</v>
      </c>
      <c r="D17" s="27"/>
      <c r="E17" t="n" s="6">
        <v>4.0</v>
      </c>
      <c r="F17" t="s" s="18">
        <v>650</v>
      </c>
      <c r="G17" t="n" s="6">
        <v>380000.0</v>
      </c>
      <c r="H17" t="n" s="6">
        <v>0.0</v>
      </c>
      <c r="I17" t="s" s="18">
        <v>65</v>
      </c>
      <c r="J17" t="n" s="6">
        <v>0.0</v>
      </c>
      <c r="K17" t="n" s="6">
        <v>4.0</v>
      </c>
      <c r="L17" t="s" s="18">
        <v>650</v>
      </c>
      <c r="M17" t="n" s="6">
        <v>380000.0</v>
      </c>
      <c r="N17" t="n" s="6">
        <v>0.0</v>
      </c>
      <c r="O17" t="s" s="18">
        <v>65</v>
      </c>
      <c r="P17" s="6" t="n">
        <f>G17+J17-M17</f>
        <v>0.0</v>
      </c>
    </row>
    <row r="18" ht="15.0" customHeight="true">
      <c r="A18" s="4" t="n">
        <f>ROW(A18)-14</f>
        <v>4.0</v>
      </c>
      <c r="B18" t="n" s="9">
        <v>43903.416666666664</v>
      </c>
      <c r="C18" t="s" s="26">
        <v>112</v>
      </c>
      <c r="D18" s="27"/>
      <c r="E18" t="n" s="6">
        <v>0.0</v>
      </c>
      <c r="F18" t="s" s="18">
        <v>65</v>
      </c>
      <c r="G18" t="n" s="6">
        <v>0.0</v>
      </c>
      <c r="H18" t="n" s="6">
        <v>3.0</v>
      </c>
      <c r="I18" t="s" s="18">
        <v>638</v>
      </c>
      <c r="J18" t="n" s="6">
        <v>285000.0</v>
      </c>
      <c r="K18" t="n" s="6">
        <v>0.0</v>
      </c>
      <c r="L18" t="s" s="18">
        <v>65</v>
      </c>
      <c r="M18" t="n" s="6">
        <v>0.0</v>
      </c>
      <c r="N18" t="n" s="6">
        <v>3.0</v>
      </c>
      <c r="O18" t="s" s="18">
        <v>638</v>
      </c>
      <c r="P18" s="6" t="n">
        <f>G18+J18-M18</f>
        <v>285000.0</v>
      </c>
    </row>
    <row r="19" ht="15.0" customHeight="true">
      <c r="A19" s="4" t="n">
        <f>ROW(A19)-14</f>
        <v>5.0</v>
      </c>
      <c r="B19" t="n" s="9">
        <v>43903.459027777775</v>
      </c>
      <c r="C19" t="s" s="26">
        <v>114</v>
      </c>
      <c r="D19" s="27"/>
      <c r="E19" t="n" s="6">
        <v>3.0</v>
      </c>
      <c r="F19" t="s" s="18">
        <v>638</v>
      </c>
      <c r="G19" t="n" s="6">
        <v>285000.0</v>
      </c>
      <c r="H19" t="n" s="6">
        <v>4.0</v>
      </c>
      <c r="I19" t="s" s="18">
        <v>650</v>
      </c>
      <c r="J19" t="n" s="6">
        <v>380000.0</v>
      </c>
      <c r="K19" t="n" s="6">
        <v>0.0</v>
      </c>
      <c r="L19" t="s" s="18">
        <v>65</v>
      </c>
      <c r="M19" t="n" s="6">
        <v>0.0</v>
      </c>
      <c r="N19" t="n" s="6">
        <v>7.0</v>
      </c>
      <c r="O19" t="s" s="18">
        <v>651</v>
      </c>
      <c r="P19" s="6" t="n">
        <f>G19+J19-M19</f>
        <v>665000.0</v>
      </c>
    </row>
    <row r="20" ht="15.0" customHeight="true">
      <c r="A20" s="4" t="n">
        <f>ROW(A20)-14</f>
        <v>6.0</v>
      </c>
      <c r="B20" t="n" s="9">
        <v>43903.625</v>
      </c>
      <c r="C20" t="s" s="26">
        <v>116</v>
      </c>
      <c r="D20" s="27"/>
      <c r="E20" t="n" s="6">
        <v>7.0</v>
      </c>
      <c r="F20" t="s" s="18">
        <v>651</v>
      </c>
      <c r="G20" t="n" s="6">
        <v>665000.0</v>
      </c>
      <c r="H20" t="n" s="6">
        <v>0.0</v>
      </c>
      <c r="I20" t="s" s="18">
        <v>65</v>
      </c>
      <c r="J20" t="n" s="6">
        <v>0.0</v>
      </c>
      <c r="K20" t="n" s="6">
        <v>7.0</v>
      </c>
      <c r="L20" t="s" s="18">
        <v>651</v>
      </c>
      <c r="M20" t="n" s="6">
        <v>665000.0</v>
      </c>
      <c r="N20" t="n" s="6">
        <v>0.0</v>
      </c>
      <c r="O20" t="s" s="18">
        <v>65</v>
      </c>
      <c r="P20" s="6" t="n">
        <f>G20+J20-M20</f>
        <v>0.0</v>
      </c>
    </row>
    <row r="21" ht="15.0" customHeight="true">
      <c r="A21" s="4" t="n">
        <f>ROW(A21)-14</f>
        <v>7.0</v>
      </c>
      <c r="B21" t="n" s="9">
        <v>43987.416666666664</v>
      </c>
      <c r="C21" t="s" s="26">
        <v>119</v>
      </c>
      <c r="D21" s="27"/>
      <c r="E21" t="n" s="6">
        <v>0.0</v>
      </c>
      <c r="F21" t="s" s="18">
        <v>65</v>
      </c>
      <c r="G21" t="n" s="6">
        <v>0.0</v>
      </c>
      <c r="H21" t="n" s="6">
        <v>4.0</v>
      </c>
      <c r="I21" t="s" s="18">
        <v>650</v>
      </c>
      <c r="J21" t="n" s="6">
        <v>380000.0</v>
      </c>
      <c r="K21" t="n" s="6">
        <v>0.0</v>
      </c>
      <c r="L21" t="s" s="18">
        <v>65</v>
      </c>
      <c r="M21" t="n" s="6">
        <v>0.0</v>
      </c>
      <c r="N21" t="n" s="6">
        <v>4.0</v>
      </c>
      <c r="O21" t="s" s="18">
        <v>650</v>
      </c>
      <c r="P21" s="6" t="n">
        <f>G21+J21-M21</f>
        <v>380000.0</v>
      </c>
    </row>
    <row r="22" ht="15.0" customHeight="true">
      <c r="A22" s="4" t="n">
        <f>ROW(A22)-14</f>
        <v>8.0</v>
      </c>
      <c r="B22" t="n" s="9">
        <v>43987.458333333336</v>
      </c>
      <c r="C22" t="s" s="26">
        <v>122</v>
      </c>
      <c r="D22" s="27"/>
      <c r="E22" t="n" s="6">
        <v>4.0</v>
      </c>
      <c r="F22" t="s" s="18">
        <v>650</v>
      </c>
      <c r="G22" t="n" s="6">
        <v>380000.0</v>
      </c>
      <c r="H22" t="n" s="6">
        <v>3.0</v>
      </c>
      <c r="I22" t="s" s="18">
        <v>638</v>
      </c>
      <c r="J22" t="n" s="6">
        <v>285000.0</v>
      </c>
      <c r="K22" t="n" s="6">
        <v>0.0</v>
      </c>
      <c r="L22" t="s" s="18">
        <v>65</v>
      </c>
      <c r="M22" t="n" s="6">
        <v>0.0</v>
      </c>
      <c r="N22" t="n" s="6">
        <v>7.0</v>
      </c>
      <c r="O22" t="s" s="18">
        <v>656</v>
      </c>
      <c r="P22" s="6" t="n">
        <f>G22+J22-M22</f>
        <v>665000.0</v>
      </c>
    </row>
    <row r="23" ht="15.0" customHeight="true">
      <c r="A23" s="4" t="n">
        <f>ROW(A23)-14</f>
        <v>9.0</v>
      </c>
      <c r="B23" t="n" s="9">
        <v>43987.459027777775</v>
      </c>
      <c r="C23" t="s" s="26">
        <v>125</v>
      </c>
      <c r="D23" s="27"/>
      <c r="E23" t="n" s="6">
        <v>7.0</v>
      </c>
      <c r="F23" t="s" s="18">
        <v>656</v>
      </c>
      <c r="G23" t="n" s="6">
        <v>665000.0</v>
      </c>
      <c r="H23" t="n" s="6">
        <v>3.0</v>
      </c>
      <c r="I23" t="s" s="18">
        <v>638</v>
      </c>
      <c r="J23" t="n" s="6">
        <v>285000.0</v>
      </c>
      <c r="K23" t="n" s="6">
        <v>0.0</v>
      </c>
      <c r="L23" t="s" s="18">
        <v>65</v>
      </c>
      <c r="M23" t="n" s="6">
        <v>0.0</v>
      </c>
      <c r="N23" t="n" s="6">
        <v>10.0</v>
      </c>
      <c r="O23" t="s" s="18">
        <v>657</v>
      </c>
      <c r="P23" s="6" t="n">
        <f>G23+J23-M23</f>
        <v>950000.0</v>
      </c>
    </row>
    <row r="24" ht="15.0" customHeight="true">
      <c r="A24" s="4" t="n">
        <f>ROW(A24)-14</f>
        <v>10.0</v>
      </c>
      <c r="B24" t="n" s="9">
        <v>43987.625</v>
      </c>
      <c r="C24" t="s" s="26">
        <v>127</v>
      </c>
      <c r="D24" s="27"/>
      <c r="E24" t="n" s="6">
        <v>10.0</v>
      </c>
      <c r="F24" t="s" s="18">
        <v>657</v>
      </c>
      <c r="G24" t="n" s="6">
        <v>950000.0</v>
      </c>
      <c r="H24" t="n" s="6">
        <v>0.0</v>
      </c>
      <c r="I24" t="s" s="18">
        <v>65</v>
      </c>
      <c r="J24" t="n" s="6">
        <v>0.0</v>
      </c>
      <c r="K24" t="n" s="6">
        <v>10.0</v>
      </c>
      <c r="L24" t="s" s="18">
        <v>657</v>
      </c>
      <c r="M24" t="n" s="6">
        <v>950000.0</v>
      </c>
      <c r="N24" t="n" s="6">
        <v>0.0</v>
      </c>
      <c r="O24" t="s" s="18">
        <v>65</v>
      </c>
      <c r="P24" s="6" t="n">
        <f>G24+J24-M24</f>
        <v>0.0</v>
      </c>
    </row>
    <row r="25" spans="1:21" s="3" customFormat="1" x14ac:dyDescent="0.25">
      <c r="A25" s="10"/>
      <c r="B25" s="11"/>
      <c r="C25" s="11"/>
      <c r="D25" s="11"/>
      <c r="E25" s="12" t="n">
        <f ca="1">INDIRECT("E15")</f>
        <v>0.0</v>
      </c>
      <c r="F25" s="36" t="str">
        <f ca="1">INDIRECT("F15")</f>
        <v>-</v>
      </c>
      <c r="G25" s="12" t="n">
        <f ca="1">INDIRECT("G15")</f>
        <v>0.0</v>
      </c>
      <c r="H25" s="12" t="n">
        <f ca="1">SUM(INDIRECT("H15:H"&amp;ROW(H25)-1))</f>
        <v>21.0</v>
      </c>
      <c r="I25" s="37" t="s">
        <v>655</v>
      </c>
      <c r="J25" s="12" t="n">
        <f ca="1">SUM(INDIRECT("J15:J"&amp;ROW(J25)-1))</f>
        <v>1995000.0</v>
      </c>
      <c r="K25" s="12" t="n">
        <f ca="1">SUM(INDIRECT("K15:K"&amp;ROW(K25)-1))</f>
        <v>21.0</v>
      </c>
      <c r="L25" s="37" t="s">
        <v>655</v>
      </c>
      <c r="M25" s="12" t="n">
        <f ca="1">SUM(INDIRECT("M15:M"&amp;ROW(M25)-1))</f>
        <v>1995000.0</v>
      </c>
      <c r="N25" s="12" t="n">
        <f ca="1">INDIRECT("N"&amp;ROW(N25)-1)</f>
        <v>0.0</v>
      </c>
      <c r="O25" s="37" t="str">
        <f ca="1">INDIRECT("O"&amp;ROW(O25)-1)</f>
        <v>-</v>
      </c>
      <c r="P25" s="12" t="n">
        <f ca="1">INDIRECT("P"&amp;ROW(P25)-1)</f>
        <v>0.0</v>
      </c>
    </row>
    <row r="27" spans="4:14" x14ac:dyDescent="0.25">
      <c r="N27" s="1" t="str">
        <f>"Airmadidi, "&amp;U1</f>
        <v>Airmadidi, Kamis, 31 Desember 2020</v>
      </c>
    </row>
    <row r="28" spans="4:14" x14ac:dyDescent="0.25">
      <c r="D28" s="2" t="s">
        <v>56</v>
      </c>
      <c r="E28" s="3"/>
      <c r="F28" s="3"/>
      <c r="G28" s="3"/>
      <c r="H28" s="3"/>
      <c r="I28" s="3"/>
      <c r="J28" s="3"/>
      <c r="K28" s="3"/>
      <c r="L28" s="3"/>
      <c r="M28" s="3"/>
      <c r="N28" s="2" t="s">
        <v>59</v>
      </c>
    </row>
    <row r="29" spans="4:14" x14ac:dyDescent="0.25">
      <c r="D29" s="2"/>
      <c r="E29" s="3"/>
      <c r="F29" s="3"/>
      <c r="G29" s="3"/>
      <c r="H29" s="3"/>
      <c r="I29" s="3"/>
      <c r="J29" s="3"/>
      <c r="K29" s="3"/>
      <c r="L29" s="3"/>
      <c r="M29" s="3"/>
      <c r="N29" s="2"/>
    </row>
    <row r="30" spans="4:14" x14ac:dyDescent="0.25">
      <c r="D30" s="2"/>
      <c r="E30" s="3"/>
      <c r="F30" s="3"/>
      <c r="G30" s="3"/>
      <c r="H30" s="3"/>
      <c r="I30" s="3"/>
      <c r="J30" s="3"/>
      <c r="K30" s="3"/>
      <c r="L30" s="3"/>
      <c r="M30" s="3"/>
      <c r="N30" s="2"/>
    </row>
    <row r="31" spans="4:14" x14ac:dyDescent="0.25">
      <c r="D31" s="2"/>
      <c r="E31" s="3"/>
      <c r="F31" s="3"/>
      <c r="G31" s="3"/>
      <c r="H31" s="3"/>
      <c r="I31" s="3"/>
      <c r="J31" s="3"/>
      <c r="K31" s="3"/>
      <c r="L31" s="3"/>
      <c r="M31" s="3"/>
      <c r="N31" s="2"/>
    </row>
    <row r="32" spans="4:14" x14ac:dyDescent="0.25">
      <c r="D32" s="2"/>
      <c r="E32" s="3"/>
      <c r="F32" s="3"/>
      <c r="G32" s="3"/>
      <c r="H32" s="3"/>
      <c r="I32" s="3"/>
      <c r="J32" s="3"/>
      <c r="K32" s="3"/>
      <c r="L32" s="3"/>
      <c r="M32" s="3"/>
      <c r="N32" s="2"/>
    </row>
    <row r="33" spans="4:14" x14ac:dyDescent="0.25">
      <c r="D33" s="5" t="s">
        <v>57</v>
      </c>
      <c r="E33" s="3"/>
      <c r="F33" s="3"/>
      <c r="G33" s="3"/>
      <c r="H33" s="3"/>
      <c r="I33" s="3"/>
      <c r="J33" s="3"/>
      <c r="K33" s="3"/>
      <c r="L33" s="3"/>
      <c r="M33" s="3"/>
      <c r="N33" s="5" t="s">
        <v>60</v>
      </c>
    </row>
    <row r="34" spans="4:14" x14ac:dyDescent="0.25">
      <c r="D34" s="1" t="str">
        <f>"NIP. "&amp;U2</f>
        <v>NIP. 197212041999031006</v>
      </c>
      <c r="N34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5:D25"/>
    <mergeCell ref="C24:D24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4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659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299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43901.416666666664</v>
      </c>
      <c r="C16" t="s" s="26">
        <v>106</v>
      </c>
      <c r="D16" s="27"/>
      <c r="E16" t="n" s="6">
        <v>0.0</v>
      </c>
      <c r="F16" t="s" s="18">
        <v>65</v>
      </c>
      <c r="G16" t="n" s="6">
        <v>0.0</v>
      </c>
      <c r="H16" t="n" s="6">
        <v>4.0</v>
      </c>
      <c r="I16" t="s" s="18">
        <v>650</v>
      </c>
      <c r="J16" t="n" s="6">
        <v>380000.0</v>
      </c>
      <c r="K16" t="n" s="6">
        <v>0.0</v>
      </c>
      <c r="L16" t="s" s="18">
        <v>65</v>
      </c>
      <c r="M16" t="n" s="6">
        <v>0.0</v>
      </c>
      <c r="N16" t="n" s="6">
        <v>4.0</v>
      </c>
      <c r="O16" t="s" s="18">
        <v>650</v>
      </c>
      <c r="P16" s="6" t="n">
        <f>G16+J16-M16</f>
        <v>380000.0</v>
      </c>
    </row>
    <row r="17" ht="15.0" customHeight="true">
      <c r="A17" s="4" t="n">
        <f>ROW(A17)-14</f>
        <v>3.0</v>
      </c>
      <c r="B17" t="n" s="9">
        <v>43901.625</v>
      </c>
      <c r="C17" t="s" s="26">
        <v>109</v>
      </c>
      <c r="D17" s="27"/>
      <c r="E17" t="n" s="6">
        <v>4.0</v>
      </c>
      <c r="F17" t="s" s="18">
        <v>650</v>
      </c>
      <c r="G17" t="n" s="6">
        <v>380000.0</v>
      </c>
      <c r="H17" t="n" s="6">
        <v>0.0</v>
      </c>
      <c r="I17" t="s" s="18">
        <v>65</v>
      </c>
      <c r="J17" t="n" s="6">
        <v>0.0</v>
      </c>
      <c r="K17" t="n" s="6">
        <v>4.0</v>
      </c>
      <c r="L17" t="s" s="18">
        <v>650</v>
      </c>
      <c r="M17" t="n" s="6">
        <v>380000.0</v>
      </c>
      <c r="N17" t="n" s="6">
        <v>0.0</v>
      </c>
      <c r="O17" t="s" s="18">
        <v>65</v>
      </c>
      <c r="P17" s="6" t="n">
        <f>G17+J17-M17</f>
        <v>0.0</v>
      </c>
    </row>
    <row r="18" ht="15.0" customHeight="true">
      <c r="A18" s="4" t="n">
        <f>ROW(A18)-14</f>
        <v>4.0</v>
      </c>
      <c r="B18" t="n" s="9">
        <v>43903.416666666664</v>
      </c>
      <c r="C18" t="s" s="26">
        <v>112</v>
      </c>
      <c r="D18" s="27"/>
      <c r="E18" t="n" s="6">
        <v>0.0</v>
      </c>
      <c r="F18" t="s" s="18">
        <v>65</v>
      </c>
      <c r="G18" t="n" s="6">
        <v>0.0</v>
      </c>
      <c r="H18" t="n" s="6">
        <v>3.0</v>
      </c>
      <c r="I18" t="s" s="18">
        <v>638</v>
      </c>
      <c r="J18" t="n" s="6">
        <v>285000.0</v>
      </c>
      <c r="K18" t="n" s="6">
        <v>0.0</v>
      </c>
      <c r="L18" t="s" s="18">
        <v>65</v>
      </c>
      <c r="M18" t="n" s="6">
        <v>0.0</v>
      </c>
      <c r="N18" t="n" s="6">
        <v>3.0</v>
      </c>
      <c r="O18" t="s" s="18">
        <v>638</v>
      </c>
      <c r="P18" s="6" t="n">
        <f>G18+J18-M18</f>
        <v>285000.0</v>
      </c>
    </row>
    <row r="19" ht="15.0" customHeight="true">
      <c r="A19" s="4" t="n">
        <f>ROW(A19)-14</f>
        <v>5.0</v>
      </c>
      <c r="B19" t="n" s="9">
        <v>43903.459027777775</v>
      </c>
      <c r="C19" t="s" s="26">
        <v>114</v>
      </c>
      <c r="D19" s="27"/>
      <c r="E19" t="n" s="6">
        <v>3.0</v>
      </c>
      <c r="F19" t="s" s="18">
        <v>638</v>
      </c>
      <c r="G19" t="n" s="6">
        <v>285000.0</v>
      </c>
      <c r="H19" t="n" s="6">
        <v>4.0</v>
      </c>
      <c r="I19" t="s" s="18">
        <v>650</v>
      </c>
      <c r="J19" t="n" s="6">
        <v>380000.0</v>
      </c>
      <c r="K19" t="n" s="6">
        <v>0.0</v>
      </c>
      <c r="L19" t="s" s="18">
        <v>65</v>
      </c>
      <c r="M19" t="n" s="6">
        <v>0.0</v>
      </c>
      <c r="N19" t="n" s="6">
        <v>7.0</v>
      </c>
      <c r="O19" t="s" s="18">
        <v>651</v>
      </c>
      <c r="P19" s="6" t="n">
        <f>G19+J19-M19</f>
        <v>665000.0</v>
      </c>
    </row>
    <row r="20" ht="15.0" customHeight="true">
      <c r="A20" s="4" t="n">
        <f>ROW(A20)-14</f>
        <v>6.0</v>
      </c>
      <c r="B20" t="n" s="9">
        <v>43903.625</v>
      </c>
      <c r="C20" t="s" s="26">
        <v>116</v>
      </c>
      <c r="D20" s="27"/>
      <c r="E20" t="n" s="6">
        <v>7.0</v>
      </c>
      <c r="F20" t="s" s="18">
        <v>651</v>
      </c>
      <c r="G20" t="n" s="6">
        <v>665000.0</v>
      </c>
      <c r="H20" t="n" s="6">
        <v>0.0</v>
      </c>
      <c r="I20" t="s" s="18">
        <v>65</v>
      </c>
      <c r="J20" t="n" s="6">
        <v>0.0</v>
      </c>
      <c r="K20" t="n" s="6">
        <v>7.0</v>
      </c>
      <c r="L20" t="s" s="18">
        <v>651</v>
      </c>
      <c r="M20" t="n" s="6">
        <v>665000.0</v>
      </c>
      <c r="N20" t="n" s="6">
        <v>0.0</v>
      </c>
      <c r="O20" t="s" s="18">
        <v>65</v>
      </c>
      <c r="P20" s="6" t="n">
        <f>G20+J20-M20</f>
        <v>0.0</v>
      </c>
    </row>
    <row r="21" ht="15.0" customHeight="true">
      <c r="A21" s="4" t="n">
        <f>ROW(A21)-14</f>
        <v>7.0</v>
      </c>
      <c r="B21" t="n" s="9">
        <v>43987.416666666664</v>
      </c>
      <c r="C21" t="s" s="26">
        <v>119</v>
      </c>
      <c r="D21" s="27"/>
      <c r="E21" t="n" s="6">
        <v>0.0</v>
      </c>
      <c r="F21" t="s" s="18">
        <v>65</v>
      </c>
      <c r="G21" t="n" s="6">
        <v>0.0</v>
      </c>
      <c r="H21" t="n" s="6">
        <v>4.0</v>
      </c>
      <c r="I21" t="s" s="18">
        <v>650</v>
      </c>
      <c r="J21" t="n" s="6">
        <v>380000.0</v>
      </c>
      <c r="K21" t="n" s="6">
        <v>0.0</v>
      </c>
      <c r="L21" t="s" s="18">
        <v>65</v>
      </c>
      <c r="M21" t="n" s="6">
        <v>0.0</v>
      </c>
      <c r="N21" t="n" s="6">
        <v>4.0</v>
      </c>
      <c r="O21" t="s" s="18">
        <v>650</v>
      </c>
      <c r="P21" s="6" t="n">
        <f>G21+J21-M21</f>
        <v>380000.0</v>
      </c>
    </row>
    <row r="22" ht="15.0" customHeight="true">
      <c r="A22" s="4" t="n">
        <f>ROW(A22)-14</f>
        <v>8.0</v>
      </c>
      <c r="B22" t="n" s="9">
        <v>43987.458333333336</v>
      </c>
      <c r="C22" t="s" s="26">
        <v>122</v>
      </c>
      <c r="D22" s="27"/>
      <c r="E22" t="n" s="6">
        <v>4.0</v>
      </c>
      <c r="F22" t="s" s="18">
        <v>650</v>
      </c>
      <c r="G22" t="n" s="6">
        <v>380000.0</v>
      </c>
      <c r="H22" t="n" s="6">
        <v>3.0</v>
      </c>
      <c r="I22" t="s" s="18">
        <v>638</v>
      </c>
      <c r="J22" t="n" s="6">
        <v>285000.0</v>
      </c>
      <c r="K22" t="n" s="6">
        <v>0.0</v>
      </c>
      <c r="L22" t="s" s="18">
        <v>65</v>
      </c>
      <c r="M22" t="n" s="6">
        <v>0.0</v>
      </c>
      <c r="N22" t="n" s="6">
        <v>7.0</v>
      </c>
      <c r="O22" t="s" s="18">
        <v>656</v>
      </c>
      <c r="P22" s="6" t="n">
        <f>G22+J22-M22</f>
        <v>665000.0</v>
      </c>
    </row>
    <row r="23" ht="15.0" customHeight="true">
      <c r="A23" s="4" t="n">
        <f>ROW(A23)-14</f>
        <v>9.0</v>
      </c>
      <c r="B23" t="n" s="9">
        <v>43987.459027777775</v>
      </c>
      <c r="C23" t="s" s="26">
        <v>125</v>
      </c>
      <c r="D23" s="27"/>
      <c r="E23" t="n" s="6">
        <v>7.0</v>
      </c>
      <c r="F23" t="s" s="18">
        <v>656</v>
      </c>
      <c r="G23" t="n" s="6">
        <v>665000.0</v>
      </c>
      <c r="H23" t="n" s="6">
        <v>3.0</v>
      </c>
      <c r="I23" t="s" s="18">
        <v>638</v>
      </c>
      <c r="J23" t="n" s="6">
        <v>285000.0</v>
      </c>
      <c r="K23" t="n" s="6">
        <v>0.0</v>
      </c>
      <c r="L23" t="s" s="18">
        <v>65</v>
      </c>
      <c r="M23" t="n" s="6">
        <v>0.0</v>
      </c>
      <c r="N23" t="n" s="6">
        <v>10.0</v>
      </c>
      <c r="O23" t="s" s="18">
        <v>657</v>
      </c>
      <c r="P23" s="6" t="n">
        <f>G23+J23-M23</f>
        <v>950000.0</v>
      </c>
    </row>
    <row r="24" ht="15.0" customHeight="true">
      <c r="A24" s="4" t="n">
        <f>ROW(A24)-14</f>
        <v>10.0</v>
      </c>
      <c r="B24" t="n" s="9">
        <v>43987.625</v>
      </c>
      <c r="C24" t="s" s="26">
        <v>127</v>
      </c>
      <c r="D24" s="27"/>
      <c r="E24" t="n" s="6">
        <v>10.0</v>
      </c>
      <c r="F24" t="s" s="18">
        <v>657</v>
      </c>
      <c r="G24" t="n" s="6">
        <v>950000.0</v>
      </c>
      <c r="H24" t="n" s="6">
        <v>0.0</v>
      </c>
      <c r="I24" t="s" s="18">
        <v>65</v>
      </c>
      <c r="J24" t="n" s="6">
        <v>0.0</v>
      </c>
      <c r="K24" t="n" s="6">
        <v>10.0</v>
      </c>
      <c r="L24" t="s" s="18">
        <v>657</v>
      </c>
      <c r="M24" t="n" s="6">
        <v>950000.0</v>
      </c>
      <c r="N24" t="n" s="6">
        <v>0.0</v>
      </c>
      <c r="O24" t="s" s="18">
        <v>65</v>
      </c>
      <c r="P24" s="6" t="n">
        <f>G24+J24-M24</f>
        <v>0.0</v>
      </c>
    </row>
    <row r="25" spans="1:21" s="3" customFormat="1" x14ac:dyDescent="0.25">
      <c r="A25" s="10"/>
      <c r="B25" s="11"/>
      <c r="C25" s="11"/>
      <c r="D25" s="11"/>
      <c r="E25" s="12" t="n">
        <f ca="1">INDIRECT("E15")</f>
        <v>0.0</v>
      </c>
      <c r="F25" s="36" t="str">
        <f ca="1">INDIRECT("F15")</f>
        <v>-</v>
      </c>
      <c r="G25" s="12" t="n">
        <f ca="1">INDIRECT("G15")</f>
        <v>0.0</v>
      </c>
      <c r="H25" s="12" t="n">
        <f ca="1">SUM(INDIRECT("H15:H"&amp;ROW(H25)-1))</f>
        <v>21.0</v>
      </c>
      <c r="I25" s="37" t="s">
        <v>655</v>
      </c>
      <c r="J25" s="12" t="n">
        <f ca="1">SUM(INDIRECT("J15:J"&amp;ROW(J25)-1))</f>
        <v>1995000.0</v>
      </c>
      <c r="K25" s="12" t="n">
        <f ca="1">SUM(INDIRECT("K15:K"&amp;ROW(K25)-1))</f>
        <v>21.0</v>
      </c>
      <c r="L25" s="37" t="s">
        <v>655</v>
      </c>
      <c r="M25" s="12" t="n">
        <f ca="1">SUM(INDIRECT("M15:M"&amp;ROW(M25)-1))</f>
        <v>1995000.0</v>
      </c>
      <c r="N25" s="12" t="n">
        <f ca="1">INDIRECT("N"&amp;ROW(N25)-1)</f>
        <v>0.0</v>
      </c>
      <c r="O25" s="37" t="str">
        <f ca="1">INDIRECT("O"&amp;ROW(O25)-1)</f>
        <v>-</v>
      </c>
      <c r="P25" s="12" t="n">
        <f ca="1">INDIRECT("P"&amp;ROW(P25)-1)</f>
        <v>0.0</v>
      </c>
    </row>
    <row r="27" spans="4:14" x14ac:dyDescent="0.25">
      <c r="N27" s="1" t="str">
        <f>"Airmadidi, "&amp;U1</f>
        <v>Airmadidi, Kamis, 31 Desember 2020</v>
      </c>
    </row>
    <row r="28" spans="4:14" x14ac:dyDescent="0.25">
      <c r="D28" s="2" t="s">
        <v>56</v>
      </c>
      <c r="E28" s="3"/>
      <c r="F28" s="3"/>
      <c r="G28" s="3"/>
      <c r="H28" s="3"/>
      <c r="I28" s="3"/>
      <c r="J28" s="3"/>
      <c r="K28" s="3"/>
      <c r="L28" s="3"/>
      <c r="M28" s="3"/>
      <c r="N28" s="2" t="s">
        <v>59</v>
      </c>
    </row>
    <row r="29" spans="4:14" x14ac:dyDescent="0.25">
      <c r="D29" s="2"/>
      <c r="E29" s="3"/>
      <c r="F29" s="3"/>
      <c r="G29" s="3"/>
      <c r="H29" s="3"/>
      <c r="I29" s="3"/>
      <c r="J29" s="3"/>
      <c r="K29" s="3"/>
      <c r="L29" s="3"/>
      <c r="M29" s="3"/>
      <c r="N29" s="2"/>
    </row>
    <row r="30" spans="4:14" x14ac:dyDescent="0.25">
      <c r="D30" s="2"/>
      <c r="E30" s="3"/>
      <c r="F30" s="3"/>
      <c r="G30" s="3"/>
      <c r="H30" s="3"/>
      <c r="I30" s="3"/>
      <c r="J30" s="3"/>
      <c r="K30" s="3"/>
      <c r="L30" s="3"/>
      <c r="M30" s="3"/>
      <c r="N30" s="2"/>
    </row>
    <row r="31" spans="4:14" x14ac:dyDescent="0.25">
      <c r="D31" s="2"/>
      <c r="E31" s="3"/>
      <c r="F31" s="3"/>
      <c r="G31" s="3"/>
      <c r="H31" s="3"/>
      <c r="I31" s="3"/>
      <c r="J31" s="3"/>
      <c r="K31" s="3"/>
      <c r="L31" s="3"/>
      <c r="M31" s="3"/>
      <c r="N31" s="2"/>
    </row>
    <row r="32" spans="4:14" x14ac:dyDescent="0.25">
      <c r="D32" s="2"/>
      <c r="E32" s="3"/>
      <c r="F32" s="3"/>
      <c r="G32" s="3"/>
      <c r="H32" s="3"/>
      <c r="I32" s="3"/>
      <c r="J32" s="3"/>
      <c r="K32" s="3"/>
      <c r="L32" s="3"/>
      <c r="M32" s="3"/>
      <c r="N32" s="2"/>
    </row>
    <row r="33" spans="4:14" x14ac:dyDescent="0.25">
      <c r="D33" s="5" t="s">
        <v>57</v>
      </c>
      <c r="E33" s="3"/>
      <c r="F33" s="3"/>
      <c r="G33" s="3"/>
      <c r="H33" s="3"/>
      <c r="I33" s="3"/>
      <c r="J33" s="3"/>
      <c r="K33" s="3"/>
      <c r="L33" s="3"/>
      <c r="M33" s="3"/>
      <c r="N33" s="5" t="s">
        <v>60</v>
      </c>
    </row>
    <row r="34" spans="4:14" x14ac:dyDescent="0.25">
      <c r="D34" s="1" t="str">
        <f>"NIP. "&amp;U2</f>
        <v>NIP. 197212041999031006</v>
      </c>
      <c r="N34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5:D25"/>
    <mergeCell ref="C24:D24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2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660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43839.416666666664</v>
      </c>
      <c r="C16" t="s" s="26">
        <v>74</v>
      </c>
      <c r="D16" s="27"/>
      <c r="E16" t="n" s="6">
        <v>0.0</v>
      </c>
      <c r="F16" t="s" s="18">
        <v>65</v>
      </c>
      <c r="G16" t="n" s="6">
        <v>0.0</v>
      </c>
      <c r="H16" t="n" s="6">
        <v>5.0</v>
      </c>
      <c r="I16" t="s" s="18">
        <v>663</v>
      </c>
      <c r="J16" t="n" s="6">
        <v>1375000.0</v>
      </c>
      <c r="K16" t="n" s="6">
        <v>0.0</v>
      </c>
      <c r="L16" t="s" s="18">
        <v>65</v>
      </c>
      <c r="M16" t="n" s="6">
        <v>0.0</v>
      </c>
      <c r="N16" t="n" s="6">
        <v>5.0</v>
      </c>
      <c r="O16" t="s" s="18">
        <v>663</v>
      </c>
      <c r="P16" s="6" t="n">
        <f>G16+J16-M16</f>
        <v>1375000.0</v>
      </c>
    </row>
    <row r="17" ht="15.0" customHeight="true">
      <c r="A17" s="4" t="n">
        <f>ROW(A17)-14</f>
        <v>3.0</v>
      </c>
      <c r="B17" t="n" s="9">
        <v>43850.625</v>
      </c>
      <c r="C17" t="s" s="26">
        <v>76</v>
      </c>
      <c r="D17" s="27"/>
      <c r="E17" t="n" s="6">
        <v>5.0</v>
      </c>
      <c r="F17" t="s" s="18">
        <v>663</v>
      </c>
      <c r="G17" t="n" s="6">
        <v>1375000.0</v>
      </c>
      <c r="H17" t="n" s="6">
        <v>0.0</v>
      </c>
      <c r="I17" t="s" s="18">
        <v>65</v>
      </c>
      <c r="J17" t="n" s="6">
        <v>0.0</v>
      </c>
      <c r="K17" t="n" s="6">
        <v>2.0</v>
      </c>
      <c r="L17" t="s" s="18">
        <v>662</v>
      </c>
      <c r="M17" t="n" s="6">
        <v>550000.0</v>
      </c>
      <c r="N17" t="n" s="6">
        <v>3.0</v>
      </c>
      <c r="O17" t="s" s="18">
        <v>664</v>
      </c>
      <c r="P17" s="6" t="n">
        <f>G17+J17-M17</f>
        <v>825000.0</v>
      </c>
    </row>
    <row r="18" ht="15.0" customHeight="true">
      <c r="A18" s="4" t="n">
        <f>ROW(A18)-14</f>
        <v>4.0</v>
      </c>
      <c r="B18" t="n" s="9">
        <v>43878.416666666664</v>
      </c>
      <c r="C18" t="s" s="26">
        <v>80</v>
      </c>
      <c r="D18" s="27"/>
      <c r="E18" t="n" s="6">
        <v>3.0</v>
      </c>
      <c r="F18" t="s" s="18">
        <v>664</v>
      </c>
      <c r="G18" t="n" s="6">
        <v>825000.0</v>
      </c>
      <c r="H18" t="n" s="6">
        <v>3.0</v>
      </c>
      <c r="I18" t="s" s="18">
        <v>664</v>
      </c>
      <c r="J18" t="n" s="6">
        <v>825000.0</v>
      </c>
      <c r="K18" t="n" s="6">
        <v>0.0</v>
      </c>
      <c r="L18" t="s" s="18">
        <v>65</v>
      </c>
      <c r="M18" t="n" s="6">
        <v>0.0</v>
      </c>
      <c r="N18" t="n" s="6">
        <v>6.0</v>
      </c>
      <c r="O18" t="s" s="18">
        <v>665</v>
      </c>
      <c r="P18" s="6" t="n">
        <f>G18+J18-M18</f>
        <v>1650000.0</v>
      </c>
    </row>
    <row r="19" ht="15.0" customHeight="true">
      <c r="A19" s="4" t="n">
        <f>ROW(A19)-14</f>
        <v>5.0</v>
      </c>
      <c r="B19" t="n" s="9">
        <v>44013.42361111111</v>
      </c>
      <c r="C19" t="s" s="26">
        <v>88</v>
      </c>
      <c r="D19" s="27"/>
      <c r="E19" t="n" s="6">
        <v>6.0</v>
      </c>
      <c r="F19" t="s" s="18">
        <v>665</v>
      </c>
      <c r="G19" t="n" s="6">
        <v>1650000.0</v>
      </c>
      <c r="H19" t="n" s="6">
        <v>5.0</v>
      </c>
      <c r="I19" t="s" s="18">
        <v>666</v>
      </c>
      <c r="J19" t="n" s="6">
        <v>1350000.0</v>
      </c>
      <c r="K19" t="n" s="6">
        <v>0.0</v>
      </c>
      <c r="L19" t="s" s="18">
        <v>65</v>
      </c>
      <c r="M19" t="n" s="6">
        <v>0.0</v>
      </c>
      <c r="N19" t="n" s="6">
        <v>11.0</v>
      </c>
      <c r="O19" t="s" s="18">
        <v>667</v>
      </c>
      <c r="P19" s="6" t="n">
        <f>G19+J19-M19</f>
        <v>3000000.0</v>
      </c>
    </row>
    <row r="20" ht="15.0" customHeight="true">
      <c r="A20" s="4" t="n">
        <f>ROW(A20)-14</f>
        <v>6.0</v>
      </c>
      <c r="B20" t="n" s="9">
        <v>44116.416666666664</v>
      </c>
      <c r="C20" t="s" s="26">
        <v>94</v>
      </c>
      <c r="D20" s="27"/>
      <c r="E20" t="n" s="6">
        <v>11.0</v>
      </c>
      <c r="F20" t="s" s="18">
        <v>667</v>
      </c>
      <c r="G20" t="n" s="6">
        <v>3000000.0</v>
      </c>
      <c r="H20" t="n" s="6">
        <v>3.0</v>
      </c>
      <c r="I20" t="s" s="18">
        <v>664</v>
      </c>
      <c r="J20" t="n" s="6">
        <v>825000.0</v>
      </c>
      <c r="K20" t="n" s="6">
        <v>0.0</v>
      </c>
      <c r="L20" t="s" s="18">
        <v>65</v>
      </c>
      <c r="M20" t="n" s="6">
        <v>0.0</v>
      </c>
      <c r="N20" t="n" s="6">
        <v>14.0</v>
      </c>
      <c r="O20" t="s" s="18">
        <v>668</v>
      </c>
      <c r="P20" s="6" t="n">
        <f>G20+J20-M20</f>
        <v>3825000.0</v>
      </c>
    </row>
    <row r="21" ht="15.0" customHeight="true">
      <c r="A21" s="4" t="n">
        <f>ROW(A21)-14</f>
        <v>7.0</v>
      </c>
      <c r="B21" t="n" s="9">
        <v>44123.416666666664</v>
      </c>
      <c r="C21" t="s" s="26">
        <v>136</v>
      </c>
      <c r="D21" s="27"/>
      <c r="E21" t="n" s="6">
        <v>14.0</v>
      </c>
      <c r="F21" t="s" s="18">
        <v>668</v>
      </c>
      <c r="G21" t="n" s="6">
        <v>3825000.0</v>
      </c>
      <c r="H21" t="n" s="6">
        <v>2.0</v>
      </c>
      <c r="I21" t="s" s="18">
        <v>669</v>
      </c>
      <c r="J21" t="n" s="6">
        <v>540000.0</v>
      </c>
      <c r="K21" t="n" s="6">
        <v>0.0</v>
      </c>
      <c r="L21" t="s" s="18">
        <v>65</v>
      </c>
      <c r="M21" t="n" s="6">
        <v>0.0</v>
      </c>
      <c r="N21" t="n" s="6">
        <v>16.0</v>
      </c>
      <c r="O21" t="s" s="18">
        <v>670</v>
      </c>
      <c r="P21" s="6" t="n">
        <f>G21+J21-M21</f>
        <v>4365000.0</v>
      </c>
    </row>
    <row r="22" ht="15.0" customHeight="true">
      <c r="A22" s="4" t="n">
        <f>ROW(A22)-14</f>
        <v>8.0</v>
      </c>
      <c r="B22" t="n" s="9">
        <v>44162.42847222222</v>
      </c>
      <c r="C22" t="s" s="26">
        <v>97</v>
      </c>
      <c r="D22" s="27"/>
      <c r="E22" t="n" s="6">
        <v>16.0</v>
      </c>
      <c r="F22" t="s" s="18">
        <v>670</v>
      </c>
      <c r="G22" t="n" s="6">
        <v>4365000.0</v>
      </c>
      <c r="H22" t="n" s="6">
        <v>3.0</v>
      </c>
      <c r="I22" t="s" s="18">
        <v>671</v>
      </c>
      <c r="J22" t="n" s="6">
        <v>810000.0</v>
      </c>
      <c r="K22" t="n" s="6">
        <v>0.0</v>
      </c>
      <c r="L22" t="s" s="18">
        <v>65</v>
      </c>
      <c r="M22" t="n" s="6">
        <v>0.0</v>
      </c>
      <c r="N22" t="n" s="6">
        <v>19.0</v>
      </c>
      <c r="O22" t="s" s="18">
        <v>672</v>
      </c>
      <c r="P22" s="6" t="n">
        <f>G22+J22-M22</f>
        <v>5175000.0</v>
      </c>
    </row>
    <row r="23" spans="1:21" s="3" customFormat="1" x14ac:dyDescent="0.25">
      <c r="A23" s="10"/>
      <c r="B23" s="11"/>
      <c r="C23" s="11"/>
      <c r="D23" s="11"/>
      <c r="E23" s="12" t="n">
        <f ca="1">INDIRECT("E15")</f>
        <v>0.0</v>
      </c>
      <c r="F23" s="36" t="str">
        <f ca="1">INDIRECT("F15")</f>
        <v>-</v>
      </c>
      <c r="G23" s="12" t="n">
        <f ca="1">INDIRECT("G15")</f>
        <v>0.0</v>
      </c>
      <c r="H23" s="12" t="n">
        <f ca="1">SUM(INDIRECT("H15:H"&amp;ROW(H23)-1))</f>
        <v>21.0</v>
      </c>
      <c r="I23" s="37" t="s">
        <v>661</v>
      </c>
      <c r="J23" s="12" t="n">
        <f ca="1">SUM(INDIRECT("J15:J"&amp;ROW(J23)-1))</f>
        <v>5725000.0</v>
      </c>
      <c r="K23" s="12" t="n">
        <f ca="1">SUM(INDIRECT("K15:K"&amp;ROW(K23)-1))</f>
        <v>2.0</v>
      </c>
      <c r="L23" s="37" t="s">
        <v>662</v>
      </c>
      <c r="M23" s="12" t="n">
        <f ca="1">SUM(INDIRECT("M15:M"&amp;ROW(M23)-1))</f>
        <v>550000.0</v>
      </c>
      <c r="N23" s="12" t="n">
        <f ca="1">INDIRECT("N"&amp;ROW(N23)-1)</f>
        <v>19.0</v>
      </c>
      <c r="O23" s="37" t="str">
        <f ca="1">INDIRECT("O"&amp;ROW(O23)-1)</f>
        <v>3.00 @Rp.275,000.00 +
3.00 @Rp.275,000.00 +
5.00 @Rp.270,000.00 +
3.00 @Rp.270,000.00 +
2.00 @Rp.270,000.00 +
3.00 @Rp.275,000.00</v>
      </c>
      <c r="P23" s="12" t="n">
        <f ca="1">INDIRECT("P"&amp;ROW(P23)-1)</f>
        <v>5175000.0</v>
      </c>
    </row>
    <row r="25" spans="4:14" x14ac:dyDescent="0.25">
      <c r="N25" s="1" t="str">
        <f>"Airmadidi, "&amp;U1</f>
        <v>Airmadidi, Kamis, 31 Desember 2020</v>
      </c>
    </row>
    <row r="26" spans="4:14" x14ac:dyDescent="0.25">
      <c r="D26" s="2" t="s">
        <v>56</v>
      </c>
      <c r="E26" s="3"/>
      <c r="F26" s="3"/>
      <c r="G26" s="3"/>
      <c r="H26" s="3"/>
      <c r="I26" s="3"/>
      <c r="J26" s="3"/>
      <c r="K26" s="3"/>
      <c r="L26" s="3"/>
      <c r="M26" s="3"/>
      <c r="N26" s="2" t="s">
        <v>59</v>
      </c>
    </row>
    <row r="27" spans="4:14" x14ac:dyDescent="0.25">
      <c r="D27" s="2"/>
      <c r="E27" s="3"/>
      <c r="F27" s="3"/>
      <c r="G27" s="3"/>
      <c r="H27" s="3"/>
      <c r="I27" s="3"/>
      <c r="J27" s="3"/>
      <c r="K27" s="3"/>
      <c r="L27" s="3"/>
      <c r="M27" s="3"/>
      <c r="N27" s="2"/>
    </row>
    <row r="28" spans="4:14" x14ac:dyDescent="0.25">
      <c r="D28" s="2"/>
      <c r="E28" s="3"/>
      <c r="F28" s="3"/>
      <c r="G28" s="3"/>
      <c r="H28" s="3"/>
      <c r="I28" s="3"/>
      <c r="J28" s="3"/>
      <c r="K28" s="3"/>
      <c r="L28" s="3"/>
      <c r="M28" s="3"/>
      <c r="N28" s="2"/>
    </row>
    <row r="29" spans="4:14" x14ac:dyDescent="0.25">
      <c r="D29" s="2"/>
      <c r="E29" s="3"/>
      <c r="F29" s="3"/>
      <c r="G29" s="3"/>
      <c r="H29" s="3"/>
      <c r="I29" s="3"/>
      <c r="J29" s="3"/>
      <c r="K29" s="3"/>
      <c r="L29" s="3"/>
      <c r="M29" s="3"/>
      <c r="N29" s="2"/>
    </row>
    <row r="30" spans="4:14" x14ac:dyDescent="0.25">
      <c r="D30" s="2"/>
      <c r="E30" s="3"/>
      <c r="F30" s="3"/>
      <c r="G30" s="3"/>
      <c r="H30" s="3"/>
      <c r="I30" s="3"/>
      <c r="J30" s="3"/>
      <c r="K30" s="3"/>
      <c r="L30" s="3"/>
      <c r="M30" s="3"/>
      <c r="N30" s="2"/>
    </row>
    <row r="31" spans="4:14" x14ac:dyDescent="0.25">
      <c r="D31" s="5" t="s">
        <v>57</v>
      </c>
      <c r="E31" s="3"/>
      <c r="F31" s="3"/>
      <c r="G31" s="3"/>
      <c r="H31" s="3"/>
      <c r="I31" s="3"/>
      <c r="J31" s="3"/>
      <c r="K31" s="3"/>
      <c r="L31" s="3"/>
      <c r="M31" s="3"/>
      <c r="N31" s="5" t="s">
        <v>60</v>
      </c>
    </row>
    <row r="32" spans="4:14" x14ac:dyDescent="0.25">
      <c r="D32" s="1" t="str">
        <f>"NIP. "&amp;U2</f>
        <v>NIP. 197212041999031006</v>
      </c>
      <c r="N32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19:D19"/>
    <mergeCell ref="C20:D20"/>
    <mergeCell ref="C21:D21"/>
    <mergeCell ref="C23:D23"/>
    <mergeCell ref="C22:D22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0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673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43839.416666666664</v>
      </c>
      <c r="C16" t="s" s="26">
        <v>74</v>
      </c>
      <c r="D16" s="27"/>
      <c r="E16" t="n" s="6">
        <v>0.0</v>
      </c>
      <c r="F16" t="s" s="18">
        <v>65</v>
      </c>
      <c r="G16" t="n" s="6">
        <v>0.0</v>
      </c>
      <c r="H16" t="n" s="6">
        <v>5.0</v>
      </c>
      <c r="I16" t="s" s="18">
        <v>663</v>
      </c>
      <c r="J16" t="n" s="6">
        <v>1375000.0</v>
      </c>
      <c r="K16" t="n" s="6">
        <v>0.0</v>
      </c>
      <c r="L16" t="s" s="18">
        <v>65</v>
      </c>
      <c r="M16" t="n" s="6">
        <v>0.0</v>
      </c>
      <c r="N16" t="n" s="6">
        <v>5.0</v>
      </c>
      <c r="O16" t="s" s="18">
        <v>663</v>
      </c>
      <c r="P16" s="6" t="n">
        <f>G16+J16-M16</f>
        <v>1375000.0</v>
      </c>
    </row>
    <row r="17" ht="15.0" customHeight="true">
      <c r="A17" s="4" t="n">
        <f>ROW(A17)-14</f>
        <v>3.0</v>
      </c>
      <c r="B17" t="n" s="9">
        <v>43850.625</v>
      </c>
      <c r="C17" t="s" s="26">
        <v>76</v>
      </c>
      <c r="D17" s="27"/>
      <c r="E17" t="n" s="6">
        <v>5.0</v>
      </c>
      <c r="F17" t="s" s="18">
        <v>663</v>
      </c>
      <c r="G17" t="n" s="6">
        <v>1375000.0</v>
      </c>
      <c r="H17" t="n" s="6">
        <v>0.0</v>
      </c>
      <c r="I17" t="s" s="18">
        <v>65</v>
      </c>
      <c r="J17" t="n" s="6">
        <v>0.0</v>
      </c>
      <c r="K17" t="n" s="6">
        <v>2.0</v>
      </c>
      <c r="L17" t="s" s="18">
        <v>662</v>
      </c>
      <c r="M17" t="n" s="6">
        <v>550000.0</v>
      </c>
      <c r="N17" t="n" s="6">
        <v>3.0</v>
      </c>
      <c r="O17" t="s" s="18">
        <v>664</v>
      </c>
      <c r="P17" s="6" t="n">
        <f>G17+J17-M17</f>
        <v>825000.0</v>
      </c>
    </row>
    <row r="18" ht="15.0" customHeight="true">
      <c r="A18" s="4" t="n">
        <f>ROW(A18)-14</f>
        <v>4.0</v>
      </c>
      <c r="B18" t="n" s="9">
        <v>43878.416666666664</v>
      </c>
      <c r="C18" t="s" s="26">
        <v>80</v>
      </c>
      <c r="D18" s="27"/>
      <c r="E18" t="n" s="6">
        <v>3.0</v>
      </c>
      <c r="F18" t="s" s="18">
        <v>664</v>
      </c>
      <c r="G18" t="n" s="6">
        <v>825000.0</v>
      </c>
      <c r="H18" t="n" s="6">
        <v>5.0</v>
      </c>
      <c r="I18" t="s" s="18">
        <v>663</v>
      </c>
      <c r="J18" t="n" s="6">
        <v>1375000.0</v>
      </c>
      <c r="K18" t="n" s="6">
        <v>0.0</v>
      </c>
      <c r="L18" t="s" s="18">
        <v>65</v>
      </c>
      <c r="M18" t="n" s="6">
        <v>0.0</v>
      </c>
      <c r="N18" t="n" s="6">
        <v>8.0</v>
      </c>
      <c r="O18" t="s" s="18">
        <v>675</v>
      </c>
      <c r="P18" s="6" t="n">
        <f>G18+J18-M18</f>
        <v>2200000.0</v>
      </c>
    </row>
    <row r="19" ht="15.0" customHeight="true">
      <c r="A19" s="4" t="n">
        <f>ROW(A19)-14</f>
        <v>5.0</v>
      </c>
      <c r="B19" t="n" s="9">
        <v>44013.42361111111</v>
      </c>
      <c r="C19" t="s" s="26">
        <v>88</v>
      </c>
      <c r="D19" s="27"/>
      <c r="E19" t="n" s="6">
        <v>8.0</v>
      </c>
      <c r="F19" t="s" s="18">
        <v>675</v>
      </c>
      <c r="G19" t="n" s="6">
        <v>2200000.0</v>
      </c>
      <c r="H19" t="n" s="6">
        <v>5.0</v>
      </c>
      <c r="I19" t="s" s="18">
        <v>663</v>
      </c>
      <c r="J19" t="n" s="6">
        <v>1375000.0</v>
      </c>
      <c r="K19" t="n" s="6">
        <v>0.0</v>
      </c>
      <c r="L19" t="s" s="18">
        <v>65</v>
      </c>
      <c r="M19" t="n" s="6">
        <v>0.0</v>
      </c>
      <c r="N19" t="n" s="6">
        <v>13.0</v>
      </c>
      <c r="O19" t="s" s="18">
        <v>676</v>
      </c>
      <c r="P19" s="6" t="n">
        <f>G19+J19-M19</f>
        <v>3575000.0</v>
      </c>
    </row>
    <row r="20" ht="15.0" customHeight="true">
      <c r="A20" s="4" t="n">
        <f>ROW(A20)-14</f>
        <v>6.0</v>
      </c>
      <c r="B20" t="n" s="9">
        <v>44116.416666666664</v>
      </c>
      <c r="C20" t="s" s="26">
        <v>94</v>
      </c>
      <c r="D20" s="27"/>
      <c r="E20" t="n" s="6">
        <v>13.0</v>
      </c>
      <c r="F20" t="s" s="18">
        <v>676</v>
      </c>
      <c r="G20" t="n" s="6">
        <v>3575000.0</v>
      </c>
      <c r="H20" t="n" s="6">
        <v>5.0</v>
      </c>
      <c r="I20" t="s" s="18">
        <v>663</v>
      </c>
      <c r="J20" t="n" s="6">
        <v>1375000.0</v>
      </c>
      <c r="K20" t="n" s="6">
        <v>0.0</v>
      </c>
      <c r="L20" t="s" s="18">
        <v>65</v>
      </c>
      <c r="M20" t="n" s="6">
        <v>0.0</v>
      </c>
      <c r="N20" t="n" s="6">
        <v>18.0</v>
      </c>
      <c r="O20" t="s" s="18">
        <v>677</v>
      </c>
      <c r="P20" s="6" t="n">
        <f>G20+J20-M20</f>
        <v>4950000.0</v>
      </c>
    </row>
    <row r="21" spans="1:21" s="3" customFormat="1" x14ac:dyDescent="0.25">
      <c r="A21" s="10"/>
      <c r="B21" s="11"/>
      <c r="C21" s="11"/>
      <c r="D21" s="11"/>
      <c r="E21" s="12" t="n">
        <f ca="1">INDIRECT("E15")</f>
        <v>0.0</v>
      </c>
      <c r="F21" s="36" t="str">
        <f ca="1">INDIRECT("F15")</f>
        <v>-</v>
      </c>
      <c r="G21" s="12" t="n">
        <f ca="1">INDIRECT("G15")</f>
        <v>0.0</v>
      </c>
      <c r="H21" s="12" t="n">
        <f ca="1">SUM(INDIRECT("H15:H"&amp;ROW(H21)-1))</f>
        <v>20.0</v>
      </c>
      <c r="I21" s="37" t="s">
        <v>674</v>
      </c>
      <c r="J21" s="12" t="n">
        <f ca="1">SUM(INDIRECT("J15:J"&amp;ROW(J21)-1))</f>
        <v>5500000.0</v>
      </c>
      <c r="K21" s="12" t="n">
        <f ca="1">SUM(INDIRECT("K15:K"&amp;ROW(K21)-1))</f>
        <v>2.0</v>
      </c>
      <c r="L21" s="37" t="s">
        <v>662</v>
      </c>
      <c r="M21" s="12" t="n">
        <f ca="1">SUM(INDIRECT("M15:M"&amp;ROW(M21)-1))</f>
        <v>550000.0</v>
      </c>
      <c r="N21" s="12" t="n">
        <f ca="1">INDIRECT("N"&amp;ROW(N21)-1)</f>
        <v>18.0</v>
      </c>
      <c r="O21" s="37" t="str">
        <f ca="1">INDIRECT("O"&amp;ROW(O21)-1)</f>
        <v>3.00 @Rp.275,000.00 +
5.00 @Rp.275,000.00 +
5.00 @Rp.275,000.00 +
5.00 @Rp.275,000.00</v>
      </c>
      <c r="P21" s="12" t="n">
        <f ca="1">INDIRECT("P"&amp;ROW(P21)-1)</f>
        <v>4950000.0</v>
      </c>
    </row>
    <row r="23" spans="4:14" x14ac:dyDescent="0.25">
      <c r="N23" s="1" t="str">
        <f>"Airmadidi, "&amp;U1</f>
        <v>Airmadidi, Kamis, 31 Desember 2020</v>
      </c>
    </row>
    <row r="24" spans="4:14" x14ac:dyDescent="0.25">
      <c r="D24" s="2" t="s">
        <v>56</v>
      </c>
      <c r="E24" s="3"/>
      <c r="F24" s="3"/>
      <c r="G24" s="3"/>
      <c r="H24" s="3"/>
      <c r="I24" s="3"/>
      <c r="J24" s="3"/>
      <c r="K24" s="3"/>
      <c r="L24" s="3"/>
      <c r="M24" s="3"/>
      <c r="N24" s="2" t="s">
        <v>59</v>
      </c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2"/>
      <c r="E26" s="3"/>
      <c r="F26" s="3"/>
      <c r="G26" s="3"/>
      <c r="H26" s="3"/>
      <c r="I26" s="3"/>
      <c r="J26" s="3"/>
      <c r="K26" s="3"/>
      <c r="L26" s="3"/>
      <c r="M26" s="3"/>
      <c r="N26" s="2"/>
    </row>
    <row r="27" spans="4:14" x14ac:dyDescent="0.25">
      <c r="D27" s="2"/>
      <c r="E27" s="3"/>
      <c r="F27" s="3"/>
      <c r="G27" s="3"/>
      <c r="H27" s="3"/>
      <c r="I27" s="3"/>
      <c r="J27" s="3"/>
      <c r="K27" s="3"/>
      <c r="L27" s="3"/>
      <c r="M27" s="3"/>
      <c r="N27" s="2"/>
    </row>
    <row r="28" spans="4:14" x14ac:dyDescent="0.25">
      <c r="D28" s="2"/>
      <c r="E28" s="3"/>
      <c r="F28" s="3"/>
      <c r="G28" s="3"/>
      <c r="H28" s="3"/>
      <c r="I28" s="3"/>
      <c r="J28" s="3"/>
      <c r="K28" s="3"/>
      <c r="L28" s="3"/>
      <c r="M28" s="3"/>
      <c r="N28" s="2"/>
    </row>
    <row r="29" spans="4:14" x14ac:dyDescent="0.25">
      <c r="D29" s="5" t="s">
        <v>57</v>
      </c>
      <c r="E29" s="3"/>
      <c r="F29" s="3"/>
      <c r="G29" s="3"/>
      <c r="H29" s="3"/>
      <c r="I29" s="3"/>
      <c r="J29" s="3"/>
      <c r="K29" s="3"/>
      <c r="L29" s="3"/>
      <c r="M29" s="3"/>
      <c r="N29" s="5" t="s">
        <v>60</v>
      </c>
    </row>
    <row r="30" spans="4:14" x14ac:dyDescent="0.25">
      <c r="D30" s="1" t="str">
        <f>"NIP. "&amp;U2</f>
        <v>NIP. 197212041999031006</v>
      </c>
      <c r="N30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19:D19"/>
    <mergeCell ref="C21:D21"/>
    <mergeCell ref="C20:D20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0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678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50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43858.416666666664</v>
      </c>
      <c r="C16" t="s" s="26">
        <v>165</v>
      </c>
      <c r="D16" s="27"/>
      <c r="E16" t="n" s="6">
        <v>0.0</v>
      </c>
      <c r="F16" t="s" s="18">
        <v>65</v>
      </c>
      <c r="G16" t="n" s="6">
        <v>0.0</v>
      </c>
      <c r="H16" t="n" s="6">
        <v>1.0</v>
      </c>
      <c r="I16" t="s" s="18">
        <v>681</v>
      </c>
      <c r="J16" t="n" s="6">
        <v>1155000.0</v>
      </c>
      <c r="K16" t="n" s="6">
        <v>0.0</v>
      </c>
      <c r="L16" t="s" s="18">
        <v>65</v>
      </c>
      <c r="M16" t="n" s="6">
        <v>0.0</v>
      </c>
      <c r="N16" t="n" s="6">
        <v>1.0</v>
      </c>
      <c r="O16" t="s" s="18">
        <v>681</v>
      </c>
      <c r="P16" s="6" t="n">
        <f>G16+J16-M16</f>
        <v>1155000.0</v>
      </c>
    </row>
    <row r="17" ht="15.0" customHeight="true">
      <c r="A17" s="4" t="n">
        <f>ROW(A17)-14</f>
        <v>3.0</v>
      </c>
      <c r="B17" t="n" s="9">
        <v>43913.416666666664</v>
      </c>
      <c r="C17" t="s" s="26">
        <v>173</v>
      </c>
      <c r="D17" s="27"/>
      <c r="E17" t="n" s="6">
        <v>1.0</v>
      </c>
      <c r="F17" t="s" s="18">
        <v>681</v>
      </c>
      <c r="G17" t="n" s="6">
        <v>1155000.0</v>
      </c>
      <c r="H17" t="n" s="6">
        <v>1.0</v>
      </c>
      <c r="I17" t="s" s="18">
        <v>682</v>
      </c>
      <c r="J17" t="n" s="6">
        <v>1150000.0</v>
      </c>
      <c r="K17" t="n" s="6">
        <v>0.0</v>
      </c>
      <c r="L17" t="s" s="18">
        <v>65</v>
      </c>
      <c r="M17" t="n" s="6">
        <v>0.0</v>
      </c>
      <c r="N17" t="n" s="6">
        <v>2.0</v>
      </c>
      <c r="O17" t="s" s="18">
        <v>683</v>
      </c>
      <c r="P17" s="6" t="n">
        <f>G17+J17-M17</f>
        <v>2305000.0</v>
      </c>
    </row>
    <row r="18" ht="15.0" customHeight="true">
      <c r="A18" s="4" t="n">
        <f>ROW(A18)-14</f>
        <v>4.0</v>
      </c>
      <c r="B18" t="n" s="9">
        <v>43913.625</v>
      </c>
      <c r="C18" t="s" s="26">
        <v>175</v>
      </c>
      <c r="D18" s="27"/>
      <c r="E18" t="n" s="6">
        <v>2.0</v>
      </c>
      <c r="F18" t="s" s="18">
        <v>683</v>
      </c>
      <c r="G18" t="n" s="6">
        <v>2305000.0</v>
      </c>
      <c r="H18" t="n" s="6">
        <v>0.0</v>
      </c>
      <c r="I18" t="s" s="18">
        <v>65</v>
      </c>
      <c r="J18" t="n" s="6">
        <v>0.0</v>
      </c>
      <c r="K18" t="n" s="6">
        <v>1.0</v>
      </c>
      <c r="L18" t="s" s="18">
        <v>681</v>
      </c>
      <c r="M18" t="n" s="6">
        <v>1155000.0</v>
      </c>
      <c r="N18" t="n" s="6">
        <v>1.0</v>
      </c>
      <c r="O18" t="s" s="18">
        <v>682</v>
      </c>
      <c r="P18" s="6" t="n">
        <f>G18+J18-M18</f>
        <v>1150000.0</v>
      </c>
    </row>
    <row r="19" ht="15.0" customHeight="true">
      <c r="A19" s="4" t="n">
        <f>ROW(A19)-14</f>
        <v>5.0</v>
      </c>
      <c r="B19" t="n" s="9">
        <v>43990.38958333333</v>
      </c>
      <c r="C19" t="s" s="26">
        <v>66</v>
      </c>
      <c r="D19" s="27"/>
      <c r="E19" t="n" s="6">
        <v>1.0</v>
      </c>
      <c r="F19" t="s" s="18">
        <v>682</v>
      </c>
      <c r="G19" t="n" s="6">
        <v>1150000.0</v>
      </c>
      <c r="H19" t="n" s="6">
        <v>2.0</v>
      </c>
      <c r="I19" t="s" s="18">
        <v>684</v>
      </c>
      <c r="J19" t="n" s="6">
        <v>2300000.0</v>
      </c>
      <c r="K19" t="n" s="6">
        <v>0.0</v>
      </c>
      <c r="L19" t="s" s="18">
        <v>65</v>
      </c>
      <c r="M19" t="n" s="6">
        <v>0.0</v>
      </c>
      <c r="N19" t="n" s="6">
        <v>3.0</v>
      </c>
      <c r="O19" t="s" s="18">
        <v>685</v>
      </c>
      <c r="P19" s="6" t="n">
        <f>G19+J19-M19</f>
        <v>3450000.0</v>
      </c>
    </row>
    <row r="20" ht="15.0" customHeight="true">
      <c r="A20" s="4" t="n">
        <f>ROW(A20)-14</f>
        <v>6.0</v>
      </c>
      <c r="B20" t="n" s="9">
        <v>43990.625</v>
      </c>
      <c r="C20" t="s" s="26">
        <v>67</v>
      </c>
      <c r="D20" s="27"/>
      <c r="E20" t="n" s="6">
        <v>3.0</v>
      </c>
      <c r="F20" t="s" s="18">
        <v>685</v>
      </c>
      <c r="G20" t="n" s="6">
        <v>3450000.0</v>
      </c>
      <c r="H20" t="n" s="6">
        <v>0.0</v>
      </c>
      <c r="I20" t="s" s="18">
        <v>65</v>
      </c>
      <c r="J20" t="n" s="6">
        <v>0.0</v>
      </c>
      <c r="K20" t="n" s="6">
        <v>2.0</v>
      </c>
      <c r="L20" t="s" s="18">
        <v>686</v>
      </c>
      <c r="M20" t="n" s="6">
        <v>2300000.0</v>
      </c>
      <c r="N20" t="n" s="6">
        <v>1.0</v>
      </c>
      <c r="O20" t="s" s="18">
        <v>682</v>
      </c>
      <c r="P20" s="6" t="n">
        <f>G20+J20-M20</f>
        <v>1150000.0</v>
      </c>
    </row>
    <row r="21" spans="1:21" s="3" customFormat="1" x14ac:dyDescent="0.25">
      <c r="A21" s="10"/>
      <c r="B21" s="11"/>
      <c r="C21" s="11"/>
      <c r="D21" s="11"/>
      <c r="E21" s="12" t="n">
        <f ca="1">INDIRECT("E15")</f>
        <v>0.0</v>
      </c>
      <c r="F21" s="36" t="str">
        <f ca="1">INDIRECT("F15")</f>
        <v>-</v>
      </c>
      <c r="G21" s="12" t="n">
        <f ca="1">INDIRECT("G15")</f>
        <v>0.0</v>
      </c>
      <c r="H21" s="12" t="n">
        <f ca="1">SUM(INDIRECT("H15:H"&amp;ROW(H21)-1))</f>
        <v>4.0</v>
      </c>
      <c r="I21" s="37" t="s">
        <v>679</v>
      </c>
      <c r="J21" s="12" t="n">
        <f ca="1">SUM(INDIRECT("J15:J"&amp;ROW(J21)-1))</f>
        <v>4605000.0</v>
      </c>
      <c r="K21" s="12" t="n">
        <f ca="1">SUM(INDIRECT("K15:K"&amp;ROW(K21)-1))</f>
        <v>3.0</v>
      </c>
      <c r="L21" s="37" t="s">
        <v>680</v>
      </c>
      <c r="M21" s="12" t="n">
        <f ca="1">SUM(INDIRECT("M15:M"&amp;ROW(M21)-1))</f>
        <v>3455000.0</v>
      </c>
      <c r="N21" s="12" t="n">
        <f ca="1">INDIRECT("N"&amp;ROW(N21)-1)</f>
        <v>1.0</v>
      </c>
      <c r="O21" s="37" t="str">
        <f ca="1">INDIRECT("O"&amp;ROW(O21)-1)</f>
        <v>1.00 @Rp.1,150,000.00</v>
      </c>
      <c r="P21" s="12" t="n">
        <f ca="1">INDIRECT("P"&amp;ROW(P21)-1)</f>
        <v>1150000.0</v>
      </c>
    </row>
    <row r="23" spans="4:14" x14ac:dyDescent="0.25">
      <c r="N23" s="1" t="str">
        <f>"Airmadidi, "&amp;U1</f>
        <v>Airmadidi, Kamis, 31 Desember 2020</v>
      </c>
    </row>
    <row r="24" spans="4:14" x14ac:dyDescent="0.25">
      <c r="D24" s="2" t="s">
        <v>56</v>
      </c>
      <c r="E24" s="3"/>
      <c r="F24" s="3"/>
      <c r="G24" s="3"/>
      <c r="H24" s="3"/>
      <c r="I24" s="3"/>
      <c r="J24" s="3"/>
      <c r="K24" s="3"/>
      <c r="L24" s="3"/>
      <c r="M24" s="3"/>
      <c r="N24" s="2" t="s">
        <v>59</v>
      </c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2"/>
      <c r="E26" s="3"/>
      <c r="F26" s="3"/>
      <c r="G26" s="3"/>
      <c r="H26" s="3"/>
      <c r="I26" s="3"/>
      <c r="J26" s="3"/>
      <c r="K26" s="3"/>
      <c r="L26" s="3"/>
      <c r="M26" s="3"/>
      <c r="N26" s="2"/>
    </row>
    <row r="27" spans="4:14" x14ac:dyDescent="0.25">
      <c r="D27" s="2"/>
      <c r="E27" s="3"/>
      <c r="F27" s="3"/>
      <c r="G27" s="3"/>
      <c r="H27" s="3"/>
      <c r="I27" s="3"/>
      <c r="J27" s="3"/>
      <c r="K27" s="3"/>
      <c r="L27" s="3"/>
      <c r="M27" s="3"/>
      <c r="N27" s="2"/>
    </row>
    <row r="28" spans="4:14" x14ac:dyDescent="0.25">
      <c r="D28" s="2"/>
      <c r="E28" s="3"/>
      <c r="F28" s="3"/>
      <c r="G28" s="3"/>
      <c r="H28" s="3"/>
      <c r="I28" s="3"/>
      <c r="J28" s="3"/>
      <c r="K28" s="3"/>
      <c r="L28" s="3"/>
      <c r="M28" s="3"/>
      <c r="N28" s="2"/>
    </row>
    <row r="29" spans="4:14" x14ac:dyDescent="0.25">
      <c r="D29" s="5" t="s">
        <v>57</v>
      </c>
      <c r="E29" s="3"/>
      <c r="F29" s="3"/>
      <c r="G29" s="3"/>
      <c r="H29" s="3"/>
      <c r="I29" s="3"/>
      <c r="J29" s="3"/>
      <c r="K29" s="3"/>
      <c r="L29" s="3"/>
      <c r="M29" s="3"/>
      <c r="N29" s="5" t="s">
        <v>60</v>
      </c>
    </row>
    <row r="30" spans="4:14" x14ac:dyDescent="0.25">
      <c r="D30" s="1" t="str">
        <f>"NIP. "&amp;U2</f>
        <v>NIP. 197212041999031006</v>
      </c>
      <c r="N30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8:D18"/>
    <mergeCell ref="C19:D19"/>
    <mergeCell ref="C21:D21"/>
    <mergeCell ref="C20:D20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8"/>
  <sheetViews>
    <sheetView tabSelected="false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39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63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58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61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54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55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687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69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259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53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ht="15.0" customHeight="true">
      <c r="A15" s="4" t="n">
        <f>ROW(A15)-14</f>
        <v>1.0</v>
      </c>
      <c r="B15" s="9"/>
      <c r="C15" t="s" s="26">
        <v>64</v>
      </c>
      <c r="D15" s="27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</row>
    <row r="16" ht="15.0" customHeight="true">
      <c r="A16" s="4" t="n">
        <f>ROW(A16)-14</f>
        <v>2.0</v>
      </c>
      <c r="B16" t="n" s="9">
        <v>43857.416666666664</v>
      </c>
      <c r="C16" t="s" s="26">
        <v>262</v>
      </c>
      <c r="D16" s="27"/>
      <c r="E16" t="n" s="6">
        <v>0.0</v>
      </c>
      <c r="F16" t="s" s="18">
        <v>65</v>
      </c>
      <c r="G16" t="n" s="6">
        <v>0.0</v>
      </c>
      <c r="H16" t="n" s="6">
        <v>25.0</v>
      </c>
      <c r="I16" t="s" s="18">
        <v>689</v>
      </c>
      <c r="J16" t="n" s="6">
        <v>725000.0</v>
      </c>
      <c r="K16" t="n" s="6">
        <v>0.0</v>
      </c>
      <c r="L16" t="s" s="18">
        <v>65</v>
      </c>
      <c r="M16" t="n" s="6">
        <v>0.0</v>
      </c>
      <c r="N16" t="n" s="6">
        <v>25.0</v>
      </c>
      <c r="O16" t="s" s="18">
        <v>689</v>
      </c>
      <c r="P16" s="6" t="n">
        <f>G16+J16-M16</f>
        <v>725000.0</v>
      </c>
    </row>
    <row r="17" ht="15.0" customHeight="true">
      <c r="A17" s="4" t="n">
        <f>ROW(A17)-14</f>
        <v>3.0</v>
      </c>
      <c r="B17" t="n" s="9">
        <v>43886.416666666664</v>
      </c>
      <c r="C17" t="s" s="26">
        <v>297</v>
      </c>
      <c r="D17" s="27"/>
      <c r="E17" t="n" s="6">
        <v>25.0</v>
      </c>
      <c r="F17" t="s" s="18">
        <v>689</v>
      </c>
      <c r="G17" t="n" s="6">
        <v>725000.0</v>
      </c>
      <c r="H17" t="n" s="6">
        <v>13.0</v>
      </c>
      <c r="I17" t="s" s="18">
        <v>690</v>
      </c>
      <c r="J17" t="n" s="6">
        <v>377000.0</v>
      </c>
      <c r="K17" t="n" s="6">
        <v>0.0</v>
      </c>
      <c r="L17" t="s" s="18">
        <v>65</v>
      </c>
      <c r="M17" t="n" s="6">
        <v>0.0</v>
      </c>
      <c r="N17" t="n" s="6">
        <v>38.0</v>
      </c>
      <c r="O17" t="s" s="18">
        <v>691</v>
      </c>
      <c r="P17" s="6" t="n">
        <f>G17+J17-M17</f>
        <v>1102000.0</v>
      </c>
    </row>
    <row r="18" ht="15.0" customHeight="true">
      <c r="A18" s="4" t="n">
        <f>ROW(A18)-14</f>
        <v>4.0</v>
      </c>
      <c r="B18" t="n" s="9">
        <v>44113.416666666664</v>
      </c>
      <c r="C18" t="s" s="26">
        <v>302</v>
      </c>
      <c r="D18" s="27"/>
      <c r="E18" t="n" s="6">
        <v>38.0</v>
      </c>
      <c r="F18" t="s" s="18">
        <v>691</v>
      </c>
      <c r="G18" t="n" s="6">
        <v>1102000.0</v>
      </c>
      <c r="H18" t="n" s="6">
        <v>13.0</v>
      </c>
      <c r="I18" t="s" s="18">
        <v>690</v>
      </c>
      <c r="J18" t="n" s="6">
        <v>377000.0</v>
      </c>
      <c r="K18" t="n" s="6">
        <v>0.0</v>
      </c>
      <c r="L18" t="s" s="18">
        <v>65</v>
      </c>
      <c r="M18" t="n" s="6">
        <v>0.0</v>
      </c>
      <c r="N18" t="n" s="6">
        <v>51.0</v>
      </c>
      <c r="O18" t="s" s="18">
        <v>688</v>
      </c>
      <c r="P18" s="6" t="n">
        <f>G18+J18-M18</f>
        <v>1479000.0</v>
      </c>
    </row>
    <row r="19" spans="1:21" s="3" customFormat="1" x14ac:dyDescent="0.25">
      <c r="A19" s="10"/>
      <c r="B19" s="11"/>
      <c r="C19" s="11"/>
      <c r="D19" s="11"/>
      <c r="E19" s="12" t="n">
        <f ca="1">INDIRECT("E15")</f>
        <v>0.0</v>
      </c>
      <c r="F19" s="36" t="str">
        <f ca="1">INDIRECT("F15")</f>
        <v>-</v>
      </c>
      <c r="G19" s="12" t="n">
        <f ca="1">INDIRECT("G15")</f>
        <v>0.0</v>
      </c>
      <c r="H19" s="12" t="n">
        <f ca="1">SUM(INDIRECT("H15:H"&amp;ROW(H19)-1))</f>
        <v>51.0</v>
      </c>
      <c r="I19" s="37" t="s">
        <v>688</v>
      </c>
      <c r="J19" s="12" t="n">
        <f ca="1">SUM(INDIRECT("J15:J"&amp;ROW(J19)-1))</f>
        <v>1479000.0</v>
      </c>
      <c r="K19" s="12" t="n">
        <f ca="1">SUM(INDIRECT("K15:K"&amp;ROW(K19)-1))</f>
        <v>0.0</v>
      </c>
      <c r="L19" s="37" t="s">
        <v>65</v>
      </c>
      <c r="M19" s="12" t="n">
        <f ca="1">SUM(INDIRECT("M15:M"&amp;ROW(M19)-1))</f>
        <v>0.0</v>
      </c>
      <c r="N19" s="12" t="n">
        <f ca="1">INDIRECT("N"&amp;ROW(N19)-1)</f>
        <v>51.0</v>
      </c>
      <c r="O19" s="37" t="str">
        <f ca="1">INDIRECT("O"&amp;ROW(O19)-1)</f>
        <v>25.00 @Rp.29,000.00 +
13.00 @Rp.29,000.00 +
13.00 @Rp.29,000.00</v>
      </c>
      <c r="P19" s="12" t="n">
        <f ca="1">INDIRECT("P"&amp;ROW(P19)-1)</f>
        <v>1479000.0</v>
      </c>
    </row>
    <row r="21" spans="4:14" x14ac:dyDescent="0.25">
      <c r="N21" s="1" t="str">
        <f>"Airmadidi, "&amp;U1</f>
        <v>Airmadidi, Kamis, 31 Desember 2020</v>
      </c>
    </row>
    <row r="22" spans="4:14" x14ac:dyDescent="0.25">
      <c r="D22" s="2" t="s">
        <v>56</v>
      </c>
      <c r="E22" s="3"/>
      <c r="F22" s="3"/>
      <c r="G22" s="3"/>
      <c r="H22" s="3"/>
      <c r="I22" s="3"/>
      <c r="J22" s="3"/>
      <c r="K22" s="3"/>
      <c r="L22" s="3"/>
      <c r="M22" s="3"/>
      <c r="N22" s="2" t="s">
        <v>59</v>
      </c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2"/>
      <c r="E26" s="3"/>
      <c r="F26" s="3"/>
      <c r="G26" s="3"/>
      <c r="H26" s="3"/>
      <c r="I26" s="3"/>
      <c r="J26" s="3"/>
      <c r="K26" s="3"/>
      <c r="L26" s="3"/>
      <c r="M26" s="3"/>
      <c r="N26" s="2"/>
    </row>
    <row r="27" spans="4:14" x14ac:dyDescent="0.25">
      <c r="D27" s="5" t="s">
        <v>57</v>
      </c>
      <c r="E27" s="3"/>
      <c r="F27" s="3"/>
      <c r="G27" s="3"/>
      <c r="H27" s="3"/>
      <c r="I27" s="3"/>
      <c r="J27" s="3"/>
      <c r="K27" s="3"/>
      <c r="L27" s="3"/>
      <c r="M27" s="3"/>
      <c r="N27" s="5" t="s">
        <v>60</v>
      </c>
    </row>
    <row r="28" spans="4:14" x14ac:dyDescent="0.25">
      <c r="D28" s="1" t="str">
        <f>"NIP. "&amp;U2</f>
        <v>NIP. 197212041999031006</v>
      </c>
      <c r="N28" s="1" t="str">
        <f>"NIP. "&amp;U3</f>
        <v>NIP. 198412062009031001</v>
      </c>
    </row>
  </sheetData>
  <mergeCells count="23"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  <mergeCell ref="C15:D15"/>
    <mergeCell ref="C16:D16"/>
    <mergeCell ref="C17:D17"/>
    <mergeCell ref="C19:D19"/>
    <mergeCell ref="C18:D18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KP</vt:lpstr>
      <vt:lpstr>KP!Print_Area</vt:lpstr>
      <vt:lpstr>KP!Print_Titles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2021-01-13T02:34:02Z</dcterms:created>
  <dc:creator>User</dc:creator>
  <cp:lastModifiedBy>User</cp:lastModifiedBy>
  <cp:lastPrinted>2021-01-24T22:20:13Z</cp:lastPrinted>
  <dcterms:modified xsi:type="dcterms:W3CDTF">2021-01-24T23:41:00Z</dcterms:modified>
</cp:coreProperties>
</file>