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drawing+xml" PartName="/xl/drawings/drawing12.xml"/>
  <Override ContentType="application/vnd.openxmlformats-officedocument.drawing+xml" PartName="/xl/drawings/drawing13.xml"/>
  <Override ContentType="application/vnd.openxmlformats-officedocument.drawing+xml" PartName="/xl/drawings/drawing14.xml"/>
  <Override ContentType="application/vnd.openxmlformats-officedocument.drawing+xml" PartName="/xl/drawings/drawing15.xml"/>
  <Override ContentType="application/vnd.openxmlformats-officedocument.drawing+xml" PartName="/xl/drawings/drawing16.xml"/>
  <Override ContentType="application/vnd.openxmlformats-officedocument.drawing+xml" PartName="/xl/drawings/drawing17.xml"/>
  <Override ContentType="application/vnd.openxmlformats-officedocument.drawing+xml" PartName="/xl/drawings/drawing18.xml"/>
  <Override ContentType="application/vnd.openxmlformats-officedocument.drawing+xml" PartName="/xl/drawings/drawing19.xml"/>
  <Override ContentType="application/vnd.openxmlformats-officedocument.drawing+xml" PartName="/xl/drawings/drawing20.xml"/>
  <Override ContentType="application/vnd.openxmlformats-officedocument.drawing+xml" PartName="/xl/drawings/drawing21.xml"/>
  <Override ContentType="application/vnd.openxmlformats-officedocument.drawing+xml" PartName="/xl/drawings/drawing22.xml"/>
  <Override ContentType="application/vnd.openxmlformats-officedocument.drawing+xml" PartName="/xl/drawings/drawing23.xml"/>
  <Override ContentType="application/vnd.openxmlformats-officedocument.drawing+xml" PartName="/xl/drawings/drawing24.xml"/>
  <Override ContentType="application/vnd.openxmlformats-officedocument.drawing+xml" PartName="/xl/drawings/drawing25.xml"/>
  <Override ContentType="application/vnd.openxmlformats-officedocument.drawing+xml" PartName="/xl/drawings/drawing26.xml"/>
  <Override ContentType="application/vnd.openxmlformats-officedocument.drawing+xml" PartName="/xl/drawings/drawing27.xml"/>
  <Override ContentType="application/vnd.openxmlformats-officedocument.drawing+xml" PartName="/xl/drawings/drawing28.xml"/>
  <Override ContentType="application/vnd.openxmlformats-officedocument.drawing+xml" PartName="/xl/drawings/drawing29.xml"/>
  <Override ContentType="application/vnd.openxmlformats-officedocument.drawing+xml" PartName="/xl/drawings/drawing30.xml"/>
  <Override ContentType="application/vnd.openxmlformats-officedocument.drawing+xml" PartName="/xl/drawings/drawing31.xml"/>
  <Override ContentType="application/vnd.openxmlformats-officedocument.drawing+xml" PartName="/xl/drawings/drawing32.xml"/>
  <Override ContentType="application/vnd.openxmlformats-officedocument.drawing+xml" PartName="/xl/drawings/drawing33.xml"/>
  <Override ContentType="application/vnd.openxmlformats-officedocument.drawing+xml" PartName="/xl/drawings/drawing34.xml"/>
  <Override ContentType="application/vnd.openxmlformats-officedocument.drawing+xml" PartName="/xl/drawings/drawing35.xml"/>
  <Override ContentType="application/vnd.openxmlformats-officedocument.drawing+xml" PartName="/xl/drawings/drawing36.xml"/>
  <Override ContentType="application/vnd.openxmlformats-officedocument.drawing+xml" PartName="/xl/drawings/drawing37.xml"/>
  <Override ContentType="application/vnd.openxmlformats-officedocument.drawing+xml" PartName="/xl/drawings/drawing38.xml"/>
  <Override ContentType="application/vnd.openxmlformats-officedocument.drawing+xml" PartName="/xl/drawings/drawing39.xml"/>
  <Override ContentType="application/vnd.openxmlformats-officedocument.drawing+xml" PartName="/xl/drawings/drawing40.xml"/>
  <Override ContentType="application/vnd.openxmlformats-officedocument.drawing+xml" PartName="/xl/drawings/drawing41.xml"/>
  <Override ContentType="application/vnd.openxmlformats-officedocument.drawing+xml" PartName="/xl/drawings/drawing42.xml"/>
  <Override ContentType="application/vnd.openxmlformats-officedocument.drawing+xml" PartName="/xl/drawings/drawing43.xml"/>
  <Override ContentType="application/vnd.openxmlformats-officedocument.drawing+xml" PartName="/xl/drawings/drawing44.xml"/>
  <Override ContentType="application/vnd.openxmlformats-officedocument.drawing+xml" PartName="/xl/drawings/drawing45.xml"/>
  <Override ContentType="application/vnd.openxmlformats-officedocument.drawing+xml" PartName="/xl/drawings/drawing46.xml"/>
  <Override ContentType="application/vnd.openxmlformats-officedocument.drawing+xml" PartName="/xl/drawings/drawing47.xml"/>
  <Override ContentType="application/vnd.openxmlformats-officedocument.drawing+xml" PartName="/xl/drawings/drawing48.xml"/>
  <Override ContentType="application/vnd.openxmlformats-officedocument.drawing+xml" PartName="/xl/drawings/drawing49.xml"/>
  <Override ContentType="application/vnd.openxmlformats-officedocument.drawing+xml" PartName="/xl/drawings/drawing50.xml"/>
  <Override ContentType="application/vnd.openxmlformats-officedocument.drawing+xml" PartName="/xl/drawings/drawing51.xml"/>
  <Override ContentType="application/vnd.openxmlformats-officedocument.drawing+xml" PartName="/xl/drawings/drawing52.xml"/>
  <Override ContentType="application/vnd.openxmlformats-officedocument.drawing+xml" PartName="/xl/drawings/drawing53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56.xml"/>
  <Override ContentType="application/vnd.openxmlformats-officedocument.drawing+xml" PartName="/xl/drawings/drawing57.xml"/>
  <Override ContentType="application/vnd.openxmlformats-officedocument.drawing+xml" PartName="/xl/drawings/drawing58.xml"/>
  <Override ContentType="application/vnd.openxmlformats-officedocument.drawing+xml" PartName="/xl/drawings/drawing59.xml"/>
  <Override ContentType="application/vnd.openxmlformats-officedocument.drawing+xml" PartName="/xl/drawings/drawing60.xml"/>
  <Override ContentType="application/vnd.openxmlformats-officedocument.drawing+xml" PartName="/xl/drawings/drawing61.xml"/>
  <Override ContentType="application/vnd.openxmlformats-officedocument.drawing+xml" PartName="/xl/drawings/drawing62.xml"/>
  <Override ContentType="application/vnd.openxmlformats-officedocument.drawing+xml" PartName="/xl/drawings/drawing63.xml"/>
  <Override ContentType="application/vnd.openxmlformats-officedocument.drawing+xml" PartName="/xl/drawings/drawing64.xml"/>
  <Override ContentType="application/vnd.openxmlformats-officedocument.drawing+xml" PartName="/xl/drawings/drawing65.xml"/>
  <Override ContentType="application/vnd.openxmlformats-officedocument.drawing+xml" PartName="/xl/drawings/drawing66.xml"/>
  <Override ContentType="application/vnd.openxmlformats-officedocument.drawing+xml" PartName="/xl/drawings/drawing67.xml"/>
  <Override ContentType="application/vnd.openxmlformats-officedocument.drawing+xml" PartName="/xl/drawings/drawing68.xml"/>
  <Override ContentType="application/vnd.openxmlformats-officedocument.drawing+xml" PartName="/xl/drawings/drawing69.xml"/>
  <Override ContentType="application/vnd.openxmlformats-officedocument.drawing+xml" PartName="/xl/drawings/drawing70.xml"/>
  <Override ContentType="application/vnd.openxmlformats-officedocument.drawing+xml" PartName="/xl/drawings/drawing71.xml"/>
  <Override ContentType="application/vnd.openxmlformats-officedocument.drawing+xml" PartName="/xl/drawings/drawing72.xml"/>
  <Override ContentType="application/vnd.openxmlformats-officedocument.drawing+xml" PartName="/xl/drawings/drawing73.xml"/>
  <Override ContentType="application/vnd.openxmlformats-officedocument.drawing+xml" PartName="/xl/drawings/drawing74.xml"/>
  <Override ContentType="application/vnd.openxmlformats-officedocument.drawing+xml" PartName="/xl/drawings/drawing75.xml"/>
  <Override ContentType="application/vnd.openxmlformats-officedocument.drawing+xml" PartName="/xl/drawings/drawing76.xml"/>
  <Override ContentType="application/vnd.openxmlformats-officedocument.drawing+xml" PartName="/xl/drawings/drawing77.xml"/>
  <Override ContentType="application/vnd.openxmlformats-officedocument.drawing+xml" PartName="/xl/drawings/drawing78.xml"/>
  <Override ContentType="application/vnd.openxmlformats-officedocument.drawing+xml" PartName="/xl/drawings/drawing79.xml"/>
  <Override ContentType="application/vnd.openxmlformats-officedocument.drawing+xml" PartName="/xl/drawings/drawing80.xml"/>
  <Override ContentType="application/vnd.openxmlformats-officedocument.drawing+xml" PartName="/xl/drawings/drawing81.xml"/>
  <Override ContentType="application/vnd.openxmlformats-officedocument.drawing+xml" PartName="/xl/drawings/drawing82.xml"/>
  <Override ContentType="application/vnd.openxmlformats-officedocument.drawing+xml" PartName="/xl/drawings/drawing83.xml"/>
  <Override ContentType="application/vnd.openxmlformats-officedocument.drawing+xml" PartName="/xl/drawings/drawing84.xml"/>
  <Override ContentType="application/vnd.openxmlformats-officedocument.drawing+xml" PartName="/xl/drawings/drawing85.xml"/>
  <Override ContentType="application/vnd.openxmlformats-officedocument.drawing+xml" PartName="/xl/drawings/drawing86.xml"/>
  <Override ContentType="application/vnd.openxmlformats-officedocument.drawing+xml" PartName="/xl/drawings/drawing87.xml"/>
  <Override ContentType="application/vnd.openxmlformats-officedocument.drawing+xml" PartName="/xl/drawings/drawing88.xml"/>
  <Override ContentType="application/vnd.openxmlformats-officedocument.drawing+xml" PartName="/xl/drawings/drawing89.xml"/>
  <Override ContentType="application/vnd.openxmlformats-officedocument.drawing+xml" PartName="/xl/drawings/drawing90.xml"/>
  <Override ContentType="application/vnd.openxmlformats-officedocument.drawing+xml" PartName="/xl/drawings/drawing91.xml"/>
  <Override ContentType="application/vnd.openxmlformats-officedocument.drawing+xml" PartName="/xl/drawings/drawing92.xml"/>
  <Override ContentType="application/vnd.openxmlformats-officedocument.drawing+xml" PartName="/xl/drawings/drawing93.xml"/>
  <Override ContentType="application/vnd.openxmlformats-officedocument.drawing+xml" PartName="/xl/drawings/drawing94.xml"/>
  <Override ContentType="application/vnd.openxmlformats-officedocument.drawing+xml" PartName="/xl/drawings/drawing95.xml"/>
  <Override ContentType="application/vnd.openxmlformats-officedocument.drawing+xml" PartName="/xl/drawings/drawing96.xml"/>
  <Override ContentType="application/vnd.openxmlformats-officedocument.drawing+xml" PartName="/xl/drawings/drawing97.xml"/>
  <Override ContentType="application/vnd.openxmlformats-officedocument.drawing+xml" PartName="/xl/drawings/drawing98.xml"/>
  <Override ContentType="application/vnd.openxmlformats-officedocument.drawing+xml" PartName="/xl/drawings/drawing99.xml"/>
  <Override ContentType="application/vnd.openxmlformats-officedocument.drawing+xml" PartName="/xl/drawings/drawing100.xml"/>
  <Override ContentType="application/vnd.openxmlformats-officedocument.drawing+xml" PartName="/xl/drawings/drawing101.xml"/>
  <Override ContentType="application/vnd.openxmlformats-officedocument.drawing+xml" PartName="/xl/drawings/drawing102.xml"/>
  <Override ContentType="application/vnd.openxmlformats-officedocument.drawing+xml" PartName="/xl/drawings/drawing103.xml"/>
  <Override ContentType="application/vnd.openxmlformats-officedocument.drawing+xml" PartName="/xl/drawings/drawing104.xml"/>
  <Override ContentType="application/vnd.openxmlformats-officedocument.drawing+xml" PartName="/xl/drawings/drawing105.xml"/>
  <Override ContentType="application/vnd.openxmlformats-officedocument.drawing+xml" PartName="/xl/drawings/drawing10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  <Override ContentType="application/vnd.openxmlformats-officedocument.spreadsheetml.worksheet+xml" PartName="/xl/worksheets/sheet101.xml"/>
  <Override ContentType="application/vnd.openxmlformats-officedocument.spreadsheetml.worksheet+xml" PartName="/xl/worksheets/sheet102.xml"/>
  <Override ContentType="application/vnd.openxmlformats-officedocument.spreadsheetml.worksheet+xml" PartName="/xl/worksheets/sheet103.xml"/>
  <Override ContentType="application/vnd.openxmlformats-officedocument.spreadsheetml.worksheet+xml" PartName="/xl/worksheets/sheet104.xml"/>
  <Override ContentType="application/vnd.openxmlformats-officedocument.spreadsheetml.worksheet+xml" PartName="/xl/worksheets/sheet105.xml"/>
  <Override ContentType="application/vnd.openxmlformats-officedocument.spreadsheetml.worksheet+xml" PartName="/xl/worksheets/sheet10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0115" windowHeight="7755" activeTab="0"/>
  </bookViews>
  <sheets>
    <sheet name="Amplop" r:id="rId6" sheetId="2"/>
    <sheet name="Ballpoint Baliner" r:id="rId7" sheetId="3"/>
    <sheet name="Ballpoint Baliner Medium" r:id="rId8" sheetId="4"/>
    <sheet name="Ballpoint Pilot Baliner Medium" r:id="rId9" sheetId="5"/>
    <sheet name="Ballpoint Pilot BPT P" r:id="rId10" sheetId="6"/>
    <sheet name="Ballpoint Standard" r:id="rId11" sheetId="7"/>
    <sheet name="Binder Clips 111" r:id="rId12" sheetId="8"/>
    <sheet name="Binder Clips 115" r:id="rId13" sheetId="9"/>
    <sheet name="Binder Clips 200" r:id="rId14" sheetId="10"/>
    <sheet name="Binder Clips 260" r:id="rId15" sheetId="11"/>
    <sheet name="Bout" r:id="rId16" sheetId="12"/>
    <sheet name="Buku Folio 100Lbr" r:id="rId17" sheetId="13"/>
    <sheet name="Buku Kuarto 100Lbr" r:id="rId18" sheetId="14"/>
    <sheet name="Cap (Stempel)" r:id="rId19" sheetId="15"/>
    <sheet name="Cartridge Canon 811 Black" r:id="rId20" sheetId="16"/>
    <sheet name="Cartridge Hitam" r:id="rId21" sheetId="17"/>
    <sheet name="Cartridge T-290 Epson WF-100 Hi" r:id="rId22" sheetId="18"/>
    <sheet name="Cartridge T-290 Epson WF-100 Wa" r:id="rId23" sheetId="19"/>
    <sheet name="Cartridge Warna" r:id="rId24" sheetId="20"/>
    <sheet name="Clean Pembersih" r:id="rId25" sheetId="21"/>
    <sheet name="Correction Pen" r:id="rId26" sheetId="22"/>
    <sheet name="Cutter" r:id="rId27" sheetId="23"/>
    <sheet name="Data Print Refil Kit Canon Hita" r:id="rId28" sheetId="24"/>
    <sheet name="Data Print Refil Kit Canon Warn" r:id="rId29" sheetId="25"/>
    <sheet name="Feting" r:id="rId30" sheetId="26"/>
    <sheet name="Flashdisk" r:id="rId31" sheetId="27"/>
    <sheet name="Gayung" r:id="rId32" sheetId="28"/>
    <sheet name="Glade Aerosol" r:id="rId33" sheetId="29"/>
    <sheet name="Glossy Photo Paper e-print" r:id="rId34" sheetId="30"/>
    <sheet name="Gunting Plastik Besar" r:id="rId35" sheetId="31"/>
    <sheet name="Gunting Plastik Sedang" r:id="rId36" sheetId="32"/>
    <sheet name="Hand Sanitizer Botol Besar" r:id="rId37" sheetId="33"/>
    <sheet name="Hand Sanitizer Botol Sedang" r:id="rId38" sheetId="34"/>
    <sheet name="Hekter" r:id="rId39" sheetId="35"/>
    <sheet name="Hekter Besar" r:id="rId40" sheetId="36"/>
    <sheet name="Hekter Kecil" r:id="rId41" sheetId="37"/>
    <sheet name="Isi Cutter" r:id="rId42" sheetId="38"/>
    <sheet name="Isi Hekter" r:id="rId43" sheetId="39"/>
    <sheet name="Kalkulator" r:id="rId44" sheetId="40"/>
    <sheet name="Kemoceng" r:id="rId45" sheetId="41"/>
    <sheet name="Keranjang Sampah" r:id="rId46" sheetId="42"/>
    <sheet name="Kertas HVS A4" r:id="rId47" sheetId="43"/>
    <sheet name="Kertas HVS F4" r:id="rId48" sheetId="44"/>
    <sheet name="Kertas HVS F4 Warna" r:id="rId49" sheetId="45"/>
    <sheet name="Lakban" r:id="rId50" sheetId="46"/>
    <sheet name="Lampu LED 15 watt" r:id="rId51" sheetId="47"/>
    <sheet name="Lampu LED 18 watt" r:id="rId52" sheetId="48"/>
    <sheet name="Lampu LED 45 watt" r:id="rId53" sheetId="49"/>
    <sheet name="Lem Dukol Besar" r:id="rId54" sheetId="50"/>
    <sheet name="Map Biasa" r:id="rId55" sheetId="51"/>
    <sheet name="Map Diamond" r:id="rId56" sheetId="52"/>
    <sheet name="Map Stop Map" r:id="rId57" sheetId="53"/>
    <sheet name="Masker" r:id="rId58" sheetId="54"/>
    <sheet name="Materai 6000" r:id="rId59" sheetId="55"/>
    <sheet name="Meteran Panjang 10m" r:id="rId60" sheetId="56"/>
    <sheet name="Meteran Panjang 50m" r:id="rId61" sheetId="57"/>
    <sheet name="Nice Tissue 200s" r:id="rId62" sheetId="58"/>
    <sheet name="Nice Tissue 700g" r:id="rId63" sheetId="59"/>
    <sheet name="Nice Tissue 750s" r:id="rId64" sheetId="60"/>
    <sheet name="Odner Folio" r:id="rId65" sheetId="61"/>
    <sheet name="Paper Clip" r:id="rId66" sheetId="62"/>
    <sheet name="Paseo Tissue Elegan" r:id="rId67" sheetId="63"/>
    <sheet name="Paseo Tissue Hellokitty 200s" r:id="rId68" sheetId="64"/>
    <sheet name="Paseo Tissue Hygienic 220s" r:id="rId69" sheetId="65"/>
    <sheet name="Paseo Tissue Ultrasoft" r:id="rId70" sheetId="66"/>
    <sheet name="Pen Stand" r:id="rId71" sheetId="67"/>
    <sheet name="Pengharum Ruangan" r:id="rId72" sheetId="68"/>
    <sheet name="Pensil 2B Steadler" r:id="rId73" sheetId="69"/>
    <sheet name="Pilox Dylon Spray" r:id="rId74" sheetId="70"/>
    <sheet name="Plat Ban 1&quot;" r:id="rId75" sheetId="71"/>
    <sheet name="Plat Ban 1,5&quot;" r:id="rId76" sheetId="72"/>
    <sheet name="Plat Ban 2&quot;" r:id="rId77" sheetId="73"/>
    <sheet name="Preforator Kecil" r:id="rId78" sheetId="74"/>
    <sheet name="Round Cable" r:id="rId79" sheetId="75"/>
    <sheet name="Saklar" r:id="rId80" sheetId="76"/>
    <sheet name="Sapu Lantai" r:id="rId81" sheetId="77"/>
    <sheet name="Selotip Kabel Listrik" r:id="rId82" sheetId="78"/>
    <sheet name="Skep" r:id="rId83" sheetId="79"/>
    <sheet name="Soklin Pembersih Lantai" r:id="rId84" sheetId="80"/>
    <sheet name="Spidol Whiteboard Snowman Hitam" r:id="rId85" sheetId="81"/>
    <sheet name="Tempat Cuci Tangan" r:id="rId86" sheetId="82"/>
    <sheet name="Tinta Canon Printech Black" r:id="rId87" sheetId="83"/>
    <sheet name="Tinta Canon Printech Cyan" r:id="rId88" sheetId="84"/>
    <sheet name="Tinta Canon Printech Magenta" r:id="rId89" sheetId="85"/>
    <sheet name="Tinta Canon Printech Yellow" r:id="rId90" sheetId="86"/>
    <sheet name="Tinta Epson 664 Black" r:id="rId91" sheetId="87"/>
    <sheet name="Tinta Epson 664 Colour" r:id="rId92" sheetId="88"/>
    <sheet name="Tinta Epson Black" r:id="rId93" sheetId="89"/>
    <sheet name="Tinta Epson Cyan" r:id="rId94" sheetId="90"/>
    <sheet name="Tinta Epson Magenta" r:id="rId95" sheetId="91"/>
    <sheet name="Tinta Epson Yellow" r:id="rId96" sheetId="92"/>
    <sheet name="Tinta Printech Epson Black" r:id="rId97" sheetId="93"/>
    <sheet name="Tinta Printech Epson Cyan" r:id="rId98" sheetId="94"/>
    <sheet name="Tinta Printech Epson Magenta" r:id="rId99" sheetId="95"/>
    <sheet name="Tinta Printech Epson Yellow" r:id="rId100" sheetId="96"/>
    <sheet name="Tinta Refill Hitam 100 ml" r:id="rId101" sheetId="97"/>
    <sheet name="Tinta Refill Warna 100 ml" r:id="rId102" sheetId="98"/>
    <sheet name="Tinta Toner Laser" r:id="rId103" sheetId="99"/>
    <sheet name="Tissue Basah" r:id="rId104" sheetId="100"/>
    <sheet name="Tissue Dos" r:id="rId105" sheetId="101"/>
    <sheet name="Tissue Roll" r:id="rId106" sheetId="102"/>
    <sheet name="Trigonal" r:id="rId107" sheetId="103"/>
    <sheet name="Wetties Tissue Basah" r:id="rId108" sheetId="104"/>
    <sheet name="Yuri Handsoap apel refill" r:id="rId109" sheetId="105"/>
    <sheet name="Yuri Handsoap grape" r:id="rId110" sheetId="106"/>
  </sheets>
  <definedNames>
    <definedName name="_xlnm.Print_Area" localSheetId="0">Amplop!$A$1:$P$27</definedName>
    <definedName name="_xlnm.Print_Titles" localSheetId="0">Amplop!$13:$14</definedName>
    <definedName name="_xlnm.Print_Area" localSheetId="1">'Ballpoint Baliner'!$A$1:$P$29</definedName>
    <definedName name="_xlnm.Print_Titles" localSheetId="1">'Ballpoint Baliner'!$13:$14</definedName>
    <definedName name="_xlnm.Print_Area" localSheetId="2">'Ballpoint Baliner Medium'!$A$1:$P$57</definedName>
    <definedName name="_xlnm.Print_Titles" localSheetId="2">'Ballpoint Baliner Medium'!$13:$14</definedName>
    <definedName name="_xlnm.Print_Area" localSheetId="3">'Ballpoint Pilot Baliner Medium'!$A$1:$P$63</definedName>
    <definedName name="_xlnm.Print_Titles" localSheetId="3">'Ballpoint Pilot Baliner Medium'!$13:$14</definedName>
    <definedName name="_xlnm.Print_Area" localSheetId="4">'Ballpoint Pilot BPT P'!$A$1:$P$34</definedName>
    <definedName name="_xlnm.Print_Titles" localSheetId="4">'Ballpoint Pilot BPT P'!$13:$14</definedName>
    <definedName name="_xlnm.Print_Area" localSheetId="5">'Ballpoint Standard'!$A$1:$P$41</definedName>
    <definedName name="_xlnm.Print_Titles" localSheetId="5">'Ballpoint Standard'!$13:$14</definedName>
    <definedName name="_xlnm.Print_Area" localSheetId="6">'Binder Clips 111'!$A$1:$P$42</definedName>
    <definedName name="_xlnm.Print_Titles" localSheetId="6">'Binder Clips 111'!$13:$14</definedName>
    <definedName name="_xlnm.Print_Area" localSheetId="7">'Binder Clips 115'!$A$1:$P$40</definedName>
    <definedName name="_xlnm.Print_Titles" localSheetId="7">'Binder Clips 115'!$13:$14</definedName>
    <definedName name="_xlnm.Print_Area" localSheetId="8">'Binder Clips 200'!$A$1:$P$44</definedName>
    <definedName name="_xlnm.Print_Titles" localSheetId="8">'Binder Clips 200'!$13:$14</definedName>
    <definedName name="_xlnm.Print_Area" localSheetId="9">'Binder Clips 260'!$A$1:$P$38</definedName>
    <definedName name="_xlnm.Print_Titles" localSheetId="9">'Binder Clips 260'!$13:$14</definedName>
    <definedName name="_xlnm.Print_Area" localSheetId="10">Bout!$A$1:$P$27</definedName>
    <definedName name="_xlnm.Print_Titles" localSheetId="10">Bout!$13:$14</definedName>
    <definedName name="_xlnm.Print_Area" localSheetId="11">'Buku Folio 100Lbr'!$A$1:$P$27</definedName>
    <definedName name="_xlnm.Print_Titles" localSheetId="11">'Buku Folio 100Lbr'!$13:$14</definedName>
    <definedName name="_xlnm.Print_Area" localSheetId="12">'Buku Kuarto 100Lbr'!$A$1:$P$27</definedName>
    <definedName name="_xlnm.Print_Titles" localSheetId="12">'Buku Kuarto 100Lbr'!$13:$14</definedName>
    <definedName name="_xlnm.Print_Area" localSheetId="13">'Cap (Stempel)'!$A$1:$P$27</definedName>
    <definedName name="_xlnm.Print_Titles" localSheetId="13">'Cap (Stempel)'!$13:$14</definedName>
    <definedName name="_xlnm.Print_Area" localSheetId="14">'Cartridge Canon 811 Black'!$A$1:$P$27</definedName>
    <definedName name="_xlnm.Print_Titles" localSheetId="14">'Cartridge Canon 811 Black'!$13:$14</definedName>
    <definedName name="_xlnm.Print_Area" localSheetId="15">'Cartridge Hitam'!$A$1:$P$35</definedName>
    <definedName name="_xlnm.Print_Titles" localSheetId="15">'Cartridge Hitam'!$13:$14</definedName>
    <definedName name="_xlnm.Print_Area" localSheetId="16">'Cartridge T-290 Epson WF-100 Hi'!$A$1:$P$30</definedName>
    <definedName name="_xlnm.Print_Titles" localSheetId="16">'Cartridge T-290 Epson WF-100 Hi'!$13:$14</definedName>
    <definedName name="_xlnm.Print_Area" localSheetId="17">'Cartridge T-290 Epson WF-100 Wa'!$A$1:$P$30</definedName>
    <definedName name="_xlnm.Print_Titles" localSheetId="17">'Cartridge T-290 Epson WF-100 Wa'!$13:$14</definedName>
    <definedName name="_xlnm.Print_Area" localSheetId="18">'Cartridge Warna'!$A$1:$P$32</definedName>
    <definedName name="_xlnm.Print_Titles" localSheetId="18">'Cartridge Warna'!$13:$14</definedName>
    <definedName name="_xlnm.Print_Area" localSheetId="19">'Clean Pembersih'!$A$1:$P$35</definedName>
    <definedName name="_xlnm.Print_Titles" localSheetId="19">'Clean Pembersih'!$13:$14</definedName>
    <definedName name="_xlnm.Print_Area" localSheetId="20">'Correction Pen'!$A$1:$P$29</definedName>
    <definedName name="_xlnm.Print_Titles" localSheetId="20">'Correction Pen'!$13:$14</definedName>
    <definedName name="_xlnm.Print_Area" localSheetId="21">Cutter!$A$1:$P$35</definedName>
    <definedName name="_xlnm.Print_Titles" localSheetId="21">Cutter!$13:$14</definedName>
    <definedName name="_xlnm.Print_Area" localSheetId="22">'Data Print Refil Kit Canon Hita'!$A$1:$P$27</definedName>
    <definedName name="_xlnm.Print_Titles" localSheetId="22">'Data Print Refil Kit Canon Hita'!$13:$14</definedName>
    <definedName name="_xlnm.Print_Area" localSheetId="23">'Data Print Refil Kit Canon Warn'!$A$1:$P$27</definedName>
    <definedName name="_xlnm.Print_Titles" localSheetId="23">'Data Print Refil Kit Canon Warn'!$13:$14</definedName>
    <definedName name="_xlnm.Print_Area" localSheetId="24">Feting!$A$1:$P$36</definedName>
    <definedName name="_xlnm.Print_Titles" localSheetId="24">Feting!$13:$14</definedName>
    <definedName name="_xlnm.Print_Area" localSheetId="25">Flashdisk!$A$1:$P$31</definedName>
    <definedName name="_xlnm.Print_Titles" localSheetId="25">Flashdisk!$13:$14</definedName>
    <definedName name="_xlnm.Print_Area" localSheetId="26">Gayung!$A$1:$P$27</definedName>
    <definedName name="_xlnm.Print_Titles" localSheetId="26">Gayung!$13:$14</definedName>
    <definedName name="_xlnm.Print_Area" localSheetId="27">'Glade Aerosol'!$A$1:$P$33</definedName>
    <definedName name="_xlnm.Print_Titles" localSheetId="27">'Glade Aerosol'!$13:$14</definedName>
    <definedName name="_xlnm.Print_Area" localSheetId="28">'Glossy Photo Paper e-print'!$A$1:$P$27</definedName>
    <definedName name="_xlnm.Print_Titles" localSheetId="28">'Glossy Photo Paper e-print'!$13:$14</definedName>
    <definedName name="_xlnm.Print_Area" localSheetId="29">'Gunting Plastik Besar'!$A$1:$P$29</definedName>
    <definedName name="_xlnm.Print_Titles" localSheetId="29">'Gunting Plastik Besar'!$13:$14</definedName>
    <definedName name="_xlnm.Print_Area" localSheetId="30">'Gunting Plastik Sedang'!$A$1:$P$31</definedName>
    <definedName name="_xlnm.Print_Titles" localSheetId="30">'Gunting Plastik Sedang'!$13:$14</definedName>
    <definedName name="_xlnm.Print_Area" localSheetId="31">'Hand Sanitizer Botol Besar'!$A$1:$P$31</definedName>
    <definedName name="_xlnm.Print_Titles" localSheetId="31">'Hand Sanitizer Botol Besar'!$13:$14</definedName>
    <definedName name="_xlnm.Print_Area" localSheetId="32">'Hand Sanitizer Botol Sedang'!$A$1:$P$29</definedName>
    <definedName name="_xlnm.Print_Titles" localSheetId="32">'Hand Sanitizer Botol Sedang'!$13:$14</definedName>
    <definedName name="_xlnm.Print_Area" localSheetId="33">Hekter!$A$1:$P$31</definedName>
    <definedName name="_xlnm.Print_Titles" localSheetId="33">Hekter!$13:$14</definedName>
    <definedName name="_xlnm.Print_Area" localSheetId="34">'Hekter Besar'!$A$1:$P$27</definedName>
    <definedName name="_xlnm.Print_Titles" localSheetId="34">'Hekter Besar'!$13:$14</definedName>
    <definedName name="_xlnm.Print_Area" localSheetId="35">'Hekter Kecil'!$A$1:$P$27</definedName>
    <definedName name="_xlnm.Print_Titles" localSheetId="35">'Hekter Kecil'!$13:$14</definedName>
    <definedName name="_xlnm.Print_Area" localSheetId="36">'Isi Cutter'!$A$1:$P$35</definedName>
    <definedName name="_xlnm.Print_Titles" localSheetId="36">'Isi Cutter'!$13:$14</definedName>
    <definedName name="_xlnm.Print_Area" localSheetId="37">'Isi Hekter'!$A$1:$P$33</definedName>
    <definedName name="_xlnm.Print_Titles" localSheetId="37">'Isi Hekter'!$13:$14</definedName>
    <definedName name="_xlnm.Print_Area" localSheetId="38">Kalkulator!$A$1:$P$29</definedName>
    <definedName name="_xlnm.Print_Titles" localSheetId="38">Kalkulator!$13:$14</definedName>
    <definedName name="_xlnm.Print_Area" localSheetId="39">Kemoceng!$A$1:$P$27</definedName>
    <definedName name="_xlnm.Print_Titles" localSheetId="39">Kemoceng!$13:$14</definedName>
    <definedName name="_xlnm.Print_Area" localSheetId="40">'Keranjang Sampah'!$A$1:$P$29</definedName>
    <definedName name="_xlnm.Print_Titles" localSheetId="40">'Keranjang Sampah'!$13:$14</definedName>
    <definedName name="_xlnm.Print_Area" localSheetId="41">'Kertas HVS A4'!$A$1:$P$31</definedName>
    <definedName name="_xlnm.Print_Titles" localSheetId="41">'Kertas HVS A4'!$13:$14</definedName>
    <definedName name="_xlnm.Print_Area" localSheetId="42">'Kertas HVS F4'!$A$1:$P$65</definedName>
    <definedName name="_xlnm.Print_Titles" localSheetId="42">'Kertas HVS F4'!$13:$14</definedName>
    <definedName name="_xlnm.Print_Area" localSheetId="43">'Kertas HVS F4 Warna'!$A$1:$P$38</definedName>
    <definedName name="_xlnm.Print_Titles" localSheetId="43">'Kertas HVS F4 Warna'!$13:$14</definedName>
    <definedName name="_xlnm.Print_Area" localSheetId="44">Lakban!$A$1:$P$29</definedName>
    <definedName name="_xlnm.Print_Titles" localSheetId="44">Lakban!$13:$14</definedName>
    <definedName name="_xlnm.Print_Area" localSheetId="45">'Lampu LED 15 watt'!$A$1:$P$33</definedName>
    <definedName name="_xlnm.Print_Titles" localSheetId="45">'Lampu LED 15 watt'!$13:$14</definedName>
    <definedName name="_xlnm.Print_Area" localSheetId="46">'Lampu LED 18 watt'!$A$1:$P$34</definedName>
    <definedName name="_xlnm.Print_Titles" localSheetId="46">'Lampu LED 18 watt'!$13:$14</definedName>
    <definedName name="_xlnm.Print_Area" localSheetId="47">'Lampu LED 45 watt'!$A$1:$P$29</definedName>
    <definedName name="_xlnm.Print_Titles" localSheetId="47">'Lampu LED 45 watt'!$13:$14</definedName>
    <definedName name="_xlnm.Print_Area" localSheetId="48">'Lem Dukol Besar'!$A$1:$P$27</definedName>
    <definedName name="_xlnm.Print_Titles" localSheetId="48">'Lem Dukol Besar'!$13:$14</definedName>
    <definedName name="_xlnm.Print_Area" localSheetId="49">'Map Biasa'!$A$1:$P$27</definedName>
    <definedName name="_xlnm.Print_Titles" localSheetId="49">'Map Biasa'!$13:$14</definedName>
    <definedName name="_xlnm.Print_Area" localSheetId="50">'Map Diamond'!$A$1:$P$68</definedName>
    <definedName name="_xlnm.Print_Titles" localSheetId="50">'Map Diamond'!$13:$14</definedName>
    <definedName name="_xlnm.Print_Area" localSheetId="51">'Map Stop Map'!$A$1:$P$31</definedName>
    <definedName name="_xlnm.Print_Titles" localSheetId="51">'Map Stop Map'!$13:$14</definedName>
    <definedName name="_xlnm.Print_Area" localSheetId="52">Masker!$A$1:$P$31</definedName>
    <definedName name="_xlnm.Print_Titles" localSheetId="52">Masker!$13:$14</definedName>
    <definedName name="_xlnm.Print_Area" localSheetId="53">'Materai 6000'!$A$1:$P$59</definedName>
    <definedName name="_xlnm.Print_Titles" localSheetId="53">'Materai 6000'!$13:$14</definedName>
    <definedName name="_xlnm.Print_Area" localSheetId="54">'Meteran Panjang 10m'!$A$1:$P$27</definedName>
    <definedName name="_xlnm.Print_Titles" localSheetId="54">'Meteran Panjang 10m'!$13:$14</definedName>
    <definedName name="_xlnm.Print_Area" localSheetId="55">'Meteran Panjang 50m'!$A$1:$P$27</definedName>
    <definedName name="_xlnm.Print_Titles" localSheetId="55">'Meteran Panjang 50m'!$13:$14</definedName>
    <definedName name="_xlnm.Print_Area" localSheetId="56">'Nice Tissue 200s'!$A$1:$P$36</definedName>
    <definedName name="_xlnm.Print_Titles" localSheetId="56">'Nice Tissue 200s'!$13:$14</definedName>
    <definedName name="_xlnm.Print_Area" localSheetId="57">'Nice Tissue 700g'!$A$1:$P$30</definedName>
    <definedName name="_xlnm.Print_Titles" localSheetId="57">'Nice Tissue 700g'!$13:$14</definedName>
    <definedName name="_xlnm.Print_Area" localSheetId="58">'Nice Tissue 750s'!$A$1:$P$34</definedName>
    <definedName name="_xlnm.Print_Titles" localSheetId="58">'Nice Tissue 750s'!$13:$14</definedName>
    <definedName name="_xlnm.Print_Area" localSheetId="59">'Odner Folio'!$A$1:$P$44</definedName>
    <definedName name="_xlnm.Print_Titles" localSheetId="59">'Odner Folio'!$13:$14</definedName>
    <definedName name="_xlnm.Print_Area" localSheetId="60">'Paper Clip'!$A$1:$P$27</definedName>
    <definedName name="_xlnm.Print_Titles" localSheetId="60">'Paper Clip'!$13:$14</definedName>
    <definedName name="_xlnm.Print_Area" localSheetId="61">'Paseo Tissue Elegan'!$A$1:$P$37</definedName>
    <definedName name="_xlnm.Print_Titles" localSheetId="61">'Paseo Tissue Elegan'!$13:$14</definedName>
    <definedName name="_xlnm.Print_Area" localSheetId="62">'Paseo Tissue Hellokitty 200s'!$A$1:$P$36</definedName>
    <definedName name="_xlnm.Print_Titles" localSheetId="62">'Paseo Tissue Hellokitty 200s'!$13:$14</definedName>
    <definedName name="_xlnm.Print_Area" localSheetId="63">'Paseo Tissue Hygienic 220s'!$A$1:$P$35</definedName>
    <definedName name="_xlnm.Print_Titles" localSheetId="63">'Paseo Tissue Hygienic 220s'!$13:$14</definedName>
    <definedName name="_xlnm.Print_Area" localSheetId="64">'Paseo Tissue Ultrasoft'!$A$1:$P$35</definedName>
    <definedName name="_xlnm.Print_Titles" localSheetId="64">'Paseo Tissue Ultrasoft'!$13:$14</definedName>
    <definedName name="_xlnm.Print_Area" localSheetId="65">'Pen Stand'!$A$1:$P$27</definedName>
    <definedName name="_xlnm.Print_Titles" localSheetId="65">'Pen Stand'!$13:$14</definedName>
    <definedName name="_xlnm.Print_Area" localSheetId="66">'Pengharum Ruangan'!$A$1:$P$27</definedName>
    <definedName name="_xlnm.Print_Titles" localSheetId="66">'Pengharum Ruangan'!$13:$14</definedName>
    <definedName name="_xlnm.Print_Area" localSheetId="67">'Pensil 2B Steadler'!$A$1:$P$27</definedName>
    <definedName name="_xlnm.Print_Titles" localSheetId="67">'Pensil 2B Steadler'!$13:$14</definedName>
    <definedName name="_xlnm.Print_Area" localSheetId="68">'Pilox Dylon Spray'!$A$1:$P$27</definedName>
    <definedName name="_xlnm.Print_Titles" localSheetId="68">'Pilox Dylon Spray'!$13:$14</definedName>
    <definedName name="_xlnm.Print_Area" localSheetId="69">'Plat Ban 1"'!$A$1:$P$32</definedName>
    <definedName name="_xlnm.Print_Titles" localSheetId="69">'Plat Ban 1"'!$13:$14</definedName>
    <definedName name="_xlnm.Print_Area" localSheetId="70">'Plat Ban 1,5"'!$A$1:$P$42</definedName>
    <definedName name="_xlnm.Print_Titles" localSheetId="70">'Plat Ban 1,5"'!$13:$14</definedName>
    <definedName name="_xlnm.Print_Area" localSheetId="71">'Plat Ban 2"'!$A$1:$P$33</definedName>
    <definedName name="_xlnm.Print_Titles" localSheetId="71">'Plat Ban 2"'!$13:$14</definedName>
    <definedName name="_xlnm.Print_Area" localSheetId="72">'Preforator Kecil'!$A$1:$P$27</definedName>
    <definedName name="_xlnm.Print_Titles" localSheetId="72">'Preforator Kecil'!$13:$14</definedName>
    <definedName name="_xlnm.Print_Area" localSheetId="73">'Round Cable'!$A$1:$P$31</definedName>
    <definedName name="_xlnm.Print_Titles" localSheetId="73">'Round Cable'!$13:$14</definedName>
    <definedName name="_xlnm.Print_Area" localSheetId="74">Saklar!$A$1:$P$33</definedName>
    <definedName name="_xlnm.Print_Titles" localSheetId="74">Saklar!$13:$14</definedName>
    <definedName name="_xlnm.Print_Area" localSheetId="75">'Sapu Lantai'!$A$1:$P$36</definedName>
    <definedName name="_xlnm.Print_Titles" localSheetId="75">'Sapu Lantai'!$13:$14</definedName>
    <definedName name="_xlnm.Print_Area" localSheetId="76">'Selotip Kabel Listrik'!$A$1:$P$31</definedName>
    <definedName name="_xlnm.Print_Titles" localSheetId="76">'Selotip Kabel Listrik'!$13:$14</definedName>
    <definedName name="_xlnm.Print_Area" localSheetId="77">Skep!$A$1:$P$34</definedName>
    <definedName name="_xlnm.Print_Titles" localSheetId="77">Skep!$13:$14</definedName>
    <definedName name="_xlnm.Print_Area" localSheetId="78">'Soklin Pembersih Lantai'!$A$1:$P$37</definedName>
    <definedName name="_xlnm.Print_Titles" localSheetId="78">'Soklin Pembersih Lantai'!$13:$14</definedName>
    <definedName name="_xlnm.Print_Area" localSheetId="79">'Spidol Whiteboard Snowman Hitam'!$A$1:$P$27</definedName>
    <definedName name="_xlnm.Print_Titles" localSheetId="79">'Spidol Whiteboard Snowman Hitam'!$13:$14</definedName>
    <definedName name="_xlnm.Print_Area" localSheetId="80">'Tempat Cuci Tangan'!$A$1:$P$27</definedName>
    <definedName name="_xlnm.Print_Titles" localSheetId="80">'Tempat Cuci Tangan'!$13:$14</definedName>
    <definedName name="_xlnm.Print_Area" localSheetId="81">'Tinta Canon Printech Black'!$A$1:$P$27</definedName>
    <definedName name="_xlnm.Print_Titles" localSheetId="81">'Tinta Canon Printech Black'!$13:$14</definedName>
    <definedName name="_xlnm.Print_Area" localSheetId="82">'Tinta Canon Printech Cyan'!$A$1:$P$27</definedName>
    <definedName name="_xlnm.Print_Titles" localSheetId="82">'Tinta Canon Printech Cyan'!$13:$14</definedName>
    <definedName name="_xlnm.Print_Area" localSheetId="83">'Tinta Canon Printech Magenta'!$A$1:$P$27</definedName>
    <definedName name="_xlnm.Print_Titles" localSheetId="83">'Tinta Canon Printech Magenta'!$13:$14</definedName>
    <definedName name="_xlnm.Print_Area" localSheetId="84">'Tinta Canon Printech Yellow'!$A$1:$P$27</definedName>
    <definedName name="_xlnm.Print_Titles" localSheetId="84">'Tinta Canon Printech Yellow'!$13:$14</definedName>
    <definedName name="_xlnm.Print_Area" localSheetId="85">'Tinta Epson 664 Black'!$A$1:$P$27</definedName>
    <definedName name="_xlnm.Print_Titles" localSheetId="85">'Tinta Epson 664 Black'!$13:$14</definedName>
    <definedName name="_xlnm.Print_Area" localSheetId="86">'Tinta Epson 664 Colour'!$A$1:$P$27</definedName>
    <definedName name="_xlnm.Print_Titles" localSheetId="86">'Tinta Epson 664 Colour'!$13:$14</definedName>
    <definedName name="_xlnm.Print_Area" localSheetId="87">'Tinta Epson Black'!$A$1:$P$29</definedName>
    <definedName name="_xlnm.Print_Titles" localSheetId="87">'Tinta Epson Black'!$13:$14</definedName>
    <definedName name="_xlnm.Print_Area" localSheetId="88">'Tinta Epson Cyan'!$A$1:$P$29</definedName>
    <definedName name="_xlnm.Print_Titles" localSheetId="88">'Tinta Epson Cyan'!$13:$14</definedName>
    <definedName name="_xlnm.Print_Area" localSheetId="89">'Tinta Epson Magenta'!$A$1:$P$29</definedName>
    <definedName name="_xlnm.Print_Titles" localSheetId="89">'Tinta Epson Magenta'!$13:$14</definedName>
    <definedName name="_xlnm.Print_Area" localSheetId="90">'Tinta Epson Yellow'!$A$1:$P$29</definedName>
    <definedName name="_xlnm.Print_Titles" localSheetId="90">'Tinta Epson Yellow'!$13:$14</definedName>
    <definedName name="_xlnm.Print_Area" localSheetId="91">'Tinta Printech Epson Black'!$A$1:$P$34</definedName>
    <definedName name="_xlnm.Print_Titles" localSheetId="91">'Tinta Printech Epson Black'!$13:$14</definedName>
    <definedName name="_xlnm.Print_Area" localSheetId="92">'Tinta Printech Epson Cyan'!$A$1:$P$34</definedName>
    <definedName name="_xlnm.Print_Titles" localSheetId="92">'Tinta Printech Epson Cyan'!$13:$14</definedName>
    <definedName name="_xlnm.Print_Area" localSheetId="93">'Tinta Printech Epson Magenta'!$A$1:$P$34</definedName>
    <definedName name="_xlnm.Print_Titles" localSheetId="93">'Tinta Printech Epson Magenta'!$13:$14</definedName>
    <definedName name="_xlnm.Print_Area" localSheetId="94">'Tinta Printech Epson Yellow'!$A$1:$P$34</definedName>
    <definedName name="_xlnm.Print_Titles" localSheetId="94">'Tinta Printech Epson Yellow'!$13:$14</definedName>
    <definedName name="_xlnm.Print_Area" localSheetId="95">'Tinta Refill Hitam 100 ml'!$A$1:$P$45</definedName>
    <definedName name="_xlnm.Print_Titles" localSheetId="95">'Tinta Refill Hitam 100 ml'!$13:$14</definedName>
    <definedName name="_xlnm.Print_Area" localSheetId="96">'Tinta Refill Warna 100 ml'!$A$1:$P$41</definedName>
    <definedName name="_xlnm.Print_Titles" localSheetId="96">'Tinta Refill Warna 100 ml'!$13:$14</definedName>
    <definedName name="_xlnm.Print_Area" localSheetId="97">'Tinta Toner Laser'!$A$1:$P$31</definedName>
    <definedName name="_xlnm.Print_Titles" localSheetId="97">'Tinta Toner Laser'!$13:$14</definedName>
    <definedName name="_xlnm.Print_Area" localSheetId="98">'Tissue Basah'!$A$1:$P$43</definedName>
    <definedName name="_xlnm.Print_Titles" localSheetId="98">'Tissue Basah'!$13:$14</definedName>
    <definedName name="_xlnm.Print_Area" localSheetId="99">'Tissue Dos'!$A$1:$P$42</definedName>
    <definedName name="_xlnm.Print_Titles" localSheetId="99">'Tissue Dos'!$13:$14</definedName>
    <definedName name="_xlnm.Print_Area" localSheetId="100">'Tissue Roll'!$A$1:$P$41</definedName>
    <definedName name="_xlnm.Print_Titles" localSheetId="100">'Tissue Roll'!$13:$14</definedName>
    <definedName name="_xlnm.Print_Area" localSheetId="101">Trigonal!$A$1:$P$27</definedName>
    <definedName name="_xlnm.Print_Titles" localSheetId="101">Trigonal!$13:$14</definedName>
    <definedName name="_xlnm.Print_Area" localSheetId="102">'Wetties Tissue Basah'!$A$1:$P$33</definedName>
    <definedName name="_xlnm.Print_Titles" localSheetId="102">'Wetties Tissue Basah'!$13:$14</definedName>
    <definedName name="_xlnm.Print_Area" localSheetId="103">'Yuri Handsoap apel refill'!$A$1:$P$38</definedName>
    <definedName name="_xlnm.Print_Titles" localSheetId="103">'Yuri Handsoap apel refill'!$13:$14</definedName>
    <definedName name="_xlnm.Print_Area" localSheetId="104">'Yuri Handsoap grape'!$A$1:$P$36</definedName>
    <definedName name="_xlnm.Print_Titles" localSheetId="104">'Yuri Handsoap grape'!$13:$14</definedName>
  </definedNames>
  <calcPr calcId="144525"/>
</workbook>
</file>

<file path=xl/sharedStrings.xml><?xml version="1.0" encoding="utf-8"?>
<sst xmlns="http://schemas.openxmlformats.org/spreadsheetml/2006/main" count="32048" uniqueCount="881">
  <si>
    <t>NO</t>
  </si>
  <si>
    <t>URAIAN</t>
  </si>
  <si>
    <t>JML UNIT</t>
  </si>
  <si>
    <t>HARGA SATUAN</t>
  </si>
  <si>
    <t>SALDO AWAL</t>
  </si>
  <si>
    <t>MASUK</t>
  </si>
  <si>
    <t>KELUAR</t>
  </si>
  <si>
    <t>SALDO AKHIR</t>
  </si>
  <si>
    <t>NAMA BARANG</t>
  </si>
  <si>
    <t>:</t>
  </si>
  <si>
    <t>KARTU PERSEDIAAN</t>
  </si>
  <si>
    <t>PEMERINTAH KABUPATEN MINAHASA UTARA</t>
  </si>
  <si>
    <t>DINAS PEKERJAAN UMUM DAN PENATAAN RUANG</t>
  </si>
  <si>
    <t>Jalan Worang By Pass – Airmadidi No. Telp. 0431 – 891306, Kode Pos : 95371</t>
  </si>
  <si>
    <t>GUDANG</t>
  </si>
  <si>
    <t>TANGGAL</t>
  </si>
  <si>
    <t>KATEGORI</t>
  </si>
  <si>
    <t>SATUAN UNIT</t>
  </si>
  <si>
    <t>Metode Penilaian :</t>
  </si>
  <si>
    <t>FIFO</t>
  </si>
  <si>
    <t>TAHUN ANGGARAN</t>
  </si>
  <si>
    <t>$_JM_XLS_Master_DB_3</t>
  </si>
  <si>
    <t>$_JM_XLS_Master_DB_4</t>
  </si>
  <si>
    <t>$_JM_XLS_Master_DB_2</t>
  </si>
  <si>
    <t>$_JM_XLS_Master_DB_6</t>
  </si>
  <si>
    <t>$_JM_XLS_Master_DB_7</t>
  </si>
  <si>
    <t>$_JM_XLS_Master_DB_5</t>
  </si>
  <si>
    <t>$_JM_XLS_Master_DB_18</t>
  </si>
  <si>
    <t>$_JM_XLS_Master_DB_21</t>
  </si>
  <si>
    <t>$_JM_XLS_Master_DB_8</t>
  </si>
  <si>
    <t>$_JM_XLS_Master_DB_9</t>
  </si>
  <si>
    <t>$_JM_XLS_Master_DB_11</t>
  </si>
  <si>
    <t>$_JM_XLS_Master_DB_12</t>
  </si>
  <si>
    <t>$_JM_XLS_Master_DB_29</t>
  </si>
  <si>
    <t>$_JM_XLS_Master_DB_10</t>
  </si>
  <si>
    <t>$_JM_XLS_Master_DB_13</t>
  </si>
  <si>
    <t>$_JM_XLS_Detail_3</t>
  </si>
  <si>
    <t>$_JM_XLS_Detail_4</t>
  </si>
  <si>
    <t>$_JM_XLS_Detail_5</t>
  </si>
  <si>
    <t>$_JM_XLS_Detail_6</t>
  </si>
  <si>
    <t>$_JM_XLS_Detail_7</t>
  </si>
  <si>
    <t>$_JM_XLS_Detail_8</t>
  </si>
  <si>
    <t>$_JM_XLS_Detail_9</t>
  </si>
  <si>
    <t>$_JM_XLS_Detail_10</t>
  </si>
  <si>
    <t>$_JM_XLS_Detail_11</t>
  </si>
  <si>
    <t>$_JM_XLS_Detail_12</t>
  </si>
  <si>
    <t>$_JM_XLS_Detail_13</t>
  </si>
  <si>
    <t>$_JM_XLS_Detail_14</t>
  </si>
  <si>
    <t>$_JM_XLS_Detail_15</t>
  </si>
  <si>
    <t>JUMLAH (Rp)</t>
  </si>
  <si>
    <t>Persediaan Alat Tulis kantor</t>
  </si>
  <si>
    <t>Amplop</t>
  </si>
  <si>
    <t>Dos</t>
  </si>
  <si>
    <t>Gudang Utama</t>
  </si>
  <si>
    <t>2020</t>
  </si>
  <si>
    <t/>
  </si>
  <si>
    <t>Pengguna Barang</t>
  </si>
  <si>
    <t>Boby H. Najoan, SH</t>
  </si>
  <si>
    <t>197212041999031006</t>
  </si>
  <si>
    <t>Pengurus Barang</t>
  </si>
  <si>
    <t>Jimmyhard Mondow, ST</t>
  </si>
  <si>
    <t>198412062009031001</t>
  </si>
  <si>
    <t>2.00 @Rp.28,500.00</t>
  </si>
  <si>
    <t>Kamis, 31 Desember 2020</t>
  </si>
  <si>
    <t>(SALDO AWAL)</t>
  </si>
  <si>
    <t>-</t>
  </si>
  <si>
    <t>Pengadaan oleh Bidang Jasa Konstruksi (BA. No: 06/BAST.01/JK-PUPR/2020)</t>
  </si>
  <si>
    <t>Distribusi ke Bidang Jasa Konstruksi (BA. No: 029/BAST.03/JK-PUPR/2020)</t>
  </si>
  <si>
    <t>Ballpoint Baliner</t>
  </si>
  <si>
    <t>Buah</t>
  </si>
  <si>
    <t>5.00 @Rp.26,000.00</t>
  </si>
  <si>
    <t>Distribusi ke Bidang Bangunan Gedung dan Permukiman (BA. No: 002/BAST.03/BGP-PUPR/2020)</t>
  </si>
  <si>
    <t>1.00 @Rp.26,000.00</t>
  </si>
  <si>
    <t>4.00 @Rp.26,000.00</t>
  </si>
  <si>
    <t>Distribusi ke Bidang Sumber Daya Air (BA. No: 003/BAST.03/SDA-PUPR/2020)</t>
  </si>
  <si>
    <t>3.00 @Rp.26,000.00</t>
  </si>
  <si>
    <t>Distribusi ke Bidang Tata Ruang (BA. No: 004/BAST.03/TR-PUPR/2020)</t>
  </si>
  <si>
    <t>2.00 @Rp.26,000.00</t>
  </si>
  <si>
    <t>Distribusi ke Bidang Bina Marga (BA. No: 005/BAST.03/BM-PUPR/2020)</t>
  </si>
  <si>
    <t>Ballpoint Baliner Medium</t>
  </si>
  <si>
    <t>20.00 @Rp.25,000.00 +
10.00 @Rp.25,000.00 +
20.00 @Rp.25,000.00 +
36.00 @Rp.17,500.00 +
15.00 @Rp.25,000.00 +
5.00 @Rp.25,000.00 +
17.00 @Rp.25,000.00 +
5.00 @Rp.25,000.00</t>
  </si>
  <si>
    <t>Pengadaan oleh Sekretariat (BA. No: 0007/BAST.01/SEK-PUPR/2020)</t>
  </si>
  <si>
    <t>20.00 @Rp.25,000.00</t>
  </si>
  <si>
    <t>Distribusi ke Sekretariat (BA. No: 001/BAST.03/SEK-PUPR/2020)</t>
  </si>
  <si>
    <t>10.00 @Rp.25,000.00</t>
  </si>
  <si>
    <t>2.00 @Rp.25,000.00</t>
  </si>
  <si>
    <t>8.00 @Rp.25,000.00</t>
  </si>
  <si>
    <t>6.00 @Rp.25,000.00</t>
  </si>
  <si>
    <t>4.00 @Rp.25,000.00</t>
  </si>
  <si>
    <t>Distribusi ke Bidang Jasa Konstruksi (BA. No: 006/BAST.03/JK-PUPR/2020)</t>
  </si>
  <si>
    <t>Pengadaan oleh Sekretariat (BA. No: 0014/BAST.01/SEK-PUPR/2020)</t>
  </si>
  <si>
    <t>Distribusi ke Bidang Tata Ruang (BA. No: 014/BAST.03/TR-PUPR/2020)</t>
  </si>
  <si>
    <t>Distribusi ke Bidang Bangunan Gedung dan Permukiman (BA. No: 015/BAST.03/BGP-PUPR/2020)</t>
  </si>
  <si>
    <t>Distribusi ke Sekretariat (BA. No: 017/BAST.03/SEK-PUPR/2020)</t>
  </si>
  <si>
    <t>Pengadaan oleh Sekretariat (BA. No: 0025/BAST.01/SEK-PUPR/2020)</t>
  </si>
  <si>
    <t>Distribusi ke Sekretariat (BA. No: 018/BAST.03/SEK-PUPR/2020)</t>
  </si>
  <si>
    <t>5.00 @Rp.25,000.00</t>
  </si>
  <si>
    <t>15.00 @Rp.25,000.00</t>
  </si>
  <si>
    <t>Pengadaan oleh Bidang Tata Ruang (BA. No: 01/BAST.01/TR-PUPR/2020)</t>
  </si>
  <si>
    <t>36.00 @Rp.17,500.00</t>
  </si>
  <si>
    <t>15.00 @Rp.25,000.00 +
36.00 @Rp.17,500.00</t>
  </si>
  <si>
    <t>Distribusi ke Bidang Tata Ruang (BA. No: 019/BAST.03/TR-PUPR/2020)</t>
  </si>
  <si>
    <t>15.00 @Rp.25,000.00 +
21.00 @Rp.17,500.00</t>
  </si>
  <si>
    <t>15.00 @Rp.17,500.00</t>
  </si>
  <si>
    <t>Distribusi ke Sekretariat (BA. No: 022/BAST.03/SEK-PUPR/2020)</t>
  </si>
  <si>
    <t>5.00 @Rp.17,500.00</t>
  </si>
  <si>
    <t>10.00 @Rp.17,500.00</t>
  </si>
  <si>
    <t>Distribusi ke Sekretariat (BA. No: 025/BAST.03/SEK-PUPR/2020)</t>
  </si>
  <si>
    <t>3.00 @Rp.17,500.00</t>
  </si>
  <si>
    <t>7.00 @Rp.17,500.00</t>
  </si>
  <si>
    <t>Distribusi ke Sekretariat (BA. No: 026/BAST.03/SEK-PUPR/2020)</t>
  </si>
  <si>
    <t>4.00 @Rp.17,500.00</t>
  </si>
  <si>
    <t>Distribusi ke Sekretariat (BA. No: 027/BAST.03/SEK-PUPR/2020)</t>
  </si>
  <si>
    <t>Pengadaan oleh Sekretariat (BA. No: 0135/BAST.01/SEK-PUPR/2020)</t>
  </si>
  <si>
    <t>Pengadaan oleh Sekretariat (BA. No: 0137/BAST.01/SEK-PUPR/2020)</t>
  </si>
  <si>
    <t>15.00 @Rp.25,000.00 +
5.00 @Rp.25,000.00</t>
  </si>
  <si>
    <t>Distribusi ke Sekretariat (BA. No: 031/BAST.03/SEK-PUPR/2020)</t>
  </si>
  <si>
    <t>9.00 @Rp.25,000.00 +
5.00 @Rp.25,000.00</t>
  </si>
  <si>
    <t>Distribusi ke Sekretariat (BA. No: 032/BAST.03/SEK-PUPR/2020)</t>
  </si>
  <si>
    <t>3.00 @Rp.25,000.00 +
5.00 @Rp.25,000.00</t>
  </si>
  <si>
    <t>Distribusi ke Sekretariat (BA. No: 034/BAST.03/SEK-PUPR/2020)</t>
  </si>
  <si>
    <t>3.00 @Rp.25,000.00</t>
  </si>
  <si>
    <t>Distribusi ke Sekretariat (BA. No: 035/BAST.03/SEK-PUPR/2020)</t>
  </si>
  <si>
    <t>Pengadaan oleh Sekretariat (BA. No: 0186/BAST.01/SEK-PUPR/2020)</t>
  </si>
  <si>
    <t>17.00 @Rp.25,000.00</t>
  </si>
  <si>
    <t>Distribusi ke Bidang Tata Ruang (BA. No: 036/BAST.03/TR-PUPR/2020)</t>
  </si>
  <si>
    <t>14.00 @Rp.25,000.00</t>
  </si>
  <si>
    <t>Distribusi ke Bidang Bina Marga (BA. No: 037/BAST.03/BM-PUPR/2020)</t>
  </si>
  <si>
    <t>9.00 @Rp.25,000.00</t>
  </si>
  <si>
    <t>Distribusi ke Sekretariat (BA. No: 038/BAST.03/SEK-PUPR/2020)</t>
  </si>
  <si>
    <t>Pengadaan oleh Sekretariat (BA. No: 0197/BAST.01/SEK-PUPR/2020)</t>
  </si>
  <si>
    <t>5.00 @Rp.25,000.00 +
3.00 @Rp.25,000.00</t>
  </si>
  <si>
    <t>Distribusi ke Sekretariat (BA. No: 039/BAST.03/SEK-PUPR/2020)</t>
  </si>
  <si>
    <t>2.00 @Rp.25,000.00 +
3.00 @Rp.25,000.00</t>
  </si>
  <si>
    <t>Distribusi ke Bidang Bina Marga (BA. No: 040/BAST.03/BM-PUPR/2020)</t>
  </si>
  <si>
    <t>Ballpoint Pilot Baliner Medium</t>
  </si>
  <si>
    <t>20.00 @Rp.28,000.00 +
10.00 @Rp.28,000.00 +
10.00 @Rp.28,000.00 +
8.00 @Rp.27,500.00 +
8.00 @Rp.27,500.00 +
8.00 @Rp.27,500.00 +
10.00 @Rp.27,500.00 +
5.00 @Rp.27,500.00 +
5.00 @Rp.27,500.00 +
15.00 @Rp.28,000.00 +
5.00 @Rp.28,000.00 +
14.00 @Rp.28,000.00 +
5.00 @Rp.28,000.00 +
5.00 @Rp.28,000.00</t>
  </si>
  <si>
    <t>20.00 @Rp.28,000.00</t>
  </si>
  <si>
    <t>5.00 @Rp.28,000.00</t>
  </si>
  <si>
    <t>15.00 @Rp.28,000.00</t>
  </si>
  <si>
    <t>3.00 @Rp.28,000.00</t>
  </si>
  <si>
    <t>12.00 @Rp.28,000.00</t>
  </si>
  <si>
    <t>9.00 @Rp.28,000.00</t>
  </si>
  <si>
    <t>6.00 @Rp.28,000.00</t>
  </si>
  <si>
    <t>10.00 @Rp.28,000.00</t>
  </si>
  <si>
    <t>2.00 @Rp.28,000.00</t>
  </si>
  <si>
    <t>8.00 @Rp.28,000.00</t>
  </si>
  <si>
    <t>Pengadaan oleh Bidang Bina Marga (BA. No: 03/BAST.01/BM-PUPR/2020)</t>
  </si>
  <si>
    <t>8.00 @Rp.27,500.00</t>
  </si>
  <si>
    <t>10.00 @Rp.28,000.00 +
8.00 @Rp.27,500.00</t>
  </si>
  <si>
    <t>Distribusi ke Bidang Bina Marga (BA. No: 020/BAST.03/BM-PUPR/2020)</t>
  </si>
  <si>
    <t>2.00 @Rp.28,000.00 +
8.00 @Rp.27,500.00</t>
  </si>
  <si>
    <t>Pengadaan oleh Bidang Bina Marga (BA. No: 01/BAST.01/BM-PUPR/2020)</t>
  </si>
  <si>
    <t>2.00 @Rp.28,000.00 +
8.00 @Rp.27,500.00 +
8.00 @Rp.27,500.00</t>
  </si>
  <si>
    <t>Pengadaan oleh Bidang Bina Marga (BA. No: 05/BAST.01/BM-PUPR/2020)</t>
  </si>
  <si>
    <t>2.00 @Rp.28,000.00 +
8.00 @Rp.27,500.00 +
8.00 @Rp.27,500.00 +
8.00 @Rp.27,500.00</t>
  </si>
  <si>
    <t>Distribusi ke Bidang Bina Marga (BA. No: 021/BAST.03/BM-PUPR/2020)</t>
  </si>
  <si>
    <t>2.00 @Rp.28,000.00 +
6.00 @Rp.27,500.00 +
8.00 @Rp.27,500.00</t>
  </si>
  <si>
    <t>2.00 @Rp.27,500.00 +
8.00 @Rp.27,500.00</t>
  </si>
  <si>
    <t>2.00 @Rp.27,500.00 +
3.00 @Rp.27,500.00</t>
  </si>
  <si>
    <t>5.00 @Rp.27,500.00</t>
  </si>
  <si>
    <t>2.00 @Rp.27,500.00</t>
  </si>
  <si>
    <t>3.00 @Rp.27,500.00</t>
  </si>
  <si>
    <t>Pengadaan oleh Bidang Bina Marga (BA. No: 07/BAST.01/BM-PUPR/2020)</t>
  </si>
  <si>
    <t>10.00 @Rp.27,500.00</t>
  </si>
  <si>
    <t>Pengadaan oleh Bidang Bina Marga (BA. No: 09/BAST.01/BM-PUPR/2020)</t>
  </si>
  <si>
    <t>10.00 @Rp.27,500.00 +
5.00 @Rp.27,500.00</t>
  </si>
  <si>
    <t>Pengadaan oleh Bidang Bina Marga (BA. No: 12/BAST.01/BM-PUPR/2020)</t>
  </si>
  <si>
    <t>10.00 @Rp.27,500.00 +
5.00 @Rp.27,500.00 +
5.00 @Rp.27,500.00</t>
  </si>
  <si>
    <t>Distribusi ke Bidang Bina Marga (BA. No: 028/BAST.03/BM-PUPR/2020)</t>
  </si>
  <si>
    <t>15.00 @Rp.28,000.00 +
5.00 @Rp.28,000.00</t>
  </si>
  <si>
    <t>9.00 @Rp.28,000.00 +
5.00 @Rp.28,000.00</t>
  </si>
  <si>
    <t>3.00 @Rp.28,000.00 +
5.00 @Rp.28,000.00</t>
  </si>
  <si>
    <t>3.00 @Rp.28,000.00 +
1.00 @Rp.28,000.00</t>
  </si>
  <si>
    <t>4.00 @Rp.28,000.00</t>
  </si>
  <si>
    <t>14.00 @Rp.28,000.00</t>
  </si>
  <si>
    <t>Pengadaan oleh Sekretariat (BA. No: 0193/BAST.01/SEK-PUPR/2020)</t>
  </si>
  <si>
    <t>5.00 @Rp.28,000.00 +
10.00 @Rp.28,000.00</t>
  </si>
  <si>
    <t>5.00 @Rp.28,000.00 +
5.00 @Rp.28,000.00</t>
  </si>
  <si>
    <t>1.00 @Rp.28,000.00 +
5.00 @Rp.28,000.00</t>
  </si>
  <si>
    <t>5.00 @Rp.28,000.00 +
4.00 @Rp.28,000.00</t>
  </si>
  <si>
    <t>1.00 @Rp.28,000.00 +
4.00 @Rp.28,000.00</t>
  </si>
  <si>
    <t>Ballpoint Pilot BPT P</t>
  </si>
  <si>
    <t>10.00 @Rp.7,500.00 +
10.00 @Rp.7,500.00 +
10.00 @Rp.7,500.00 +
10.00 @Rp.7,500.00 +
8.00 @Rp.7,500.00 +
8.00 @Rp.7,500.00</t>
  </si>
  <si>
    <t>10.00 @Rp.7,500.00</t>
  </si>
  <si>
    <t>10.00 @Rp.7,500.00 +
10.00 @Rp.7,500.00</t>
  </si>
  <si>
    <t>8.00 @Rp.7,500.00</t>
  </si>
  <si>
    <t>10.00 @Rp.7,500.00 +
8.00 @Rp.7,500.00</t>
  </si>
  <si>
    <t>10.00 @Rp.7,500.00 +
8.00 @Rp.7,500.00 +
8.00 @Rp.7,500.00</t>
  </si>
  <si>
    <t>Ballpoint Standard</t>
  </si>
  <si>
    <t>24.00 @Rp.24,000.00 +
8.00 @Rp.24,000.00 +
2.00 @Rp.24,000.00 +
5.00 @Rp.24,000.00 +
5.00 @Rp.24,000.00</t>
  </si>
  <si>
    <t>24.00 @Rp.24,000.00</t>
  </si>
  <si>
    <t>15.00 @Rp.24,000.00</t>
  </si>
  <si>
    <t>9.00 @Rp.24,000.00</t>
  </si>
  <si>
    <t>2.00 @Rp.24,000.00</t>
  </si>
  <si>
    <t>7.00 @Rp.24,000.00</t>
  </si>
  <si>
    <t>5.00 @Rp.24,000.00</t>
  </si>
  <si>
    <t>3.00 @Rp.24,000.00</t>
  </si>
  <si>
    <t>8.00 @Rp.24,000.00</t>
  </si>
  <si>
    <t>6.00 @Rp.24,000.00</t>
  </si>
  <si>
    <t>4.00 @Rp.24,000.00</t>
  </si>
  <si>
    <t>Binder Clips 111</t>
  </si>
  <si>
    <t>50.00 @Rp.1,550.00 +
25.00 @Rp.1,600.00 +
5.00 @Rp.1,500.00 +
50.00 @Rp.1,550.00 +
10.00 @Rp.1,600.00 +
23.00 @Rp.1,600.00</t>
  </si>
  <si>
    <t>Pengadaan oleh Sekretariat (BA. No: 0012/BAST.01/SEK-PUPR/2020)</t>
  </si>
  <si>
    <t>50.00 @Rp.1,550.00</t>
  </si>
  <si>
    <t>25.00 @Rp.1,600.00</t>
  </si>
  <si>
    <t>50.00 @Rp.1,550.00 +
25.00 @Rp.1,600.00</t>
  </si>
  <si>
    <t>Distribusi ke Bidang Bina Marga (BA. No: 013/BAST.03/BM-PUPR/2020)</t>
  </si>
  <si>
    <t>12.00 @Rp.1,550.00</t>
  </si>
  <si>
    <t>38.00 @Rp.1,550.00 +
25.00 @Rp.1,600.00</t>
  </si>
  <si>
    <t>26.00 @Rp.1,550.00 +
25.00 @Rp.1,600.00</t>
  </si>
  <si>
    <t>15.00 @Rp.1,550.00</t>
  </si>
  <si>
    <t>11.00 @Rp.1,550.00 +
25.00 @Rp.1,600.00</t>
  </si>
  <si>
    <t>Distribusi ke Bidang Sumber Daya Air (BA. No: 016/BAST.03/SDA-PUPR/2020)</t>
  </si>
  <si>
    <t>11.00 @Rp.1,550.00 +
4.00 @Rp.1,600.00</t>
  </si>
  <si>
    <t>21.00 @Rp.1,600.00</t>
  </si>
  <si>
    <t>5.00 @Rp.1,500.00</t>
  </si>
  <si>
    <t>Pengadaan oleh Bidang Jasa Konstruksi (BA. No: 05/BAST.01/JK-PUPR/2020)</t>
  </si>
  <si>
    <t>Distribusi ke Bidang Jasa Konstruksi (BA. No: 024/BAST.03/JK-PUPR/2020)</t>
  </si>
  <si>
    <t>10.00 @Rp.1,600.00</t>
  </si>
  <si>
    <t>23.00 @Rp.1,600.00</t>
  </si>
  <si>
    <t>10.00 @Rp.1,600.00 +
23.00 @Rp.1,600.00</t>
  </si>
  <si>
    <t>13.00 @Rp.1,600.00</t>
  </si>
  <si>
    <t>Distribusi ke Bidang Bina Marga (BA. No: 033/BAST.03/BM-PUPR/2020)</t>
  </si>
  <si>
    <t>3.00 @Rp.1,600.00</t>
  </si>
  <si>
    <t>Binder Clips 115</t>
  </si>
  <si>
    <t>30.00 @Rp.3,150.00 +
25.00 @Rp.3,150.00 +
5.00 @Rp.3,000.00 +
50.00 @Rp.3,150.00 +
10.00 @Rp.3,150.00 +
10.00 @Rp.3,150.00</t>
  </si>
  <si>
    <t>30.00 @Rp.3,150.00</t>
  </si>
  <si>
    <t>25.00 @Rp.3,150.00</t>
  </si>
  <si>
    <t>30.00 @Rp.3,150.00 +
25.00 @Rp.3,150.00</t>
  </si>
  <si>
    <t>10.00 @Rp.3,150.00</t>
  </si>
  <si>
    <t>20.00 @Rp.3,150.00 +
25.00 @Rp.3,150.00</t>
  </si>
  <si>
    <t>12.00 @Rp.3,150.00</t>
  </si>
  <si>
    <t>8.00 @Rp.3,150.00 +
25.00 @Rp.3,150.00</t>
  </si>
  <si>
    <t>8.00 @Rp.3,150.00 +
2.00 @Rp.3,150.00</t>
  </si>
  <si>
    <t>23.00 @Rp.3,150.00</t>
  </si>
  <si>
    <t>13.00 @Rp.3,150.00</t>
  </si>
  <si>
    <t>5.00 @Rp.3,000.00</t>
  </si>
  <si>
    <t>50.00 @Rp.3,150.00</t>
  </si>
  <si>
    <t>10.00 @Rp.3,150.00 +
10.00 @Rp.3,150.00</t>
  </si>
  <si>
    <t>Binder Clips 200</t>
  </si>
  <si>
    <t>30.00 @Rp.4,800.00 +
25.00 @Rp.4,750.00 +
50.00 @Rp.4,750.00 +
10.00 @Rp.4,750.00 +
10.00 @Rp.4,750.00</t>
  </si>
  <si>
    <t>38.00 @Rp.4,750.00 +
30.00 @Rp.4,800.00 +
25.00 @Rp.4,750.00 +
50.00 @Rp.4,750.00 +
10.00 @Rp.4,750.00 +
10.00 @Rp.4,750.00</t>
  </si>
  <si>
    <t>38.00 @Rp.4,750.00</t>
  </si>
  <si>
    <t>12.00 @Rp.4,750.00</t>
  </si>
  <si>
    <t>26.00 @Rp.4,750.00</t>
  </si>
  <si>
    <t>5.00 @Rp.4,750.00</t>
  </si>
  <si>
    <t>21.00 @Rp.4,750.00</t>
  </si>
  <si>
    <t>16.00 @Rp.4,750.00</t>
  </si>
  <si>
    <t>11.00 @Rp.4,750.00</t>
  </si>
  <si>
    <t>6.00 @Rp.4,750.00</t>
  </si>
  <si>
    <t>30.00 @Rp.4,800.00</t>
  </si>
  <si>
    <t>25.00 @Rp.4,750.00</t>
  </si>
  <si>
    <t>30.00 @Rp.4,800.00 +
25.00 @Rp.4,750.00</t>
  </si>
  <si>
    <t>10.00 @Rp.4,800.00</t>
  </si>
  <si>
    <t>20.00 @Rp.4,800.00 +
25.00 @Rp.4,750.00</t>
  </si>
  <si>
    <t>12.00 @Rp.4,800.00</t>
  </si>
  <si>
    <t>8.00 @Rp.4,800.00 +
25.00 @Rp.4,750.00</t>
  </si>
  <si>
    <t>8.00 @Rp.4,800.00 +
2.00 @Rp.4,750.00</t>
  </si>
  <si>
    <t>23.00 @Rp.4,750.00</t>
  </si>
  <si>
    <t>10.00 @Rp.4,750.00</t>
  </si>
  <si>
    <t>13.00 @Rp.4,750.00</t>
  </si>
  <si>
    <t>50.00 @Rp.4,750.00</t>
  </si>
  <si>
    <t>10.00 @Rp.4,750.00 +
10.00 @Rp.4,750.00</t>
  </si>
  <si>
    <t>Binder Clips 260</t>
  </si>
  <si>
    <t>30.00 @Rp.5,800.00 +
25.00 @Rp.5,800.00 +
50.00 @Rp.5,750.00 +
10.00 @Rp.5,800.00 +
5.00 @Rp.5,800.00</t>
  </si>
  <si>
    <t>30.00 @Rp.5,800.00</t>
  </si>
  <si>
    <t>25.00 @Rp.5,800.00</t>
  </si>
  <si>
    <t>30.00 @Rp.5,800.00 +
25.00 @Rp.5,800.00</t>
  </si>
  <si>
    <t>10.00 @Rp.5,800.00</t>
  </si>
  <si>
    <t>20.00 @Rp.5,800.00 +
25.00 @Rp.5,800.00</t>
  </si>
  <si>
    <t>12.00 @Rp.5,800.00</t>
  </si>
  <si>
    <t>8.00 @Rp.5,800.00 +
25.00 @Rp.5,800.00</t>
  </si>
  <si>
    <t>8.00 @Rp.5,800.00 +
2.00 @Rp.5,800.00</t>
  </si>
  <si>
    <t>23.00 @Rp.5,800.00</t>
  </si>
  <si>
    <t>13.00 @Rp.5,800.00</t>
  </si>
  <si>
    <t>50.00 @Rp.5,750.00</t>
  </si>
  <si>
    <t>5.00 @Rp.5,800.00</t>
  </si>
  <si>
    <t>10.00 @Rp.5,800.00 +
5.00 @Rp.5,800.00</t>
  </si>
  <si>
    <t>Persediaan Alat Listrik ......</t>
  </si>
  <si>
    <t>Bout</t>
  </si>
  <si>
    <t>7.00 @Rp.1,500.00</t>
  </si>
  <si>
    <t>Pengadaan oleh Sekretariat (BA. No: 0162/BAST.01/SEK-PUPR/2020)</t>
  </si>
  <si>
    <t>Buku Folio 100Lbr</t>
  </si>
  <si>
    <t>Buku Kuarto 100Lbr</t>
  </si>
  <si>
    <t>5.00 @Rp.12,500.00</t>
  </si>
  <si>
    <t>Cap (Stempel)</t>
  </si>
  <si>
    <t>1.00 @Rp.130,000.00</t>
  </si>
  <si>
    <t>Cartridge Canon 811 Black</t>
  </si>
  <si>
    <t>3.00 @Rp.300,000.00</t>
  </si>
  <si>
    <t>Cartridge Hitam</t>
  </si>
  <si>
    <t>2.00 @Rp.350,000.00 +
3.00 @Rp.350,000.00 +
5.00 @Rp.350,000.00</t>
  </si>
  <si>
    <t>2.00 @Rp.350,000.00</t>
  </si>
  <si>
    <t>3.00 @Rp.350,000.00</t>
  </si>
  <si>
    <t>1.00 @Rp.350,000.00</t>
  </si>
  <si>
    <t>5.00 @Rp.350,000.00</t>
  </si>
  <si>
    <t>Cartridge T-290 Epson WF-100 Hitam</t>
  </si>
  <si>
    <t>2.00 @Rp.225,000.00 +
2.00 @Rp.225,000.00 +
2.00 @Rp.225,000.00</t>
  </si>
  <si>
    <t>2.00 @Rp.225,000.00</t>
  </si>
  <si>
    <t>2.00 @Rp.225,000.00 +
2.00 @Rp.225,000.00</t>
  </si>
  <si>
    <t>Cartridge T-290 Epson WF-100 Warna</t>
  </si>
  <si>
    <t>2.00 @Rp.235,000.00 +
2.00 @Rp.235,000.00 +
2.00 @Rp.235,000.00</t>
  </si>
  <si>
    <t>2.00 @Rp.235,000.00</t>
  </si>
  <si>
    <t>2.00 @Rp.235,000.00 +
2.00 @Rp.235,000.00</t>
  </si>
  <si>
    <t>Cartridge Warna</t>
  </si>
  <si>
    <t>5.00 @Rp.380,000.00 +
5.00 @Rp.380,000.00</t>
  </si>
  <si>
    <t>5.00 @Rp.380,000.00</t>
  </si>
  <si>
    <t>3.00 @Rp.380,000.00</t>
  </si>
  <si>
    <t>2.00 @Rp.380,000.00</t>
  </si>
  <si>
    <t>1.00 @Rp.380,000.00</t>
  </si>
  <si>
    <t>Persediaan Peralatan Kebersihan dan Bahan Pembersih</t>
  </si>
  <si>
    <t>Clean Pembersih</t>
  </si>
  <si>
    <t>15.00 @Rp.23,000.00</t>
  </si>
  <si>
    <t>Pengadaan oleh Sekretariat (BA. No: 0010/BAST.01/SEK-PUPR/2020)</t>
  </si>
  <si>
    <t>Distribusi ke Sekretariat (BA. No: 007/BAST.03/SEK-PUPR/2020)</t>
  </si>
  <si>
    <t>2.00 @Rp.23,000.00</t>
  </si>
  <si>
    <t>13.00 @Rp.23,000.00</t>
  </si>
  <si>
    <t>Distribusi ke Bidang Tata Ruang (BA. No: 008/BAST.03/TR-PUPR/2020)</t>
  </si>
  <si>
    <t>11.00 @Rp.23,000.00</t>
  </si>
  <si>
    <t>Distribusi ke Bidang Bina Marga (BA. No: 009/BAST.03/BM-PUPR/2020)</t>
  </si>
  <si>
    <t>3.00 @Rp.23,000.00</t>
  </si>
  <si>
    <t>8.00 @Rp.23,000.00</t>
  </si>
  <si>
    <t>Distribusi ke Bidang Sumber Daya Air (BA. No: 010/BAST.03/SDA-PUPR/2020)</t>
  </si>
  <si>
    <t>6.00 @Rp.23,000.00</t>
  </si>
  <si>
    <t>Distribusi ke Bidang Jasa Konstruksi (BA. No: 011/BAST.03/JK-PUPR/2020)</t>
  </si>
  <si>
    <t>1.00 @Rp.23,000.00</t>
  </si>
  <si>
    <t>5.00 @Rp.23,000.00</t>
  </si>
  <si>
    <t>Distribusi ke Bidang Bangunan Gedung dan Permukiman (BA. No: 012/BAST.03/BGP-PUPR/2020)</t>
  </si>
  <si>
    <t>Correction Pen</t>
  </si>
  <si>
    <t>3.00 @Rp.19,500.00 +
5.00 @Rp.8,000.00</t>
  </si>
  <si>
    <t>3.00 @Rp.19,500.00</t>
  </si>
  <si>
    <t>5.00 @Rp.8,000.00</t>
  </si>
  <si>
    <t>Cutter</t>
  </si>
  <si>
    <t>1.00 @Rp.11,500.00 +
1.00 @Rp.11,000.00 +
5.00 @Rp.7,000.00 +
1.00 @Rp.10,000.00 +
1.00 @Rp.10,500.00</t>
  </si>
  <si>
    <t>1.00 @Rp.11,500.00</t>
  </si>
  <si>
    <t>1.00 @Rp.11,000.00</t>
  </si>
  <si>
    <t>5.00 @Rp.7,000.00</t>
  </si>
  <si>
    <t>1.00 @Rp.10,000.00</t>
  </si>
  <si>
    <t>1.00 @Rp.10,500.00</t>
  </si>
  <si>
    <t>Data Print Refil Kit Canon Hitam</t>
  </si>
  <si>
    <t>4.00 @Rp.44,100.00</t>
  </si>
  <si>
    <t>Data Print Refil Kit Canon Warna</t>
  </si>
  <si>
    <t>3.00 @Rp.42,700.00</t>
  </si>
  <si>
    <t>Feting</t>
  </si>
  <si>
    <t>16.00 @Rp.15,000.00 +
15.00 @Rp.15,000.00</t>
  </si>
  <si>
    <t>Pengadaan oleh Sekretariat (BA. No: 0030/BAST.01/SEK-PUPR/2020)</t>
  </si>
  <si>
    <t>16.00 @Rp.15,000.00</t>
  </si>
  <si>
    <t>6.00 @Rp.15,000.00</t>
  </si>
  <si>
    <t>10.00 @Rp.15,000.00</t>
  </si>
  <si>
    <t>Distribusi ke Bidang Tata Ruang (BA. No: 023/BAST.03/TR-PUPR/2020)</t>
  </si>
  <si>
    <t>5.00 @Rp.15,000.00</t>
  </si>
  <si>
    <t>1.00 @Rp.15,000.00</t>
  </si>
  <si>
    <t>4.00 @Rp.15,000.00</t>
  </si>
  <si>
    <t>3.00 @Rp.15,000.00</t>
  </si>
  <si>
    <t>15.00 @Rp.15,000.00</t>
  </si>
  <si>
    <t>Flashdisk</t>
  </si>
  <si>
    <t>4.00 @Rp.180,000.00 +
5.00 @Rp.160,000.00</t>
  </si>
  <si>
    <t>4.00 @Rp.180,000.00</t>
  </si>
  <si>
    <t>1.00 @Rp.180,000.00</t>
  </si>
  <si>
    <t>3.00 @Rp.180,000.00</t>
  </si>
  <si>
    <t>2.00 @Rp.180,000.00</t>
  </si>
  <si>
    <t>5.00 @Rp.160,000.00</t>
  </si>
  <si>
    <t>Gayung</t>
  </si>
  <si>
    <t>2.00 @Rp.22,500.00</t>
  </si>
  <si>
    <t>Pengadaan oleh Sekretariat (BA. No: 0027/BAST.01/SEK-PUPR/2020)</t>
  </si>
  <si>
    <t>Glade Aerosol</t>
  </si>
  <si>
    <t>Botol</t>
  </si>
  <si>
    <t>6.00 @Rp.26,000.00 +
6.00 @Rp.26,000.00</t>
  </si>
  <si>
    <t>6.00 @Rp.26,000.00</t>
  </si>
  <si>
    <t>Pengadaan oleh Sekretariat (BA. No: 0185/BAST.01/SEK-PUPR/2020)</t>
  </si>
  <si>
    <t>Glossy Photo Paper e-print</t>
  </si>
  <si>
    <t>Pak</t>
  </si>
  <si>
    <t>5.00 @Rp.35,000.00</t>
  </si>
  <si>
    <t>Gunting Plastik Besar</t>
  </si>
  <si>
    <t>5.00 @Rp.22,000.00 +
5.00 @Rp.22,000.00</t>
  </si>
  <si>
    <t>5.00 @Rp.22,000.00</t>
  </si>
  <si>
    <t>Gunting Plastik Sedang</t>
  </si>
  <si>
    <t>2.00 @Rp.18,500.00 +
3.00 @Rp.18,500.00 +
3.00 @Rp.18,500.00</t>
  </si>
  <si>
    <t>2.00 @Rp.18,500.00</t>
  </si>
  <si>
    <t>3.00 @Rp.18,500.00</t>
  </si>
  <si>
    <t>Hand Sanitizer Botol Besar</t>
  </si>
  <si>
    <t>5.00 @Rp.440,000.00</t>
  </si>
  <si>
    <t>Pengadaan oleh Sekretariat (BA. No: 0118/BAST.01/SEK-PUPR/2020)</t>
  </si>
  <si>
    <t>1.00 @Rp.440,000.00</t>
  </si>
  <si>
    <t>4.00 @Rp.440,000.00</t>
  </si>
  <si>
    <t>3.00 @Rp.440,000.00</t>
  </si>
  <si>
    <t>2.00 @Rp.440,000.00</t>
  </si>
  <si>
    <t>Hand Sanitizer Botol Sedang</t>
  </si>
  <si>
    <t>10.00 @Rp.120,000.00</t>
  </si>
  <si>
    <t>Distribusi ke Sekretariat (BA. No: 030/BAST.03/SEK-PUPR/2020)</t>
  </si>
  <si>
    <t>8.00 @Rp.120,000.00</t>
  </si>
  <si>
    <t>2.00 @Rp.120,000.00</t>
  </si>
  <si>
    <t>1.00 @Rp.120,000.00</t>
  </si>
  <si>
    <t>Hekter</t>
  </si>
  <si>
    <t>5.00 @Rp.12,500.00 +
5.00 @Rp.12,000.00 +
2.00 @Rp.12,000.00</t>
  </si>
  <si>
    <t>5.00 @Rp.12,000.00</t>
  </si>
  <si>
    <t>2.00 @Rp.12,000.00</t>
  </si>
  <si>
    <t>Hekter Besar</t>
  </si>
  <si>
    <t>Hekter Kecil</t>
  </si>
  <si>
    <t>Isi Cutter</t>
  </si>
  <si>
    <t>2.00 @Rp.7,000.00 +
4.00 @Rp.7,000.00 +
2.00 @Rp.7,500.00 +
4.00 @Rp.7,000.00 +
1.00 @Rp.5,750.00</t>
  </si>
  <si>
    <t>2.00 @Rp.7,000.00</t>
  </si>
  <si>
    <t>4.00 @Rp.7,000.00</t>
  </si>
  <si>
    <t>2.00 @Rp.7,500.00</t>
  </si>
  <si>
    <t>1.00 @Rp.5,750.00</t>
  </si>
  <si>
    <t>Isi Hekter</t>
  </si>
  <si>
    <t>2.00 @Rp.12,000.00 +
6.00 @Rp.5,000.00 +
5.00 @Rp.4,700.00 +
3.00 @Rp.4,700.00</t>
  </si>
  <si>
    <t>10.00 @Rp.4,725.00 +
2.00 @Rp.12,000.00 +
6.00 @Rp.5,000.00 +
5.00 @Rp.4,700.00 +
3.00 @Rp.4,700.00</t>
  </si>
  <si>
    <t>10.00 @Rp.4,725.00</t>
  </si>
  <si>
    <t>2.00 @Rp.12,000.00 +
10.00 @Rp.4,725.00</t>
  </si>
  <si>
    <t>6.00 @Rp.5,000.00</t>
  </si>
  <si>
    <t>5.00 @Rp.4,700.00</t>
  </si>
  <si>
    <t>3.00 @Rp.4,700.00</t>
  </si>
  <si>
    <t>Kalkulator</t>
  </si>
  <si>
    <t>2.00 @Rp.150,000.00 +
3.00 @Rp.200,000.00</t>
  </si>
  <si>
    <t>2.00 @Rp.150,000.00</t>
  </si>
  <si>
    <t>3.00 @Rp.200,000.00</t>
  </si>
  <si>
    <t>Kemoceng</t>
  </si>
  <si>
    <t>2.00 @Rp.19,000.00</t>
  </si>
  <si>
    <t>Keranjang Sampah</t>
  </si>
  <si>
    <t>2.00 @Rp.32,000.00 +
2.00 @Rp.31,000.00</t>
  </si>
  <si>
    <t>2.00 @Rp.32,000.00</t>
  </si>
  <si>
    <t>2.00 @Rp.31,000.00</t>
  </si>
  <si>
    <t>Kertas HVS A4</t>
  </si>
  <si>
    <t>Rim</t>
  </si>
  <si>
    <t>4.00 @Rp.47,000.00 +
5.00 @Rp.42,000.00 +
4.00 @Rp.47,000.00</t>
  </si>
  <si>
    <t>4.00 @Rp.47,000.00</t>
  </si>
  <si>
    <t>5.00 @Rp.42,000.00</t>
  </si>
  <si>
    <t>Kertas HVS F4</t>
  </si>
  <si>
    <t>20.00 @Rp.57,750.00 +
10.00 @Rp.57,750.00 +
10.00 @Rp.57,750.00 +
27.00 @Rp.55,000.00 +
15.00 @Rp.57,750.00 +
14.00 @Rp.57,750.00 +
15.00 @Rp.57,750.00 +
25.00 @Rp.46,200.00 +
15.00 @Rp.57,750.00 +
12.00 @Rp.57,750.00 +
12.00 @Rp.57,750.00 +
30.00 @Rp.57,000.00 +
20.00 @Rp.57,750.00 +
5.00 @Rp.57,750.00 +
10.00 @Rp.57,750.00 +
5.00 @Rp.57,750.00 +
5.00 @Rp.57,750.00</t>
  </si>
  <si>
    <t>5.00 @Rp.57,750.00 +
20.00 @Rp.57,750.00 +
10.00 @Rp.57,750.00 +
10.00 @Rp.57,750.00 +
27.00 @Rp.55,000.00 +
15.00 @Rp.57,750.00 +
14.00 @Rp.57,750.00 +
15.00 @Rp.57,750.00 +
25.00 @Rp.46,200.00 +
15.00 @Rp.57,750.00 +
12.00 @Rp.57,750.00 +
12.00 @Rp.57,750.00 +
30.00 @Rp.57,000.00 +
20.00 @Rp.57,750.00 +
5.00 @Rp.57,750.00 +
10.00 @Rp.57,750.00 +
5.00 @Rp.57,750.00 +
3.00 @Rp.57,750.00</t>
  </si>
  <si>
    <t>5.00 @Rp.57,750.00</t>
  </si>
  <si>
    <t>20.00 @Rp.57,750.00</t>
  </si>
  <si>
    <t>20.00 @Rp.57,750.00 +
5.00 @Rp.57,750.00</t>
  </si>
  <si>
    <t>1.00 @Rp.57,750.00 +
5.00 @Rp.57,750.00</t>
  </si>
  <si>
    <t>19.00 @Rp.57,750.00</t>
  </si>
  <si>
    <t>4.00 @Rp.57,750.00</t>
  </si>
  <si>
    <t>15.00 @Rp.57,750.00</t>
  </si>
  <si>
    <t>11.00 @Rp.57,750.00</t>
  </si>
  <si>
    <t>7.00 @Rp.57,750.00</t>
  </si>
  <si>
    <t>3.00 @Rp.57,750.00</t>
  </si>
  <si>
    <t>10.00 @Rp.57,750.00</t>
  </si>
  <si>
    <t>2.00 @Rp.57,750.00</t>
  </si>
  <si>
    <t>8.00 @Rp.57,750.00</t>
  </si>
  <si>
    <t>27.00 @Rp.55,000.00</t>
  </si>
  <si>
    <t>10.00 @Rp.57,750.00 +
27.00 @Rp.55,000.00</t>
  </si>
  <si>
    <t>10.00 @Rp.57,750.00 +
17.00 @Rp.55,000.00</t>
  </si>
  <si>
    <t>10.00 @Rp.55,000.00</t>
  </si>
  <si>
    <t>15.00 @Rp.57,750.00 +
10.00 @Rp.55,000.00</t>
  </si>
  <si>
    <t>5.00 @Rp.57,750.00 +
10.00 @Rp.55,000.00</t>
  </si>
  <si>
    <t>14.00 @Rp.57,750.00</t>
  </si>
  <si>
    <t>14.00 @Rp.57,750.00 +
10.00 @Rp.57,750.00</t>
  </si>
  <si>
    <t>14.00 @Rp.57,750.00 +
10.00 @Rp.57,750.00 +
15.00 @Rp.57,750.00</t>
  </si>
  <si>
    <t>14.00 @Rp.57,750.00 +
10.00 @Rp.57,750.00 +
5.00 @Rp.57,750.00</t>
  </si>
  <si>
    <t>25.00 @Rp.46,200.00</t>
  </si>
  <si>
    <t>5.00 @Rp.57,750.00 +
25.00 @Rp.46,200.00</t>
  </si>
  <si>
    <t>5.00 @Rp.57,750.00 +
20.00 @Rp.46,200.00</t>
  </si>
  <si>
    <t>5.00 @Rp.46,200.00</t>
  </si>
  <si>
    <t>12.00 @Rp.57,750.00</t>
  </si>
  <si>
    <t>15.00 @Rp.57,750.00 +
12.00 @Rp.57,750.00</t>
  </si>
  <si>
    <t>15.00 @Rp.57,750.00 +
12.00 @Rp.57,750.00 +
12.00 @Rp.57,750.00</t>
  </si>
  <si>
    <t>30.00 @Rp.57,000.00</t>
  </si>
  <si>
    <t>15.00 @Rp.57,750.00 +
5.00 @Rp.57,750.00</t>
  </si>
  <si>
    <t>10.00 @Rp.57,750.00 +
5.00 @Rp.57,750.00</t>
  </si>
  <si>
    <t>5.00 @Rp.57,750.00 +
5.00 @Rp.57,750.00</t>
  </si>
  <si>
    <t>5.00 @Rp.57,750.00 +
10.00 @Rp.57,750.00</t>
  </si>
  <si>
    <t>5.00 @Rp.57,750.00 +
5.00 @Rp.57,750.00 +
10.00 @Rp.57,750.00</t>
  </si>
  <si>
    <t>3.00 @Rp.57,750.00 +
5.00 @Rp.57,750.00</t>
  </si>
  <si>
    <t>Kertas HVS F4 Warna</t>
  </si>
  <si>
    <t>9.00 @Rp.70,000.00 +
9.00 @Rp.70,000.00 +
9.00 @Rp.70,000.00 +
4.00 @Rp.42,000.00 +
9.00 @Rp.70,000.00 +
9.00 @Rp.70,000.00 +
9.00 @Rp.70,000.00 +
4.00 @Rp.57,750.00</t>
  </si>
  <si>
    <t>9.00 @Rp.70,000.00</t>
  </si>
  <si>
    <t>9.00 @Rp.70,000.00 +
9.00 @Rp.70,000.00</t>
  </si>
  <si>
    <t>4.00 @Rp.42,000.00</t>
  </si>
  <si>
    <t>9.00 @Rp.70,000.00 +
9.00 @Rp.70,000.00 +
9.00 @Rp.70,000.00</t>
  </si>
  <si>
    <t>Lakban</t>
  </si>
  <si>
    <t>1.00 @Rp.10,500.00 +
2.00 @Rp.10,500.00</t>
  </si>
  <si>
    <t>2.00 @Rp.10,500.00</t>
  </si>
  <si>
    <t>Lampu LED 15 watt</t>
  </si>
  <si>
    <t>10.00 @Rp.75,000.00 +
12.00 @Rp.75,000.00</t>
  </si>
  <si>
    <t>10.00 @Rp.75,000.00</t>
  </si>
  <si>
    <t>4.00 @Rp.75,000.00</t>
  </si>
  <si>
    <t>6.00 @Rp.75,000.00</t>
  </si>
  <si>
    <t>3.00 @Rp.75,000.00</t>
  </si>
  <si>
    <t>12.00 @Rp.75,000.00</t>
  </si>
  <si>
    <t>5.00 @Rp.75,000.00</t>
  </si>
  <si>
    <t>7.00 @Rp.75,000.00</t>
  </si>
  <si>
    <t>Lampu LED 18 watt</t>
  </si>
  <si>
    <t>10.00 @Rp.85,000.00 +
8.00 @Rp.85,000.00</t>
  </si>
  <si>
    <t>10.00 @Rp.85,000.00</t>
  </si>
  <si>
    <t>2.00 @Rp.85,000.00</t>
  </si>
  <si>
    <t>8.00 @Rp.85,000.00</t>
  </si>
  <si>
    <t>6.00 @Rp.85,000.00</t>
  </si>
  <si>
    <t>1.00 @Rp.85,000.00</t>
  </si>
  <si>
    <t>5.00 @Rp.85,000.00</t>
  </si>
  <si>
    <t>4.00 @Rp.85,000.00</t>
  </si>
  <si>
    <t>4.00 @Rp.85,000.00 +
8.00 @Rp.85,000.00</t>
  </si>
  <si>
    <t>4.00 @Rp.85,000.00 +
1.00 @Rp.85,000.00</t>
  </si>
  <si>
    <t>7.00 @Rp.85,000.00</t>
  </si>
  <si>
    <t>3.00 @Rp.85,000.00</t>
  </si>
  <si>
    <t>Lampu LED 45 watt</t>
  </si>
  <si>
    <t>2.00 @Rp.185,000.00 +
2.00 @Rp.185,000.00</t>
  </si>
  <si>
    <t>2.00 @Rp.185,000.00</t>
  </si>
  <si>
    <t>Lem Dukol Besar</t>
  </si>
  <si>
    <t>1.00 @Rp.7,000.00</t>
  </si>
  <si>
    <t>Map Biasa</t>
  </si>
  <si>
    <t>51.00 @Rp.1,500.00</t>
  </si>
  <si>
    <t>Map Diamond</t>
  </si>
  <si>
    <t>50.00 @Rp.6,000.00 +
50.00 @Rp.6,000.00 +
100.00 @Rp.6,000.00 +
150.00 @Rp.5,000.00 +
100.00 @Rp.5,000.00 +
50.00 @Rp.5,000.00 +
100.00 @Rp.5,000.00 +
100.00 @Rp.5,500.00 +
80.00 @Rp.5,000.00 +
80.00 @Rp.5,000.00 +
80.00 @Rp.5,000.00 +
50.00 @Rp.5,500.00 +
50.00 @Rp.6,000.00 +
50.00 @Rp.6,000.00 +
100.00 @Rp.6,000.00 +
5.00 @Rp.6,000.00 +
20.00 @Rp.6,000.00</t>
  </si>
  <si>
    <t>50.00 @Rp.5,000.00 +
50.00 @Rp.6,000.00 +
50.00 @Rp.6,000.00 +
100.00 @Rp.6,000.00 +
150.00 @Rp.5,000.00 +
100.00 @Rp.5,000.00 +
50.00 @Rp.5,000.00 +
100.00 @Rp.5,000.00 +
100.00 @Rp.5,500.00 +
80.00 @Rp.5,000.00 +
80.00 @Rp.5,000.00 +
80.00 @Rp.5,000.00 +
50.00 @Rp.5,500.00 +
50.00 @Rp.6,000.00 +
50.00 @Rp.6,000.00 +
90.00 @Rp.6,000.00</t>
  </si>
  <si>
    <t>50.00 @Rp.5,000.00</t>
  </si>
  <si>
    <t>50.00 @Rp.6,000.00</t>
  </si>
  <si>
    <t>50.00 @Rp.6,000.00 +
50.00 @Rp.5,000.00</t>
  </si>
  <si>
    <t>40.00 @Rp.5,000.00</t>
  </si>
  <si>
    <t>50.00 @Rp.6,000.00 +
10.00 @Rp.5,000.00</t>
  </si>
  <si>
    <t>2.00 @Rp.6,000.00 +
10.00 @Rp.5,000.00</t>
  </si>
  <si>
    <t>48.00 @Rp.6,000.00</t>
  </si>
  <si>
    <t>12.00 @Rp.6,000.00</t>
  </si>
  <si>
    <t>36.00 @Rp.6,000.00</t>
  </si>
  <si>
    <t>24.00 @Rp.6,000.00</t>
  </si>
  <si>
    <t>10.00 @Rp.6,000.00</t>
  </si>
  <si>
    <t>40.00 @Rp.6,000.00</t>
  </si>
  <si>
    <t>30.00 @Rp.6,000.00</t>
  </si>
  <si>
    <t>100.00 @Rp.6,000.00</t>
  </si>
  <si>
    <t>150.00 @Rp.5,000.00</t>
  </si>
  <si>
    <t>50.00 @Rp.6,000.00 +
150.00 @Rp.5,000.00</t>
  </si>
  <si>
    <t>50.00 @Rp.6,000.00 +
100.00 @Rp.5,000.00</t>
  </si>
  <si>
    <t>100.00 @Rp.5,000.00</t>
  </si>
  <si>
    <t>100.00 @Rp.5,000.00 +
50.00 @Rp.5,000.00</t>
  </si>
  <si>
    <t>50.00 @Rp.5,000.00 +
50.00 @Rp.5,000.00</t>
  </si>
  <si>
    <t>50.00 @Rp.5,000.00 +
50.00 @Rp.5,000.00 +
100.00 @Rp.5,000.00</t>
  </si>
  <si>
    <t>50.00 @Rp.5,000.00 +
50.00 @Rp.5,000.00 +
50.00 @Rp.5,000.00</t>
  </si>
  <si>
    <t>10.00 @Rp.5,000.00</t>
  </si>
  <si>
    <t>100.00 @Rp.5,500.00</t>
  </si>
  <si>
    <t>40.00 @Rp.5,000.00 +
100.00 @Rp.5,500.00</t>
  </si>
  <si>
    <t>40.00 @Rp.5,000.00 +
60.00 @Rp.5,500.00</t>
  </si>
  <si>
    <t>40.00 @Rp.5,500.00</t>
  </si>
  <si>
    <t>10.00 @Rp.5,500.00</t>
  </si>
  <si>
    <t>30.00 @Rp.5,500.00</t>
  </si>
  <si>
    <t>20.00 @Rp.5,500.00</t>
  </si>
  <si>
    <t>80.00 @Rp.5,000.00</t>
  </si>
  <si>
    <t>80.00 @Rp.5,000.00 +
80.00 @Rp.5,000.00</t>
  </si>
  <si>
    <t>80.00 @Rp.5,000.00 +
80.00 @Rp.5,000.00 +
80.00 @Rp.5,000.00</t>
  </si>
  <si>
    <t>50.00 @Rp.5,500.00</t>
  </si>
  <si>
    <t>50.00 @Rp.6,000.00 +
50.00 @Rp.6,000.00</t>
  </si>
  <si>
    <t>20.00 @Rp.6,000.00</t>
  </si>
  <si>
    <t>30.00 @Rp.6,000.00 +
50.00 @Rp.6,000.00</t>
  </si>
  <si>
    <t>10.00 @Rp.6,000.00 +
50.00 @Rp.6,000.00</t>
  </si>
  <si>
    <t>10.00 @Rp.6,000.00 +
20.00 @Rp.6,000.00</t>
  </si>
  <si>
    <t>10.00 @Rp.6,000.00 +
100.00 @Rp.6,000.00</t>
  </si>
  <si>
    <t>5.00 @Rp.6,000.00</t>
  </si>
  <si>
    <t>10.00 @Rp.6,000.00 +
5.00 @Rp.6,000.00 +
100.00 @Rp.6,000.00</t>
  </si>
  <si>
    <t>10.00 @Rp.6,000.00 +
40.00 @Rp.6,000.00</t>
  </si>
  <si>
    <t>5.00 @Rp.6,000.00 +
60.00 @Rp.6,000.00</t>
  </si>
  <si>
    <t>20.00 @Rp.6,000.00 +
5.00 @Rp.6,000.00 +
60.00 @Rp.6,000.00</t>
  </si>
  <si>
    <t>20.00 @Rp.6,000.00 +
5.00 @Rp.6,000.00 +
10.00 @Rp.6,000.00</t>
  </si>
  <si>
    <t>Map Stop Map</t>
  </si>
  <si>
    <t>50.00 @Rp.1,575.00 +
50.00 @Rp.1,550.00</t>
  </si>
  <si>
    <t>50.00 @Rp.1,575.00</t>
  </si>
  <si>
    <t>10.00 @Rp.1,575.00</t>
  </si>
  <si>
    <t>40.00 @Rp.1,575.00</t>
  </si>
  <si>
    <t>30.00 @Rp.1,575.00</t>
  </si>
  <si>
    <t>Masker</t>
  </si>
  <si>
    <t>220.00 @Rp.20,000.00</t>
  </si>
  <si>
    <t>50.00 @Rp.20,000.00</t>
  </si>
  <si>
    <t>170.00 @Rp.20,000.00</t>
  </si>
  <si>
    <t>120.00 @Rp.20,000.00</t>
  </si>
  <si>
    <t>70.00 @Rp.20,000.00</t>
  </si>
  <si>
    <t>20.00 @Rp.20,000.00</t>
  </si>
  <si>
    <t>Persediaan Materai</t>
  </si>
  <si>
    <t>Materai 6000</t>
  </si>
  <si>
    <t>700.00 @Rp.6,000.00 +
300.00 @Rp.6,000.00 +
150.00 @Rp.6,000.00 +
100.00 @Rp.6,000.00 +
150.00 @Rp.6,000.00 +
150.00 @Rp.6,000.00 +
100.00 @Rp.6,000.00 +
100.00 @Rp.6,000.00 +
500.00 @Rp.6,000.00 +
300.00 @Rp.6,000.00</t>
  </si>
  <si>
    <t>700.00 @Rp.6,000.00 +
300.00 @Rp.6,000.00 +
150.00 @Rp.6,000.00 +
100.00 @Rp.6,000.00 +
150.00 @Rp.6,000.00 +
150.00 @Rp.6,000.00 +
100.00 @Rp.6,000.00 +
100.00 @Rp.6,000.00 +
500.00 @Rp.6,000.00 +
290.00 @Rp.6,000.00</t>
  </si>
  <si>
    <t>Pengadaan oleh Sekretariat (BA. No: 0017/BAST.01/SEK-PUPR/2020)</t>
  </si>
  <si>
    <t>700.00 @Rp.6,000.00</t>
  </si>
  <si>
    <t>600.00 @Rp.6,000.00</t>
  </si>
  <si>
    <t>120.00 @Rp.6,000.00</t>
  </si>
  <si>
    <t>480.00 @Rp.6,000.00</t>
  </si>
  <si>
    <t>150.00 @Rp.6,000.00</t>
  </si>
  <si>
    <t>330.00 @Rp.6,000.00</t>
  </si>
  <si>
    <t>230.00 @Rp.6,000.00</t>
  </si>
  <si>
    <t>210.00 @Rp.6,000.00</t>
  </si>
  <si>
    <t>160.00 @Rp.6,000.00</t>
  </si>
  <si>
    <t>Pengadaan oleh Sekretariat (BA. No: 0113/BAST.01/SEK-PUPR/2020)</t>
  </si>
  <si>
    <t>300.00 @Rp.6,000.00</t>
  </si>
  <si>
    <t>160.00 @Rp.6,000.00 +
300.00 @Rp.6,000.00</t>
  </si>
  <si>
    <t>160.00 @Rp.6,000.00 +
300.00 @Rp.6,000.00 +
150.00 @Rp.6,000.00</t>
  </si>
  <si>
    <t>10.00 @Rp.6,000.00 +
300.00 @Rp.6,000.00 +
150.00 @Rp.6,000.00</t>
  </si>
  <si>
    <t>10.00 @Rp.6,000.00 +
300.00 @Rp.6,000.00 +
100.00 @Rp.6,000.00 +
150.00 @Rp.6,000.00</t>
  </si>
  <si>
    <t>10.00 @Rp.6,000.00 +
300.00 @Rp.6,000.00 +
100.00 @Rp.6,000.00 +
150.00 @Rp.6,000.00 +
150.00 @Rp.6,000.00</t>
  </si>
  <si>
    <t>10.00 @Rp.6,000.00 +
240.00 @Rp.6,000.00</t>
  </si>
  <si>
    <t>60.00 @Rp.6,000.00 +
100.00 @Rp.6,000.00 +
150.00 @Rp.6,000.00 +
150.00 @Rp.6,000.00</t>
  </si>
  <si>
    <t>10.00 @Rp.6,000.00 +
100.00 @Rp.6,000.00 +
150.00 @Rp.6,000.00 +
150.00 @Rp.6,000.00</t>
  </si>
  <si>
    <t>10.00 @Rp.6,000.00 +
90.00 @Rp.6,000.00</t>
  </si>
  <si>
    <t>100.00 @Rp.6,000.00 +
60.00 @Rp.6,000.00 +
150.00 @Rp.6,000.00</t>
  </si>
  <si>
    <t>40.00 @Rp.6,000.00 +
60.00 @Rp.6,000.00</t>
  </si>
  <si>
    <t>60.00 @Rp.6,000.00 +
150.00 @Rp.6,000.00</t>
  </si>
  <si>
    <t>60.00 @Rp.6,000.00 +
40.00 @Rp.6,000.00</t>
  </si>
  <si>
    <t>110.00 @Rp.6,000.00</t>
  </si>
  <si>
    <t>90.00 @Rp.6,000.00</t>
  </si>
  <si>
    <t>150.00 @Rp.6,000.00 +
90.00 @Rp.6,000.00</t>
  </si>
  <si>
    <t>150.00 @Rp.6,000.00 +
100.00 @Rp.6,000.00 +
90.00 @Rp.6,000.00</t>
  </si>
  <si>
    <t>150.00 @Rp.6,000.00 +
100.00 @Rp.6,000.00 +
100.00 @Rp.6,000.00 +
90.00 @Rp.6,000.00</t>
  </si>
  <si>
    <t>150.00 @Rp.6,000.00 +
100.00 @Rp.6,000.00 +
10.00 @Rp.6,000.00 +
90.00 @Rp.6,000.00</t>
  </si>
  <si>
    <t>60.00 @Rp.6,000.00</t>
  </si>
  <si>
    <t>Pengadaan oleh Sekretariat (BA. No: 0133/BAST.01/SEK-PUPR/2020)</t>
  </si>
  <si>
    <t>500.00 @Rp.6,000.00</t>
  </si>
  <si>
    <t>500.00 @Rp.6,000.00 +
60.00 @Rp.6,000.00</t>
  </si>
  <si>
    <t>460.00 @Rp.6,000.00</t>
  </si>
  <si>
    <t>410.00 @Rp.6,000.00</t>
  </si>
  <si>
    <t>310.00 @Rp.6,000.00</t>
  </si>
  <si>
    <t>Pengadaan oleh Sekretariat (BA. No: 0184/BAST.01/SEK-PUPR/2020)</t>
  </si>
  <si>
    <t>210.00 @Rp.6,000.00 +
300.00 @Rp.6,000.00</t>
  </si>
  <si>
    <t>110.00 @Rp.6,000.00 +
300.00 @Rp.6,000.00</t>
  </si>
  <si>
    <t>10.00 @Rp.6,000.00 +
300.00 @Rp.6,000.00</t>
  </si>
  <si>
    <t>Meteran Panjang 10m</t>
  </si>
  <si>
    <t>3.00 @Rp.40,000.00</t>
  </si>
  <si>
    <t>Meteran Panjang 50m</t>
  </si>
  <si>
    <t>3.00 @Rp.135,000.00</t>
  </si>
  <si>
    <t>Nice Tissue 200s</t>
  </si>
  <si>
    <t>Bag</t>
  </si>
  <si>
    <t>8.00 @Rp.12,000.00 +
8.00 @Rp.12,000.00</t>
  </si>
  <si>
    <t>8.00 @Rp.12,000.00</t>
  </si>
  <si>
    <t>4.00 @Rp.12,000.00</t>
  </si>
  <si>
    <t>1.00 @Rp.12,000.00</t>
  </si>
  <si>
    <t>3.00 @Rp.12,000.00</t>
  </si>
  <si>
    <t>6.00 @Rp.12,000.00</t>
  </si>
  <si>
    <t>Nice Tissue 700g</t>
  </si>
  <si>
    <t>4.00 @Rp.31,000.00 +
4.00 @Rp.31,000.00</t>
  </si>
  <si>
    <t>4.00 @Rp.31,000.00</t>
  </si>
  <si>
    <t>Nice Tissue 750s</t>
  </si>
  <si>
    <t>5.00 @Rp.28,500.00 +
5.00 @Rp.28,500.00</t>
  </si>
  <si>
    <t>5.00 @Rp.28,500.00</t>
  </si>
  <si>
    <t>3.00 @Rp.28,500.00</t>
  </si>
  <si>
    <t>1.00 @Rp.28,500.00</t>
  </si>
  <si>
    <t>Odner Folio</t>
  </si>
  <si>
    <t>23.00 @Rp.28,000.00 +
8.00 @Rp.28,000.00 +
8.00 @Rp.28,000.00 +
8.00 @Rp.28,000.00 +
8.00 @Rp.28,000.00 +
8.00 @Rp.28,000.00 +
5.00 @Rp.28,000.00 +
5.00 @Rp.28,000.00</t>
  </si>
  <si>
    <t>23.00 @Rp.28,000.00</t>
  </si>
  <si>
    <t>19.00 @Rp.28,000.00</t>
  </si>
  <si>
    <t>9.00 @Rp.28,000.00 +
8.00 @Rp.28,000.00</t>
  </si>
  <si>
    <t>1.00 @Rp.28,000.00 +
8.00 @Rp.28,000.00</t>
  </si>
  <si>
    <t>1.00 @Rp.28,000.00 +
8.00 @Rp.28,000.00 +
8.00 @Rp.28,000.00</t>
  </si>
  <si>
    <t>1.00 @Rp.28,000.00 +
8.00 @Rp.28,000.00 +
8.00 @Rp.28,000.00 +
8.00 @Rp.28,000.00</t>
  </si>
  <si>
    <t>1.00 @Rp.28,000.00 +
7.00 @Rp.28,000.00 +
8.00 @Rp.28,000.00</t>
  </si>
  <si>
    <t>1.00 @Rp.28,000.00 +
1.00 @Rp.28,000.00</t>
  </si>
  <si>
    <t>7.00 @Rp.28,000.00</t>
  </si>
  <si>
    <t>7.00 @Rp.28,000.00 +
8.00 @Rp.28,000.00</t>
  </si>
  <si>
    <t>7.00 @Rp.28,000.00 +
1.00 @Rp.28,000.00</t>
  </si>
  <si>
    <t>8.00 @Rp.28,000.00 +
2.00 @Rp.28,000.00</t>
  </si>
  <si>
    <t>8.00 @Rp.28,000.00 +
5.00 @Rp.28,000.00 +
2.00 @Rp.28,000.00</t>
  </si>
  <si>
    <t>8.00 @Rp.28,000.00 +
5.00 @Rp.28,000.00 +
5.00 @Rp.28,000.00 +
2.00 @Rp.28,000.00</t>
  </si>
  <si>
    <t>8.00 @Rp.28,000.00 +
5.00 @Rp.28,000.00 +
3.00 @Rp.28,000.00 +
2.00 @Rp.28,000.00</t>
  </si>
  <si>
    <t>Paper Clip</t>
  </si>
  <si>
    <t>5.00 @Rp.5,000.00</t>
  </si>
  <si>
    <t>Paseo Tissue Elegan</t>
  </si>
  <si>
    <t>Box</t>
  </si>
  <si>
    <t>10.00 @Rp.12,500.00 +
12.00 @Rp.12,500.00</t>
  </si>
  <si>
    <t>10.00 @Rp.12,500.00</t>
  </si>
  <si>
    <t>2.00 @Rp.12,500.00</t>
  </si>
  <si>
    <t>8.00 @Rp.12,500.00</t>
  </si>
  <si>
    <t>6.00 @Rp.12,500.00</t>
  </si>
  <si>
    <t>4.00 @Rp.12,500.00</t>
  </si>
  <si>
    <t>1.00 @Rp.12,500.00</t>
  </si>
  <si>
    <t>3.00 @Rp.12,500.00</t>
  </si>
  <si>
    <t>12.00 @Rp.12,500.00</t>
  </si>
  <si>
    <t>Paseo Tissue Hellokitty 200s</t>
  </si>
  <si>
    <t>8.00 @Rp.13,000.00 +
8.00 @Rp.13,000.00</t>
  </si>
  <si>
    <t>8.00 @Rp.13,000.00</t>
  </si>
  <si>
    <t>2.00 @Rp.13,000.00</t>
  </si>
  <si>
    <t>6.00 @Rp.13,000.00</t>
  </si>
  <si>
    <t>4.00 @Rp.13,000.00</t>
  </si>
  <si>
    <t>1.00 @Rp.13,000.00</t>
  </si>
  <si>
    <t>3.00 @Rp.13,000.00</t>
  </si>
  <si>
    <t>Paseo Tissue Hygienic 220s</t>
  </si>
  <si>
    <t>5.00 @Rp.15,000.00 +
6.00 @Rp.15,000.00</t>
  </si>
  <si>
    <t>2.00 @Rp.15,000.00</t>
  </si>
  <si>
    <t>Paseo Tissue Ultrasoft</t>
  </si>
  <si>
    <t>6.00 @Rp.16,500.00 +
6.00 @Rp.16,500.00</t>
  </si>
  <si>
    <t>6.00 @Rp.16,500.00</t>
  </si>
  <si>
    <t>1.00 @Rp.16,500.00</t>
  </si>
  <si>
    <t>5.00 @Rp.16,500.00</t>
  </si>
  <si>
    <t>2.00 @Rp.16,500.00</t>
  </si>
  <si>
    <t>3.00 @Rp.16,500.00</t>
  </si>
  <si>
    <t>4.00 @Rp.16,500.00</t>
  </si>
  <si>
    <t>Pen Stand</t>
  </si>
  <si>
    <t>1.00 @Rp.50,000.00</t>
  </si>
  <si>
    <t>Pengharum Ruangan</t>
  </si>
  <si>
    <t>4.00 @Rp.17,750.00</t>
  </si>
  <si>
    <t>Pensil 2B Steadler</t>
  </si>
  <si>
    <t>1.00 @Rp.25,000.00</t>
  </si>
  <si>
    <t>Pilox Dylon Spray</t>
  </si>
  <si>
    <t>5.00 @Rp.30,000.00</t>
  </si>
  <si>
    <t>Plat Ban 1"</t>
  </si>
  <si>
    <t>5.00 @Rp.12,600.00 +
1.00 @Rp.12,600.00 +
1.00 @Rp.12,600.00</t>
  </si>
  <si>
    <t>5.00 @Rp.12,600.00</t>
  </si>
  <si>
    <t>1.00 @Rp.12,600.00</t>
  </si>
  <si>
    <t>4.00 @Rp.12,600.00</t>
  </si>
  <si>
    <t>Plat Ban 1,5"</t>
  </si>
  <si>
    <t>5.00 @Rp.17,850.00 +
1.00 @Rp.18,000.00 +
6.00 @Rp.17,850.00 +
6.00 @Rp.17,850.00 +
6.00 @Rp.17,850.00 +
6.00 @Rp.17,850.00 +
5.00 @Rp.17,850.00 +
5.00 @Rp.17,850.00 +
1.00 @Rp.17,850.00 +
2.00 @Rp.17,850.00</t>
  </si>
  <si>
    <t>5.00 @Rp.17,850.00</t>
  </si>
  <si>
    <t>1.00 @Rp.18,000.00</t>
  </si>
  <si>
    <t>5.00 @Rp.17,850.00 +
1.00 @Rp.18,000.00</t>
  </si>
  <si>
    <t>2.00 @Rp.17,850.00</t>
  </si>
  <si>
    <t>3.00 @Rp.17,850.00 +
1.00 @Rp.18,000.00</t>
  </si>
  <si>
    <t>6.00 @Rp.17,850.00</t>
  </si>
  <si>
    <t>6.00 @Rp.17,850.00 +
6.00 @Rp.17,850.00</t>
  </si>
  <si>
    <t>6.00 @Rp.17,850.00 +
5.00 @Rp.17,850.00</t>
  </si>
  <si>
    <t>6.00 @Rp.17,850.00 +
5.00 @Rp.17,850.00 +
5.00 @Rp.17,850.00</t>
  </si>
  <si>
    <t>1.00 @Rp.17,850.00</t>
  </si>
  <si>
    <t>Plat Ban 2"</t>
  </si>
  <si>
    <t>8.00 @Rp.26,250.00 +
1.00 @Rp.26,000.00 +
2.00 @Rp.26,250.00</t>
  </si>
  <si>
    <t>8.00 @Rp.26,250.00</t>
  </si>
  <si>
    <t>2.00 @Rp.26,250.00</t>
  </si>
  <si>
    <t>6.00 @Rp.26,250.00</t>
  </si>
  <si>
    <t>4.00 @Rp.26,250.00</t>
  </si>
  <si>
    <t>Preforator Kecil</t>
  </si>
  <si>
    <t>3.00 @Rp.37,000.00</t>
  </si>
  <si>
    <t>Round Cable</t>
  </si>
  <si>
    <t>3.00 @Rp.16,500.00 +
3.00 @Rp.16,500.00</t>
  </si>
  <si>
    <t>Saklar</t>
  </si>
  <si>
    <t>7.00 @Rp.25,000.00 +
8.00 @Rp.25,000.00</t>
  </si>
  <si>
    <t>7.00 @Rp.25,000.00</t>
  </si>
  <si>
    <t>2.00 @Rp.25,000.00 +
8.00 @Rp.25,000.00</t>
  </si>
  <si>
    <t>Sapu Lantai</t>
  </si>
  <si>
    <t>6.00 @Rp.45,000.00 +
1.00 @Rp.50,000.00 +
1.00 @Rp.50,000.00</t>
  </si>
  <si>
    <t>6.00 @Rp.45,000.00</t>
  </si>
  <si>
    <t>1.00 @Rp.45,000.00</t>
  </si>
  <si>
    <t>5.00 @Rp.45,000.00</t>
  </si>
  <si>
    <t>4.00 @Rp.45,000.00</t>
  </si>
  <si>
    <t>3.00 @Rp.45,000.00</t>
  </si>
  <si>
    <t>2.00 @Rp.45,000.00</t>
  </si>
  <si>
    <t>Selotip Kabel Listrik</t>
  </si>
  <si>
    <t>5.00 @Rp.11,000.00 +
4.00 @Rp.11,000.00</t>
  </si>
  <si>
    <t>5.00 @Rp.11,000.00</t>
  </si>
  <si>
    <t>2.00 @Rp.11,000.00</t>
  </si>
  <si>
    <t>3.00 @Rp.11,000.00</t>
  </si>
  <si>
    <t>4.00 @Rp.11,000.00</t>
  </si>
  <si>
    <t>Skep</t>
  </si>
  <si>
    <t>10.00 @Rp.41,000.00 +
1.00 @Rp.30,000.00</t>
  </si>
  <si>
    <t>10.00 @Rp.41,000.00</t>
  </si>
  <si>
    <t>1.00 @Rp.41,000.00</t>
  </si>
  <si>
    <t>9.00 @Rp.41,000.00</t>
  </si>
  <si>
    <t>2.00 @Rp.41,000.00</t>
  </si>
  <si>
    <t>7.00 @Rp.41,000.00</t>
  </si>
  <si>
    <t>5.00 @Rp.41,000.00</t>
  </si>
  <si>
    <t>4.00 @Rp.41,000.00</t>
  </si>
  <si>
    <t>1.00 @Rp.30,000.00</t>
  </si>
  <si>
    <t>Soklin Pembersih Lantai</t>
  </si>
  <si>
    <t>5.00 @Rp.14,500.00 +
5.00 @Rp.14,500.00</t>
  </si>
  <si>
    <t>5.00 @Rp.14,500.00</t>
  </si>
  <si>
    <t>1.00 @Rp.14,500.00</t>
  </si>
  <si>
    <t>4.00 @Rp.14,500.00</t>
  </si>
  <si>
    <t>3.00 @Rp.14,500.00</t>
  </si>
  <si>
    <t>2.00 @Rp.14,500.00</t>
  </si>
  <si>
    <t>Spidol Whiteboard Snowman Hitam</t>
  </si>
  <si>
    <t>Tempat Cuci Tangan</t>
  </si>
  <si>
    <t>6.00 @Rp.500,000.00</t>
  </si>
  <si>
    <t>Tinta Canon Printech Black</t>
  </si>
  <si>
    <t>2.00 @Rp.55,000.00</t>
  </si>
  <si>
    <t>Tinta Canon Printech Cyan</t>
  </si>
  <si>
    <t>Tinta Canon Printech Magenta</t>
  </si>
  <si>
    <t>Tinta Canon Printech Yellow</t>
  </si>
  <si>
    <t>Tinta Epson 664 Black</t>
  </si>
  <si>
    <t>Tube</t>
  </si>
  <si>
    <t>3.00 @Rp.110,000.00</t>
  </si>
  <si>
    <t>Tinta Epson 664 Colour</t>
  </si>
  <si>
    <t>Tinta Epson Black</t>
  </si>
  <si>
    <t>3.00 @Rp.120,000.00 +
3.00 @Rp.95,000.00</t>
  </si>
  <si>
    <t>3.00 @Rp.120,000.00</t>
  </si>
  <si>
    <t>3.00 @Rp.95,000.00</t>
  </si>
  <si>
    <t>Tinta Epson Cyan</t>
  </si>
  <si>
    <t>2.00 @Rp.120,000.00 +
3.00 @Rp.95,000.00</t>
  </si>
  <si>
    <t>Tinta Epson Magenta</t>
  </si>
  <si>
    <t>Tinta Epson Yellow</t>
  </si>
  <si>
    <t>Tinta Printech Epson Black</t>
  </si>
  <si>
    <t>4.00 @Rp.95,000.00 +
3.00 @Rp.95,000.00 +
4.00 @Rp.95,000.00 +
4.00 @Rp.95,000.00 +
4.00 @Rp.95,000.00 +
4.00 @Rp.95,000.00</t>
  </si>
  <si>
    <t>4.00 @Rp.95,000.00</t>
  </si>
  <si>
    <t>3.00 @Rp.95,000.00 +
4.00 @Rp.95,000.00</t>
  </si>
  <si>
    <t>4.00 @Rp.95,000.00 +
4.00 @Rp.95,000.00</t>
  </si>
  <si>
    <t>4.00 @Rp.95,000.00 +
4.00 @Rp.95,000.00 +
4.00 @Rp.95,000.00</t>
  </si>
  <si>
    <t>Tinta Printech Epson Cyan</t>
  </si>
  <si>
    <t>4.00 @Rp.95,000.00 +
3.00 @Rp.95,000.00 +
4.00 @Rp.95,000.00 +
4.00 @Rp.95,000.00 +
3.00 @Rp.95,000.00 +
3.00 @Rp.95,000.00</t>
  </si>
  <si>
    <t>4.00 @Rp.95,000.00 +
3.00 @Rp.95,000.00</t>
  </si>
  <si>
    <t>4.00 @Rp.95,000.00 +
3.00 @Rp.95,000.00 +
3.00 @Rp.95,000.00</t>
  </si>
  <si>
    <t>Tinta Printech Epson Magenta</t>
  </si>
  <si>
    <t>Tinta Printech Epson Yellow</t>
  </si>
  <si>
    <t>Tinta Refill Hitam 100 ml</t>
  </si>
  <si>
    <t>5.00 @Rp.275,000.00 +
3.00 @Rp.275,000.00 +
5.00 @Rp.270,000.00 +
3.00 @Rp.275,000.00 +
2.00 @Rp.270,000.00 +
3.00 @Rp.270,000.00</t>
  </si>
  <si>
    <t>5.00 @Rp.275,000.00</t>
  </si>
  <si>
    <t>1.00 @Rp.275,000.00</t>
  </si>
  <si>
    <t>4.00 @Rp.275,000.00</t>
  </si>
  <si>
    <t>3.00 @Rp.275,000.00</t>
  </si>
  <si>
    <t>2.00 @Rp.275,000.00</t>
  </si>
  <si>
    <t>5.00 @Rp.270,000.00</t>
  </si>
  <si>
    <t>1.00 @Rp.275,000.00 +
5.00 @Rp.270,000.00</t>
  </si>
  <si>
    <t>1.00 @Rp.275,000.00 +
1.00 @Rp.270,000.00</t>
  </si>
  <si>
    <t>4.00 @Rp.270,000.00</t>
  </si>
  <si>
    <t>1.00 @Rp.270,000.00</t>
  </si>
  <si>
    <t>3.00 @Rp.270,000.00</t>
  </si>
  <si>
    <t>3.00 @Rp.270,000.00 +
3.00 @Rp.275,000.00</t>
  </si>
  <si>
    <t>2.00 @Rp.270,000.00</t>
  </si>
  <si>
    <t>1.00 @Rp.270,000.00 +
3.00 @Rp.275,000.00</t>
  </si>
  <si>
    <t>1.00 @Rp.270,000.00 +
2.00 @Rp.270,000.00 +
3.00 @Rp.275,000.00</t>
  </si>
  <si>
    <t>1.00 @Rp.270,000.00 +
1.00 @Rp.275,000.00</t>
  </si>
  <si>
    <t>2.00 @Rp.270,000.00 +
2.00 @Rp.275,000.00</t>
  </si>
  <si>
    <t>3.00 @Rp.270,000.00 +
2.00 @Rp.270,000.00</t>
  </si>
  <si>
    <t>1.00 @Rp.270,000.00 +
2.00 @Rp.270,000.00</t>
  </si>
  <si>
    <t>Tinta Refill Warna 100 ml</t>
  </si>
  <si>
    <t>5.00 @Rp.275,000.00 +
5.00 @Rp.275,000.00 +
5.00 @Rp.275,000.00 +
5.00 @Rp.275,000.00</t>
  </si>
  <si>
    <t>1.00 @Rp.275,000.00 +
5.00 @Rp.275,000.00</t>
  </si>
  <si>
    <t>1.00 @Rp.275,000.00 +
1.00 @Rp.275,000.00</t>
  </si>
  <si>
    <t>3.00 @Rp.275,000.00 +
5.00 @Rp.275,000.00</t>
  </si>
  <si>
    <t>Tinta Toner Laser</t>
  </si>
  <si>
    <t>1.00 @Rp.1,155,000.00 +
1.00 @Rp.1,150,000.00 +
2.00 @Rp.1,150,000.00</t>
  </si>
  <si>
    <t>1.00 @Rp.1,155,000.00</t>
  </si>
  <si>
    <t>1.00 @Rp.1,150,000.00</t>
  </si>
  <si>
    <t>2.00 @Rp.1,150,000.00</t>
  </si>
  <si>
    <t>Tissue Basah</t>
  </si>
  <si>
    <t>25.00 @Rp.29,000.00 +
13.00 @Rp.29,000.00 +
13.00 @Rp.29,000.00</t>
  </si>
  <si>
    <t>25.00 @Rp.29,000.00</t>
  </si>
  <si>
    <t>4.00 @Rp.29,000.00</t>
  </si>
  <si>
    <t>21.00 @Rp.29,000.00</t>
  </si>
  <si>
    <t>17.00 @Rp.29,000.00</t>
  </si>
  <si>
    <t>13.00 @Rp.29,000.00</t>
  </si>
  <si>
    <t>9.00 @Rp.29,000.00</t>
  </si>
  <si>
    <t>5.00 @Rp.29,000.00</t>
  </si>
  <si>
    <t>2.00 @Rp.29,000.00</t>
  </si>
  <si>
    <t>7.00 @Rp.29,000.00</t>
  </si>
  <si>
    <t>3.00 @Rp.29,000.00</t>
  </si>
  <si>
    <t>6.00 @Rp.29,000.00</t>
  </si>
  <si>
    <t>Tissue Dos</t>
  </si>
  <si>
    <t>25.00 @Rp.20,000.00 +
15.00 @Rp.20,000.00 +
15.00 @Rp.20,000.00</t>
  </si>
  <si>
    <t>25.00 @Rp.20,000.00</t>
  </si>
  <si>
    <t>4.00 @Rp.20,000.00</t>
  </si>
  <si>
    <t>21.00 @Rp.20,000.00</t>
  </si>
  <si>
    <t>17.00 @Rp.20,000.00</t>
  </si>
  <si>
    <t>13.00 @Rp.20,000.00</t>
  </si>
  <si>
    <t>9.00 @Rp.20,000.00</t>
  </si>
  <si>
    <t>5.00 @Rp.20,000.00</t>
  </si>
  <si>
    <t>15.00 @Rp.20,000.00</t>
  </si>
  <si>
    <t>10.00 @Rp.20,000.00</t>
  </si>
  <si>
    <t>3.00 @Rp.20,000.00</t>
  </si>
  <si>
    <t>2.00 @Rp.20,000.00</t>
  </si>
  <si>
    <t>6.00 @Rp.20,000.00</t>
  </si>
  <si>
    <t>7.00 @Rp.20,000.00</t>
  </si>
  <si>
    <t>Tissue Roll</t>
  </si>
  <si>
    <t>10.00 @Rp.14,000.00 +
15.00 @Rp.14,000.00 +
15.00 @Rp.14,000.00</t>
  </si>
  <si>
    <t>10.00 @Rp.14,000.00</t>
  </si>
  <si>
    <t>2.00 @Rp.14,000.00</t>
  </si>
  <si>
    <t>8.00 @Rp.14,000.00</t>
  </si>
  <si>
    <t>1.00 @Rp.14,000.00</t>
  </si>
  <si>
    <t>7.00 @Rp.14,000.00</t>
  </si>
  <si>
    <t>5.00 @Rp.14,000.00</t>
  </si>
  <si>
    <t>3.00 @Rp.14,000.00</t>
  </si>
  <si>
    <t>15.00 @Rp.14,000.00</t>
  </si>
  <si>
    <t>4.00 @Rp.14,000.00</t>
  </si>
  <si>
    <t>6.00 @Rp.14,000.00</t>
  </si>
  <si>
    <t>Trigonal</t>
  </si>
  <si>
    <t>1.00 @Rp.1,250.00</t>
  </si>
  <si>
    <t>Wetties Tissue Basah</t>
  </si>
  <si>
    <t>8.00 @Rp.18,500.00 +
10.00 @Rp.18,500.00</t>
  </si>
  <si>
    <t>8.00 @Rp.18,500.00</t>
  </si>
  <si>
    <t>6.00 @Rp.18,500.00</t>
  </si>
  <si>
    <t>1.00 @Rp.18,500.00</t>
  </si>
  <si>
    <t>5.00 @Rp.18,500.00</t>
  </si>
  <si>
    <t>10.00 @Rp.18,500.00</t>
  </si>
  <si>
    <t>4.00 @Rp.18,500.00</t>
  </si>
  <si>
    <t>Yuri Handsoap apel refill</t>
  </si>
  <si>
    <t>6.00 @Rp.24,500.00 +
6.00 @Rp.24,500.00</t>
  </si>
  <si>
    <t>6.00 @Rp.24,500.00</t>
  </si>
  <si>
    <t>1.00 @Rp.24,500.00</t>
  </si>
  <si>
    <t>5.00 @Rp.24,500.00</t>
  </si>
  <si>
    <t>4.00 @Rp.24,500.00</t>
  </si>
  <si>
    <t>3.00 @Rp.24,500.00</t>
  </si>
  <si>
    <t>2.00 @Rp.24,500.00</t>
  </si>
  <si>
    <t>Yuri Handsoap grape</t>
  </si>
  <si>
    <t>5.00 @Rp.27,000.00 +
5.00 @Rp.27,000.00</t>
  </si>
  <si>
    <t>5.00 @Rp.27,000.00</t>
  </si>
  <si>
    <t>1.00 @Rp.27,000.00</t>
  </si>
  <si>
    <t>4.00 @Rp.27,000.00</t>
  </si>
  <si>
    <t>3.00 @Rp.27,000.00</t>
  </si>
  <si>
    <t>2.00 @Rp.27,000.00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</si>
</sst>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Arial Narrow"/>
      <family val="2"/>
    </font>
    <font>
      <i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2" xfId="0" applyBorder="1"/>
    <xf numFmtId="0" fontId="7" fillId="0" borderId="0" xfId="0" applyFont="1" applyAlignment="1">
      <alignment horizontal="center"/>
    </xf>
    <xf numFmtId="43" fontId="0" fillId="0" borderId="2" xfId="1" applyFont="1" applyBorder="1"/>
    <xf numFmtId="0" fontId="2" fillId="0" borderId="0" xfId="0" applyFont="1" applyAlignment="1"/>
    <xf numFmtId="0" fontId="2" fillId="0" borderId="7" xfId="0" applyFont="1" applyBorder="1" applyAlignment="1"/>
    <xf numFmtId="164" fontId="0" fillId="0" borderId="2" xfId="0" applyNumberFormat="1" applyBorder="1"/>
    <xf numFmtId="0" fontId="2" fillId="2" borderId="3" xfId="0" applyFont="1" applyFill="1" applyBorder="1"/>
    <xf numFmtId="0" fontId="2" fillId="2" borderId="4" xfId="0" applyFont="1" applyFill="1" applyBorder="1"/>
    <xf numFmtId="43" fontId="2" fillId="2" borderId="2" xfId="1" applyFont="1" applyFill="1" applyBorder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0" fillId="0" borderId="0" xfId="0" applyFont="1" applyAlignment="1"/>
    <xf numFmtId="0" fontId="0" fillId="0" borderId="7" xfId="0" applyFont="1" applyBorder="1" applyAlignment="1"/>
    <xf numFmtId="0" fontId="2" fillId="2" borderId="2" xfId="0" applyFont="1" applyFill="1" applyBorder="1" applyAlignment="1">
      <alignment horizontal="center"/>
    </xf>
    <xf numFmtId="0" fontId="0" fillId="0" borderId="2" xfId="1" applyNumberFormat="1" applyFont="1" applyBorder="1" applyAlignment="1">
      <alignment wrapText="1"/>
    </xf>
    <xf numFmtId="0" fontId="2" fillId="2" borderId="2" xfId="1" applyNumberFormat="1" applyFont="1" applyFill="1" applyBorder="1" applyAlignment="1">
      <alignment wrapText="1"/>
    </xf>
    <xf numFmtId="0" fontId="2" fillId="2" borderId="2" xfId="0" applyNumberFormat="1" applyFont="1" applyFill="1" applyBorder="1" applyAlignment="1">
      <alignment wrapText="1"/>
    </xf>
    <xf numFmtId="0" fontId="0" fillId="0" borderId="3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2" fillId="0" borderId="0" xfId="0" applyFont="1" applyAlignment="1">
      <alignment horizontal="left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0" fontId="2" fillId="0" borderId="7" xfId="0" applyFont="1" applyBorder="1" applyAlignment="1">
      <alignment horizontal="left"/>
    </xf>
    <xf numFmtId="0" fontId="0" fillId="0" borderId="0" xfId="0" applyFont="1" applyAlignment="1"/>
    <xf numFmtId="0" fontId="0" fillId="0" borderId="7" xfId="0" applyFont="1" applyBorder="1" applyAlignment="1"/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0" Target="worksheets/sheet6.xml" Type="http://schemas.openxmlformats.org/officeDocument/2006/relationships/worksheet"/><Relationship Id="rId100" Target="worksheets/sheet96.xml" Type="http://schemas.openxmlformats.org/officeDocument/2006/relationships/worksheet"/><Relationship Id="rId101" Target="worksheets/sheet97.xml" Type="http://schemas.openxmlformats.org/officeDocument/2006/relationships/worksheet"/><Relationship Id="rId102" Target="worksheets/sheet98.xml" Type="http://schemas.openxmlformats.org/officeDocument/2006/relationships/worksheet"/><Relationship Id="rId103" Target="worksheets/sheet99.xml" Type="http://schemas.openxmlformats.org/officeDocument/2006/relationships/worksheet"/><Relationship Id="rId104" Target="worksheets/sheet100.xml" Type="http://schemas.openxmlformats.org/officeDocument/2006/relationships/worksheet"/><Relationship Id="rId105" Target="worksheets/sheet101.xml" Type="http://schemas.openxmlformats.org/officeDocument/2006/relationships/worksheet"/><Relationship Id="rId106" Target="worksheets/sheet102.xml" Type="http://schemas.openxmlformats.org/officeDocument/2006/relationships/worksheet"/><Relationship Id="rId107" Target="worksheets/sheet103.xml" Type="http://schemas.openxmlformats.org/officeDocument/2006/relationships/worksheet"/><Relationship Id="rId108" Target="worksheets/sheet104.xml" Type="http://schemas.openxmlformats.org/officeDocument/2006/relationships/worksheet"/><Relationship Id="rId109" Target="worksheets/sheet105.xml" Type="http://schemas.openxmlformats.org/officeDocument/2006/relationships/worksheet"/><Relationship Id="rId11" Target="worksheets/sheet7.xml" Type="http://schemas.openxmlformats.org/officeDocument/2006/relationships/worksheet"/><Relationship Id="rId110" Target="worksheets/sheet106.xml" Type="http://schemas.openxmlformats.org/officeDocument/2006/relationships/worksheet"/><Relationship Id="rId12" Target="worksheets/sheet8.xml" Type="http://schemas.openxmlformats.org/officeDocument/2006/relationships/worksheet"/><Relationship Id="rId13" Target="worksheets/sheet9.xml" Type="http://schemas.openxmlformats.org/officeDocument/2006/relationships/worksheet"/><Relationship Id="rId14" Target="worksheets/sheet10.xml" Type="http://schemas.openxmlformats.org/officeDocument/2006/relationships/worksheet"/><Relationship Id="rId15" Target="worksheets/sheet11.xml" Type="http://schemas.openxmlformats.org/officeDocument/2006/relationships/worksheet"/><Relationship Id="rId16" Target="worksheets/sheet12.xml" Type="http://schemas.openxmlformats.org/officeDocument/2006/relationships/worksheet"/><Relationship Id="rId17" Target="worksheets/sheet13.xml" Type="http://schemas.openxmlformats.org/officeDocument/2006/relationships/worksheet"/><Relationship Id="rId18" Target="worksheets/sheet14.xml" Type="http://schemas.openxmlformats.org/officeDocument/2006/relationships/worksheet"/><Relationship Id="rId19" Target="worksheets/sheet15.xml" Type="http://schemas.openxmlformats.org/officeDocument/2006/relationships/worksheet"/><Relationship Id="rId2" Target="theme/theme1.xml" Type="http://schemas.openxmlformats.org/officeDocument/2006/relationships/theme"/><Relationship Id="rId20" Target="worksheets/sheet16.xml" Type="http://schemas.openxmlformats.org/officeDocument/2006/relationships/worksheet"/><Relationship Id="rId21" Target="worksheets/sheet17.xml" Type="http://schemas.openxmlformats.org/officeDocument/2006/relationships/worksheet"/><Relationship Id="rId22" Target="worksheets/sheet18.xml" Type="http://schemas.openxmlformats.org/officeDocument/2006/relationships/worksheet"/><Relationship Id="rId23" Target="worksheets/sheet19.xml" Type="http://schemas.openxmlformats.org/officeDocument/2006/relationships/worksheet"/><Relationship Id="rId24" Target="worksheets/sheet20.xml" Type="http://schemas.openxmlformats.org/officeDocument/2006/relationships/worksheet"/><Relationship Id="rId25" Target="worksheets/sheet21.xml" Type="http://schemas.openxmlformats.org/officeDocument/2006/relationships/worksheet"/><Relationship Id="rId26" Target="worksheets/sheet22.xml" Type="http://schemas.openxmlformats.org/officeDocument/2006/relationships/worksheet"/><Relationship Id="rId27" Target="worksheets/sheet23.xml" Type="http://schemas.openxmlformats.org/officeDocument/2006/relationships/worksheet"/><Relationship Id="rId28" Target="worksheets/sheet24.xml" Type="http://schemas.openxmlformats.org/officeDocument/2006/relationships/worksheet"/><Relationship Id="rId29" Target="worksheets/sheet25.xml" Type="http://schemas.openxmlformats.org/officeDocument/2006/relationships/worksheet"/><Relationship Id="rId3" Target="styles.xml" Type="http://schemas.openxmlformats.org/officeDocument/2006/relationships/styles"/><Relationship Id="rId30" Target="worksheets/sheet26.xml" Type="http://schemas.openxmlformats.org/officeDocument/2006/relationships/worksheet"/><Relationship Id="rId31" Target="worksheets/sheet27.xml" Type="http://schemas.openxmlformats.org/officeDocument/2006/relationships/worksheet"/><Relationship Id="rId32" Target="worksheets/sheet28.xml" Type="http://schemas.openxmlformats.org/officeDocument/2006/relationships/worksheet"/><Relationship Id="rId33" Target="worksheets/sheet29.xml" Type="http://schemas.openxmlformats.org/officeDocument/2006/relationships/worksheet"/><Relationship Id="rId34" Target="worksheets/sheet30.xml" Type="http://schemas.openxmlformats.org/officeDocument/2006/relationships/worksheet"/><Relationship Id="rId35" Target="worksheets/sheet31.xml" Type="http://schemas.openxmlformats.org/officeDocument/2006/relationships/worksheet"/><Relationship Id="rId36" Target="worksheets/sheet32.xml" Type="http://schemas.openxmlformats.org/officeDocument/2006/relationships/worksheet"/><Relationship Id="rId37" Target="worksheets/sheet33.xml" Type="http://schemas.openxmlformats.org/officeDocument/2006/relationships/worksheet"/><Relationship Id="rId38" Target="worksheets/sheet34.xml" Type="http://schemas.openxmlformats.org/officeDocument/2006/relationships/worksheet"/><Relationship Id="rId39" Target="worksheets/sheet35.xml" Type="http://schemas.openxmlformats.org/officeDocument/2006/relationships/worksheet"/><Relationship Id="rId4" Target="sharedStrings.xml" Type="http://schemas.openxmlformats.org/officeDocument/2006/relationships/sharedStrings"/><Relationship Id="rId40" Target="worksheets/sheet36.xml" Type="http://schemas.openxmlformats.org/officeDocument/2006/relationships/worksheet"/><Relationship Id="rId41" Target="worksheets/sheet37.xml" Type="http://schemas.openxmlformats.org/officeDocument/2006/relationships/worksheet"/><Relationship Id="rId42" Target="worksheets/sheet38.xml" Type="http://schemas.openxmlformats.org/officeDocument/2006/relationships/worksheet"/><Relationship Id="rId43" Target="worksheets/sheet39.xml" Type="http://schemas.openxmlformats.org/officeDocument/2006/relationships/worksheet"/><Relationship Id="rId44" Target="worksheets/sheet40.xml" Type="http://schemas.openxmlformats.org/officeDocument/2006/relationships/worksheet"/><Relationship Id="rId45" Target="worksheets/sheet41.xml" Type="http://schemas.openxmlformats.org/officeDocument/2006/relationships/worksheet"/><Relationship Id="rId46" Target="worksheets/sheet42.xml" Type="http://schemas.openxmlformats.org/officeDocument/2006/relationships/worksheet"/><Relationship Id="rId47" Target="worksheets/sheet43.xml" Type="http://schemas.openxmlformats.org/officeDocument/2006/relationships/worksheet"/><Relationship Id="rId48" Target="worksheets/sheet44.xml" Type="http://schemas.openxmlformats.org/officeDocument/2006/relationships/worksheet"/><Relationship Id="rId49" Target="worksheets/sheet45.xml" Type="http://schemas.openxmlformats.org/officeDocument/2006/relationships/worksheet"/><Relationship Id="rId50" Target="worksheets/sheet46.xml" Type="http://schemas.openxmlformats.org/officeDocument/2006/relationships/worksheet"/><Relationship Id="rId51" Target="worksheets/sheet47.xml" Type="http://schemas.openxmlformats.org/officeDocument/2006/relationships/worksheet"/><Relationship Id="rId52" Target="worksheets/sheet48.xml" Type="http://schemas.openxmlformats.org/officeDocument/2006/relationships/worksheet"/><Relationship Id="rId53" Target="worksheets/sheet49.xml" Type="http://schemas.openxmlformats.org/officeDocument/2006/relationships/worksheet"/><Relationship Id="rId54" Target="worksheets/sheet50.xml" Type="http://schemas.openxmlformats.org/officeDocument/2006/relationships/worksheet"/><Relationship Id="rId55" Target="worksheets/sheet51.xml" Type="http://schemas.openxmlformats.org/officeDocument/2006/relationships/worksheet"/><Relationship Id="rId56" Target="worksheets/sheet52.xml" Type="http://schemas.openxmlformats.org/officeDocument/2006/relationships/worksheet"/><Relationship Id="rId57" Target="worksheets/sheet53.xml" Type="http://schemas.openxmlformats.org/officeDocument/2006/relationships/worksheet"/><Relationship Id="rId58" Target="worksheets/sheet54.xml" Type="http://schemas.openxmlformats.org/officeDocument/2006/relationships/worksheet"/><Relationship Id="rId59" Target="worksheets/sheet55.xml" Type="http://schemas.openxmlformats.org/officeDocument/2006/relationships/worksheet"/><Relationship Id="rId6" Target="worksheets/sheet2.xml" Type="http://schemas.openxmlformats.org/officeDocument/2006/relationships/worksheet"/><Relationship Id="rId60" Target="worksheets/sheet56.xml" Type="http://schemas.openxmlformats.org/officeDocument/2006/relationships/worksheet"/><Relationship Id="rId61" Target="worksheets/sheet57.xml" Type="http://schemas.openxmlformats.org/officeDocument/2006/relationships/worksheet"/><Relationship Id="rId62" Target="worksheets/sheet58.xml" Type="http://schemas.openxmlformats.org/officeDocument/2006/relationships/worksheet"/><Relationship Id="rId63" Target="worksheets/sheet59.xml" Type="http://schemas.openxmlformats.org/officeDocument/2006/relationships/worksheet"/><Relationship Id="rId64" Target="worksheets/sheet60.xml" Type="http://schemas.openxmlformats.org/officeDocument/2006/relationships/worksheet"/><Relationship Id="rId65" Target="worksheets/sheet61.xml" Type="http://schemas.openxmlformats.org/officeDocument/2006/relationships/worksheet"/><Relationship Id="rId66" Target="worksheets/sheet62.xml" Type="http://schemas.openxmlformats.org/officeDocument/2006/relationships/worksheet"/><Relationship Id="rId67" Target="worksheets/sheet63.xml" Type="http://schemas.openxmlformats.org/officeDocument/2006/relationships/worksheet"/><Relationship Id="rId68" Target="worksheets/sheet64.xml" Type="http://schemas.openxmlformats.org/officeDocument/2006/relationships/worksheet"/><Relationship Id="rId69" Target="worksheets/sheet65.xml" Type="http://schemas.openxmlformats.org/officeDocument/2006/relationships/worksheet"/><Relationship Id="rId7" Target="worksheets/sheet3.xml" Type="http://schemas.openxmlformats.org/officeDocument/2006/relationships/worksheet"/><Relationship Id="rId70" Target="worksheets/sheet66.xml" Type="http://schemas.openxmlformats.org/officeDocument/2006/relationships/worksheet"/><Relationship Id="rId71" Target="worksheets/sheet67.xml" Type="http://schemas.openxmlformats.org/officeDocument/2006/relationships/worksheet"/><Relationship Id="rId72" Target="worksheets/sheet68.xml" Type="http://schemas.openxmlformats.org/officeDocument/2006/relationships/worksheet"/><Relationship Id="rId73" Target="worksheets/sheet69.xml" Type="http://schemas.openxmlformats.org/officeDocument/2006/relationships/worksheet"/><Relationship Id="rId74" Target="worksheets/sheet70.xml" Type="http://schemas.openxmlformats.org/officeDocument/2006/relationships/worksheet"/><Relationship Id="rId75" Target="worksheets/sheet71.xml" Type="http://schemas.openxmlformats.org/officeDocument/2006/relationships/worksheet"/><Relationship Id="rId76" Target="worksheets/sheet72.xml" Type="http://schemas.openxmlformats.org/officeDocument/2006/relationships/worksheet"/><Relationship Id="rId77" Target="worksheets/sheet73.xml" Type="http://schemas.openxmlformats.org/officeDocument/2006/relationships/worksheet"/><Relationship Id="rId78" Target="worksheets/sheet74.xml" Type="http://schemas.openxmlformats.org/officeDocument/2006/relationships/worksheet"/><Relationship Id="rId79" Target="worksheets/sheet75.xml" Type="http://schemas.openxmlformats.org/officeDocument/2006/relationships/worksheet"/><Relationship Id="rId8" Target="worksheets/sheet4.xml" Type="http://schemas.openxmlformats.org/officeDocument/2006/relationships/worksheet"/><Relationship Id="rId80" Target="worksheets/sheet76.xml" Type="http://schemas.openxmlformats.org/officeDocument/2006/relationships/worksheet"/><Relationship Id="rId81" Target="worksheets/sheet77.xml" Type="http://schemas.openxmlformats.org/officeDocument/2006/relationships/worksheet"/><Relationship Id="rId82" Target="worksheets/sheet78.xml" Type="http://schemas.openxmlformats.org/officeDocument/2006/relationships/worksheet"/><Relationship Id="rId83" Target="worksheets/sheet79.xml" Type="http://schemas.openxmlformats.org/officeDocument/2006/relationships/worksheet"/><Relationship Id="rId84" Target="worksheets/sheet80.xml" Type="http://schemas.openxmlformats.org/officeDocument/2006/relationships/worksheet"/><Relationship Id="rId85" Target="worksheets/sheet81.xml" Type="http://schemas.openxmlformats.org/officeDocument/2006/relationships/worksheet"/><Relationship Id="rId86" Target="worksheets/sheet82.xml" Type="http://schemas.openxmlformats.org/officeDocument/2006/relationships/worksheet"/><Relationship Id="rId87" Target="worksheets/sheet83.xml" Type="http://schemas.openxmlformats.org/officeDocument/2006/relationships/worksheet"/><Relationship Id="rId88" Target="worksheets/sheet84.xml" Type="http://schemas.openxmlformats.org/officeDocument/2006/relationships/worksheet"/><Relationship Id="rId89" Target="worksheets/sheet85.xml" Type="http://schemas.openxmlformats.org/officeDocument/2006/relationships/worksheet"/><Relationship Id="rId9" Target="worksheets/sheet5.xml" Type="http://schemas.openxmlformats.org/officeDocument/2006/relationships/worksheet"/><Relationship Id="rId90" Target="worksheets/sheet86.xml" Type="http://schemas.openxmlformats.org/officeDocument/2006/relationships/worksheet"/><Relationship Id="rId91" Target="worksheets/sheet87.xml" Type="http://schemas.openxmlformats.org/officeDocument/2006/relationships/worksheet"/><Relationship Id="rId92" Target="worksheets/sheet88.xml" Type="http://schemas.openxmlformats.org/officeDocument/2006/relationships/worksheet"/><Relationship Id="rId93" Target="worksheets/sheet89.xml" Type="http://schemas.openxmlformats.org/officeDocument/2006/relationships/worksheet"/><Relationship Id="rId94" Target="worksheets/sheet90.xml" Type="http://schemas.openxmlformats.org/officeDocument/2006/relationships/worksheet"/><Relationship Id="rId95" Target="worksheets/sheet91.xml" Type="http://schemas.openxmlformats.org/officeDocument/2006/relationships/worksheet"/><Relationship Id="rId96" Target="worksheets/sheet92.xml" Type="http://schemas.openxmlformats.org/officeDocument/2006/relationships/worksheet"/><Relationship Id="rId97" Target="worksheets/sheet93.xml" Type="http://schemas.openxmlformats.org/officeDocument/2006/relationships/worksheet"/><Relationship Id="rId98" Target="worksheets/sheet94.xml" Type="http://schemas.openxmlformats.org/officeDocument/2006/relationships/worksheet"/><Relationship Id="rId99" Target="worksheets/sheet95.xml" Type="http://schemas.openxmlformats.org/officeDocument/2006/relationships/worksheet"/></Relationships>
</file>

<file path=xl/drawings/_rels/drawing1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0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0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0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0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0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0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0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1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2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3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4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5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6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7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8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0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2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3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4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5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6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7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8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_rels/drawing99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0</xdr:rowOff>
    </xdr:from>
    <xdr:to>
      <xdr:col>5</xdr:col>
      <xdr:colOff>212725</xdr:colOff>
      <xdr:row>2</xdr:row>
      <xdr:rowOff>149860</xdr:rowOff>
    </xdr:to>
    <xdr:pic>
      <xdr:nvPicPr>
        <xdr:cNvPr id="2" name="Picture 1" descr="Logo Minut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81475" y="0"/>
          <a:ext cx="831850" cy="7308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.xml" Type="http://schemas.openxmlformats.org/officeDocument/2006/relationships/drawing"/></Relationships>
</file>

<file path=xl/worksheets/_rels/sheet10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0.xml" Type="http://schemas.openxmlformats.org/officeDocument/2006/relationships/drawing"/></Relationships>
</file>

<file path=xl/worksheets/_rels/sheet10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1.xml" Type="http://schemas.openxmlformats.org/officeDocument/2006/relationships/drawing"/></Relationships>
</file>

<file path=xl/worksheets/_rels/sheet10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2.xml" Type="http://schemas.openxmlformats.org/officeDocument/2006/relationships/drawing"/></Relationships>
</file>

<file path=xl/worksheets/_rels/sheet10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3.xml" Type="http://schemas.openxmlformats.org/officeDocument/2006/relationships/drawing"/></Relationships>
</file>

<file path=xl/worksheets/_rels/sheet10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4.xml" Type="http://schemas.openxmlformats.org/officeDocument/2006/relationships/drawing"/></Relationships>
</file>

<file path=xl/worksheets/_rels/sheet10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5.xml" Type="http://schemas.openxmlformats.org/officeDocument/2006/relationships/drawing"/></Relationships>
</file>

<file path=xl/worksheets/_rels/sheet10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06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1.xml" Type="http://schemas.openxmlformats.org/officeDocument/2006/relationships/drawing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2.xml" Type="http://schemas.openxmlformats.org/officeDocument/2006/relationships/drawing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3.xml" Type="http://schemas.openxmlformats.org/officeDocument/2006/relationships/drawing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4.xml" Type="http://schemas.openxmlformats.org/officeDocument/2006/relationships/drawing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5.xml" Type="http://schemas.openxmlformats.org/officeDocument/2006/relationships/drawing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6.xml" Type="http://schemas.openxmlformats.org/officeDocument/2006/relationships/drawing"/></Relationships>
</file>

<file path=xl/worksheets/_rels/sheet1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7.xml" Type="http://schemas.openxmlformats.org/officeDocument/2006/relationships/drawing"/></Relationships>
</file>

<file path=xl/worksheets/_rels/sheet1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8.xml" Type="http://schemas.openxmlformats.org/officeDocument/2006/relationships/drawing"/></Relationships>
</file>

<file path=xl/worksheets/_rels/sheet1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9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.xml" Type="http://schemas.openxmlformats.org/officeDocument/2006/relationships/drawing"/></Relationships>
</file>

<file path=xl/worksheets/_rels/sheet2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0.xml" Type="http://schemas.openxmlformats.org/officeDocument/2006/relationships/drawing"/></Relationships>
</file>

<file path=xl/worksheets/_rels/sheet2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1.xml" Type="http://schemas.openxmlformats.org/officeDocument/2006/relationships/drawing"/></Relationships>
</file>

<file path=xl/worksheets/_rels/sheet2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2.xml" Type="http://schemas.openxmlformats.org/officeDocument/2006/relationships/drawing"/></Relationships>
</file>

<file path=xl/worksheets/_rels/sheet2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3.xml" Type="http://schemas.openxmlformats.org/officeDocument/2006/relationships/drawing"/></Relationships>
</file>

<file path=xl/worksheets/_rels/sheet2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4.xml" Type="http://schemas.openxmlformats.org/officeDocument/2006/relationships/drawing"/></Relationships>
</file>

<file path=xl/worksheets/_rels/sheet2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5.xml" Type="http://schemas.openxmlformats.org/officeDocument/2006/relationships/drawing"/></Relationships>
</file>

<file path=xl/worksheets/_rels/sheet2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6.xml" Type="http://schemas.openxmlformats.org/officeDocument/2006/relationships/drawing"/></Relationships>
</file>

<file path=xl/worksheets/_rels/sheet2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7.xml" Type="http://schemas.openxmlformats.org/officeDocument/2006/relationships/drawing"/></Relationships>
</file>

<file path=xl/worksheets/_rels/sheet2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8.xml" Type="http://schemas.openxmlformats.org/officeDocument/2006/relationships/drawing"/></Relationships>
</file>

<file path=xl/worksheets/_rels/sheet2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29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.xml" Type="http://schemas.openxmlformats.org/officeDocument/2006/relationships/drawing"/></Relationships>
</file>

<file path=xl/worksheets/_rels/sheet3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0.xml" Type="http://schemas.openxmlformats.org/officeDocument/2006/relationships/drawing"/></Relationships>
</file>

<file path=xl/worksheets/_rels/sheet3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1.xml" Type="http://schemas.openxmlformats.org/officeDocument/2006/relationships/drawing"/></Relationships>
</file>

<file path=xl/worksheets/_rels/sheet3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2.xml" Type="http://schemas.openxmlformats.org/officeDocument/2006/relationships/drawing"/></Relationships>
</file>

<file path=xl/worksheets/_rels/sheet3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3.xml" Type="http://schemas.openxmlformats.org/officeDocument/2006/relationships/drawing"/></Relationships>
</file>

<file path=xl/worksheets/_rels/sheet3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4.xml" Type="http://schemas.openxmlformats.org/officeDocument/2006/relationships/drawing"/></Relationships>
</file>

<file path=xl/worksheets/_rels/sheet3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5.xml" Type="http://schemas.openxmlformats.org/officeDocument/2006/relationships/drawing"/></Relationships>
</file>

<file path=xl/worksheets/_rels/sheet3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6.xml" Type="http://schemas.openxmlformats.org/officeDocument/2006/relationships/drawing"/></Relationships>
</file>

<file path=xl/worksheets/_rels/sheet3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7.xml" Type="http://schemas.openxmlformats.org/officeDocument/2006/relationships/drawing"/></Relationships>
</file>

<file path=xl/worksheets/_rels/sheet3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8.xml" Type="http://schemas.openxmlformats.org/officeDocument/2006/relationships/drawing"/></Relationships>
</file>

<file path=xl/worksheets/_rels/sheet3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39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.xml" Type="http://schemas.openxmlformats.org/officeDocument/2006/relationships/drawing"/></Relationships>
</file>

<file path=xl/worksheets/_rels/sheet4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0.xml" Type="http://schemas.openxmlformats.org/officeDocument/2006/relationships/drawing"/></Relationships>
</file>

<file path=xl/worksheets/_rels/sheet4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1.xml" Type="http://schemas.openxmlformats.org/officeDocument/2006/relationships/drawing"/></Relationships>
</file>

<file path=xl/worksheets/_rels/sheet4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2.xml" Type="http://schemas.openxmlformats.org/officeDocument/2006/relationships/drawing"/></Relationships>
</file>

<file path=xl/worksheets/_rels/sheet4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3.xml" Type="http://schemas.openxmlformats.org/officeDocument/2006/relationships/drawing"/></Relationships>
</file>

<file path=xl/worksheets/_rels/sheet4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4.xml" Type="http://schemas.openxmlformats.org/officeDocument/2006/relationships/drawing"/></Relationships>
</file>

<file path=xl/worksheets/_rels/sheet4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5.xml" Type="http://schemas.openxmlformats.org/officeDocument/2006/relationships/drawing"/></Relationships>
</file>

<file path=xl/worksheets/_rels/sheet4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6.xml" Type="http://schemas.openxmlformats.org/officeDocument/2006/relationships/drawing"/></Relationships>
</file>

<file path=xl/worksheets/_rels/sheet4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7.xml" Type="http://schemas.openxmlformats.org/officeDocument/2006/relationships/drawing"/></Relationships>
</file>

<file path=xl/worksheets/_rels/sheet4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8.xml" Type="http://schemas.openxmlformats.org/officeDocument/2006/relationships/drawing"/></Relationships>
</file>

<file path=xl/worksheets/_rels/sheet4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49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5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0.xml" Type="http://schemas.openxmlformats.org/officeDocument/2006/relationships/drawing"/></Relationships>
</file>

<file path=xl/worksheets/_rels/sheet5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1.xml" Type="http://schemas.openxmlformats.org/officeDocument/2006/relationships/drawing"/></Relationships>
</file>

<file path=xl/worksheets/_rels/sheet5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2.xml" Type="http://schemas.openxmlformats.org/officeDocument/2006/relationships/drawing"/></Relationships>
</file>

<file path=xl/worksheets/_rels/sheet5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3.xml" Type="http://schemas.openxmlformats.org/officeDocument/2006/relationships/drawing"/></Relationships>
</file>

<file path=xl/worksheets/_rels/sheet5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4.xml" Type="http://schemas.openxmlformats.org/officeDocument/2006/relationships/drawing"/></Relationships>
</file>

<file path=xl/worksheets/_rels/sheet5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5.xml" Type="http://schemas.openxmlformats.org/officeDocument/2006/relationships/drawing"/></Relationships>
</file>

<file path=xl/worksheets/_rels/sheet5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6.xml" Type="http://schemas.openxmlformats.org/officeDocument/2006/relationships/drawing"/></Relationships>
</file>

<file path=xl/worksheets/_rels/sheet5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7.xml" Type="http://schemas.openxmlformats.org/officeDocument/2006/relationships/drawing"/></Relationships>
</file>

<file path=xl/worksheets/_rels/sheet5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8.xml" Type="http://schemas.openxmlformats.org/officeDocument/2006/relationships/drawing"/></Relationships>
</file>

<file path=xl/worksheets/_rels/sheet5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59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.xml" Type="http://schemas.openxmlformats.org/officeDocument/2006/relationships/drawing"/></Relationships>
</file>

<file path=xl/worksheets/_rels/sheet6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0.xml" Type="http://schemas.openxmlformats.org/officeDocument/2006/relationships/drawing"/></Relationships>
</file>

<file path=xl/worksheets/_rels/sheet6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1.xml" Type="http://schemas.openxmlformats.org/officeDocument/2006/relationships/drawing"/></Relationships>
</file>

<file path=xl/worksheets/_rels/sheet6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2.xml" Type="http://schemas.openxmlformats.org/officeDocument/2006/relationships/drawing"/></Relationships>
</file>

<file path=xl/worksheets/_rels/sheet6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3.xml" Type="http://schemas.openxmlformats.org/officeDocument/2006/relationships/drawing"/></Relationships>
</file>

<file path=xl/worksheets/_rels/sheet6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4.xml" Type="http://schemas.openxmlformats.org/officeDocument/2006/relationships/drawing"/></Relationships>
</file>

<file path=xl/worksheets/_rels/sheet6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5.xml" Type="http://schemas.openxmlformats.org/officeDocument/2006/relationships/drawing"/></Relationships>
</file>

<file path=xl/worksheets/_rels/sheet6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6.xml" Type="http://schemas.openxmlformats.org/officeDocument/2006/relationships/drawing"/></Relationships>
</file>

<file path=xl/worksheets/_rels/sheet6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7.xml" Type="http://schemas.openxmlformats.org/officeDocument/2006/relationships/drawing"/></Relationships>
</file>

<file path=xl/worksheets/_rels/sheet6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8.xml" Type="http://schemas.openxmlformats.org/officeDocument/2006/relationships/drawing"/></Relationships>
</file>

<file path=xl/worksheets/_rels/sheet6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69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7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0.xml" Type="http://schemas.openxmlformats.org/officeDocument/2006/relationships/drawing"/></Relationships>
</file>

<file path=xl/worksheets/_rels/sheet7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1.xml" Type="http://schemas.openxmlformats.org/officeDocument/2006/relationships/drawing"/></Relationships>
</file>

<file path=xl/worksheets/_rels/sheet7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2.xml" Type="http://schemas.openxmlformats.org/officeDocument/2006/relationships/drawing"/></Relationships>
</file>

<file path=xl/worksheets/_rels/sheet7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3.xml" Type="http://schemas.openxmlformats.org/officeDocument/2006/relationships/drawing"/></Relationships>
</file>

<file path=xl/worksheets/_rels/sheet7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4.xml" Type="http://schemas.openxmlformats.org/officeDocument/2006/relationships/drawing"/></Relationships>
</file>

<file path=xl/worksheets/_rels/sheet7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5.xml" Type="http://schemas.openxmlformats.org/officeDocument/2006/relationships/drawing"/></Relationships>
</file>

<file path=xl/worksheets/_rels/sheet7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6.xml" Type="http://schemas.openxmlformats.org/officeDocument/2006/relationships/drawing"/></Relationships>
</file>

<file path=xl/worksheets/_rels/sheet7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7.xml" Type="http://schemas.openxmlformats.org/officeDocument/2006/relationships/drawing"/></Relationships>
</file>

<file path=xl/worksheets/_rels/sheet7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8.xml" Type="http://schemas.openxmlformats.org/officeDocument/2006/relationships/drawing"/></Relationships>
</file>

<file path=xl/worksheets/_rels/sheet7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79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0.xml" Type="http://schemas.openxmlformats.org/officeDocument/2006/relationships/drawing"/></Relationships>
</file>

<file path=xl/worksheets/_rels/sheet8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1.xml" Type="http://schemas.openxmlformats.org/officeDocument/2006/relationships/drawing"/></Relationships>
</file>

<file path=xl/worksheets/_rels/sheet8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2.xml" Type="http://schemas.openxmlformats.org/officeDocument/2006/relationships/drawing"/></Relationships>
</file>

<file path=xl/worksheets/_rels/sheet8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3.xml" Type="http://schemas.openxmlformats.org/officeDocument/2006/relationships/drawing"/></Relationships>
</file>

<file path=xl/worksheets/_rels/sheet8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4.xml" Type="http://schemas.openxmlformats.org/officeDocument/2006/relationships/drawing"/></Relationships>
</file>

<file path=xl/worksheets/_rels/sheet8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5.xml" Type="http://schemas.openxmlformats.org/officeDocument/2006/relationships/drawing"/></Relationships>
</file>

<file path=xl/worksheets/_rels/sheet8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6.xml" Type="http://schemas.openxmlformats.org/officeDocument/2006/relationships/drawing"/></Relationships>
</file>

<file path=xl/worksheets/_rels/sheet8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7.xml" Type="http://schemas.openxmlformats.org/officeDocument/2006/relationships/drawing"/></Relationships>
</file>

<file path=xl/worksheets/_rels/sheet8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8.xml" Type="http://schemas.openxmlformats.org/officeDocument/2006/relationships/drawing"/></Relationships>
</file>

<file path=xl/worksheets/_rels/sheet8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89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.xml" Type="http://schemas.openxmlformats.org/officeDocument/2006/relationships/drawing"/></Relationships>
</file>

<file path=xl/worksheets/_rels/sheet90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0.xml" Type="http://schemas.openxmlformats.org/officeDocument/2006/relationships/drawing"/></Relationships>
</file>

<file path=xl/worksheets/_rels/sheet9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1.xml" Type="http://schemas.openxmlformats.org/officeDocument/2006/relationships/drawing"/></Relationships>
</file>

<file path=xl/worksheets/_rels/sheet92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2.xml" Type="http://schemas.openxmlformats.org/officeDocument/2006/relationships/drawing"/></Relationships>
</file>

<file path=xl/worksheets/_rels/sheet93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3.xml" Type="http://schemas.openxmlformats.org/officeDocument/2006/relationships/drawing"/></Relationships>
</file>

<file path=xl/worksheets/_rels/sheet94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4.xml" Type="http://schemas.openxmlformats.org/officeDocument/2006/relationships/drawing"/></Relationships>
</file>

<file path=xl/worksheets/_rels/sheet9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5.xml" Type="http://schemas.openxmlformats.org/officeDocument/2006/relationships/drawing"/></Relationships>
</file>

<file path=xl/worksheets/_rels/sheet96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6.xml" Type="http://schemas.openxmlformats.org/officeDocument/2006/relationships/drawing"/></Relationships>
</file>

<file path=xl/worksheets/_rels/sheet97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7.xml" Type="http://schemas.openxmlformats.org/officeDocument/2006/relationships/drawing"/></Relationships>
</file>

<file path=xl/worksheets/_rels/sheet98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8.xml" Type="http://schemas.openxmlformats.org/officeDocument/2006/relationships/drawing"/></Relationships>
</file>

<file path=xl/worksheets/_rels/sheet99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99.xml" Type="http://schemas.openxmlformats.org/officeDocument/2006/relationships/drawing"/></Relationships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4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240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38.0</v>
      </c>
      <c r="F15" t="s" s="18">
        <v>243</v>
      </c>
      <c r="G15" t="n" s="6">
        <v>180500.0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38.0</v>
      </c>
      <c r="O15" t="s" s="18">
        <v>243</v>
      </c>
      <c r="P15" s="6" t="n">
        <f>G15+J15-M15</f>
        <v>180500.0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43843.635416666664</v>
      </c>
      <c r="C16" t="s" s="21">
        <v>83</v>
      </c>
      <c r="D16" s="22"/>
      <c r="E16" t="n" s="6">
        <v>38.0</v>
      </c>
      <c r="F16" t="s" s="18">
        <v>243</v>
      </c>
      <c r="G16" t="n" s="6">
        <v>180500.0</v>
      </c>
      <c r="H16" t="n" s="6">
        <v>0.0</v>
      </c>
      <c r="I16" t="s" s="18">
        <v>65</v>
      </c>
      <c r="J16" t="n" s="6">
        <v>0.0</v>
      </c>
      <c r="K16" t="n" s="6">
        <v>12.0</v>
      </c>
      <c r="L16" t="s" s="18">
        <v>244</v>
      </c>
      <c r="M16" t="n" s="6">
        <v>57000.0</v>
      </c>
      <c r="N16" t="n" s="6">
        <v>26.0</v>
      </c>
      <c r="O16" t="s" s="18">
        <v>245</v>
      </c>
      <c r="P16" s="6" t="n">
        <f>G16+J16-M16</f>
        <v>123500.0</v>
      </c>
      <c r="U16" s="38" t="str">
        <f>C16</f>
        <v>Distribusi ke Sekretariat (BA. No: 001/BAST.03/SEK-PUPR/2020)</v>
      </c>
    </row>
    <row r="17" ht="15.0" customHeight="true">
      <c r="A17" s="4" t="n">
        <f>ROW(A17)-14</f>
        <v>3.0</v>
      </c>
      <c r="B17" t="n" s="9">
        <v>43850.635416666664</v>
      </c>
      <c r="C17" t="s" s="21">
        <v>71</v>
      </c>
      <c r="D17" s="22"/>
      <c r="E17" t="n" s="6">
        <v>26.0</v>
      </c>
      <c r="F17" t="s" s="18">
        <v>245</v>
      </c>
      <c r="G17" t="n" s="6">
        <v>123500.0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246</v>
      </c>
      <c r="M17" t="n" s="6">
        <v>23750.0</v>
      </c>
      <c r="N17" t="n" s="6">
        <v>21.0</v>
      </c>
      <c r="O17" t="s" s="18">
        <v>247</v>
      </c>
      <c r="P17" s="6" t="n">
        <f>G17+J17-M17</f>
        <v>99750.0</v>
      </c>
      <c r="U17" s="38" t="str">
        <f>C17</f>
        <v>Distribusi ke Bidang Bangunan Gedung dan Permukiman (BA. No: 002/BAST.03/BGP-PUPR/2020)</v>
      </c>
    </row>
    <row r="18" ht="15.0" customHeight="true">
      <c r="A18" s="4" t="n">
        <f>ROW(A18)-14</f>
        <v>4.0</v>
      </c>
      <c r="B18" t="n" s="9">
        <v>43850.63888888889</v>
      </c>
      <c r="C18" t="s" s="21">
        <v>74</v>
      </c>
      <c r="D18" s="22"/>
      <c r="E18" t="n" s="6">
        <v>21.0</v>
      </c>
      <c r="F18" t="s" s="18">
        <v>247</v>
      </c>
      <c r="G18" t="n" s="6">
        <v>99750.0</v>
      </c>
      <c r="H18" t="n" s="6">
        <v>0.0</v>
      </c>
      <c r="I18" t="s" s="18">
        <v>65</v>
      </c>
      <c r="J18" t="n" s="6">
        <v>0.0</v>
      </c>
      <c r="K18" t="n" s="6">
        <v>5.0</v>
      </c>
      <c r="L18" t="s" s="18">
        <v>246</v>
      </c>
      <c r="M18" t="n" s="6">
        <v>23750.0</v>
      </c>
      <c r="N18" t="n" s="6">
        <v>16.0</v>
      </c>
      <c r="O18" t="s" s="18">
        <v>248</v>
      </c>
      <c r="P18" s="6" t="n">
        <f>G18+J18-M18</f>
        <v>76000.0</v>
      </c>
      <c r="U18" s="38" t="str">
        <f>C18</f>
        <v>Distribusi ke Bidang Sumber Daya Air (BA. No: 003/BAST.03/SDA-PUPR/2020)</v>
      </c>
    </row>
    <row r="19" ht="15.0" customHeight="true">
      <c r="A19" s="4" t="n">
        <f>ROW(A19)-14</f>
        <v>5.0</v>
      </c>
      <c r="B19" t="n" s="9">
        <v>43851.34652777778</v>
      </c>
      <c r="C19" t="s" s="21">
        <v>76</v>
      </c>
      <c r="D19" s="22"/>
      <c r="E19" t="n" s="6">
        <v>16.0</v>
      </c>
      <c r="F19" t="s" s="18">
        <v>248</v>
      </c>
      <c r="G19" t="n" s="6">
        <v>76000.0</v>
      </c>
      <c r="H19" t="n" s="6">
        <v>0.0</v>
      </c>
      <c r="I19" t="s" s="18">
        <v>65</v>
      </c>
      <c r="J19" t="n" s="6">
        <v>0.0</v>
      </c>
      <c r="K19" t="n" s="6">
        <v>5.0</v>
      </c>
      <c r="L19" t="s" s="18">
        <v>246</v>
      </c>
      <c r="M19" t="n" s="6">
        <v>23750.0</v>
      </c>
      <c r="N19" t="n" s="6">
        <v>11.0</v>
      </c>
      <c r="O19" t="s" s="18">
        <v>249</v>
      </c>
      <c r="P19" s="6" t="n">
        <f>G19+J19-M19</f>
        <v>52250.0</v>
      </c>
      <c r="U19" s="38" t="str">
        <f>C19</f>
        <v>Distribusi ke Bidang Tata Ruang (BA. No: 004/BAST.03/TR-PUPR/2020)</v>
      </c>
    </row>
    <row r="20" ht="15.0" customHeight="true">
      <c r="A20" s="4" t="n">
        <f>ROW(A20)-14</f>
        <v>6.0</v>
      </c>
      <c r="B20" t="n" s="9">
        <v>43851.35486111111</v>
      </c>
      <c r="C20" t="s" s="21">
        <v>78</v>
      </c>
      <c r="D20" s="22"/>
      <c r="E20" t="n" s="6">
        <v>11.0</v>
      </c>
      <c r="F20" t="s" s="18">
        <v>249</v>
      </c>
      <c r="G20" t="n" s="6">
        <v>52250.0</v>
      </c>
      <c r="H20" t="n" s="6">
        <v>0.0</v>
      </c>
      <c r="I20" t="s" s="18">
        <v>65</v>
      </c>
      <c r="J20" t="n" s="6">
        <v>0.0</v>
      </c>
      <c r="K20" t="n" s="6">
        <v>5.0</v>
      </c>
      <c r="L20" t="s" s="18">
        <v>246</v>
      </c>
      <c r="M20" t="n" s="6">
        <v>23750.0</v>
      </c>
      <c r="N20" t="n" s="6">
        <v>6.0</v>
      </c>
      <c r="O20" t="s" s="18">
        <v>250</v>
      </c>
      <c r="P20" s="6" t="n">
        <f>G20+J20-M20</f>
        <v>28500.0</v>
      </c>
      <c r="U20" s="38" t="str">
        <f>C20</f>
        <v>Distribusi ke Bidang Bina Marga (BA. No: 005/BAST.03/BM-PUPR/2020)</v>
      </c>
    </row>
    <row r="21" ht="15.0" customHeight="true">
      <c r="A21" s="4" t="n">
        <f>ROW(A21)-14</f>
        <v>7.0</v>
      </c>
      <c r="B21" t="n" s="9">
        <v>43851.35763888889</v>
      </c>
      <c r="C21" t="s" s="21">
        <v>89</v>
      </c>
      <c r="D21" s="22"/>
      <c r="E21" t="n" s="6">
        <v>6.0</v>
      </c>
      <c r="F21" t="s" s="18">
        <v>250</v>
      </c>
      <c r="G21" t="n" s="6">
        <v>28500.0</v>
      </c>
      <c r="H21" t="n" s="6">
        <v>0.0</v>
      </c>
      <c r="I21" t="s" s="18">
        <v>65</v>
      </c>
      <c r="J21" t="n" s="6">
        <v>0.0</v>
      </c>
      <c r="K21" t="n" s="6">
        <v>6.0</v>
      </c>
      <c r="L21" t="s" s="18">
        <v>250</v>
      </c>
      <c r="M21" t="n" s="6">
        <v>28500.0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Bidang Jasa Konstruksi (BA. No: 006/BAST.03/JK-PUPR/2020)</v>
      </c>
    </row>
    <row r="22" ht="15.0" customHeight="true">
      <c r="A22" s="4" t="n">
        <f>ROW(A22)-14</f>
        <v>8.0</v>
      </c>
      <c r="B22" t="n" s="9">
        <v>43858.416666666664</v>
      </c>
      <c r="C22" t="s" s="21">
        <v>203</v>
      </c>
      <c r="D22" s="22"/>
      <c r="E22" t="n" s="6">
        <v>0.0</v>
      </c>
      <c r="F22" t="s" s="18">
        <v>65</v>
      </c>
      <c r="G22" t="n" s="6">
        <v>0.0</v>
      </c>
      <c r="H22" t="n" s="6">
        <v>30.0</v>
      </c>
      <c r="I22" t="s" s="18">
        <v>251</v>
      </c>
      <c r="J22" t="n" s="6">
        <v>144000.0</v>
      </c>
      <c r="K22" t="n" s="6">
        <v>0.0</v>
      </c>
      <c r="L22" t="s" s="18">
        <v>65</v>
      </c>
      <c r="M22" t="n" s="6">
        <v>0.0</v>
      </c>
      <c r="N22" t="n" s="6">
        <v>30.0</v>
      </c>
      <c r="O22" t="s" s="18">
        <v>251</v>
      </c>
      <c r="P22" s="6" t="n">
        <f>G22+J22-M22</f>
        <v>144000.0</v>
      </c>
      <c r="U22" s="38" t="str">
        <f>C22</f>
        <v>Pengadaan oleh Sekretariat (BA. No: 0012/BAST.01/SEK-PUPR/2020)</v>
      </c>
    </row>
    <row r="23" ht="15.0" customHeight="true">
      <c r="A23" s="4" t="n">
        <f>ROW(A23)-14</f>
        <v>9.0</v>
      </c>
      <c r="B23" t="n" s="9">
        <v>43858.42361111111</v>
      </c>
      <c r="C23" t="s" s="21">
        <v>90</v>
      </c>
      <c r="D23" s="22"/>
      <c r="E23" t="n" s="6">
        <v>30.0</v>
      </c>
      <c r="F23" t="s" s="18">
        <v>251</v>
      </c>
      <c r="G23" t="n" s="6">
        <v>144000.0</v>
      </c>
      <c r="H23" t="n" s="6">
        <v>25.0</v>
      </c>
      <c r="I23" t="s" s="18">
        <v>252</v>
      </c>
      <c r="J23" t="n" s="6">
        <v>118750.0</v>
      </c>
      <c r="K23" t="n" s="6">
        <v>0.0</v>
      </c>
      <c r="L23" t="s" s="18">
        <v>65</v>
      </c>
      <c r="M23" t="n" s="6">
        <v>0.0</v>
      </c>
      <c r="N23" t="n" s="6">
        <v>55.0</v>
      </c>
      <c r="O23" t="s" s="18">
        <v>253</v>
      </c>
      <c r="P23" s="6" t="n">
        <f>G23+J23-M23</f>
        <v>262750.0</v>
      </c>
      <c r="U23" s="38" t="str">
        <f>C23</f>
        <v>Pengadaan oleh Sekretariat (BA. No: 0014/BAST.01/SEK-PUPR/2020)</v>
      </c>
    </row>
    <row r="24" ht="15.0" customHeight="true">
      <c r="A24" s="4" t="n">
        <f>ROW(A24)-14</f>
        <v>10.0</v>
      </c>
      <c r="B24" t="n" s="9">
        <v>43864.36041666667</v>
      </c>
      <c r="C24" t="s" s="21">
        <v>207</v>
      </c>
      <c r="D24" s="22"/>
      <c r="E24" t="n" s="6">
        <v>55.0</v>
      </c>
      <c r="F24" t="s" s="18">
        <v>253</v>
      </c>
      <c r="G24" t="n" s="6">
        <v>262750.0</v>
      </c>
      <c r="H24" t="n" s="6">
        <v>0.0</v>
      </c>
      <c r="I24" t="s" s="18">
        <v>65</v>
      </c>
      <c r="J24" t="n" s="6">
        <v>0.0</v>
      </c>
      <c r="K24" t="n" s="6">
        <v>10.0</v>
      </c>
      <c r="L24" t="s" s="18">
        <v>254</v>
      </c>
      <c r="M24" t="n" s="6">
        <v>48000.0</v>
      </c>
      <c r="N24" t="n" s="6">
        <v>45.0</v>
      </c>
      <c r="O24" t="s" s="18">
        <v>255</v>
      </c>
      <c r="P24" s="6" t="n">
        <f>G24+J24-M24</f>
        <v>214750.0</v>
      </c>
      <c r="U24" s="38" t="str">
        <f>C24</f>
        <v>Distribusi ke Bidang Bina Marga (BA. No: 013/BAST.03/BM-PUPR/2020)</v>
      </c>
    </row>
    <row r="25" ht="15.0" customHeight="true">
      <c r="A25" s="4" t="n">
        <f>ROW(A25)-14</f>
        <v>11.0</v>
      </c>
      <c r="B25" t="n" s="9">
        <v>43864.36319444444</v>
      </c>
      <c r="C25" t="s" s="21">
        <v>91</v>
      </c>
      <c r="D25" s="22"/>
      <c r="E25" t="n" s="6">
        <v>45.0</v>
      </c>
      <c r="F25" t="s" s="18">
        <v>255</v>
      </c>
      <c r="G25" t="n" s="6">
        <v>214750.0</v>
      </c>
      <c r="H25" t="n" s="6">
        <v>0.0</v>
      </c>
      <c r="I25" t="s" s="18">
        <v>65</v>
      </c>
      <c r="J25" t="n" s="6">
        <v>0.0</v>
      </c>
      <c r="K25" t="n" s="6">
        <v>12.0</v>
      </c>
      <c r="L25" t="s" s="18">
        <v>256</v>
      </c>
      <c r="M25" t="n" s="6">
        <v>57600.0</v>
      </c>
      <c r="N25" t="n" s="6">
        <v>33.0</v>
      </c>
      <c r="O25" t="s" s="18">
        <v>257</v>
      </c>
      <c r="P25" s="6" t="n">
        <f>G25+J25-M25</f>
        <v>157150.0</v>
      </c>
      <c r="U25" s="38" t="str">
        <f>C25</f>
        <v>Distribusi ke Bidang Tata Ruang (BA. No: 014/BAST.03/TR-PUPR/2020)</v>
      </c>
    </row>
    <row r="26" ht="15.0" customHeight="true">
      <c r="A26" s="4" t="n">
        <f>ROW(A26)-14</f>
        <v>12.0</v>
      </c>
      <c r="B26" t="n" s="9">
        <v>43864.36666666667</v>
      </c>
      <c r="C26" t="s" s="21">
        <v>92</v>
      </c>
      <c r="D26" s="22"/>
      <c r="E26" t="n" s="6">
        <v>33.0</v>
      </c>
      <c r="F26" t="s" s="18">
        <v>257</v>
      </c>
      <c r="G26" t="n" s="6">
        <v>157150.0</v>
      </c>
      <c r="H26" t="n" s="6">
        <v>0.0</v>
      </c>
      <c r="I26" t="s" s="18">
        <v>65</v>
      </c>
      <c r="J26" t="n" s="6">
        <v>0.0</v>
      </c>
      <c r="K26" t="n" s="6">
        <v>10.0</v>
      </c>
      <c r="L26" t="s" s="18">
        <v>258</v>
      </c>
      <c r="M26" t="n" s="6">
        <v>47900.0</v>
      </c>
      <c r="N26" t="n" s="6">
        <v>23.0</v>
      </c>
      <c r="O26" t="s" s="18">
        <v>259</v>
      </c>
      <c r="P26" s="6" t="n">
        <f>G26+J26-M26</f>
        <v>109250.0</v>
      </c>
      <c r="U26" s="38" t="str">
        <f>C26</f>
        <v>Distribusi ke Bidang Bangunan Gedung dan Permukiman (BA. No: 015/BAST.03/BGP-PUPR/2020)</v>
      </c>
    </row>
    <row r="27" ht="15.0" customHeight="true">
      <c r="A27" s="4" t="n">
        <f>ROW(A27)-14</f>
        <v>13.0</v>
      </c>
      <c r="B27" t="n" s="9">
        <v>43864.381944444445</v>
      </c>
      <c r="C27" t="s" s="21">
        <v>213</v>
      </c>
      <c r="D27" s="22"/>
      <c r="E27" t="n" s="6">
        <v>23.0</v>
      </c>
      <c r="F27" t="s" s="18">
        <v>259</v>
      </c>
      <c r="G27" t="n" s="6">
        <v>109250.0</v>
      </c>
      <c r="H27" t="n" s="6">
        <v>0.0</v>
      </c>
      <c r="I27" t="s" s="18">
        <v>65</v>
      </c>
      <c r="J27" t="n" s="6">
        <v>0.0</v>
      </c>
      <c r="K27" t="n" s="6">
        <v>10.0</v>
      </c>
      <c r="L27" t="s" s="18">
        <v>260</v>
      </c>
      <c r="M27" t="n" s="6">
        <v>47500.0</v>
      </c>
      <c r="N27" t="n" s="6">
        <v>13.0</v>
      </c>
      <c r="O27" t="s" s="18">
        <v>261</v>
      </c>
      <c r="P27" s="6" t="n">
        <f>G27+J27-M27</f>
        <v>61750.0</v>
      </c>
      <c r="U27" s="38" t="str">
        <f>C27</f>
        <v>Distribusi ke Bidang Sumber Daya Air (BA. No: 016/BAST.03/SDA-PUPR/2020)</v>
      </c>
    </row>
    <row r="28" ht="15.0" customHeight="true">
      <c r="A28" s="4" t="n">
        <f>ROW(A28)-14</f>
        <v>14.0</v>
      </c>
      <c r="B28" t="n" s="9">
        <v>43864.38958333333</v>
      </c>
      <c r="C28" t="s" s="21">
        <v>93</v>
      </c>
      <c r="D28" s="22"/>
      <c r="E28" t="n" s="6">
        <v>13.0</v>
      </c>
      <c r="F28" t="s" s="18">
        <v>261</v>
      </c>
      <c r="G28" t="n" s="6">
        <v>61750.0</v>
      </c>
      <c r="H28" t="n" s="6">
        <v>0.0</v>
      </c>
      <c r="I28" t="s" s="18">
        <v>65</v>
      </c>
      <c r="J28" t="n" s="6">
        <v>0.0</v>
      </c>
      <c r="K28" t="n" s="6">
        <v>13.0</v>
      </c>
      <c r="L28" t="s" s="18">
        <v>261</v>
      </c>
      <c r="M28" t="n" s="6">
        <v>61750.0</v>
      </c>
      <c r="N28" t="n" s="6">
        <v>0.0</v>
      </c>
      <c r="O28" t="s" s="18">
        <v>65</v>
      </c>
      <c r="P28" s="6" t="n">
        <f>G28+J28-M28</f>
        <v>0.0</v>
      </c>
      <c r="U28" s="38" t="str">
        <f>C28</f>
        <v>Distribusi ke Sekretariat (BA. No: 017/BAST.03/SEK-PUPR/2020)</v>
      </c>
    </row>
    <row r="29" ht="15.0" customHeight="true">
      <c r="A29" s="4" t="n">
        <f>ROW(A29)-14</f>
        <v>15.0</v>
      </c>
      <c r="B29" t="n" s="9">
        <v>43913.416666666664</v>
      </c>
      <c r="C29" t="s" s="21">
        <v>217</v>
      </c>
      <c r="D29" s="22"/>
      <c r="E29" t="n" s="6">
        <v>0.0</v>
      </c>
      <c r="F29" t="s" s="18">
        <v>65</v>
      </c>
      <c r="G29" t="n" s="6">
        <v>0.0</v>
      </c>
      <c r="H29" t="n" s="6">
        <v>50.0</v>
      </c>
      <c r="I29" t="s" s="18">
        <v>262</v>
      </c>
      <c r="J29" t="n" s="6">
        <v>237500.0</v>
      </c>
      <c r="K29" t="n" s="6">
        <v>0.0</v>
      </c>
      <c r="L29" t="s" s="18">
        <v>65</v>
      </c>
      <c r="M29" t="n" s="6">
        <v>0.0</v>
      </c>
      <c r="N29" t="n" s="6">
        <v>50.0</v>
      </c>
      <c r="O29" t="s" s="18">
        <v>262</v>
      </c>
      <c r="P29" s="6" t="n">
        <f>G29+J29-M29</f>
        <v>237500.0</v>
      </c>
      <c r="U29" s="38" t="str">
        <f>C29</f>
        <v>Pengadaan oleh Bidang Jasa Konstruksi (BA. No: 05/BAST.01/JK-PUPR/2020)</v>
      </c>
    </row>
    <row r="30" ht="15.0" customHeight="true">
      <c r="A30" s="4" t="n">
        <f>ROW(A30)-14</f>
        <v>16.0</v>
      </c>
      <c r="B30" t="n" s="9">
        <v>43913.625</v>
      </c>
      <c r="C30" t="s" s="21">
        <v>218</v>
      </c>
      <c r="D30" s="22"/>
      <c r="E30" t="n" s="6">
        <v>50.0</v>
      </c>
      <c r="F30" t="s" s="18">
        <v>262</v>
      </c>
      <c r="G30" t="n" s="6">
        <v>237500.0</v>
      </c>
      <c r="H30" t="n" s="6">
        <v>0.0</v>
      </c>
      <c r="I30" t="s" s="18">
        <v>65</v>
      </c>
      <c r="J30" t="n" s="6">
        <v>0.0</v>
      </c>
      <c r="K30" t="n" s="6">
        <v>50.0</v>
      </c>
      <c r="L30" t="s" s="18">
        <v>262</v>
      </c>
      <c r="M30" t="n" s="6">
        <v>237500.0</v>
      </c>
      <c r="N30" t="n" s="6">
        <v>0.0</v>
      </c>
      <c r="O30" t="s" s="18">
        <v>65</v>
      </c>
      <c r="P30" s="6" t="n">
        <f>G30+J30-M30</f>
        <v>0.0</v>
      </c>
      <c r="U30" s="38" t="str">
        <f>C30</f>
        <v>Distribusi ke Bidang Jasa Konstruksi (BA. No: 024/BAST.03/JK-PUPR/2020)</v>
      </c>
    </row>
    <row r="31" ht="15.0" customHeight="true">
      <c r="A31" s="4" t="n">
        <f>ROW(A31)-14</f>
        <v>17.0</v>
      </c>
      <c r="B31" t="n" s="9">
        <v>44013.42361111111</v>
      </c>
      <c r="C31" t="s" s="21">
        <v>113</v>
      </c>
      <c r="D31" s="22"/>
      <c r="E31" t="n" s="6">
        <v>0.0</v>
      </c>
      <c r="F31" t="s" s="18">
        <v>65</v>
      </c>
      <c r="G31" t="n" s="6">
        <v>0.0</v>
      </c>
      <c r="H31" t="n" s="6">
        <v>10.0</v>
      </c>
      <c r="I31" t="s" s="18">
        <v>260</v>
      </c>
      <c r="J31" t="n" s="6">
        <v>47500.0</v>
      </c>
      <c r="K31" t="n" s="6">
        <v>0.0</v>
      </c>
      <c r="L31" t="s" s="18">
        <v>65</v>
      </c>
      <c r="M31" t="n" s="6">
        <v>0.0</v>
      </c>
      <c r="N31" t="n" s="6">
        <v>10.0</v>
      </c>
      <c r="O31" t="s" s="18">
        <v>260</v>
      </c>
      <c r="P31" s="6" t="n">
        <f>G31+J31-M31</f>
        <v>47500.0</v>
      </c>
      <c r="U31" s="38" t="str">
        <f>C31</f>
        <v>Pengadaan oleh Sekretariat (BA. No: 0135/BAST.01/SEK-PUPR/2020)</v>
      </c>
    </row>
    <row r="32" ht="15.0" customHeight="true">
      <c r="A32" s="4" t="n">
        <f>ROW(A32)-14</f>
        <v>18.0</v>
      </c>
      <c r="B32" t="n" s="9">
        <v>44013.430555555555</v>
      </c>
      <c r="C32" t="s" s="21">
        <v>114</v>
      </c>
      <c r="D32" s="22"/>
      <c r="E32" t="n" s="6">
        <v>10.0</v>
      </c>
      <c r="F32" t="s" s="18">
        <v>260</v>
      </c>
      <c r="G32" t="n" s="6">
        <v>47500.0</v>
      </c>
      <c r="H32" t="n" s="6">
        <v>10.0</v>
      </c>
      <c r="I32" t="s" s="18">
        <v>260</v>
      </c>
      <c r="J32" t="n" s="6">
        <v>47500.0</v>
      </c>
      <c r="K32" t="n" s="6">
        <v>0.0</v>
      </c>
      <c r="L32" t="s" s="18">
        <v>65</v>
      </c>
      <c r="M32" t="n" s="6">
        <v>0.0</v>
      </c>
      <c r="N32" t="n" s="6">
        <v>20.0</v>
      </c>
      <c r="O32" t="s" s="18">
        <v>263</v>
      </c>
      <c r="P32" s="6" t="n">
        <f>G32+J32-M32</f>
        <v>95000.0</v>
      </c>
      <c r="U32" s="38" t="str">
        <f>C32</f>
        <v>Pengadaan oleh Sekretariat (BA. No: 0137/BAST.01/SEK-PUPR/2020)</v>
      </c>
    </row>
    <row r="33" ht="15.0" customHeight="true">
      <c r="A33" s="4" t="n">
        <f>ROW(A33)-14</f>
        <v>19.0</v>
      </c>
      <c r="B33" t="n" s="9">
        <v>44018.55069444444</v>
      </c>
      <c r="C33" t="s" s="21">
        <v>116</v>
      </c>
      <c r="D33" s="22"/>
      <c r="E33" t="n" s="6">
        <v>20.0</v>
      </c>
      <c r="F33" t="s" s="18">
        <v>263</v>
      </c>
      <c r="G33" t="n" s="6">
        <v>95000.0</v>
      </c>
      <c r="H33" t="n" s="6">
        <v>0.0</v>
      </c>
      <c r="I33" t="s" s="18">
        <v>65</v>
      </c>
      <c r="J33" t="n" s="6">
        <v>0.0</v>
      </c>
      <c r="K33" t="n" s="6">
        <v>10.0</v>
      </c>
      <c r="L33" t="s" s="18">
        <v>260</v>
      </c>
      <c r="M33" t="n" s="6">
        <v>47500.0</v>
      </c>
      <c r="N33" t="n" s="6">
        <v>10.0</v>
      </c>
      <c r="O33" t="s" s="18">
        <v>260</v>
      </c>
      <c r="P33" s="6" t="n">
        <f>G33+J33-M33</f>
        <v>47500.0</v>
      </c>
      <c r="U33" s="38" t="str">
        <f>C33</f>
        <v>Distribusi ke Sekretariat (BA. No: 031/BAST.03/SEK-PUPR/2020)</v>
      </c>
    </row>
    <row r="34" ht="15.0" customHeight="true">
      <c r="A34" s="4" t="n">
        <f>ROW(A34)-14</f>
        <v>20.0</v>
      </c>
      <c r="B34" t="n" s="9">
        <v>44047.55416666667</v>
      </c>
      <c r="C34" t="s" s="21">
        <v>118</v>
      </c>
      <c r="D34" s="22"/>
      <c r="E34" t="n" s="6">
        <v>10.0</v>
      </c>
      <c r="F34" t="s" s="18">
        <v>260</v>
      </c>
      <c r="G34" t="n" s="6">
        <v>47500.0</v>
      </c>
      <c r="H34" t="n" s="6">
        <v>0.0</v>
      </c>
      <c r="I34" t="s" s="18">
        <v>65</v>
      </c>
      <c r="J34" t="n" s="6">
        <v>0.0</v>
      </c>
      <c r="K34" t="n" s="6">
        <v>10.0</v>
      </c>
      <c r="L34" t="s" s="18">
        <v>260</v>
      </c>
      <c r="M34" t="n" s="6">
        <v>47500.0</v>
      </c>
      <c r="N34" t="n" s="6">
        <v>0.0</v>
      </c>
      <c r="O34" t="s" s="18">
        <v>65</v>
      </c>
      <c r="P34" s="6" t="n">
        <f>G34+J34-M34</f>
        <v>0.0</v>
      </c>
      <c r="U34" s="38" t="str">
        <f>C34</f>
        <v>Distribusi ke Sekretariat (BA. No: 032/BAST.03/SEK-PUPR/2020)</v>
      </c>
    </row>
    <row r="35" spans="1:21" s="3" customFormat="1" x14ac:dyDescent="0.25">
      <c r="A35" s="10"/>
      <c r="B35" s="11"/>
      <c r="C35" s="11"/>
      <c r="D35" s="11"/>
      <c r="E35" s="12" t="n">
        <f ca="1">INDIRECT("E15")</f>
        <v>38.0</v>
      </c>
      <c r="F35" s="19" t="str">
        <f ca="1">INDIRECT("F15")</f>
        <v>38.00 @Rp.4,750.00</v>
      </c>
      <c r="G35" s="12" t="n">
        <f ca="1">INDIRECT("G15")</f>
        <v>180500.0</v>
      </c>
      <c r="H35" s="12" t="n">
        <f ca="1">SUM(INDIRECT("H15:H"&amp;ROW(H35)-1))</f>
        <v>125.0</v>
      </c>
      <c r="I35" s="20" t="s">
        <v>241</v>
      </c>
      <c r="J35" s="12" t="n">
        <f ca="1">SUM(INDIRECT("J15:J"&amp;ROW(J35)-1))</f>
        <v>595250.0</v>
      </c>
      <c r="K35" s="12" t="n">
        <f ca="1">SUM(INDIRECT("K15:K"&amp;ROW(K35)-1))</f>
        <v>163.0</v>
      </c>
      <c r="L35" s="20" t="s">
        <v>242</v>
      </c>
      <c r="M35" s="12" t="n">
        <f ca="1">SUM(INDIRECT("M15:M"&amp;ROW(M35)-1))</f>
        <v>775750.0</v>
      </c>
      <c r="N35" s="12" t="n">
        <f ca="1">INDIRECT("N"&amp;ROW(N35)-1)</f>
        <v>0.0</v>
      </c>
      <c r="O35" s="20" t="str">
        <f ca="1">INDIRECT("O"&amp;ROW(O35)-1)</f>
        <v>-</v>
      </c>
      <c r="P35" s="12" t="n">
        <f ca="1">INDIRECT("P"&amp;ROW(P35)-1)</f>
        <v>0.0</v>
      </c>
      <c r="U35" s="40"/>
    </row>
    <row r="37" spans="4:14" x14ac:dyDescent="0.25">
      <c r="N37" s="1" t="str">
        <f>"Airmadidi, "&amp;U1</f>
        <v>Airmadidi, Kamis, 31 Desember 2020</v>
      </c>
    </row>
    <row r="38" spans="4:14" x14ac:dyDescent="0.25">
      <c r="D38" s="2" t="s">
        <v>56</v>
      </c>
      <c r="E38" s="3"/>
      <c r="F38" s="3"/>
      <c r="G38" s="3"/>
      <c r="H38" s="3"/>
      <c r="I38" s="3"/>
      <c r="J38" s="3"/>
      <c r="K38" s="3"/>
      <c r="L38" s="3"/>
      <c r="M38" s="3"/>
      <c r="N38" s="2" t="s">
        <v>59</v>
      </c>
    </row>
    <row r="39" spans="4:14" x14ac:dyDescent="0.25"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</row>
    <row r="40" spans="4:14" x14ac:dyDescent="0.25"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</row>
    <row r="41" spans="4:14" x14ac:dyDescent="0.25"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</row>
    <row r="42" spans="4:14" x14ac:dyDescent="0.25"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</row>
    <row r="43" spans="4:14" x14ac:dyDescent="0.25">
      <c r="D43" s="5" t="s">
        <v>57</v>
      </c>
      <c r="E43" s="3"/>
      <c r="F43" s="3"/>
      <c r="G43" s="3"/>
      <c r="H43" s="3"/>
      <c r="I43" s="3"/>
      <c r="J43" s="3"/>
      <c r="K43" s="3"/>
      <c r="L43" s="3"/>
      <c r="M43" s="3"/>
      <c r="N43" s="5" t="s">
        <v>60</v>
      </c>
    </row>
    <row r="44" spans="4:14" x14ac:dyDescent="0.25">
      <c r="D44" s="1" t="str">
        <f>"NIP. "&amp;U2</f>
        <v>NIP. 197212041999031006</v>
      </c>
      <c r="N44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5:D35"/>
    <mergeCell ref="C34:D3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3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816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43857.416666666664</v>
      </c>
      <c r="C16" t="s" s="21">
        <v>313</v>
      </c>
      <c r="D16" s="22"/>
      <c r="E16" t="n" s="6">
        <v>0.0</v>
      </c>
      <c r="F16" t="s" s="18">
        <v>65</v>
      </c>
      <c r="G16" t="n" s="6">
        <v>0.0</v>
      </c>
      <c r="H16" t="n" s="6">
        <v>25.0</v>
      </c>
      <c r="I16" t="s" s="18">
        <v>818</v>
      </c>
      <c r="J16" t="n" s="6">
        <v>725000.0</v>
      </c>
      <c r="K16" t="n" s="6">
        <v>0.0</v>
      </c>
      <c r="L16" t="s" s="18">
        <v>65</v>
      </c>
      <c r="M16" t="n" s="6">
        <v>0.0</v>
      </c>
      <c r="N16" t="n" s="6">
        <v>25.0</v>
      </c>
      <c r="O16" t="s" s="18">
        <v>818</v>
      </c>
      <c r="P16" s="6" t="n">
        <f>G16+J16-M16</f>
        <v>725000.0</v>
      </c>
      <c r="U16" s="38" t="str">
        <f>C16</f>
        <v>Pengadaan oleh Sekretariat (BA. No: 0010/BAST.01/SEK-PUPR/2020)</v>
      </c>
    </row>
    <row r="17" ht="15.0" customHeight="true">
      <c r="A17" s="4" t="n">
        <f>ROW(A17)-14</f>
        <v>3.0</v>
      </c>
      <c r="B17" t="n" s="9">
        <v>43857.635416666664</v>
      </c>
      <c r="C17" t="s" s="21">
        <v>314</v>
      </c>
      <c r="D17" s="22"/>
      <c r="E17" t="n" s="6">
        <v>25.0</v>
      </c>
      <c r="F17" t="s" s="18">
        <v>818</v>
      </c>
      <c r="G17" t="n" s="6">
        <v>725000.0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819</v>
      </c>
      <c r="M17" t="n" s="6">
        <v>116000.0</v>
      </c>
      <c r="N17" t="n" s="6">
        <v>21.0</v>
      </c>
      <c r="O17" t="s" s="18">
        <v>820</v>
      </c>
      <c r="P17" s="6" t="n">
        <f>G17+J17-M17</f>
        <v>609000.0</v>
      </c>
      <c r="U17" s="38" t="str">
        <f>C17</f>
        <v>Distribusi ke Sekretariat (BA. No: 007/BAST.03/SEK-PUPR/2020)</v>
      </c>
    </row>
    <row r="18" ht="15.0" customHeight="true">
      <c r="A18" s="4" t="n">
        <f>ROW(A18)-14</f>
        <v>4.0</v>
      </c>
      <c r="B18" t="n" s="9">
        <v>43858.34583333333</v>
      </c>
      <c r="C18" t="s" s="21">
        <v>317</v>
      </c>
      <c r="D18" s="22"/>
      <c r="E18" t="n" s="6">
        <v>21.0</v>
      </c>
      <c r="F18" t="s" s="18">
        <v>820</v>
      </c>
      <c r="G18" t="n" s="6">
        <v>609000.0</v>
      </c>
      <c r="H18" t="n" s="6">
        <v>0.0</v>
      </c>
      <c r="I18" t="s" s="18">
        <v>65</v>
      </c>
      <c r="J18" t="n" s="6">
        <v>0.0</v>
      </c>
      <c r="K18" t="n" s="6">
        <v>4.0</v>
      </c>
      <c r="L18" t="s" s="18">
        <v>819</v>
      </c>
      <c r="M18" t="n" s="6">
        <v>116000.0</v>
      </c>
      <c r="N18" t="n" s="6">
        <v>17.0</v>
      </c>
      <c r="O18" t="s" s="18">
        <v>821</v>
      </c>
      <c r="P18" s="6" t="n">
        <f>G18+J18-M18</f>
        <v>493000.0</v>
      </c>
      <c r="U18" s="38" t="str">
        <f>C18</f>
        <v>Distribusi ke Bidang Tata Ruang (BA. No: 008/BAST.03/TR-PUPR/2020)</v>
      </c>
    </row>
    <row r="19" ht="15.0" customHeight="true">
      <c r="A19" s="4" t="n">
        <f>ROW(A19)-14</f>
        <v>5.0</v>
      </c>
      <c r="B19" t="n" s="9">
        <v>43858.35902777778</v>
      </c>
      <c r="C19" t="s" s="21">
        <v>319</v>
      </c>
      <c r="D19" s="22"/>
      <c r="E19" t="n" s="6">
        <v>17.0</v>
      </c>
      <c r="F19" t="s" s="18">
        <v>821</v>
      </c>
      <c r="G19" t="n" s="6">
        <v>493000.0</v>
      </c>
      <c r="H19" t="n" s="6">
        <v>0.0</v>
      </c>
      <c r="I19" t="s" s="18">
        <v>65</v>
      </c>
      <c r="J19" t="n" s="6">
        <v>0.0</v>
      </c>
      <c r="K19" t="n" s="6">
        <v>4.0</v>
      </c>
      <c r="L19" t="s" s="18">
        <v>819</v>
      </c>
      <c r="M19" t="n" s="6">
        <v>116000.0</v>
      </c>
      <c r="N19" t="n" s="6">
        <v>13.0</v>
      </c>
      <c r="O19" t="s" s="18">
        <v>822</v>
      </c>
      <c r="P19" s="6" t="n">
        <f>G19+J19-M19</f>
        <v>377000.0</v>
      </c>
      <c r="U19" s="38" t="str">
        <f>C19</f>
        <v>Distribusi ke Bidang Bina Marga (BA. No: 009/BAST.03/BM-PUPR/2020)</v>
      </c>
    </row>
    <row r="20" ht="15.0" customHeight="true">
      <c r="A20" s="4" t="n">
        <f>ROW(A20)-14</f>
        <v>6.0</v>
      </c>
      <c r="B20" t="n" s="9">
        <v>43858.361805555556</v>
      </c>
      <c r="C20" t="s" s="21">
        <v>322</v>
      </c>
      <c r="D20" s="22"/>
      <c r="E20" t="n" s="6">
        <v>13.0</v>
      </c>
      <c r="F20" t="s" s="18">
        <v>822</v>
      </c>
      <c r="G20" t="n" s="6">
        <v>377000.0</v>
      </c>
      <c r="H20" t="n" s="6">
        <v>0.0</v>
      </c>
      <c r="I20" t="s" s="18">
        <v>65</v>
      </c>
      <c r="J20" t="n" s="6">
        <v>0.0</v>
      </c>
      <c r="K20" t="n" s="6">
        <v>4.0</v>
      </c>
      <c r="L20" t="s" s="18">
        <v>819</v>
      </c>
      <c r="M20" t="n" s="6">
        <v>116000.0</v>
      </c>
      <c r="N20" t="n" s="6">
        <v>9.0</v>
      </c>
      <c r="O20" t="s" s="18">
        <v>823</v>
      </c>
      <c r="P20" s="6" t="n">
        <f>G20+J20-M20</f>
        <v>261000.0</v>
      </c>
      <c r="U20" s="38" t="str">
        <f>C20</f>
        <v>Distribusi ke Bidang Sumber Daya Air (BA. No: 010/BAST.03/SDA-PUPR/2020)</v>
      </c>
    </row>
    <row r="21" ht="15.0" customHeight="true">
      <c r="A21" s="4" t="n">
        <f>ROW(A21)-14</f>
        <v>7.0</v>
      </c>
      <c r="B21" t="n" s="9">
        <v>43858.393055555556</v>
      </c>
      <c r="C21" t="s" s="21">
        <v>324</v>
      </c>
      <c r="D21" s="22"/>
      <c r="E21" t="n" s="6">
        <v>9.0</v>
      </c>
      <c r="F21" t="s" s="18">
        <v>823</v>
      </c>
      <c r="G21" t="n" s="6">
        <v>261000.0</v>
      </c>
      <c r="H21" t="n" s="6">
        <v>0.0</v>
      </c>
      <c r="I21" t="s" s="18">
        <v>65</v>
      </c>
      <c r="J21" t="n" s="6">
        <v>0.0</v>
      </c>
      <c r="K21" t="n" s="6">
        <v>4.0</v>
      </c>
      <c r="L21" t="s" s="18">
        <v>819</v>
      </c>
      <c r="M21" t="n" s="6">
        <v>116000.0</v>
      </c>
      <c r="N21" t="n" s="6">
        <v>5.0</v>
      </c>
      <c r="O21" t="s" s="18">
        <v>824</v>
      </c>
      <c r="P21" s="6" t="n">
        <f>G21+J21-M21</f>
        <v>145000.0</v>
      </c>
      <c r="U21" s="38" t="str">
        <f>C21</f>
        <v>Distribusi ke Bidang Jasa Konstruksi (BA. No: 011/BAST.03/JK-PUPR/2020)</v>
      </c>
    </row>
    <row r="22" ht="15.0" customHeight="true">
      <c r="A22" s="4" t="n">
        <f>ROW(A22)-14</f>
        <v>8.0</v>
      </c>
      <c r="B22" t="n" s="9">
        <v>43858.402083333334</v>
      </c>
      <c r="C22" t="s" s="21">
        <v>327</v>
      </c>
      <c r="D22" s="22"/>
      <c r="E22" t="n" s="6">
        <v>5.0</v>
      </c>
      <c r="F22" t="s" s="18">
        <v>824</v>
      </c>
      <c r="G22" t="n" s="6">
        <v>145000.0</v>
      </c>
      <c r="H22" t="n" s="6">
        <v>0.0</v>
      </c>
      <c r="I22" t="s" s="18">
        <v>65</v>
      </c>
      <c r="J22" t="n" s="6">
        <v>0.0</v>
      </c>
      <c r="K22" t="n" s="6">
        <v>5.0</v>
      </c>
      <c r="L22" t="s" s="18">
        <v>824</v>
      </c>
      <c r="M22" t="n" s="6">
        <v>145000.0</v>
      </c>
      <c r="N22" t="n" s="6">
        <v>0.0</v>
      </c>
      <c r="O22" t="s" s="18">
        <v>65</v>
      </c>
      <c r="P22" s="6" t="n">
        <f>G22+J22-M22</f>
        <v>0.0</v>
      </c>
      <c r="U22" s="38" t="str">
        <f>C22</f>
        <v>Distribusi ke Bidang Bangunan Gedung dan Permukiman (BA. No: 012/BAST.03/BGP-PUPR/2020)</v>
      </c>
    </row>
    <row r="23" ht="15.0" customHeight="true">
      <c r="A23" s="4" t="n">
        <f>ROW(A23)-14</f>
        <v>9.0</v>
      </c>
      <c r="B23" t="n" s="9">
        <v>43886.416666666664</v>
      </c>
      <c r="C23" t="s" s="21">
        <v>364</v>
      </c>
      <c r="D23" s="22"/>
      <c r="E23" t="n" s="6">
        <v>0.0</v>
      </c>
      <c r="F23" t="s" s="18">
        <v>65</v>
      </c>
      <c r="G23" t="n" s="6">
        <v>0.0</v>
      </c>
      <c r="H23" t="n" s="6">
        <v>13.0</v>
      </c>
      <c r="I23" t="s" s="18">
        <v>822</v>
      </c>
      <c r="J23" t="n" s="6">
        <v>377000.0</v>
      </c>
      <c r="K23" t="n" s="6">
        <v>0.0</v>
      </c>
      <c r="L23" t="s" s="18">
        <v>65</v>
      </c>
      <c r="M23" t="n" s="6">
        <v>0.0</v>
      </c>
      <c r="N23" t="n" s="6">
        <v>13.0</v>
      </c>
      <c r="O23" t="s" s="18">
        <v>822</v>
      </c>
      <c r="P23" s="6" t="n">
        <f>G23+J23-M23</f>
        <v>377000.0</v>
      </c>
      <c r="U23" s="38" t="str">
        <f>C23</f>
        <v>Pengadaan oleh Sekretariat (BA. No: 0027/BAST.01/SEK-PUPR/2020)</v>
      </c>
    </row>
    <row r="24" ht="15.0" customHeight="true">
      <c r="A24" s="4" t="n">
        <f>ROW(A24)-14</f>
        <v>10.0</v>
      </c>
      <c r="B24" t="n" s="9">
        <v>43909.59444444445</v>
      </c>
      <c r="C24" t="s" s="21">
        <v>104</v>
      </c>
      <c r="D24" s="22"/>
      <c r="E24" t="n" s="6">
        <v>13.0</v>
      </c>
      <c r="F24" t="s" s="18">
        <v>822</v>
      </c>
      <c r="G24" t="n" s="6">
        <v>377000.0</v>
      </c>
      <c r="H24" t="n" s="6">
        <v>0.0</v>
      </c>
      <c r="I24" t="s" s="18">
        <v>65</v>
      </c>
      <c r="J24" t="n" s="6">
        <v>0.0</v>
      </c>
      <c r="K24" t="n" s="6">
        <v>4.0</v>
      </c>
      <c r="L24" t="s" s="18">
        <v>819</v>
      </c>
      <c r="M24" t="n" s="6">
        <v>116000.0</v>
      </c>
      <c r="N24" t="n" s="6">
        <v>9.0</v>
      </c>
      <c r="O24" t="s" s="18">
        <v>823</v>
      </c>
      <c r="P24" s="6" t="n">
        <f>G24+J24-M24</f>
        <v>261000.0</v>
      </c>
      <c r="U24" s="38" t="str">
        <f>C24</f>
        <v>Distribusi ke Sekretariat (BA. No: 022/BAST.03/SEK-PUPR/2020)</v>
      </c>
    </row>
    <row r="25" ht="15.0" customHeight="true">
      <c r="A25" s="4" t="n">
        <f>ROW(A25)-14</f>
        <v>11.0</v>
      </c>
      <c r="B25" t="n" s="9">
        <v>43909.60138888889</v>
      </c>
      <c r="C25" t="s" s="21">
        <v>349</v>
      </c>
      <c r="D25" s="22"/>
      <c r="E25" t="n" s="6">
        <v>9.0</v>
      </c>
      <c r="F25" t="s" s="18">
        <v>823</v>
      </c>
      <c r="G25" t="n" s="6">
        <v>261000.0</v>
      </c>
      <c r="H25" t="n" s="6">
        <v>0.0</v>
      </c>
      <c r="I25" t="s" s="18">
        <v>65</v>
      </c>
      <c r="J25" t="n" s="6">
        <v>0.0</v>
      </c>
      <c r="K25" t="n" s="6">
        <v>2.0</v>
      </c>
      <c r="L25" t="s" s="18">
        <v>825</v>
      </c>
      <c r="M25" t="n" s="6">
        <v>58000.0</v>
      </c>
      <c r="N25" t="n" s="6">
        <v>7.0</v>
      </c>
      <c r="O25" t="s" s="18">
        <v>826</v>
      </c>
      <c r="P25" s="6" t="n">
        <f>G25+J25-M25</f>
        <v>203000.0</v>
      </c>
      <c r="U25" s="38" t="str">
        <f>C25</f>
        <v>Distribusi ke Bidang Tata Ruang (BA. No: 023/BAST.03/TR-PUPR/2020)</v>
      </c>
    </row>
    <row r="26" ht="15.0" customHeight="true">
      <c r="A26" s="4" t="n">
        <f>ROW(A26)-14</f>
        <v>12.0</v>
      </c>
      <c r="B26" t="n" s="9">
        <v>43924.38680555556</v>
      </c>
      <c r="C26" t="s" s="21">
        <v>107</v>
      </c>
      <c r="D26" s="22"/>
      <c r="E26" t="n" s="6">
        <v>7.0</v>
      </c>
      <c r="F26" t="s" s="18">
        <v>826</v>
      </c>
      <c r="G26" t="n" s="6">
        <v>203000.0</v>
      </c>
      <c r="H26" t="n" s="6">
        <v>0.0</v>
      </c>
      <c r="I26" t="s" s="18">
        <v>65</v>
      </c>
      <c r="J26" t="n" s="6">
        <v>0.0</v>
      </c>
      <c r="K26" t="n" s="6">
        <v>2.0</v>
      </c>
      <c r="L26" t="s" s="18">
        <v>825</v>
      </c>
      <c r="M26" t="n" s="6">
        <v>58000.0</v>
      </c>
      <c r="N26" t="n" s="6">
        <v>5.0</v>
      </c>
      <c r="O26" t="s" s="18">
        <v>824</v>
      </c>
      <c r="P26" s="6" t="n">
        <f>G26+J26-M26</f>
        <v>145000.0</v>
      </c>
      <c r="U26" s="38" t="str">
        <f>C26</f>
        <v>Distribusi ke Sekretariat (BA. No: 025/BAST.03/SEK-PUPR/2020)</v>
      </c>
    </row>
    <row r="27" ht="15.0" customHeight="true">
      <c r="A27" s="4" t="n">
        <f>ROW(A27)-14</f>
        <v>13.0</v>
      </c>
      <c r="B27" t="n" s="9">
        <v>43962.45972222222</v>
      </c>
      <c r="C27" t="s" s="21">
        <v>112</v>
      </c>
      <c r="D27" s="22"/>
      <c r="E27" t="n" s="6">
        <v>5.0</v>
      </c>
      <c r="F27" t="s" s="18">
        <v>824</v>
      </c>
      <c r="G27" t="n" s="6">
        <v>145000.0</v>
      </c>
      <c r="H27" t="n" s="6">
        <v>0.0</v>
      </c>
      <c r="I27" t="s" s="18">
        <v>65</v>
      </c>
      <c r="J27" t="n" s="6">
        <v>0.0</v>
      </c>
      <c r="K27" t="n" s="6">
        <v>2.0</v>
      </c>
      <c r="L27" t="s" s="18">
        <v>825</v>
      </c>
      <c r="M27" t="n" s="6">
        <v>58000.0</v>
      </c>
      <c r="N27" t="n" s="6">
        <v>3.0</v>
      </c>
      <c r="O27" t="s" s="18">
        <v>827</v>
      </c>
      <c r="P27" s="6" t="n">
        <f>G27+J27-M27</f>
        <v>87000.0</v>
      </c>
      <c r="U27" s="38" t="str">
        <f>C27</f>
        <v>Distribusi ke Sekretariat (BA. No: 027/BAST.03/SEK-PUPR/2020)</v>
      </c>
    </row>
    <row r="28" ht="15.0" customHeight="true">
      <c r="A28" s="4" t="n">
        <f>ROW(A28)-14</f>
        <v>14.0</v>
      </c>
      <c r="B28" t="n" s="9">
        <v>43991.58541666667</v>
      </c>
      <c r="C28" t="s" s="21">
        <v>389</v>
      </c>
      <c r="D28" s="22"/>
      <c r="E28" t="n" s="6">
        <v>3.0</v>
      </c>
      <c r="F28" t="s" s="18">
        <v>827</v>
      </c>
      <c r="G28" t="n" s="6">
        <v>87000.0</v>
      </c>
      <c r="H28" t="n" s="6">
        <v>0.0</v>
      </c>
      <c r="I28" t="s" s="18">
        <v>65</v>
      </c>
      <c r="J28" t="n" s="6">
        <v>0.0</v>
      </c>
      <c r="K28" t="n" s="6">
        <v>3.0</v>
      </c>
      <c r="L28" t="s" s="18">
        <v>827</v>
      </c>
      <c r="M28" t="n" s="6">
        <v>87000.0</v>
      </c>
      <c r="N28" t="n" s="6">
        <v>0.0</v>
      </c>
      <c r="O28" t="s" s="18">
        <v>65</v>
      </c>
      <c r="P28" s="6" t="n">
        <f>G28+J28-M28</f>
        <v>0.0</v>
      </c>
      <c r="U28" s="38" t="str">
        <f>C28</f>
        <v>Distribusi ke Sekretariat (BA. No: 030/BAST.03/SEK-PUPR/2020)</v>
      </c>
    </row>
    <row r="29" ht="15.0" customHeight="true">
      <c r="A29" s="4" t="n">
        <f>ROW(A29)-14</f>
        <v>15.0</v>
      </c>
      <c r="B29" t="n" s="9">
        <v>44113.416666666664</v>
      </c>
      <c r="C29" t="s" s="21">
        <v>369</v>
      </c>
      <c r="D29" s="22"/>
      <c r="E29" t="n" s="6">
        <v>0.0</v>
      </c>
      <c r="F29" t="s" s="18">
        <v>65</v>
      </c>
      <c r="G29" t="n" s="6">
        <v>0.0</v>
      </c>
      <c r="H29" t="n" s="6">
        <v>13.0</v>
      </c>
      <c r="I29" t="s" s="18">
        <v>822</v>
      </c>
      <c r="J29" t="n" s="6">
        <v>377000.0</v>
      </c>
      <c r="K29" t="n" s="6">
        <v>0.0</v>
      </c>
      <c r="L29" t="s" s="18">
        <v>65</v>
      </c>
      <c r="M29" t="n" s="6">
        <v>0.0</v>
      </c>
      <c r="N29" t="n" s="6">
        <v>13.0</v>
      </c>
      <c r="O29" t="s" s="18">
        <v>822</v>
      </c>
      <c r="P29" s="6" t="n">
        <f>G29+J29-M29</f>
        <v>377000.0</v>
      </c>
      <c r="U29" s="38" t="str">
        <f>C29</f>
        <v>Pengadaan oleh Sekretariat (BA. No: 0185/BAST.01/SEK-PUPR/2020)</v>
      </c>
    </row>
    <row r="30" ht="15.0" customHeight="true">
      <c r="A30" s="4" t="n">
        <f>ROW(A30)-14</f>
        <v>16.0</v>
      </c>
      <c r="B30" t="n" s="9">
        <v>44113.60277777778</v>
      </c>
      <c r="C30" t="s" s="21">
        <v>122</v>
      </c>
      <c r="D30" s="22"/>
      <c r="E30" t="n" s="6">
        <v>13.0</v>
      </c>
      <c r="F30" t="s" s="18">
        <v>822</v>
      </c>
      <c r="G30" t="n" s="6">
        <v>377000.0</v>
      </c>
      <c r="H30" t="n" s="6">
        <v>0.0</v>
      </c>
      <c r="I30" t="s" s="18">
        <v>65</v>
      </c>
      <c r="J30" t="n" s="6">
        <v>0.0</v>
      </c>
      <c r="K30" t="n" s="6">
        <v>6.0</v>
      </c>
      <c r="L30" t="s" s="18">
        <v>828</v>
      </c>
      <c r="M30" t="n" s="6">
        <v>174000.0</v>
      </c>
      <c r="N30" t="n" s="6">
        <v>7.0</v>
      </c>
      <c r="O30" t="s" s="18">
        <v>826</v>
      </c>
      <c r="P30" s="6" t="n">
        <f>G30+J30-M30</f>
        <v>203000.0</v>
      </c>
      <c r="U30" s="38" t="str">
        <f>C30</f>
        <v>Distribusi ke Sekretariat (BA. No: 035/BAST.03/SEK-PUPR/2020)</v>
      </c>
    </row>
    <row r="31" ht="15.0" customHeight="true">
      <c r="A31" s="4" t="n">
        <f>ROW(A31)-14</f>
        <v>17.0</v>
      </c>
      <c r="B31" t="n" s="9">
        <v>44120.595138888886</v>
      </c>
      <c r="C31" t="s" s="21">
        <v>125</v>
      </c>
      <c r="D31" s="22"/>
      <c r="E31" t="n" s="6">
        <v>7.0</v>
      </c>
      <c r="F31" t="s" s="18">
        <v>826</v>
      </c>
      <c r="G31" t="n" s="6">
        <v>203000.0</v>
      </c>
      <c r="H31" t="n" s="6">
        <v>0.0</v>
      </c>
      <c r="I31" t="s" s="18">
        <v>65</v>
      </c>
      <c r="J31" t="n" s="6">
        <v>0.0</v>
      </c>
      <c r="K31" t="n" s="6">
        <v>3.0</v>
      </c>
      <c r="L31" t="s" s="18">
        <v>827</v>
      </c>
      <c r="M31" t="n" s="6">
        <v>87000.0</v>
      </c>
      <c r="N31" t="n" s="6">
        <v>4.0</v>
      </c>
      <c r="O31" t="s" s="18">
        <v>819</v>
      </c>
      <c r="P31" s="6" t="n">
        <f>G31+J31-M31</f>
        <v>116000.0</v>
      </c>
      <c r="U31" s="38" t="str">
        <f>C31</f>
        <v>Distribusi ke Bidang Tata Ruang (BA. No: 036/BAST.03/TR-PUPR/2020)</v>
      </c>
    </row>
    <row r="32" ht="15.0" customHeight="true">
      <c r="A32" s="4" t="n">
        <f>ROW(A32)-14</f>
        <v>18.0</v>
      </c>
      <c r="B32" t="n" s="9">
        <v>44125.34652777778</v>
      </c>
      <c r="C32" t="s" s="21">
        <v>127</v>
      </c>
      <c r="D32" s="22"/>
      <c r="E32" t="n" s="6">
        <v>4.0</v>
      </c>
      <c r="F32" t="s" s="18">
        <v>819</v>
      </c>
      <c r="G32" t="n" s="6">
        <v>116000.0</v>
      </c>
      <c r="H32" t="n" s="6">
        <v>0.0</v>
      </c>
      <c r="I32" t="s" s="18">
        <v>65</v>
      </c>
      <c r="J32" t="n" s="6">
        <v>0.0</v>
      </c>
      <c r="K32" t="n" s="6">
        <v>2.0</v>
      </c>
      <c r="L32" t="s" s="18">
        <v>825</v>
      </c>
      <c r="M32" t="n" s="6">
        <v>58000.0</v>
      </c>
      <c r="N32" t="n" s="6">
        <v>2.0</v>
      </c>
      <c r="O32" t="s" s="18">
        <v>825</v>
      </c>
      <c r="P32" s="6" t="n">
        <f>G32+J32-M32</f>
        <v>58000.0</v>
      </c>
      <c r="U32" s="38" t="str">
        <f>C32</f>
        <v>Distribusi ke Bidang Bina Marga (BA. No: 037/BAST.03/BM-PUPR/2020)</v>
      </c>
    </row>
    <row r="33" ht="15.0" customHeight="true">
      <c r="A33" s="4" t="n">
        <f>ROW(A33)-14</f>
        <v>19.0</v>
      </c>
      <c r="B33" t="n" s="9">
        <v>44139.07013888889</v>
      </c>
      <c r="C33" t="s" s="21">
        <v>129</v>
      </c>
      <c r="D33" s="22"/>
      <c r="E33" t="n" s="6">
        <v>2.0</v>
      </c>
      <c r="F33" t="s" s="18">
        <v>825</v>
      </c>
      <c r="G33" t="n" s="6">
        <v>58000.0</v>
      </c>
      <c r="H33" t="n" s="6">
        <v>0.0</v>
      </c>
      <c r="I33" t="s" s="18">
        <v>65</v>
      </c>
      <c r="J33" t="n" s="6">
        <v>0.0</v>
      </c>
      <c r="K33" t="n" s="6">
        <v>2.0</v>
      </c>
      <c r="L33" t="s" s="18">
        <v>825</v>
      </c>
      <c r="M33" t="n" s="6">
        <v>58000.0</v>
      </c>
      <c r="N33" t="n" s="6">
        <v>0.0</v>
      </c>
      <c r="O33" t="s" s="18">
        <v>65</v>
      </c>
      <c r="P33" s="6" t="n">
        <f>G33+J33-M33</f>
        <v>0.0</v>
      </c>
      <c r="U33" s="38" t="str">
        <f>C33</f>
        <v>Distribusi ke Sekretariat (BA. No: 038/BAST.03/SEK-PUPR/2020)</v>
      </c>
    </row>
    <row r="34" spans="1:21" s="3" customFormat="1" x14ac:dyDescent="0.25">
      <c r="A34" s="10"/>
      <c r="B34" s="11"/>
      <c r="C34" s="11"/>
      <c r="D34" s="11"/>
      <c r="E34" s="12" t="n">
        <f ca="1">INDIRECT("E15")</f>
        <v>0.0</v>
      </c>
      <c r="F34" s="19" t="str">
        <f ca="1">INDIRECT("F15")</f>
        <v>-</v>
      </c>
      <c r="G34" s="12" t="n">
        <f ca="1">INDIRECT("G15")</f>
        <v>0.0</v>
      </c>
      <c r="H34" s="12" t="n">
        <f ca="1">SUM(INDIRECT("H15:H"&amp;ROW(H34)-1))</f>
        <v>51.0</v>
      </c>
      <c r="I34" s="20" t="s">
        <v>817</v>
      </c>
      <c r="J34" s="12" t="n">
        <f ca="1">SUM(INDIRECT("J15:J"&amp;ROW(J34)-1))</f>
        <v>1479000.0</v>
      </c>
      <c r="K34" s="12" t="n">
        <f ca="1">SUM(INDIRECT("K15:K"&amp;ROW(K34)-1))</f>
        <v>51.0</v>
      </c>
      <c r="L34" s="20" t="s">
        <v>817</v>
      </c>
      <c r="M34" s="12" t="n">
        <f ca="1">SUM(INDIRECT("M15:M"&amp;ROW(M34)-1))</f>
        <v>1479000.0</v>
      </c>
      <c r="N34" s="12" t="n">
        <f ca="1">INDIRECT("N"&amp;ROW(N34)-1)</f>
        <v>0.0</v>
      </c>
      <c r="O34" s="20" t="str">
        <f ca="1">INDIRECT("O"&amp;ROW(O34)-1)</f>
        <v>-</v>
      </c>
      <c r="P34" s="12" t="n">
        <f ca="1">INDIRECT("P"&amp;ROW(P34)-1)</f>
        <v>0.0</v>
      </c>
      <c r="U34" s="40"/>
    </row>
    <row r="36" spans="4:14" x14ac:dyDescent="0.25">
      <c r="N36" s="1" t="str">
        <f>"Airmadidi, "&amp;U1</f>
        <v>Airmadidi, Kamis, 31 Desember 2020</v>
      </c>
    </row>
    <row r="37" spans="4:14" x14ac:dyDescent="0.25">
      <c r="D37" s="2" t="s">
        <v>56</v>
      </c>
      <c r="E37" s="3"/>
      <c r="F37" s="3"/>
      <c r="G37" s="3"/>
      <c r="H37" s="3"/>
      <c r="I37" s="3"/>
      <c r="J37" s="3"/>
      <c r="K37" s="3"/>
      <c r="L37" s="3"/>
      <c r="M37" s="3"/>
      <c r="N37" s="2" t="s">
        <v>59</v>
      </c>
    </row>
    <row r="38" spans="4:14" x14ac:dyDescent="0.25"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</row>
    <row r="39" spans="4:14" x14ac:dyDescent="0.25"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</row>
    <row r="40" spans="4:14" x14ac:dyDescent="0.25"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</row>
    <row r="41" spans="4:14" x14ac:dyDescent="0.25"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</row>
    <row r="42" spans="4:14" x14ac:dyDescent="0.25">
      <c r="D42" s="5" t="s">
        <v>57</v>
      </c>
      <c r="E42" s="3"/>
      <c r="F42" s="3"/>
      <c r="G42" s="3"/>
      <c r="H42" s="3"/>
      <c r="I42" s="3"/>
      <c r="J42" s="3"/>
      <c r="K42" s="3"/>
      <c r="L42" s="3"/>
      <c r="M42" s="3"/>
      <c r="N42" s="5" t="s">
        <v>60</v>
      </c>
    </row>
    <row r="43" spans="4:14" x14ac:dyDescent="0.25">
      <c r="D43" s="1" t="str">
        <f>"NIP. "&amp;U2</f>
        <v>NIP. 197212041999031006</v>
      </c>
      <c r="N43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4:D34"/>
    <mergeCell ref="C33:D33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2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829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43857.416666666664</v>
      </c>
      <c r="C16" t="s" s="21">
        <v>313</v>
      </c>
      <c r="D16" s="22"/>
      <c r="E16" t="n" s="6">
        <v>0.0</v>
      </c>
      <c r="F16" t="s" s="18">
        <v>65</v>
      </c>
      <c r="G16" t="n" s="6">
        <v>0.0</v>
      </c>
      <c r="H16" t="n" s="6">
        <v>25.0</v>
      </c>
      <c r="I16" t="s" s="18">
        <v>831</v>
      </c>
      <c r="J16" t="n" s="6">
        <v>500000.0</v>
      </c>
      <c r="K16" t="n" s="6">
        <v>0.0</v>
      </c>
      <c r="L16" t="s" s="18">
        <v>65</v>
      </c>
      <c r="M16" t="n" s="6">
        <v>0.0</v>
      </c>
      <c r="N16" t="n" s="6">
        <v>25.0</v>
      </c>
      <c r="O16" t="s" s="18">
        <v>831</v>
      </c>
      <c r="P16" s="6" t="n">
        <f>G16+J16-M16</f>
        <v>500000.0</v>
      </c>
      <c r="U16" s="38" t="str">
        <f>C16</f>
        <v>Pengadaan oleh Sekretariat (BA. No: 0010/BAST.01/SEK-PUPR/2020)</v>
      </c>
    </row>
    <row r="17" ht="15.0" customHeight="true">
      <c r="A17" s="4" t="n">
        <f>ROW(A17)-14</f>
        <v>3.0</v>
      </c>
      <c r="B17" t="n" s="9">
        <v>43857.635416666664</v>
      </c>
      <c r="C17" t="s" s="21">
        <v>314</v>
      </c>
      <c r="D17" s="22"/>
      <c r="E17" t="n" s="6">
        <v>25.0</v>
      </c>
      <c r="F17" t="s" s="18">
        <v>831</v>
      </c>
      <c r="G17" t="n" s="6">
        <v>500000.0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832</v>
      </c>
      <c r="M17" t="n" s="6">
        <v>80000.0</v>
      </c>
      <c r="N17" t="n" s="6">
        <v>21.0</v>
      </c>
      <c r="O17" t="s" s="18">
        <v>833</v>
      </c>
      <c r="P17" s="6" t="n">
        <f>G17+J17-M17</f>
        <v>420000.0</v>
      </c>
      <c r="U17" s="38" t="str">
        <f>C17</f>
        <v>Distribusi ke Sekretariat (BA. No: 007/BAST.03/SEK-PUPR/2020)</v>
      </c>
    </row>
    <row r="18" ht="15.0" customHeight="true">
      <c r="A18" s="4" t="n">
        <f>ROW(A18)-14</f>
        <v>4.0</v>
      </c>
      <c r="B18" t="n" s="9">
        <v>43858.34583333333</v>
      </c>
      <c r="C18" t="s" s="21">
        <v>317</v>
      </c>
      <c r="D18" s="22"/>
      <c r="E18" t="n" s="6">
        <v>21.0</v>
      </c>
      <c r="F18" t="s" s="18">
        <v>833</v>
      </c>
      <c r="G18" t="n" s="6">
        <v>420000.0</v>
      </c>
      <c r="H18" t="n" s="6">
        <v>0.0</v>
      </c>
      <c r="I18" t="s" s="18">
        <v>65</v>
      </c>
      <c r="J18" t="n" s="6">
        <v>0.0</v>
      </c>
      <c r="K18" t="n" s="6">
        <v>4.0</v>
      </c>
      <c r="L18" t="s" s="18">
        <v>832</v>
      </c>
      <c r="M18" t="n" s="6">
        <v>80000.0</v>
      </c>
      <c r="N18" t="n" s="6">
        <v>17.0</v>
      </c>
      <c r="O18" t="s" s="18">
        <v>834</v>
      </c>
      <c r="P18" s="6" t="n">
        <f>G18+J18-M18</f>
        <v>340000.0</v>
      </c>
      <c r="U18" s="38" t="str">
        <f>C18</f>
        <v>Distribusi ke Bidang Tata Ruang (BA. No: 008/BAST.03/TR-PUPR/2020)</v>
      </c>
    </row>
    <row r="19" ht="15.0" customHeight="true">
      <c r="A19" s="4" t="n">
        <f>ROW(A19)-14</f>
        <v>5.0</v>
      </c>
      <c r="B19" t="n" s="9">
        <v>43858.35902777778</v>
      </c>
      <c r="C19" t="s" s="21">
        <v>319</v>
      </c>
      <c r="D19" s="22"/>
      <c r="E19" t="n" s="6">
        <v>17.0</v>
      </c>
      <c r="F19" t="s" s="18">
        <v>834</v>
      </c>
      <c r="G19" t="n" s="6">
        <v>340000.0</v>
      </c>
      <c r="H19" t="n" s="6">
        <v>0.0</v>
      </c>
      <c r="I19" t="s" s="18">
        <v>65</v>
      </c>
      <c r="J19" t="n" s="6">
        <v>0.0</v>
      </c>
      <c r="K19" t="n" s="6">
        <v>4.0</v>
      </c>
      <c r="L19" t="s" s="18">
        <v>832</v>
      </c>
      <c r="M19" t="n" s="6">
        <v>80000.0</v>
      </c>
      <c r="N19" t="n" s="6">
        <v>13.0</v>
      </c>
      <c r="O19" t="s" s="18">
        <v>835</v>
      </c>
      <c r="P19" s="6" t="n">
        <f>G19+J19-M19</f>
        <v>260000.0</v>
      </c>
      <c r="U19" s="38" t="str">
        <f>C19</f>
        <v>Distribusi ke Bidang Bina Marga (BA. No: 009/BAST.03/BM-PUPR/2020)</v>
      </c>
    </row>
    <row r="20" ht="15.0" customHeight="true">
      <c r="A20" s="4" t="n">
        <f>ROW(A20)-14</f>
        <v>6.0</v>
      </c>
      <c r="B20" t="n" s="9">
        <v>43858.361805555556</v>
      </c>
      <c r="C20" t="s" s="21">
        <v>322</v>
      </c>
      <c r="D20" s="22"/>
      <c r="E20" t="n" s="6">
        <v>13.0</v>
      </c>
      <c r="F20" t="s" s="18">
        <v>835</v>
      </c>
      <c r="G20" t="n" s="6">
        <v>260000.0</v>
      </c>
      <c r="H20" t="n" s="6">
        <v>0.0</v>
      </c>
      <c r="I20" t="s" s="18">
        <v>65</v>
      </c>
      <c r="J20" t="n" s="6">
        <v>0.0</v>
      </c>
      <c r="K20" t="n" s="6">
        <v>4.0</v>
      </c>
      <c r="L20" t="s" s="18">
        <v>832</v>
      </c>
      <c r="M20" t="n" s="6">
        <v>80000.0</v>
      </c>
      <c r="N20" t="n" s="6">
        <v>9.0</v>
      </c>
      <c r="O20" t="s" s="18">
        <v>836</v>
      </c>
      <c r="P20" s="6" t="n">
        <f>G20+J20-M20</f>
        <v>180000.0</v>
      </c>
      <c r="U20" s="38" t="str">
        <f>C20</f>
        <v>Distribusi ke Bidang Sumber Daya Air (BA. No: 010/BAST.03/SDA-PUPR/2020)</v>
      </c>
    </row>
    <row r="21" ht="15.0" customHeight="true">
      <c r="A21" s="4" t="n">
        <f>ROW(A21)-14</f>
        <v>7.0</v>
      </c>
      <c r="B21" t="n" s="9">
        <v>43858.393055555556</v>
      </c>
      <c r="C21" t="s" s="21">
        <v>324</v>
      </c>
      <c r="D21" s="22"/>
      <c r="E21" t="n" s="6">
        <v>9.0</v>
      </c>
      <c r="F21" t="s" s="18">
        <v>836</v>
      </c>
      <c r="G21" t="n" s="6">
        <v>180000.0</v>
      </c>
      <c r="H21" t="n" s="6">
        <v>0.0</v>
      </c>
      <c r="I21" t="s" s="18">
        <v>65</v>
      </c>
      <c r="J21" t="n" s="6">
        <v>0.0</v>
      </c>
      <c r="K21" t="n" s="6">
        <v>4.0</v>
      </c>
      <c r="L21" t="s" s="18">
        <v>832</v>
      </c>
      <c r="M21" t="n" s="6">
        <v>80000.0</v>
      </c>
      <c r="N21" t="n" s="6">
        <v>5.0</v>
      </c>
      <c r="O21" t="s" s="18">
        <v>837</v>
      </c>
      <c r="P21" s="6" t="n">
        <f>G21+J21-M21</f>
        <v>100000.0</v>
      </c>
      <c r="U21" s="38" t="str">
        <f>C21</f>
        <v>Distribusi ke Bidang Jasa Konstruksi (BA. No: 011/BAST.03/JK-PUPR/2020)</v>
      </c>
    </row>
    <row r="22" ht="15.0" customHeight="true">
      <c r="A22" s="4" t="n">
        <f>ROW(A22)-14</f>
        <v>8.0</v>
      </c>
      <c r="B22" t="n" s="9">
        <v>43858.402083333334</v>
      </c>
      <c r="C22" t="s" s="21">
        <v>327</v>
      </c>
      <c r="D22" s="22"/>
      <c r="E22" t="n" s="6">
        <v>5.0</v>
      </c>
      <c r="F22" t="s" s="18">
        <v>837</v>
      </c>
      <c r="G22" t="n" s="6">
        <v>100000.0</v>
      </c>
      <c r="H22" t="n" s="6">
        <v>0.0</v>
      </c>
      <c r="I22" t="s" s="18">
        <v>65</v>
      </c>
      <c r="J22" t="n" s="6">
        <v>0.0</v>
      </c>
      <c r="K22" t="n" s="6">
        <v>5.0</v>
      </c>
      <c r="L22" t="s" s="18">
        <v>837</v>
      </c>
      <c r="M22" t="n" s="6">
        <v>100000.0</v>
      </c>
      <c r="N22" t="n" s="6">
        <v>0.0</v>
      </c>
      <c r="O22" t="s" s="18">
        <v>65</v>
      </c>
      <c r="P22" s="6" t="n">
        <f>G22+J22-M22</f>
        <v>0.0</v>
      </c>
      <c r="U22" s="38" t="str">
        <f>C22</f>
        <v>Distribusi ke Bidang Bangunan Gedung dan Permukiman (BA. No: 012/BAST.03/BGP-PUPR/2020)</v>
      </c>
    </row>
    <row r="23" ht="15.0" customHeight="true">
      <c r="A23" s="4" t="n">
        <f>ROW(A23)-14</f>
        <v>9.0</v>
      </c>
      <c r="B23" t="n" s="9">
        <v>43886.416666666664</v>
      </c>
      <c r="C23" t="s" s="21">
        <v>364</v>
      </c>
      <c r="D23" s="22"/>
      <c r="E23" t="n" s="6">
        <v>0.0</v>
      </c>
      <c r="F23" t="s" s="18">
        <v>65</v>
      </c>
      <c r="G23" t="n" s="6">
        <v>0.0</v>
      </c>
      <c r="H23" t="n" s="6">
        <v>15.0</v>
      </c>
      <c r="I23" t="s" s="18">
        <v>838</v>
      </c>
      <c r="J23" t="n" s="6">
        <v>300000.0</v>
      </c>
      <c r="K23" t="n" s="6">
        <v>0.0</v>
      </c>
      <c r="L23" t="s" s="18">
        <v>65</v>
      </c>
      <c r="M23" t="n" s="6">
        <v>0.0</v>
      </c>
      <c r="N23" t="n" s="6">
        <v>15.0</v>
      </c>
      <c r="O23" t="s" s="18">
        <v>838</v>
      </c>
      <c r="P23" s="6" t="n">
        <f>G23+J23-M23</f>
        <v>300000.0</v>
      </c>
      <c r="U23" s="38" t="str">
        <f>C23</f>
        <v>Pengadaan oleh Sekretariat (BA. No: 0027/BAST.01/SEK-PUPR/2020)</v>
      </c>
    </row>
    <row r="24" ht="15.0" customHeight="true">
      <c r="A24" s="4" t="n">
        <f>ROW(A24)-14</f>
        <v>10.0</v>
      </c>
      <c r="B24" t="n" s="9">
        <v>43924.38680555556</v>
      </c>
      <c r="C24" t="s" s="21">
        <v>107</v>
      </c>
      <c r="D24" s="22"/>
      <c r="E24" t="n" s="6">
        <v>15.0</v>
      </c>
      <c r="F24" t="s" s="18">
        <v>838</v>
      </c>
      <c r="G24" t="n" s="6">
        <v>300000.0</v>
      </c>
      <c r="H24" t="n" s="6">
        <v>0.0</v>
      </c>
      <c r="I24" t="s" s="18">
        <v>65</v>
      </c>
      <c r="J24" t="n" s="6">
        <v>0.0</v>
      </c>
      <c r="K24" t="n" s="6">
        <v>5.0</v>
      </c>
      <c r="L24" t="s" s="18">
        <v>837</v>
      </c>
      <c r="M24" t="n" s="6">
        <v>100000.0</v>
      </c>
      <c r="N24" t="n" s="6">
        <v>10.0</v>
      </c>
      <c r="O24" t="s" s="18">
        <v>839</v>
      </c>
      <c r="P24" s="6" t="n">
        <f>G24+J24-M24</f>
        <v>200000.0</v>
      </c>
      <c r="U24" s="38" t="str">
        <f>C24</f>
        <v>Distribusi ke Sekretariat (BA. No: 025/BAST.03/SEK-PUPR/2020)</v>
      </c>
    </row>
    <row r="25" ht="15.0" customHeight="true">
      <c r="A25" s="4" t="n">
        <f>ROW(A25)-14</f>
        <v>11.0</v>
      </c>
      <c r="B25" t="n" s="9">
        <v>43945.41805555556</v>
      </c>
      <c r="C25" t="s" s="21">
        <v>110</v>
      </c>
      <c r="D25" s="22"/>
      <c r="E25" t="n" s="6">
        <v>10.0</v>
      </c>
      <c r="F25" t="s" s="18">
        <v>839</v>
      </c>
      <c r="G25" t="n" s="6">
        <v>200000.0</v>
      </c>
      <c r="H25" t="n" s="6">
        <v>0.0</v>
      </c>
      <c r="I25" t="s" s="18">
        <v>65</v>
      </c>
      <c r="J25" t="n" s="6">
        <v>0.0</v>
      </c>
      <c r="K25" t="n" s="6">
        <v>5.0</v>
      </c>
      <c r="L25" t="s" s="18">
        <v>837</v>
      </c>
      <c r="M25" t="n" s="6">
        <v>100000.0</v>
      </c>
      <c r="N25" t="n" s="6">
        <v>5.0</v>
      </c>
      <c r="O25" t="s" s="18">
        <v>837</v>
      </c>
      <c r="P25" s="6" t="n">
        <f>G25+J25-M25</f>
        <v>100000.0</v>
      </c>
      <c r="U25" s="38" t="str">
        <f>C25</f>
        <v>Distribusi ke Sekretariat (BA. No: 026/BAST.03/SEK-PUPR/2020)</v>
      </c>
    </row>
    <row r="26" ht="15.0" customHeight="true">
      <c r="A26" s="4" t="n">
        <f>ROW(A26)-14</f>
        <v>12.0</v>
      </c>
      <c r="B26" t="n" s="9">
        <v>43962.45972222222</v>
      </c>
      <c r="C26" t="s" s="21">
        <v>112</v>
      </c>
      <c r="D26" s="22"/>
      <c r="E26" t="n" s="6">
        <v>5.0</v>
      </c>
      <c r="F26" t="s" s="18">
        <v>837</v>
      </c>
      <c r="G26" t="n" s="6">
        <v>100000.0</v>
      </c>
      <c r="H26" t="n" s="6">
        <v>0.0</v>
      </c>
      <c r="I26" t="s" s="18">
        <v>65</v>
      </c>
      <c r="J26" t="n" s="6">
        <v>0.0</v>
      </c>
      <c r="K26" t="n" s="6">
        <v>3.0</v>
      </c>
      <c r="L26" t="s" s="18">
        <v>840</v>
      </c>
      <c r="M26" t="n" s="6">
        <v>60000.0</v>
      </c>
      <c r="N26" t="n" s="6">
        <v>2.0</v>
      </c>
      <c r="O26" t="s" s="18">
        <v>841</v>
      </c>
      <c r="P26" s="6" t="n">
        <f>G26+J26-M26</f>
        <v>40000.0</v>
      </c>
      <c r="U26" s="38" t="str">
        <f>C26</f>
        <v>Distribusi ke Sekretariat (BA. No: 027/BAST.03/SEK-PUPR/2020)</v>
      </c>
    </row>
    <row r="27" ht="15.0" customHeight="true">
      <c r="A27" s="4" t="n">
        <f>ROW(A27)-14</f>
        <v>13.0</v>
      </c>
      <c r="B27" t="n" s="9">
        <v>43991.58541666667</v>
      </c>
      <c r="C27" t="s" s="21">
        <v>389</v>
      </c>
      <c r="D27" s="22"/>
      <c r="E27" t="n" s="6">
        <v>2.0</v>
      </c>
      <c r="F27" t="s" s="18">
        <v>841</v>
      </c>
      <c r="G27" t="n" s="6">
        <v>40000.0</v>
      </c>
      <c r="H27" t="n" s="6">
        <v>0.0</v>
      </c>
      <c r="I27" t="s" s="18">
        <v>65</v>
      </c>
      <c r="J27" t="n" s="6">
        <v>0.0</v>
      </c>
      <c r="K27" t="n" s="6">
        <v>2.0</v>
      </c>
      <c r="L27" t="s" s="18">
        <v>841</v>
      </c>
      <c r="M27" t="n" s="6">
        <v>40000.0</v>
      </c>
      <c r="N27" t="n" s="6">
        <v>0.0</v>
      </c>
      <c r="O27" t="s" s="18">
        <v>65</v>
      </c>
      <c r="P27" s="6" t="n">
        <f>G27+J27-M27</f>
        <v>0.0</v>
      </c>
      <c r="U27" s="38" t="str">
        <f>C27</f>
        <v>Distribusi ke Sekretariat (BA. No: 030/BAST.03/SEK-PUPR/2020)</v>
      </c>
    </row>
    <row r="28" ht="15.0" customHeight="true">
      <c r="A28" s="4" t="n">
        <f>ROW(A28)-14</f>
        <v>14.0</v>
      </c>
      <c r="B28" t="n" s="9">
        <v>44113.416666666664</v>
      </c>
      <c r="C28" t="s" s="21">
        <v>369</v>
      </c>
      <c r="D28" s="22"/>
      <c r="E28" t="n" s="6">
        <v>0.0</v>
      </c>
      <c r="F28" t="s" s="18">
        <v>65</v>
      </c>
      <c r="G28" t="n" s="6">
        <v>0.0</v>
      </c>
      <c r="H28" t="n" s="6">
        <v>15.0</v>
      </c>
      <c r="I28" t="s" s="18">
        <v>838</v>
      </c>
      <c r="J28" t="n" s="6">
        <v>300000.0</v>
      </c>
      <c r="K28" t="n" s="6">
        <v>0.0</v>
      </c>
      <c r="L28" t="s" s="18">
        <v>65</v>
      </c>
      <c r="M28" t="n" s="6">
        <v>0.0</v>
      </c>
      <c r="N28" t="n" s="6">
        <v>15.0</v>
      </c>
      <c r="O28" t="s" s="18">
        <v>838</v>
      </c>
      <c r="P28" s="6" t="n">
        <f>G28+J28-M28</f>
        <v>300000.0</v>
      </c>
      <c r="U28" s="38" t="str">
        <f>C28</f>
        <v>Pengadaan oleh Sekretariat (BA. No: 0185/BAST.01/SEK-PUPR/2020)</v>
      </c>
    </row>
    <row r="29" ht="15.0" customHeight="true">
      <c r="A29" s="4" t="n">
        <f>ROW(A29)-14</f>
        <v>15.0</v>
      </c>
      <c r="B29" t="n" s="9">
        <v>44113.60277777778</v>
      </c>
      <c r="C29" t="s" s="21">
        <v>122</v>
      </c>
      <c r="D29" s="22"/>
      <c r="E29" t="n" s="6">
        <v>15.0</v>
      </c>
      <c r="F29" t="s" s="18">
        <v>838</v>
      </c>
      <c r="G29" t="n" s="6">
        <v>300000.0</v>
      </c>
      <c r="H29" t="n" s="6">
        <v>0.0</v>
      </c>
      <c r="I29" t="s" s="18">
        <v>65</v>
      </c>
      <c r="J29" t="n" s="6">
        <v>0.0</v>
      </c>
      <c r="K29" t="n" s="6">
        <v>6.0</v>
      </c>
      <c r="L29" t="s" s="18">
        <v>842</v>
      </c>
      <c r="M29" t="n" s="6">
        <v>120000.0</v>
      </c>
      <c r="N29" t="n" s="6">
        <v>9.0</v>
      </c>
      <c r="O29" t="s" s="18">
        <v>836</v>
      </c>
      <c r="P29" s="6" t="n">
        <f>G29+J29-M29</f>
        <v>180000.0</v>
      </c>
      <c r="U29" s="38" t="str">
        <f>C29</f>
        <v>Distribusi ke Sekretariat (BA. No: 035/BAST.03/SEK-PUPR/2020)</v>
      </c>
    </row>
    <row r="30" ht="15.0" customHeight="true">
      <c r="A30" s="4" t="n">
        <f>ROW(A30)-14</f>
        <v>16.0</v>
      </c>
      <c r="B30" t="n" s="9">
        <v>44120.595138888886</v>
      </c>
      <c r="C30" t="s" s="21">
        <v>125</v>
      </c>
      <c r="D30" s="22"/>
      <c r="E30" t="n" s="6">
        <v>9.0</v>
      </c>
      <c r="F30" t="s" s="18">
        <v>836</v>
      </c>
      <c r="G30" t="n" s="6">
        <v>180000.0</v>
      </c>
      <c r="H30" t="n" s="6">
        <v>0.0</v>
      </c>
      <c r="I30" t="s" s="18">
        <v>65</v>
      </c>
      <c r="J30" t="n" s="6">
        <v>0.0</v>
      </c>
      <c r="K30" t="n" s="6">
        <v>2.0</v>
      </c>
      <c r="L30" t="s" s="18">
        <v>841</v>
      </c>
      <c r="M30" t="n" s="6">
        <v>40000.0</v>
      </c>
      <c r="N30" t="n" s="6">
        <v>7.0</v>
      </c>
      <c r="O30" t="s" s="18">
        <v>843</v>
      </c>
      <c r="P30" s="6" t="n">
        <f>G30+J30-M30</f>
        <v>140000.0</v>
      </c>
      <c r="U30" s="38" t="str">
        <f>C30</f>
        <v>Distribusi ke Bidang Tata Ruang (BA. No: 036/BAST.03/TR-PUPR/2020)</v>
      </c>
    </row>
    <row r="31" ht="15.0" customHeight="true">
      <c r="A31" s="4" t="n">
        <f>ROW(A31)-14</f>
        <v>17.0</v>
      </c>
      <c r="B31" t="n" s="9">
        <v>44125.34652777778</v>
      </c>
      <c r="C31" t="s" s="21">
        <v>127</v>
      </c>
      <c r="D31" s="22"/>
      <c r="E31" t="n" s="6">
        <v>7.0</v>
      </c>
      <c r="F31" t="s" s="18">
        <v>843</v>
      </c>
      <c r="G31" t="n" s="6">
        <v>140000.0</v>
      </c>
      <c r="H31" t="n" s="6">
        <v>0.0</v>
      </c>
      <c r="I31" t="s" s="18">
        <v>65</v>
      </c>
      <c r="J31" t="n" s="6">
        <v>0.0</v>
      </c>
      <c r="K31" t="n" s="6">
        <v>2.0</v>
      </c>
      <c r="L31" t="s" s="18">
        <v>841</v>
      </c>
      <c r="M31" t="n" s="6">
        <v>40000.0</v>
      </c>
      <c r="N31" t="n" s="6">
        <v>5.0</v>
      </c>
      <c r="O31" t="s" s="18">
        <v>837</v>
      </c>
      <c r="P31" s="6" t="n">
        <f>G31+J31-M31</f>
        <v>100000.0</v>
      </c>
      <c r="U31" s="38" t="str">
        <f>C31</f>
        <v>Distribusi ke Bidang Bina Marga (BA. No: 037/BAST.03/BM-PUPR/2020)</v>
      </c>
    </row>
    <row r="32" ht="15.0" customHeight="true">
      <c r="A32" s="4" t="n">
        <f>ROW(A32)-14</f>
        <v>18.0</v>
      </c>
      <c r="B32" t="n" s="9">
        <v>44139.07013888889</v>
      </c>
      <c r="C32" t="s" s="21">
        <v>129</v>
      </c>
      <c r="D32" s="22"/>
      <c r="E32" t="n" s="6">
        <v>5.0</v>
      </c>
      <c r="F32" t="s" s="18">
        <v>837</v>
      </c>
      <c r="G32" t="n" s="6">
        <v>100000.0</v>
      </c>
      <c r="H32" t="n" s="6">
        <v>0.0</v>
      </c>
      <c r="I32" t="s" s="18">
        <v>65</v>
      </c>
      <c r="J32" t="n" s="6">
        <v>0.0</v>
      </c>
      <c r="K32" t="n" s="6">
        <v>5.0</v>
      </c>
      <c r="L32" t="s" s="18">
        <v>837</v>
      </c>
      <c r="M32" t="n" s="6">
        <v>100000.0</v>
      </c>
      <c r="N32" t="n" s="6">
        <v>0.0</v>
      </c>
      <c r="O32" t="s" s="18">
        <v>65</v>
      </c>
      <c r="P32" s="6" t="n">
        <f>G32+J32-M32</f>
        <v>0.0</v>
      </c>
      <c r="U32" s="38" t="str">
        <f>C32</f>
        <v>Distribusi ke Sekretariat (BA. No: 038/BAST.03/SEK-PUPR/2020)</v>
      </c>
    </row>
    <row r="33" spans="1:21" s="3" customFormat="1" x14ac:dyDescent="0.25">
      <c r="A33" s="10"/>
      <c r="B33" s="11"/>
      <c r="C33" s="11"/>
      <c r="D33" s="11"/>
      <c r="E33" s="12" t="n">
        <f ca="1">INDIRECT("E15")</f>
        <v>0.0</v>
      </c>
      <c r="F33" s="19" t="str">
        <f ca="1">INDIRECT("F15")</f>
        <v>-</v>
      </c>
      <c r="G33" s="12" t="n">
        <f ca="1">INDIRECT("G15")</f>
        <v>0.0</v>
      </c>
      <c r="H33" s="12" t="n">
        <f ca="1">SUM(INDIRECT("H15:H"&amp;ROW(H33)-1))</f>
        <v>55.0</v>
      </c>
      <c r="I33" s="20" t="s">
        <v>830</v>
      </c>
      <c r="J33" s="12" t="n">
        <f ca="1">SUM(INDIRECT("J15:J"&amp;ROW(J33)-1))</f>
        <v>1100000.0</v>
      </c>
      <c r="K33" s="12" t="n">
        <f ca="1">SUM(INDIRECT("K15:K"&amp;ROW(K33)-1))</f>
        <v>55.0</v>
      </c>
      <c r="L33" s="20" t="s">
        <v>830</v>
      </c>
      <c r="M33" s="12" t="n">
        <f ca="1">SUM(INDIRECT("M15:M"&amp;ROW(M33)-1))</f>
        <v>1100000.0</v>
      </c>
      <c r="N33" s="12" t="n">
        <f ca="1">INDIRECT("N"&amp;ROW(N33)-1)</f>
        <v>0.0</v>
      </c>
      <c r="O33" s="20" t="str">
        <f ca="1">INDIRECT("O"&amp;ROW(O33)-1)</f>
        <v>-</v>
      </c>
      <c r="P33" s="12" t="n">
        <f ca="1">INDIRECT("P"&amp;ROW(P33)-1)</f>
        <v>0.0</v>
      </c>
      <c r="U33" s="40"/>
    </row>
    <row r="35" spans="4:14" x14ac:dyDescent="0.25">
      <c r="N35" s="1" t="str">
        <f>"Airmadidi, "&amp;U1</f>
        <v>Airmadidi, Kamis, 31 Desember 2020</v>
      </c>
    </row>
    <row r="36" spans="4:14" x14ac:dyDescent="0.25">
      <c r="D36" s="2" t="s">
        <v>56</v>
      </c>
      <c r="E36" s="3"/>
      <c r="F36" s="3"/>
      <c r="G36" s="3"/>
      <c r="H36" s="3"/>
      <c r="I36" s="3"/>
      <c r="J36" s="3"/>
      <c r="K36" s="3"/>
      <c r="L36" s="3"/>
      <c r="M36" s="3"/>
      <c r="N36" s="2" t="s">
        <v>59</v>
      </c>
    </row>
    <row r="37" spans="4:14" x14ac:dyDescent="0.25"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</row>
    <row r="38" spans="4:14" x14ac:dyDescent="0.25"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</row>
    <row r="39" spans="4:14" x14ac:dyDescent="0.25"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</row>
    <row r="40" spans="4:14" x14ac:dyDescent="0.25"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</row>
    <row r="41" spans="4:14" x14ac:dyDescent="0.25">
      <c r="D41" s="5" t="s">
        <v>57</v>
      </c>
      <c r="E41" s="3"/>
      <c r="F41" s="3"/>
      <c r="G41" s="3"/>
      <c r="H41" s="3"/>
      <c r="I41" s="3"/>
      <c r="J41" s="3"/>
      <c r="K41" s="3"/>
      <c r="L41" s="3"/>
      <c r="M41" s="3"/>
      <c r="N41" s="5" t="s">
        <v>60</v>
      </c>
    </row>
    <row r="42" spans="4:14" x14ac:dyDescent="0.25">
      <c r="D42" s="1" t="str">
        <f>"NIP. "&amp;U2</f>
        <v>NIP. 197212041999031006</v>
      </c>
      <c r="N42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3:D33"/>
    <mergeCell ref="C32:D32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1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844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43857.416666666664</v>
      </c>
      <c r="C16" t="s" s="21">
        <v>313</v>
      </c>
      <c r="D16" s="22"/>
      <c r="E16" t="n" s="6">
        <v>0.0</v>
      </c>
      <c r="F16" t="s" s="18">
        <v>65</v>
      </c>
      <c r="G16" t="n" s="6">
        <v>0.0</v>
      </c>
      <c r="H16" t="n" s="6">
        <v>10.0</v>
      </c>
      <c r="I16" t="s" s="18">
        <v>846</v>
      </c>
      <c r="J16" t="n" s="6">
        <v>140000.0</v>
      </c>
      <c r="K16" t="n" s="6">
        <v>0.0</v>
      </c>
      <c r="L16" t="s" s="18">
        <v>65</v>
      </c>
      <c r="M16" t="n" s="6">
        <v>0.0</v>
      </c>
      <c r="N16" t="n" s="6">
        <v>10.0</v>
      </c>
      <c r="O16" t="s" s="18">
        <v>846</v>
      </c>
      <c r="P16" s="6" t="n">
        <f>G16+J16-M16</f>
        <v>140000.0</v>
      </c>
      <c r="U16" s="38" t="str">
        <f>C16</f>
        <v>Pengadaan oleh Sekretariat (BA. No: 0010/BAST.01/SEK-PUPR/2020)</v>
      </c>
    </row>
    <row r="17" ht="15.0" customHeight="true">
      <c r="A17" s="4" t="n">
        <f>ROW(A17)-14</f>
        <v>3.0</v>
      </c>
      <c r="B17" t="n" s="9">
        <v>43857.635416666664</v>
      </c>
      <c r="C17" t="s" s="21">
        <v>314</v>
      </c>
      <c r="D17" s="22"/>
      <c r="E17" t="n" s="6">
        <v>10.0</v>
      </c>
      <c r="F17" t="s" s="18">
        <v>846</v>
      </c>
      <c r="G17" t="n" s="6">
        <v>140000.0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847</v>
      </c>
      <c r="M17" t="n" s="6">
        <v>28000.0</v>
      </c>
      <c r="N17" t="n" s="6">
        <v>8.0</v>
      </c>
      <c r="O17" t="s" s="18">
        <v>848</v>
      </c>
      <c r="P17" s="6" t="n">
        <f>G17+J17-M17</f>
        <v>112000.0</v>
      </c>
      <c r="U17" s="38" t="str">
        <f>C17</f>
        <v>Distribusi ke Sekretariat (BA. No: 007/BAST.03/SEK-PUPR/2020)</v>
      </c>
    </row>
    <row r="18" ht="15.0" customHeight="true">
      <c r="A18" s="4" t="n">
        <f>ROW(A18)-14</f>
        <v>4.0</v>
      </c>
      <c r="B18" t="n" s="9">
        <v>43858.34583333333</v>
      </c>
      <c r="C18" t="s" s="21">
        <v>317</v>
      </c>
      <c r="D18" s="22"/>
      <c r="E18" t="n" s="6">
        <v>8.0</v>
      </c>
      <c r="F18" t="s" s="18">
        <v>848</v>
      </c>
      <c r="G18" t="n" s="6">
        <v>112000.0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849</v>
      </c>
      <c r="M18" t="n" s="6">
        <v>14000.0</v>
      </c>
      <c r="N18" t="n" s="6">
        <v>7.0</v>
      </c>
      <c r="O18" t="s" s="18">
        <v>850</v>
      </c>
      <c r="P18" s="6" t="n">
        <f>G18+J18-M18</f>
        <v>98000.0</v>
      </c>
      <c r="U18" s="38" t="str">
        <f>C18</f>
        <v>Distribusi ke Bidang Tata Ruang (BA. No: 008/BAST.03/TR-PUPR/2020)</v>
      </c>
    </row>
    <row r="19" ht="15.0" customHeight="true">
      <c r="A19" s="4" t="n">
        <f>ROW(A19)-14</f>
        <v>5.0</v>
      </c>
      <c r="B19" t="n" s="9">
        <v>43858.35902777778</v>
      </c>
      <c r="C19" t="s" s="21">
        <v>319</v>
      </c>
      <c r="D19" s="22"/>
      <c r="E19" t="n" s="6">
        <v>7.0</v>
      </c>
      <c r="F19" t="s" s="18">
        <v>850</v>
      </c>
      <c r="G19" t="n" s="6">
        <v>98000.0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847</v>
      </c>
      <c r="M19" t="n" s="6">
        <v>28000.0</v>
      </c>
      <c r="N19" t="n" s="6">
        <v>5.0</v>
      </c>
      <c r="O19" t="s" s="18">
        <v>851</v>
      </c>
      <c r="P19" s="6" t="n">
        <f>G19+J19-M19</f>
        <v>70000.0</v>
      </c>
      <c r="U19" s="38" t="str">
        <f>C19</f>
        <v>Distribusi ke Bidang Bina Marga (BA. No: 009/BAST.03/BM-PUPR/2020)</v>
      </c>
    </row>
    <row r="20" ht="15.0" customHeight="true">
      <c r="A20" s="4" t="n">
        <f>ROW(A20)-14</f>
        <v>6.0</v>
      </c>
      <c r="B20" t="n" s="9">
        <v>43858.361805555556</v>
      </c>
      <c r="C20" t="s" s="21">
        <v>322</v>
      </c>
      <c r="D20" s="22"/>
      <c r="E20" t="n" s="6">
        <v>5.0</v>
      </c>
      <c r="F20" t="s" s="18">
        <v>851</v>
      </c>
      <c r="G20" t="n" s="6">
        <v>70000.0</v>
      </c>
      <c r="H20" t="n" s="6">
        <v>0.0</v>
      </c>
      <c r="I20" t="s" s="18">
        <v>65</v>
      </c>
      <c r="J20" t="n" s="6">
        <v>0.0</v>
      </c>
      <c r="K20" t="n" s="6">
        <v>2.0</v>
      </c>
      <c r="L20" t="s" s="18">
        <v>847</v>
      </c>
      <c r="M20" t="n" s="6">
        <v>28000.0</v>
      </c>
      <c r="N20" t="n" s="6">
        <v>3.0</v>
      </c>
      <c r="O20" t="s" s="18">
        <v>852</v>
      </c>
      <c r="P20" s="6" t="n">
        <f>G20+J20-M20</f>
        <v>42000.0</v>
      </c>
      <c r="U20" s="38" t="str">
        <f>C20</f>
        <v>Distribusi ke Bidang Sumber Daya Air (BA. No: 010/BAST.03/SDA-PUPR/2020)</v>
      </c>
    </row>
    <row r="21" ht="15.0" customHeight="true">
      <c r="A21" s="4" t="n">
        <f>ROW(A21)-14</f>
        <v>7.0</v>
      </c>
      <c r="B21" t="n" s="9">
        <v>43858.393055555556</v>
      </c>
      <c r="C21" t="s" s="21">
        <v>324</v>
      </c>
      <c r="D21" s="22"/>
      <c r="E21" t="n" s="6">
        <v>3.0</v>
      </c>
      <c r="F21" t="s" s="18">
        <v>852</v>
      </c>
      <c r="G21" t="n" s="6">
        <v>42000.0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849</v>
      </c>
      <c r="M21" t="n" s="6">
        <v>14000.0</v>
      </c>
      <c r="N21" t="n" s="6">
        <v>2.0</v>
      </c>
      <c r="O21" t="s" s="18">
        <v>847</v>
      </c>
      <c r="P21" s="6" t="n">
        <f>G21+J21-M21</f>
        <v>28000.0</v>
      </c>
      <c r="U21" s="38" t="str">
        <f>C21</f>
        <v>Distribusi ke Bidang Jasa Konstruksi (BA. No: 011/BAST.03/JK-PUPR/2020)</v>
      </c>
    </row>
    <row r="22" ht="15.0" customHeight="true">
      <c r="A22" s="4" t="n">
        <f>ROW(A22)-14</f>
        <v>8.0</v>
      </c>
      <c r="B22" t="n" s="9">
        <v>43858.402083333334</v>
      </c>
      <c r="C22" t="s" s="21">
        <v>327</v>
      </c>
      <c r="D22" s="22"/>
      <c r="E22" t="n" s="6">
        <v>2.0</v>
      </c>
      <c r="F22" t="s" s="18">
        <v>847</v>
      </c>
      <c r="G22" t="n" s="6">
        <v>28000.0</v>
      </c>
      <c r="H22" t="n" s="6">
        <v>0.0</v>
      </c>
      <c r="I22" t="s" s="18">
        <v>65</v>
      </c>
      <c r="J22" t="n" s="6">
        <v>0.0</v>
      </c>
      <c r="K22" t="n" s="6">
        <v>2.0</v>
      </c>
      <c r="L22" t="s" s="18">
        <v>847</v>
      </c>
      <c r="M22" t="n" s="6">
        <v>28000.0</v>
      </c>
      <c r="N22" t="n" s="6">
        <v>0.0</v>
      </c>
      <c r="O22" t="s" s="18">
        <v>65</v>
      </c>
      <c r="P22" s="6" t="n">
        <f>G22+J22-M22</f>
        <v>0.0</v>
      </c>
      <c r="U22" s="38" t="str">
        <f>C22</f>
        <v>Distribusi ke Bidang Bangunan Gedung dan Permukiman (BA. No: 012/BAST.03/BGP-PUPR/2020)</v>
      </c>
    </row>
    <row r="23" ht="15.0" customHeight="true">
      <c r="A23" s="4" t="n">
        <f>ROW(A23)-14</f>
        <v>9.0</v>
      </c>
      <c r="B23" t="n" s="9">
        <v>43886.416666666664</v>
      </c>
      <c r="C23" t="s" s="21">
        <v>364</v>
      </c>
      <c r="D23" s="22"/>
      <c r="E23" t="n" s="6">
        <v>0.0</v>
      </c>
      <c r="F23" t="s" s="18">
        <v>65</v>
      </c>
      <c r="G23" t="n" s="6">
        <v>0.0</v>
      </c>
      <c r="H23" t="n" s="6">
        <v>15.0</v>
      </c>
      <c r="I23" t="s" s="18">
        <v>853</v>
      </c>
      <c r="J23" t="n" s="6">
        <v>210000.0</v>
      </c>
      <c r="K23" t="n" s="6">
        <v>0.0</v>
      </c>
      <c r="L23" t="s" s="18">
        <v>65</v>
      </c>
      <c r="M23" t="n" s="6">
        <v>0.0</v>
      </c>
      <c r="N23" t="n" s="6">
        <v>15.0</v>
      </c>
      <c r="O23" t="s" s="18">
        <v>853</v>
      </c>
      <c r="P23" s="6" t="n">
        <f>G23+J23-M23</f>
        <v>210000.0</v>
      </c>
      <c r="U23" s="38" t="str">
        <f>C23</f>
        <v>Pengadaan oleh Sekretariat (BA. No: 0027/BAST.01/SEK-PUPR/2020)</v>
      </c>
    </row>
    <row r="24" ht="15.0" customHeight="true">
      <c r="A24" s="4" t="n">
        <f>ROW(A24)-14</f>
        <v>10.0</v>
      </c>
      <c r="B24" t="n" s="9">
        <v>43909.60138888889</v>
      </c>
      <c r="C24" t="s" s="21">
        <v>349</v>
      </c>
      <c r="D24" s="22"/>
      <c r="E24" t="n" s="6">
        <v>15.0</v>
      </c>
      <c r="F24" t="s" s="18">
        <v>853</v>
      </c>
      <c r="G24" t="n" s="6">
        <v>210000.0</v>
      </c>
      <c r="H24" t="n" s="6">
        <v>0.0</v>
      </c>
      <c r="I24" t="s" s="18">
        <v>65</v>
      </c>
      <c r="J24" t="n" s="6">
        <v>0.0</v>
      </c>
      <c r="K24" t="n" s="6">
        <v>5.0</v>
      </c>
      <c r="L24" t="s" s="18">
        <v>851</v>
      </c>
      <c r="M24" t="n" s="6">
        <v>70000.0</v>
      </c>
      <c r="N24" t="n" s="6">
        <v>10.0</v>
      </c>
      <c r="O24" t="s" s="18">
        <v>846</v>
      </c>
      <c r="P24" s="6" t="n">
        <f>G24+J24-M24</f>
        <v>140000.0</v>
      </c>
      <c r="U24" s="38" t="str">
        <f>C24</f>
        <v>Distribusi ke Bidang Tata Ruang (BA. No: 023/BAST.03/TR-PUPR/2020)</v>
      </c>
    </row>
    <row r="25" ht="15.0" customHeight="true">
      <c r="A25" s="4" t="n">
        <f>ROW(A25)-14</f>
        <v>11.0</v>
      </c>
      <c r="B25" t="n" s="9">
        <v>43924.38680555556</v>
      </c>
      <c r="C25" t="s" s="21">
        <v>107</v>
      </c>
      <c r="D25" s="22"/>
      <c r="E25" t="n" s="6">
        <v>10.0</v>
      </c>
      <c r="F25" t="s" s="18">
        <v>846</v>
      </c>
      <c r="G25" t="n" s="6">
        <v>140000.0</v>
      </c>
      <c r="H25" t="n" s="6">
        <v>0.0</v>
      </c>
      <c r="I25" t="s" s="18">
        <v>65</v>
      </c>
      <c r="J25" t="n" s="6">
        <v>0.0</v>
      </c>
      <c r="K25" t="n" s="6">
        <v>5.0</v>
      </c>
      <c r="L25" t="s" s="18">
        <v>851</v>
      </c>
      <c r="M25" t="n" s="6">
        <v>70000.0</v>
      </c>
      <c r="N25" t="n" s="6">
        <v>5.0</v>
      </c>
      <c r="O25" t="s" s="18">
        <v>851</v>
      </c>
      <c r="P25" s="6" t="n">
        <f>G25+J25-M25</f>
        <v>70000.0</v>
      </c>
      <c r="U25" s="38" t="str">
        <f>C25</f>
        <v>Distribusi ke Sekretariat (BA. No: 025/BAST.03/SEK-PUPR/2020)</v>
      </c>
    </row>
    <row r="26" ht="15.0" customHeight="true">
      <c r="A26" s="4" t="n">
        <f>ROW(A26)-14</f>
        <v>12.0</v>
      </c>
      <c r="B26" t="n" s="9">
        <v>43945.41805555556</v>
      </c>
      <c r="C26" t="s" s="21">
        <v>110</v>
      </c>
      <c r="D26" s="22"/>
      <c r="E26" t="n" s="6">
        <v>5.0</v>
      </c>
      <c r="F26" t="s" s="18">
        <v>851</v>
      </c>
      <c r="G26" t="n" s="6">
        <v>70000.0</v>
      </c>
      <c r="H26" t="n" s="6">
        <v>0.0</v>
      </c>
      <c r="I26" t="s" s="18">
        <v>65</v>
      </c>
      <c r="J26" t="n" s="6">
        <v>0.0</v>
      </c>
      <c r="K26" t="n" s="6">
        <v>5.0</v>
      </c>
      <c r="L26" t="s" s="18">
        <v>851</v>
      </c>
      <c r="M26" t="n" s="6">
        <v>70000.0</v>
      </c>
      <c r="N26" t="n" s="6">
        <v>0.0</v>
      </c>
      <c r="O26" t="s" s="18">
        <v>65</v>
      </c>
      <c r="P26" s="6" t="n">
        <f>G26+J26-M26</f>
        <v>0.0</v>
      </c>
      <c r="U26" s="38" t="str">
        <f>C26</f>
        <v>Distribusi ke Sekretariat (BA. No: 026/BAST.03/SEK-PUPR/2020)</v>
      </c>
    </row>
    <row r="27" ht="15.0" customHeight="true">
      <c r="A27" s="4" t="n">
        <f>ROW(A27)-14</f>
        <v>13.0</v>
      </c>
      <c r="B27" t="n" s="9">
        <v>44113.416666666664</v>
      </c>
      <c r="C27" t="s" s="21">
        <v>369</v>
      </c>
      <c r="D27" s="22"/>
      <c r="E27" t="n" s="6">
        <v>0.0</v>
      </c>
      <c r="F27" t="s" s="18">
        <v>65</v>
      </c>
      <c r="G27" t="n" s="6">
        <v>0.0</v>
      </c>
      <c r="H27" t="n" s="6">
        <v>15.0</v>
      </c>
      <c r="I27" t="s" s="18">
        <v>853</v>
      </c>
      <c r="J27" t="n" s="6">
        <v>210000.0</v>
      </c>
      <c r="K27" t="n" s="6">
        <v>0.0</v>
      </c>
      <c r="L27" t="s" s="18">
        <v>65</v>
      </c>
      <c r="M27" t="n" s="6">
        <v>0.0</v>
      </c>
      <c r="N27" t="n" s="6">
        <v>15.0</v>
      </c>
      <c r="O27" t="s" s="18">
        <v>853</v>
      </c>
      <c r="P27" s="6" t="n">
        <f>G27+J27-M27</f>
        <v>210000.0</v>
      </c>
      <c r="U27" s="38" t="str">
        <f>C27</f>
        <v>Pengadaan oleh Sekretariat (BA. No: 0185/BAST.01/SEK-PUPR/2020)</v>
      </c>
    </row>
    <row r="28" ht="15.0" customHeight="true">
      <c r="A28" s="4" t="n">
        <f>ROW(A28)-14</f>
        <v>14.0</v>
      </c>
      <c r="B28" t="n" s="9">
        <v>44113.60277777778</v>
      </c>
      <c r="C28" t="s" s="21">
        <v>122</v>
      </c>
      <c r="D28" s="22"/>
      <c r="E28" t="n" s="6">
        <v>15.0</v>
      </c>
      <c r="F28" t="s" s="18">
        <v>853</v>
      </c>
      <c r="G28" t="n" s="6">
        <v>210000.0</v>
      </c>
      <c r="H28" t="n" s="6">
        <v>0.0</v>
      </c>
      <c r="I28" t="s" s="18">
        <v>65</v>
      </c>
      <c r="J28" t="n" s="6">
        <v>0.0</v>
      </c>
      <c r="K28" t="n" s="6">
        <v>5.0</v>
      </c>
      <c r="L28" t="s" s="18">
        <v>851</v>
      </c>
      <c r="M28" t="n" s="6">
        <v>70000.0</v>
      </c>
      <c r="N28" t="n" s="6">
        <v>10.0</v>
      </c>
      <c r="O28" t="s" s="18">
        <v>846</v>
      </c>
      <c r="P28" s="6" t="n">
        <f>G28+J28-M28</f>
        <v>140000.0</v>
      </c>
      <c r="U28" s="38" t="str">
        <f>C28</f>
        <v>Distribusi ke Sekretariat (BA. No: 035/BAST.03/SEK-PUPR/2020)</v>
      </c>
    </row>
    <row r="29" ht="15.0" customHeight="true">
      <c r="A29" s="4" t="n">
        <f>ROW(A29)-14</f>
        <v>15.0</v>
      </c>
      <c r="B29" t="n" s="9">
        <v>44120.595138888886</v>
      </c>
      <c r="C29" t="s" s="21">
        <v>125</v>
      </c>
      <c r="D29" s="22"/>
      <c r="E29" t="n" s="6">
        <v>10.0</v>
      </c>
      <c r="F29" t="s" s="18">
        <v>846</v>
      </c>
      <c r="G29" t="n" s="6">
        <v>140000.0</v>
      </c>
      <c r="H29" t="n" s="6">
        <v>0.0</v>
      </c>
      <c r="I29" t="s" s="18">
        <v>65</v>
      </c>
      <c r="J29" t="n" s="6">
        <v>0.0</v>
      </c>
      <c r="K29" t="n" s="6">
        <v>4.0</v>
      </c>
      <c r="L29" t="s" s="18">
        <v>854</v>
      </c>
      <c r="M29" t="n" s="6">
        <v>56000.0</v>
      </c>
      <c r="N29" t="n" s="6">
        <v>6.0</v>
      </c>
      <c r="O29" t="s" s="18">
        <v>855</v>
      </c>
      <c r="P29" s="6" t="n">
        <f>G29+J29-M29</f>
        <v>84000.0</v>
      </c>
      <c r="U29" s="38" t="str">
        <f>C29</f>
        <v>Distribusi ke Bidang Tata Ruang (BA. No: 036/BAST.03/TR-PUPR/2020)</v>
      </c>
    </row>
    <row r="30" ht="15.0" customHeight="true">
      <c r="A30" s="4" t="n">
        <f>ROW(A30)-14</f>
        <v>16.0</v>
      </c>
      <c r="B30" t="n" s="9">
        <v>44125.34652777778</v>
      </c>
      <c r="C30" t="s" s="21">
        <v>127</v>
      </c>
      <c r="D30" s="22"/>
      <c r="E30" t="n" s="6">
        <v>6.0</v>
      </c>
      <c r="F30" t="s" s="18">
        <v>855</v>
      </c>
      <c r="G30" t="n" s="6">
        <v>84000.0</v>
      </c>
      <c r="H30" t="n" s="6">
        <v>0.0</v>
      </c>
      <c r="I30" t="s" s="18">
        <v>65</v>
      </c>
      <c r="J30" t="n" s="6">
        <v>0.0</v>
      </c>
      <c r="K30" t="n" s="6">
        <v>2.0</v>
      </c>
      <c r="L30" t="s" s="18">
        <v>847</v>
      </c>
      <c r="M30" t="n" s="6">
        <v>28000.0</v>
      </c>
      <c r="N30" t="n" s="6">
        <v>4.0</v>
      </c>
      <c r="O30" t="s" s="18">
        <v>854</v>
      </c>
      <c r="P30" s="6" t="n">
        <f>G30+J30-M30</f>
        <v>56000.0</v>
      </c>
      <c r="U30" s="38" t="str">
        <f>C30</f>
        <v>Distribusi ke Bidang Bina Marga (BA. No: 037/BAST.03/BM-PUPR/2020)</v>
      </c>
    </row>
    <row r="31" ht="15.0" customHeight="true">
      <c r="A31" s="4" t="n">
        <f>ROW(A31)-14</f>
        <v>17.0</v>
      </c>
      <c r="B31" t="n" s="9">
        <v>44139.07013888889</v>
      </c>
      <c r="C31" t="s" s="21">
        <v>129</v>
      </c>
      <c r="D31" s="22"/>
      <c r="E31" t="n" s="6">
        <v>4.0</v>
      </c>
      <c r="F31" t="s" s="18">
        <v>854</v>
      </c>
      <c r="G31" t="n" s="6">
        <v>56000.0</v>
      </c>
      <c r="H31" t="n" s="6">
        <v>0.0</v>
      </c>
      <c r="I31" t="s" s="18">
        <v>65</v>
      </c>
      <c r="J31" t="n" s="6">
        <v>0.0</v>
      </c>
      <c r="K31" t="n" s="6">
        <v>4.0</v>
      </c>
      <c r="L31" t="s" s="18">
        <v>854</v>
      </c>
      <c r="M31" t="n" s="6">
        <v>56000.0</v>
      </c>
      <c r="N31" t="n" s="6">
        <v>0.0</v>
      </c>
      <c r="O31" t="s" s="18">
        <v>65</v>
      </c>
      <c r="P31" s="6" t="n">
        <f>G31+J31-M31</f>
        <v>0.0</v>
      </c>
      <c r="U31" s="38" t="str">
        <f>C31</f>
        <v>Distribusi ke Sekretariat (BA. No: 038/BAST.03/SEK-PUPR/2020)</v>
      </c>
    </row>
    <row r="32" spans="1:21" s="3" customFormat="1" x14ac:dyDescent="0.25">
      <c r="A32" s="10"/>
      <c r="B32" s="11"/>
      <c r="C32" s="11"/>
      <c r="D32" s="11"/>
      <c r="E32" s="12" t="n">
        <f ca="1">INDIRECT("E15")</f>
        <v>0.0</v>
      </c>
      <c r="F32" s="19" t="str">
        <f ca="1">INDIRECT("F15")</f>
        <v>-</v>
      </c>
      <c r="G32" s="12" t="n">
        <f ca="1">INDIRECT("G15")</f>
        <v>0.0</v>
      </c>
      <c r="H32" s="12" t="n">
        <f ca="1">SUM(INDIRECT("H15:H"&amp;ROW(H32)-1))</f>
        <v>40.0</v>
      </c>
      <c r="I32" s="20" t="s">
        <v>845</v>
      </c>
      <c r="J32" s="12" t="n">
        <f ca="1">SUM(INDIRECT("J15:J"&amp;ROW(J32)-1))</f>
        <v>560000.0</v>
      </c>
      <c r="K32" s="12" t="n">
        <f ca="1">SUM(INDIRECT("K15:K"&amp;ROW(K32)-1))</f>
        <v>40.0</v>
      </c>
      <c r="L32" s="20" t="s">
        <v>845</v>
      </c>
      <c r="M32" s="12" t="n">
        <f ca="1">SUM(INDIRECT("M15:M"&amp;ROW(M32)-1))</f>
        <v>560000.0</v>
      </c>
      <c r="N32" s="12" t="n">
        <f ca="1">INDIRECT("N"&amp;ROW(N32)-1)</f>
        <v>0.0</v>
      </c>
      <c r="O32" s="20" t="str">
        <f ca="1">INDIRECT("O"&amp;ROW(O32)-1)</f>
        <v>-</v>
      </c>
      <c r="P32" s="12" t="n">
        <f ca="1">INDIRECT("P"&amp;ROW(P32)-1)</f>
        <v>0.0</v>
      </c>
      <c r="U32" s="40"/>
    </row>
    <row r="34" spans="4:14" x14ac:dyDescent="0.25">
      <c r="N34" s="1" t="str">
        <f>"Airmadidi, "&amp;U1</f>
        <v>Airmadidi, Kamis, 31 Desember 2020</v>
      </c>
    </row>
    <row r="35" spans="4:14" x14ac:dyDescent="0.25">
      <c r="D35" s="2" t="s">
        <v>56</v>
      </c>
      <c r="E35" s="3"/>
      <c r="F35" s="3"/>
      <c r="G35" s="3"/>
      <c r="H35" s="3"/>
      <c r="I35" s="3"/>
      <c r="J35" s="3"/>
      <c r="K35" s="3"/>
      <c r="L35" s="3"/>
      <c r="M35" s="3"/>
      <c r="N35" s="2" t="s">
        <v>59</v>
      </c>
    </row>
    <row r="36" spans="4:14" x14ac:dyDescent="0.25"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</row>
    <row r="37" spans="4:14" x14ac:dyDescent="0.25"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</row>
    <row r="38" spans="4:14" x14ac:dyDescent="0.25"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</row>
    <row r="39" spans="4:14" x14ac:dyDescent="0.25"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</row>
    <row r="40" spans="4:14" x14ac:dyDescent="0.25">
      <c r="D40" s="5" t="s">
        <v>57</v>
      </c>
      <c r="E40" s="3"/>
      <c r="F40" s="3"/>
      <c r="G40" s="3"/>
      <c r="H40" s="3"/>
      <c r="I40" s="3"/>
      <c r="J40" s="3"/>
      <c r="K40" s="3"/>
      <c r="L40" s="3"/>
      <c r="M40" s="3"/>
      <c r="N40" s="5" t="s">
        <v>60</v>
      </c>
    </row>
    <row r="41" spans="4:14" x14ac:dyDescent="0.25">
      <c r="D41" s="1" t="str">
        <f>"NIP. "&amp;U2</f>
        <v>NIP. 197212041999031006</v>
      </c>
      <c r="N41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2:D32"/>
    <mergeCell ref="C31:D3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856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44123.416666666664</v>
      </c>
      <c r="C16" t="s" s="21">
        <v>176</v>
      </c>
      <c r="D16" s="22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857</v>
      </c>
      <c r="J16" t="n" s="6">
        <v>1250.0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857</v>
      </c>
      <c r="P16" s="6" t="n">
        <f>G16+J16-M16</f>
        <v>1250.0</v>
      </c>
      <c r="U16" s="38" t="str">
        <f>C16</f>
        <v>Pengadaan oleh Sekretariat (BA. No: 0193/BAST.01/SEK-PUPR/2020)</v>
      </c>
    </row>
    <row r="17" ht="15.0" customHeight="true">
      <c r="A17" s="4" t="n">
        <f>ROW(A17)-14</f>
        <v>3.0</v>
      </c>
      <c r="B17" t="n" s="9">
        <v>44139.07013888889</v>
      </c>
      <c r="C17" t="s" s="21">
        <v>129</v>
      </c>
      <c r="D17" s="22"/>
      <c r="E17" t="n" s="6">
        <v>1.0</v>
      </c>
      <c r="F17" t="s" s="18">
        <v>857</v>
      </c>
      <c r="G17" t="n" s="6">
        <v>1250.0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857</v>
      </c>
      <c r="M17" t="n" s="6">
        <v>1250.0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Sekretariat (BA. No: 038/BAST.03/SEK-PUPR/2020)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1.0</v>
      </c>
      <c r="I18" s="20" t="s">
        <v>857</v>
      </c>
      <c r="J18" s="12" t="n">
        <f ca="1">SUM(INDIRECT("J15:J"&amp;ROW(J18)-1))</f>
        <v>1250.0</v>
      </c>
      <c r="K18" s="12" t="n">
        <f ca="1">SUM(INDIRECT("K15:K"&amp;ROW(K18)-1))</f>
        <v>1.0</v>
      </c>
      <c r="L18" s="20" t="s">
        <v>857</v>
      </c>
      <c r="M18" s="12" t="n">
        <f ca="1">SUM(INDIRECT("M15:M"&amp;ROW(M18)-1))</f>
        <v>1250.0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858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43886.416666666664</v>
      </c>
      <c r="C16" t="s" s="21">
        <v>364</v>
      </c>
      <c r="D16" s="22"/>
      <c r="E16" t="n" s="6">
        <v>0.0</v>
      </c>
      <c r="F16" t="s" s="18">
        <v>65</v>
      </c>
      <c r="G16" t="n" s="6">
        <v>0.0</v>
      </c>
      <c r="H16" t="n" s="6">
        <v>8.0</v>
      </c>
      <c r="I16" t="s" s="18">
        <v>860</v>
      </c>
      <c r="J16" t="n" s="6">
        <v>148000.0</v>
      </c>
      <c r="K16" t="n" s="6">
        <v>0.0</v>
      </c>
      <c r="L16" t="s" s="18">
        <v>65</v>
      </c>
      <c r="M16" t="n" s="6">
        <v>0.0</v>
      </c>
      <c r="N16" t="n" s="6">
        <v>8.0</v>
      </c>
      <c r="O16" t="s" s="18">
        <v>860</v>
      </c>
      <c r="P16" s="6" t="n">
        <f>G16+J16-M16</f>
        <v>148000.0</v>
      </c>
      <c r="U16" s="38" t="str">
        <f>C16</f>
        <v>Pengadaan oleh Sekretariat (BA. No: 0027/BAST.01/SEK-PUPR/2020)</v>
      </c>
    </row>
    <row r="17" ht="15.0" customHeight="true">
      <c r="A17" s="4" t="n">
        <f>ROW(A17)-14</f>
        <v>3.0</v>
      </c>
      <c r="B17" t="n" s="9">
        <v>43909.59444444445</v>
      </c>
      <c r="C17" t="s" s="21">
        <v>104</v>
      </c>
      <c r="D17" s="22"/>
      <c r="E17" t="n" s="6">
        <v>8.0</v>
      </c>
      <c r="F17" t="s" s="18">
        <v>860</v>
      </c>
      <c r="G17" t="n" s="6">
        <v>148000.0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378</v>
      </c>
      <c r="M17" t="n" s="6">
        <v>37000.0</v>
      </c>
      <c r="N17" t="n" s="6">
        <v>6.0</v>
      </c>
      <c r="O17" t="s" s="18">
        <v>861</v>
      </c>
      <c r="P17" s="6" t="n">
        <f>G17+J17-M17</f>
        <v>111000.0</v>
      </c>
      <c r="U17" s="38" t="str">
        <f>C17</f>
        <v>Distribusi ke Sekretariat (BA. No: 022/BAST.03/SEK-PUPR/2020)</v>
      </c>
    </row>
    <row r="18" ht="15.0" customHeight="true">
      <c r="A18" s="4" t="n">
        <f>ROW(A18)-14</f>
        <v>4.0</v>
      </c>
      <c r="B18" t="n" s="9">
        <v>43909.60138888889</v>
      </c>
      <c r="C18" t="s" s="21">
        <v>349</v>
      </c>
      <c r="D18" s="22"/>
      <c r="E18" t="n" s="6">
        <v>6.0</v>
      </c>
      <c r="F18" t="s" s="18">
        <v>861</v>
      </c>
      <c r="G18" t="n" s="6">
        <v>111000.0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862</v>
      </c>
      <c r="M18" t="n" s="6">
        <v>18500.0</v>
      </c>
      <c r="N18" t="n" s="6">
        <v>5.0</v>
      </c>
      <c r="O18" t="s" s="18">
        <v>863</v>
      </c>
      <c r="P18" s="6" t="n">
        <f>G18+J18-M18</f>
        <v>92500.0</v>
      </c>
      <c r="U18" s="38" t="str">
        <f>C18</f>
        <v>Distribusi ke Bidang Tata Ruang (BA. No: 023/BAST.03/TR-PUPR/2020)</v>
      </c>
    </row>
    <row r="19" ht="15.0" customHeight="true">
      <c r="A19" s="4" t="n">
        <f>ROW(A19)-14</f>
        <v>5.0</v>
      </c>
      <c r="B19" t="n" s="9">
        <v>43924.38680555556</v>
      </c>
      <c r="C19" t="s" s="21">
        <v>107</v>
      </c>
      <c r="D19" s="22"/>
      <c r="E19" t="n" s="6">
        <v>5.0</v>
      </c>
      <c r="F19" t="s" s="18">
        <v>863</v>
      </c>
      <c r="G19" t="n" s="6">
        <v>92500.0</v>
      </c>
      <c r="H19" t="n" s="6">
        <v>0.0</v>
      </c>
      <c r="I19" t="s" s="18">
        <v>65</v>
      </c>
      <c r="J19" t="n" s="6">
        <v>0.0</v>
      </c>
      <c r="K19" t="n" s="6">
        <v>5.0</v>
      </c>
      <c r="L19" t="s" s="18">
        <v>863</v>
      </c>
      <c r="M19" t="n" s="6">
        <v>92500.0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Sekretariat (BA. No: 025/BAST.03/SEK-PUPR/2020)</v>
      </c>
    </row>
    <row r="20" ht="15.0" customHeight="true">
      <c r="A20" s="4" t="n">
        <f>ROW(A20)-14</f>
        <v>6.0</v>
      </c>
      <c r="B20" t="n" s="9">
        <v>44113.416666666664</v>
      </c>
      <c r="C20" t="s" s="21">
        <v>369</v>
      </c>
      <c r="D20" s="22"/>
      <c r="E20" t="n" s="6">
        <v>0.0</v>
      </c>
      <c r="F20" t="s" s="18">
        <v>65</v>
      </c>
      <c r="G20" t="n" s="6">
        <v>0.0</v>
      </c>
      <c r="H20" t="n" s="6">
        <v>10.0</v>
      </c>
      <c r="I20" t="s" s="18">
        <v>864</v>
      </c>
      <c r="J20" t="n" s="6">
        <v>185000.0</v>
      </c>
      <c r="K20" t="n" s="6">
        <v>0.0</v>
      </c>
      <c r="L20" t="s" s="18">
        <v>65</v>
      </c>
      <c r="M20" t="n" s="6">
        <v>0.0</v>
      </c>
      <c r="N20" t="n" s="6">
        <v>10.0</v>
      </c>
      <c r="O20" t="s" s="18">
        <v>864</v>
      </c>
      <c r="P20" s="6" t="n">
        <f>G20+J20-M20</f>
        <v>185000.0</v>
      </c>
      <c r="U20" s="38" t="str">
        <f>C20</f>
        <v>Pengadaan oleh Sekretariat (BA. No: 0185/BAST.01/SEK-PUPR/2020)</v>
      </c>
    </row>
    <row r="21" ht="15.0" customHeight="true">
      <c r="A21" s="4" t="n">
        <f>ROW(A21)-14</f>
        <v>7.0</v>
      </c>
      <c r="B21" t="n" s="9">
        <v>44113.60277777778</v>
      </c>
      <c r="C21" t="s" s="21">
        <v>122</v>
      </c>
      <c r="D21" s="22"/>
      <c r="E21" t="n" s="6">
        <v>10.0</v>
      </c>
      <c r="F21" t="s" s="18">
        <v>864</v>
      </c>
      <c r="G21" t="n" s="6">
        <v>185000.0</v>
      </c>
      <c r="H21" t="n" s="6">
        <v>0.0</v>
      </c>
      <c r="I21" t="s" s="18">
        <v>65</v>
      </c>
      <c r="J21" t="n" s="6">
        <v>0.0</v>
      </c>
      <c r="K21" t="n" s="6">
        <v>6.0</v>
      </c>
      <c r="L21" t="s" s="18">
        <v>861</v>
      </c>
      <c r="M21" t="n" s="6">
        <v>111000.0</v>
      </c>
      <c r="N21" t="n" s="6">
        <v>4.0</v>
      </c>
      <c r="O21" t="s" s="18">
        <v>865</v>
      </c>
      <c r="P21" s="6" t="n">
        <f>G21+J21-M21</f>
        <v>74000.0</v>
      </c>
      <c r="U21" s="38" t="str">
        <f>C21</f>
        <v>Distribusi ke Sekretariat (BA. No: 035/BAST.03/SEK-PUPR/2020)</v>
      </c>
    </row>
    <row r="22" ht="15.0" customHeight="true">
      <c r="A22" s="4" t="n">
        <f>ROW(A22)-14</f>
        <v>8.0</v>
      </c>
      <c r="B22" t="n" s="9">
        <v>44120.595138888886</v>
      </c>
      <c r="C22" t="s" s="21">
        <v>125</v>
      </c>
      <c r="D22" s="22"/>
      <c r="E22" t="n" s="6">
        <v>4.0</v>
      </c>
      <c r="F22" t="s" s="18">
        <v>865</v>
      </c>
      <c r="G22" t="n" s="6">
        <v>74000.0</v>
      </c>
      <c r="H22" t="n" s="6">
        <v>0.0</v>
      </c>
      <c r="I22" t="s" s="18">
        <v>65</v>
      </c>
      <c r="J22" t="n" s="6">
        <v>0.0</v>
      </c>
      <c r="K22" t="n" s="6">
        <v>2.0</v>
      </c>
      <c r="L22" t="s" s="18">
        <v>378</v>
      </c>
      <c r="M22" t="n" s="6">
        <v>37000.0</v>
      </c>
      <c r="N22" t="n" s="6">
        <v>2.0</v>
      </c>
      <c r="O22" t="s" s="18">
        <v>378</v>
      </c>
      <c r="P22" s="6" t="n">
        <f>G22+J22-M22</f>
        <v>37000.0</v>
      </c>
      <c r="U22" s="38" t="str">
        <f>C22</f>
        <v>Distribusi ke Bidang Tata Ruang (BA. No: 036/BAST.03/TR-PUPR/2020)</v>
      </c>
    </row>
    <row r="23" ht="15.0" customHeight="true">
      <c r="A23" s="4" t="n">
        <f>ROW(A23)-14</f>
        <v>9.0</v>
      </c>
      <c r="B23" t="n" s="9">
        <v>44139.07013888889</v>
      </c>
      <c r="C23" t="s" s="21">
        <v>129</v>
      </c>
      <c r="D23" s="22"/>
      <c r="E23" t="n" s="6">
        <v>2.0</v>
      </c>
      <c r="F23" t="s" s="18">
        <v>378</v>
      </c>
      <c r="G23" t="n" s="6">
        <v>37000.0</v>
      </c>
      <c r="H23" t="n" s="6">
        <v>0.0</v>
      </c>
      <c r="I23" t="s" s="18">
        <v>65</v>
      </c>
      <c r="J23" t="n" s="6">
        <v>0.0</v>
      </c>
      <c r="K23" t="n" s="6">
        <v>2.0</v>
      </c>
      <c r="L23" t="s" s="18">
        <v>378</v>
      </c>
      <c r="M23" t="n" s="6">
        <v>37000.0</v>
      </c>
      <c r="N23" t="n" s="6">
        <v>0.0</v>
      </c>
      <c r="O23" t="s" s="18">
        <v>65</v>
      </c>
      <c r="P23" s="6" t="n">
        <f>G23+J23-M23</f>
        <v>0.0</v>
      </c>
      <c r="U23" s="38" t="str">
        <f>C23</f>
        <v>Distribusi ke Sekretariat (BA. No: 038/BAST.03/SEK-PUPR/2020)</v>
      </c>
    </row>
    <row r="24" spans="1:21" s="3" customFormat="1" x14ac:dyDescent="0.25">
      <c r="A24" s="10"/>
      <c r="B24" s="11"/>
      <c r="C24" s="11"/>
      <c r="D24" s="11"/>
      <c r="E24" s="12" t="n">
        <f ca="1">INDIRECT("E15")</f>
        <v>0.0</v>
      </c>
      <c r="F24" s="19" t="str">
        <f ca="1">INDIRECT("F15")</f>
        <v>-</v>
      </c>
      <c r="G24" s="12" t="n">
        <f ca="1">INDIRECT("G15")</f>
        <v>0.0</v>
      </c>
      <c r="H24" s="12" t="n">
        <f ca="1">SUM(INDIRECT("H15:H"&amp;ROW(H24)-1))</f>
        <v>18.0</v>
      </c>
      <c r="I24" s="20" t="s">
        <v>859</v>
      </c>
      <c r="J24" s="12" t="n">
        <f ca="1">SUM(INDIRECT("J15:J"&amp;ROW(J24)-1))</f>
        <v>333000.0</v>
      </c>
      <c r="K24" s="12" t="n">
        <f ca="1">SUM(INDIRECT("K15:K"&amp;ROW(K24)-1))</f>
        <v>18.0</v>
      </c>
      <c r="L24" s="20" t="s">
        <v>859</v>
      </c>
      <c r="M24" s="12" t="n">
        <f ca="1">SUM(INDIRECT("M15:M"&amp;ROW(M24)-1))</f>
        <v>333000.0</v>
      </c>
      <c r="N24" s="12" t="n">
        <f ca="1">INDIRECT("N"&amp;ROW(N24)-1)</f>
        <v>0.0</v>
      </c>
      <c r="O24" s="20" t="str">
        <f ca="1">INDIRECT("O"&amp;ROW(O24)-1)</f>
        <v>-</v>
      </c>
      <c r="P24" s="12" t="n">
        <f ca="1">INDIRECT("P"&amp;ROW(P24)-1)</f>
        <v>0.0</v>
      </c>
      <c r="U24" s="40"/>
    </row>
    <row r="26" spans="4:14" x14ac:dyDescent="0.25">
      <c r="N26" s="1" t="str">
        <f>"Airmadidi, "&amp;U1</f>
        <v>Airmadidi, Kamis, 31 Desember 2020</v>
      </c>
    </row>
    <row r="27" spans="4:14" x14ac:dyDescent="0.25">
      <c r="D27" s="2" t="s">
        <v>56</v>
      </c>
      <c r="E27" s="3"/>
      <c r="F27" s="3"/>
      <c r="G27" s="3"/>
      <c r="H27" s="3"/>
      <c r="I27" s="3"/>
      <c r="J27" s="3"/>
      <c r="K27" s="3"/>
      <c r="L27" s="3"/>
      <c r="M27" s="3"/>
      <c r="N27" s="2" t="s">
        <v>59</v>
      </c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5" t="s">
        <v>57</v>
      </c>
      <c r="E32" s="3"/>
      <c r="F32" s="3"/>
      <c r="G32" s="3"/>
      <c r="H32" s="3"/>
      <c r="I32" s="3"/>
      <c r="J32" s="3"/>
      <c r="K32" s="3"/>
      <c r="L32" s="3"/>
      <c r="M32" s="3"/>
      <c r="N32" s="5" t="s">
        <v>60</v>
      </c>
    </row>
    <row r="33" spans="4:14" x14ac:dyDescent="0.25">
      <c r="D33" s="1" t="str">
        <f>"NIP. "&amp;U2</f>
        <v>NIP. 197212041999031006</v>
      </c>
      <c r="N33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4:D24"/>
    <mergeCell ref="C23:D23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866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366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43886.416666666664</v>
      </c>
      <c r="C16" t="s" s="21">
        <v>364</v>
      </c>
      <c r="D16" s="22"/>
      <c r="E16" t="n" s="6">
        <v>0.0</v>
      </c>
      <c r="F16" t="s" s="18">
        <v>65</v>
      </c>
      <c r="G16" t="n" s="6">
        <v>0.0</v>
      </c>
      <c r="H16" t="n" s="6">
        <v>6.0</v>
      </c>
      <c r="I16" t="s" s="18">
        <v>868</v>
      </c>
      <c r="J16" t="n" s="6">
        <v>147000.0</v>
      </c>
      <c r="K16" t="n" s="6">
        <v>0.0</v>
      </c>
      <c r="L16" t="s" s="18">
        <v>65</v>
      </c>
      <c r="M16" t="n" s="6">
        <v>0.0</v>
      </c>
      <c r="N16" t="n" s="6">
        <v>6.0</v>
      </c>
      <c r="O16" t="s" s="18">
        <v>868</v>
      </c>
      <c r="P16" s="6" t="n">
        <f>G16+J16-M16</f>
        <v>147000.0</v>
      </c>
      <c r="U16" s="38" t="str">
        <f>C16</f>
        <v>Pengadaan oleh Sekretariat (BA. No: 0027/BAST.01/SEK-PUPR/2020)</v>
      </c>
    </row>
    <row r="17" ht="15.0" customHeight="true">
      <c r="A17" s="4" t="n">
        <f>ROW(A17)-14</f>
        <v>3.0</v>
      </c>
      <c r="B17" t="n" s="9">
        <v>43909.59444444445</v>
      </c>
      <c r="C17" t="s" s="21">
        <v>104</v>
      </c>
      <c r="D17" s="22"/>
      <c r="E17" t="n" s="6">
        <v>6.0</v>
      </c>
      <c r="F17" t="s" s="18">
        <v>868</v>
      </c>
      <c r="G17" t="n" s="6">
        <v>147000.0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869</v>
      </c>
      <c r="M17" t="n" s="6">
        <v>24500.0</v>
      </c>
      <c r="N17" t="n" s="6">
        <v>5.0</v>
      </c>
      <c r="O17" t="s" s="18">
        <v>870</v>
      </c>
      <c r="P17" s="6" t="n">
        <f>G17+J17-M17</f>
        <v>122500.0</v>
      </c>
      <c r="U17" s="38" t="str">
        <f>C17</f>
        <v>Distribusi ke Sekretariat (BA. No: 022/BAST.03/SEK-PUPR/2020)</v>
      </c>
    </row>
    <row r="18" ht="15.0" customHeight="true">
      <c r="A18" s="4" t="n">
        <f>ROW(A18)-14</f>
        <v>4.0</v>
      </c>
      <c r="B18" t="n" s="9">
        <v>43909.60138888889</v>
      </c>
      <c r="C18" t="s" s="21">
        <v>349</v>
      </c>
      <c r="D18" s="22"/>
      <c r="E18" t="n" s="6">
        <v>5.0</v>
      </c>
      <c r="F18" t="s" s="18">
        <v>870</v>
      </c>
      <c r="G18" t="n" s="6">
        <v>122500.0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869</v>
      </c>
      <c r="M18" t="n" s="6">
        <v>24500.0</v>
      </c>
      <c r="N18" t="n" s="6">
        <v>4.0</v>
      </c>
      <c r="O18" t="s" s="18">
        <v>871</v>
      </c>
      <c r="P18" s="6" t="n">
        <f>G18+J18-M18</f>
        <v>98000.0</v>
      </c>
      <c r="U18" s="38" t="str">
        <f>C18</f>
        <v>Distribusi ke Bidang Tata Ruang (BA. No: 023/BAST.03/TR-PUPR/2020)</v>
      </c>
    </row>
    <row r="19" ht="15.0" customHeight="true">
      <c r="A19" s="4" t="n">
        <f>ROW(A19)-14</f>
        <v>5.0</v>
      </c>
      <c r="B19" t="n" s="9">
        <v>43962.45972222222</v>
      </c>
      <c r="C19" t="s" s="21">
        <v>112</v>
      </c>
      <c r="D19" s="22"/>
      <c r="E19" t="n" s="6">
        <v>4.0</v>
      </c>
      <c r="F19" t="s" s="18">
        <v>871</v>
      </c>
      <c r="G19" t="n" s="6">
        <v>98000.0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869</v>
      </c>
      <c r="M19" t="n" s="6">
        <v>24500.0</v>
      </c>
      <c r="N19" t="n" s="6">
        <v>3.0</v>
      </c>
      <c r="O19" t="s" s="18">
        <v>872</v>
      </c>
      <c r="P19" s="6" t="n">
        <f>G19+J19-M19</f>
        <v>73500.0</v>
      </c>
      <c r="U19" s="38" t="str">
        <f>C19</f>
        <v>Distribusi ke Sekretariat (BA. No: 027/BAST.03/SEK-PUPR/2020)</v>
      </c>
    </row>
    <row r="20" ht="15.0" customHeight="true">
      <c r="A20" s="4" t="n">
        <f>ROW(A20)-14</f>
        <v>6.0</v>
      </c>
      <c r="B20" t="n" s="9">
        <v>44018.55069444444</v>
      </c>
      <c r="C20" t="s" s="21">
        <v>116</v>
      </c>
      <c r="D20" s="22"/>
      <c r="E20" t="n" s="6">
        <v>3.0</v>
      </c>
      <c r="F20" t="s" s="18">
        <v>872</v>
      </c>
      <c r="G20" t="n" s="6">
        <v>73500.0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869</v>
      </c>
      <c r="M20" t="n" s="6">
        <v>24500.0</v>
      </c>
      <c r="N20" t="n" s="6">
        <v>2.0</v>
      </c>
      <c r="O20" t="s" s="18">
        <v>873</v>
      </c>
      <c r="P20" s="6" t="n">
        <f>G20+J20-M20</f>
        <v>49000.0</v>
      </c>
      <c r="U20" s="38" t="str">
        <f>C20</f>
        <v>Distribusi ke Sekretariat (BA. No: 031/BAST.03/SEK-PUPR/2020)</v>
      </c>
    </row>
    <row r="21" ht="15.0" customHeight="true">
      <c r="A21" s="4" t="n">
        <f>ROW(A21)-14</f>
        <v>7.0</v>
      </c>
      <c r="B21" t="n" s="9">
        <v>44056.34930555556</v>
      </c>
      <c r="C21" t="s" s="21">
        <v>223</v>
      </c>
      <c r="D21" s="22"/>
      <c r="E21" t="n" s="6">
        <v>2.0</v>
      </c>
      <c r="F21" t="s" s="18">
        <v>873</v>
      </c>
      <c r="G21" t="n" s="6">
        <v>49000.0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869</v>
      </c>
      <c r="M21" t="n" s="6">
        <v>24500.0</v>
      </c>
      <c r="N21" t="n" s="6">
        <v>1.0</v>
      </c>
      <c r="O21" t="s" s="18">
        <v>869</v>
      </c>
      <c r="P21" s="6" t="n">
        <f>G21+J21-M21</f>
        <v>24500.0</v>
      </c>
      <c r="U21" s="38" t="str">
        <f>C21</f>
        <v>Distribusi ke Bidang Bina Marga (BA. No: 033/BAST.03/BM-PUPR/2020)</v>
      </c>
    </row>
    <row r="22" ht="15.0" customHeight="true">
      <c r="A22" s="4" t="n">
        <f>ROW(A22)-14</f>
        <v>8.0</v>
      </c>
      <c r="B22" t="n" s="9">
        <v>44081.57083333333</v>
      </c>
      <c r="C22" t="s" s="21">
        <v>120</v>
      </c>
      <c r="D22" s="22"/>
      <c r="E22" t="n" s="6">
        <v>1.0</v>
      </c>
      <c r="F22" t="s" s="18">
        <v>869</v>
      </c>
      <c r="G22" t="n" s="6">
        <v>24500.0</v>
      </c>
      <c r="H22" t="n" s="6">
        <v>0.0</v>
      </c>
      <c r="I22" t="s" s="18">
        <v>65</v>
      </c>
      <c r="J22" t="n" s="6">
        <v>0.0</v>
      </c>
      <c r="K22" t="n" s="6">
        <v>1.0</v>
      </c>
      <c r="L22" t="s" s="18">
        <v>869</v>
      </c>
      <c r="M22" t="n" s="6">
        <v>24500.0</v>
      </c>
      <c r="N22" t="n" s="6">
        <v>0.0</v>
      </c>
      <c r="O22" t="s" s="18">
        <v>65</v>
      </c>
      <c r="P22" s="6" t="n">
        <f>G22+J22-M22</f>
        <v>0.0</v>
      </c>
      <c r="U22" s="38" t="str">
        <f>C22</f>
        <v>Distribusi ke Sekretariat (BA. No: 034/BAST.03/SEK-PUPR/2020)</v>
      </c>
    </row>
    <row r="23" ht="15.0" customHeight="true">
      <c r="A23" s="4" t="n">
        <f>ROW(A23)-14</f>
        <v>9.0</v>
      </c>
      <c r="B23" t="n" s="9">
        <v>44113.416666666664</v>
      </c>
      <c r="C23" t="s" s="21">
        <v>369</v>
      </c>
      <c r="D23" s="22"/>
      <c r="E23" t="n" s="6">
        <v>0.0</v>
      </c>
      <c r="F23" t="s" s="18">
        <v>65</v>
      </c>
      <c r="G23" t="n" s="6">
        <v>0.0</v>
      </c>
      <c r="H23" t="n" s="6">
        <v>6.0</v>
      </c>
      <c r="I23" t="s" s="18">
        <v>868</v>
      </c>
      <c r="J23" t="n" s="6">
        <v>147000.0</v>
      </c>
      <c r="K23" t="n" s="6">
        <v>0.0</v>
      </c>
      <c r="L23" t="s" s="18">
        <v>65</v>
      </c>
      <c r="M23" t="n" s="6">
        <v>0.0</v>
      </c>
      <c r="N23" t="n" s="6">
        <v>6.0</v>
      </c>
      <c r="O23" t="s" s="18">
        <v>868</v>
      </c>
      <c r="P23" s="6" t="n">
        <f>G23+J23-M23</f>
        <v>147000.0</v>
      </c>
      <c r="U23" s="38" t="str">
        <f>C23</f>
        <v>Pengadaan oleh Sekretariat (BA. No: 0185/BAST.01/SEK-PUPR/2020)</v>
      </c>
    </row>
    <row r="24" ht="15.0" customHeight="true">
      <c r="A24" s="4" t="n">
        <f>ROW(A24)-14</f>
        <v>10.0</v>
      </c>
      <c r="B24" t="n" s="9">
        <v>44113.60277777778</v>
      </c>
      <c r="C24" t="s" s="21">
        <v>122</v>
      </c>
      <c r="D24" s="22"/>
      <c r="E24" t="n" s="6">
        <v>6.0</v>
      </c>
      <c r="F24" t="s" s="18">
        <v>868</v>
      </c>
      <c r="G24" t="n" s="6">
        <v>147000.0</v>
      </c>
      <c r="H24" t="n" s="6">
        <v>0.0</v>
      </c>
      <c r="I24" t="s" s="18">
        <v>65</v>
      </c>
      <c r="J24" t="n" s="6">
        <v>0.0</v>
      </c>
      <c r="K24" t="n" s="6">
        <v>1.0</v>
      </c>
      <c r="L24" t="s" s="18">
        <v>869</v>
      </c>
      <c r="M24" t="n" s="6">
        <v>24500.0</v>
      </c>
      <c r="N24" t="n" s="6">
        <v>5.0</v>
      </c>
      <c r="O24" t="s" s="18">
        <v>870</v>
      </c>
      <c r="P24" s="6" t="n">
        <f>G24+J24-M24</f>
        <v>122500.0</v>
      </c>
      <c r="U24" s="38" t="str">
        <f>C24</f>
        <v>Distribusi ke Sekretariat (BA. No: 035/BAST.03/SEK-PUPR/2020)</v>
      </c>
    </row>
    <row r="25" ht="15.0" customHeight="true">
      <c r="A25" s="4" t="n">
        <f>ROW(A25)-14</f>
        <v>11.0</v>
      </c>
      <c r="B25" t="n" s="9">
        <v>44120.595138888886</v>
      </c>
      <c r="C25" t="s" s="21">
        <v>125</v>
      </c>
      <c r="D25" s="22"/>
      <c r="E25" t="n" s="6">
        <v>5.0</v>
      </c>
      <c r="F25" t="s" s="18">
        <v>870</v>
      </c>
      <c r="G25" t="n" s="6">
        <v>122500.0</v>
      </c>
      <c r="H25" t="n" s="6">
        <v>0.0</v>
      </c>
      <c r="I25" t="s" s="18">
        <v>65</v>
      </c>
      <c r="J25" t="n" s="6">
        <v>0.0</v>
      </c>
      <c r="K25" t="n" s="6">
        <v>1.0</v>
      </c>
      <c r="L25" t="s" s="18">
        <v>869</v>
      </c>
      <c r="M25" t="n" s="6">
        <v>24500.0</v>
      </c>
      <c r="N25" t="n" s="6">
        <v>4.0</v>
      </c>
      <c r="O25" t="s" s="18">
        <v>871</v>
      </c>
      <c r="P25" s="6" t="n">
        <f>G25+J25-M25</f>
        <v>98000.0</v>
      </c>
      <c r="U25" s="38" t="str">
        <f>C25</f>
        <v>Distribusi ke Bidang Tata Ruang (BA. No: 036/BAST.03/TR-PUPR/2020)</v>
      </c>
    </row>
    <row r="26" ht="15.0" customHeight="true">
      <c r="A26" s="4" t="n">
        <f>ROW(A26)-14</f>
        <v>12.0</v>
      </c>
      <c r="B26" t="n" s="9">
        <v>44125.34652777778</v>
      </c>
      <c r="C26" t="s" s="21">
        <v>127</v>
      </c>
      <c r="D26" s="22"/>
      <c r="E26" t="n" s="6">
        <v>4.0</v>
      </c>
      <c r="F26" t="s" s="18">
        <v>871</v>
      </c>
      <c r="G26" t="n" s="6">
        <v>98000.0</v>
      </c>
      <c r="H26" t="n" s="6">
        <v>0.0</v>
      </c>
      <c r="I26" t="s" s="18">
        <v>65</v>
      </c>
      <c r="J26" t="n" s="6">
        <v>0.0</v>
      </c>
      <c r="K26" t="n" s="6">
        <v>2.0</v>
      </c>
      <c r="L26" t="s" s="18">
        <v>873</v>
      </c>
      <c r="M26" t="n" s="6">
        <v>49000.0</v>
      </c>
      <c r="N26" t="n" s="6">
        <v>2.0</v>
      </c>
      <c r="O26" t="s" s="18">
        <v>873</v>
      </c>
      <c r="P26" s="6" t="n">
        <f>G26+J26-M26</f>
        <v>49000.0</v>
      </c>
      <c r="U26" s="38" t="str">
        <f>C26</f>
        <v>Distribusi ke Bidang Bina Marga (BA. No: 037/BAST.03/BM-PUPR/2020)</v>
      </c>
    </row>
    <row r="27" ht="15.0" customHeight="true">
      <c r="A27" s="4" t="n">
        <f>ROW(A27)-14</f>
        <v>13.0</v>
      </c>
      <c r="B27" t="n" s="9">
        <v>44139.07013888889</v>
      </c>
      <c r="C27" t="s" s="21">
        <v>129</v>
      </c>
      <c r="D27" s="22"/>
      <c r="E27" t="n" s="6">
        <v>2.0</v>
      </c>
      <c r="F27" t="s" s="18">
        <v>873</v>
      </c>
      <c r="G27" t="n" s="6">
        <v>49000.0</v>
      </c>
      <c r="H27" t="n" s="6">
        <v>0.0</v>
      </c>
      <c r="I27" t="s" s="18">
        <v>65</v>
      </c>
      <c r="J27" t="n" s="6">
        <v>0.0</v>
      </c>
      <c r="K27" t="n" s="6">
        <v>1.0</v>
      </c>
      <c r="L27" t="s" s="18">
        <v>869</v>
      </c>
      <c r="M27" t="n" s="6">
        <v>24500.0</v>
      </c>
      <c r="N27" t="n" s="6">
        <v>1.0</v>
      </c>
      <c r="O27" t="s" s="18">
        <v>869</v>
      </c>
      <c r="P27" s="6" t="n">
        <f>G27+J27-M27</f>
        <v>24500.0</v>
      </c>
      <c r="U27" s="38" t="str">
        <f>C27</f>
        <v>Distribusi ke Sekretariat (BA. No: 038/BAST.03/SEK-PUPR/2020)</v>
      </c>
    </row>
    <row r="28" ht="15.0" customHeight="true">
      <c r="A28" s="4" t="n">
        <f>ROW(A28)-14</f>
        <v>14.0</v>
      </c>
      <c r="B28" t="n" s="9">
        <v>44167.58541666667</v>
      </c>
      <c r="C28" t="s" s="21">
        <v>132</v>
      </c>
      <c r="D28" s="22"/>
      <c r="E28" t="n" s="6">
        <v>1.0</v>
      </c>
      <c r="F28" t="s" s="18">
        <v>869</v>
      </c>
      <c r="G28" t="n" s="6">
        <v>24500.0</v>
      </c>
      <c r="H28" t="n" s="6">
        <v>0.0</v>
      </c>
      <c r="I28" t="s" s="18">
        <v>65</v>
      </c>
      <c r="J28" t="n" s="6">
        <v>0.0</v>
      </c>
      <c r="K28" t="n" s="6">
        <v>1.0</v>
      </c>
      <c r="L28" t="s" s="18">
        <v>869</v>
      </c>
      <c r="M28" t="n" s="6">
        <v>24500.0</v>
      </c>
      <c r="N28" t="n" s="6">
        <v>0.0</v>
      </c>
      <c r="O28" t="s" s="18">
        <v>65</v>
      </c>
      <c r="P28" s="6" t="n">
        <f>G28+J28-M28</f>
        <v>0.0</v>
      </c>
      <c r="U28" s="38" t="str">
        <f>C28</f>
        <v>Distribusi ke Sekretariat (BA. No: 039/BAST.03/SEK-PUPR/2020)</v>
      </c>
    </row>
    <row r="29" spans="1:21" s="3" customFormat="1" x14ac:dyDescent="0.25">
      <c r="A29" s="10"/>
      <c r="B29" s="11"/>
      <c r="C29" s="11"/>
      <c r="D29" s="11"/>
      <c r="E29" s="12" t="n">
        <f ca="1">INDIRECT("E15")</f>
        <v>0.0</v>
      </c>
      <c r="F29" s="19" t="str">
        <f ca="1">INDIRECT("F15")</f>
        <v>-</v>
      </c>
      <c r="G29" s="12" t="n">
        <f ca="1">INDIRECT("G15")</f>
        <v>0.0</v>
      </c>
      <c r="H29" s="12" t="n">
        <f ca="1">SUM(INDIRECT("H15:H"&amp;ROW(H29)-1))</f>
        <v>12.0</v>
      </c>
      <c r="I29" s="20" t="s">
        <v>867</v>
      </c>
      <c r="J29" s="12" t="n">
        <f ca="1">SUM(INDIRECT("J15:J"&amp;ROW(J29)-1))</f>
        <v>294000.0</v>
      </c>
      <c r="K29" s="12" t="n">
        <f ca="1">SUM(INDIRECT("K15:K"&amp;ROW(K29)-1))</f>
        <v>12.0</v>
      </c>
      <c r="L29" s="20" t="s">
        <v>867</v>
      </c>
      <c r="M29" s="12" t="n">
        <f ca="1">SUM(INDIRECT("M15:M"&amp;ROW(M29)-1))</f>
        <v>294000.0</v>
      </c>
      <c r="N29" s="12" t="n">
        <f ca="1">INDIRECT("N"&amp;ROW(N29)-1)</f>
        <v>0.0</v>
      </c>
      <c r="O29" s="20" t="str">
        <f ca="1">INDIRECT("O"&amp;ROW(O29)-1)</f>
        <v>-</v>
      </c>
      <c r="P29" s="12" t="n">
        <f ca="1">INDIRECT("P"&amp;ROW(P29)-1)</f>
        <v>0.0</v>
      </c>
      <c r="U29" s="40"/>
    </row>
    <row r="31" spans="4:14" x14ac:dyDescent="0.25">
      <c r="N31" s="1" t="str">
        <f>"Airmadidi, "&amp;U1</f>
        <v>Airmadidi, Kamis, 31 Desember 2020</v>
      </c>
    </row>
    <row r="32" spans="4:14" x14ac:dyDescent="0.25">
      <c r="D32" s="2" t="s">
        <v>56</v>
      </c>
      <c r="E32" s="3"/>
      <c r="F32" s="3"/>
      <c r="G32" s="3"/>
      <c r="H32" s="3"/>
      <c r="I32" s="3"/>
      <c r="J32" s="3"/>
      <c r="K32" s="3"/>
      <c r="L32" s="3"/>
      <c r="M32" s="3"/>
      <c r="N32" s="2" t="s">
        <v>59</v>
      </c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</row>
    <row r="36" spans="4:14" x14ac:dyDescent="0.25"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</row>
    <row r="37" spans="4:14" x14ac:dyDescent="0.25">
      <c r="D37" s="5" t="s">
        <v>57</v>
      </c>
      <c r="E37" s="3"/>
      <c r="F37" s="3"/>
      <c r="G37" s="3"/>
      <c r="H37" s="3"/>
      <c r="I37" s="3"/>
      <c r="J37" s="3"/>
      <c r="K37" s="3"/>
      <c r="L37" s="3"/>
      <c r="M37" s="3"/>
      <c r="N37" s="5" t="s">
        <v>60</v>
      </c>
    </row>
    <row r="38" spans="4:14" x14ac:dyDescent="0.25">
      <c r="D38" s="1" t="str">
        <f>"NIP. "&amp;U2</f>
        <v>NIP. 197212041999031006</v>
      </c>
      <c r="N38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9:D29"/>
    <mergeCell ref="C28:D28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874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366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43886.416666666664</v>
      </c>
      <c r="C16" t="s" s="21">
        <v>364</v>
      </c>
      <c r="D16" s="22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876</v>
      </c>
      <c r="J16" t="n" s="6">
        <v>135000.0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876</v>
      </c>
      <c r="P16" s="6" t="n">
        <f>G16+J16-M16</f>
        <v>135000.0</v>
      </c>
      <c r="U16" s="38" t="str">
        <f>C16</f>
        <v>Pengadaan oleh Sekretariat (BA. No: 0027/BAST.01/SEK-PUPR/2020)</v>
      </c>
    </row>
    <row r="17" ht="15.0" customHeight="true">
      <c r="A17" s="4" t="n">
        <f>ROW(A17)-14</f>
        <v>3.0</v>
      </c>
      <c r="B17" t="n" s="9">
        <v>43909.59444444445</v>
      </c>
      <c r="C17" t="s" s="21">
        <v>104</v>
      </c>
      <c r="D17" s="22"/>
      <c r="E17" t="n" s="6">
        <v>5.0</v>
      </c>
      <c r="F17" t="s" s="18">
        <v>876</v>
      </c>
      <c r="G17" t="n" s="6">
        <v>135000.0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877</v>
      </c>
      <c r="M17" t="n" s="6">
        <v>27000.0</v>
      </c>
      <c r="N17" t="n" s="6">
        <v>4.0</v>
      </c>
      <c r="O17" t="s" s="18">
        <v>878</v>
      </c>
      <c r="P17" s="6" t="n">
        <f>G17+J17-M17</f>
        <v>108000.0</v>
      </c>
      <c r="U17" s="38" t="str">
        <f>C17</f>
        <v>Distribusi ke Sekretariat (BA. No: 022/BAST.03/SEK-PUPR/2020)</v>
      </c>
    </row>
    <row r="18" ht="15.0" customHeight="true">
      <c r="A18" s="4" t="n">
        <f>ROW(A18)-14</f>
        <v>4.0</v>
      </c>
      <c r="B18" t="n" s="9">
        <v>43909.60138888889</v>
      </c>
      <c r="C18" t="s" s="21">
        <v>349</v>
      </c>
      <c r="D18" s="22"/>
      <c r="E18" t="n" s="6">
        <v>4.0</v>
      </c>
      <c r="F18" t="s" s="18">
        <v>878</v>
      </c>
      <c r="G18" t="n" s="6">
        <v>108000.0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877</v>
      </c>
      <c r="M18" t="n" s="6">
        <v>27000.0</v>
      </c>
      <c r="N18" t="n" s="6">
        <v>3.0</v>
      </c>
      <c r="O18" t="s" s="18">
        <v>879</v>
      </c>
      <c r="P18" s="6" t="n">
        <f>G18+J18-M18</f>
        <v>81000.0</v>
      </c>
      <c r="U18" s="38" t="str">
        <f>C18</f>
        <v>Distribusi ke Bidang Tata Ruang (BA. No: 023/BAST.03/TR-PUPR/2020)</v>
      </c>
    </row>
    <row r="19" ht="15.0" customHeight="true">
      <c r="A19" s="4" t="n">
        <f>ROW(A19)-14</f>
        <v>5.0</v>
      </c>
      <c r="B19" t="n" s="9">
        <v>43962.45972222222</v>
      </c>
      <c r="C19" t="s" s="21">
        <v>112</v>
      </c>
      <c r="D19" s="22"/>
      <c r="E19" t="n" s="6">
        <v>3.0</v>
      </c>
      <c r="F19" t="s" s="18">
        <v>879</v>
      </c>
      <c r="G19" t="n" s="6">
        <v>81000.0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877</v>
      </c>
      <c r="M19" t="n" s="6">
        <v>27000.0</v>
      </c>
      <c r="N19" t="n" s="6">
        <v>2.0</v>
      </c>
      <c r="O19" t="s" s="18">
        <v>880</v>
      </c>
      <c r="P19" s="6" t="n">
        <f>G19+J19-M19</f>
        <v>54000.0</v>
      </c>
      <c r="U19" s="38" t="str">
        <f>C19</f>
        <v>Distribusi ke Sekretariat (BA. No: 027/BAST.03/SEK-PUPR/2020)</v>
      </c>
    </row>
    <row r="20" ht="15.0" customHeight="true">
      <c r="A20" s="4" t="n">
        <f>ROW(A20)-14</f>
        <v>6.0</v>
      </c>
      <c r="B20" t="n" s="9">
        <v>44018.55069444444</v>
      </c>
      <c r="C20" t="s" s="21">
        <v>116</v>
      </c>
      <c r="D20" s="22"/>
      <c r="E20" t="n" s="6">
        <v>2.0</v>
      </c>
      <c r="F20" t="s" s="18">
        <v>880</v>
      </c>
      <c r="G20" t="n" s="6">
        <v>54000.0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877</v>
      </c>
      <c r="M20" t="n" s="6">
        <v>27000.0</v>
      </c>
      <c r="N20" t="n" s="6">
        <v>1.0</v>
      </c>
      <c r="O20" t="s" s="18">
        <v>877</v>
      </c>
      <c r="P20" s="6" t="n">
        <f>G20+J20-M20</f>
        <v>27000.0</v>
      </c>
      <c r="U20" s="38" t="str">
        <f>C20</f>
        <v>Distribusi ke Sekretariat (BA. No: 031/BAST.03/SEK-PUPR/2020)</v>
      </c>
    </row>
    <row r="21" ht="15.0" customHeight="true">
      <c r="A21" s="4" t="n">
        <f>ROW(A21)-14</f>
        <v>7.0</v>
      </c>
      <c r="B21" t="n" s="9">
        <v>44081.57083333333</v>
      </c>
      <c r="C21" t="s" s="21">
        <v>120</v>
      </c>
      <c r="D21" s="22"/>
      <c r="E21" t="n" s="6">
        <v>1.0</v>
      </c>
      <c r="F21" t="s" s="18">
        <v>877</v>
      </c>
      <c r="G21" t="n" s="6">
        <v>27000.0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877</v>
      </c>
      <c r="M21" t="n" s="6">
        <v>27000.0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Sekretariat (BA. No: 034/BAST.03/SEK-PUPR/2020)</v>
      </c>
    </row>
    <row r="22" ht="15.0" customHeight="true">
      <c r="A22" s="4" t="n">
        <f>ROW(A22)-14</f>
        <v>8.0</v>
      </c>
      <c r="B22" t="n" s="9">
        <v>44113.416666666664</v>
      </c>
      <c r="C22" t="s" s="21">
        <v>369</v>
      </c>
      <c r="D22" s="22"/>
      <c r="E22" t="n" s="6">
        <v>0.0</v>
      </c>
      <c r="F22" t="s" s="18">
        <v>65</v>
      </c>
      <c r="G22" t="n" s="6">
        <v>0.0</v>
      </c>
      <c r="H22" t="n" s="6">
        <v>5.0</v>
      </c>
      <c r="I22" t="s" s="18">
        <v>876</v>
      </c>
      <c r="J22" t="n" s="6">
        <v>135000.0</v>
      </c>
      <c r="K22" t="n" s="6">
        <v>0.0</v>
      </c>
      <c r="L22" t="s" s="18">
        <v>65</v>
      </c>
      <c r="M22" t="n" s="6">
        <v>0.0</v>
      </c>
      <c r="N22" t="n" s="6">
        <v>5.0</v>
      </c>
      <c r="O22" t="s" s="18">
        <v>876</v>
      </c>
      <c r="P22" s="6" t="n">
        <f>G22+J22-M22</f>
        <v>135000.0</v>
      </c>
      <c r="U22" s="38" t="str">
        <f>C22</f>
        <v>Pengadaan oleh Sekretariat (BA. No: 0185/BAST.01/SEK-PUPR/2020)</v>
      </c>
    </row>
    <row r="23" ht="15.0" customHeight="true">
      <c r="A23" s="4" t="n">
        <f>ROW(A23)-14</f>
        <v>9.0</v>
      </c>
      <c r="B23" t="n" s="9">
        <v>44113.60277777778</v>
      </c>
      <c r="C23" t="s" s="21">
        <v>122</v>
      </c>
      <c r="D23" s="22"/>
      <c r="E23" t="n" s="6">
        <v>5.0</v>
      </c>
      <c r="F23" t="s" s="18">
        <v>876</v>
      </c>
      <c r="G23" t="n" s="6">
        <v>135000.0</v>
      </c>
      <c r="H23" t="n" s="6">
        <v>0.0</v>
      </c>
      <c r="I23" t="s" s="18">
        <v>65</v>
      </c>
      <c r="J23" t="n" s="6">
        <v>0.0</v>
      </c>
      <c r="K23" t="n" s="6">
        <v>1.0</v>
      </c>
      <c r="L23" t="s" s="18">
        <v>877</v>
      </c>
      <c r="M23" t="n" s="6">
        <v>27000.0</v>
      </c>
      <c r="N23" t="n" s="6">
        <v>4.0</v>
      </c>
      <c r="O23" t="s" s="18">
        <v>878</v>
      </c>
      <c r="P23" s="6" t="n">
        <f>G23+J23-M23</f>
        <v>108000.0</v>
      </c>
      <c r="U23" s="38" t="str">
        <f>C23</f>
        <v>Distribusi ke Sekretariat (BA. No: 035/BAST.03/SEK-PUPR/2020)</v>
      </c>
    </row>
    <row r="24" ht="15.0" customHeight="true">
      <c r="A24" s="4" t="n">
        <f>ROW(A24)-14</f>
        <v>10.0</v>
      </c>
      <c r="B24" t="n" s="9">
        <v>44120.595138888886</v>
      </c>
      <c r="C24" t="s" s="21">
        <v>125</v>
      </c>
      <c r="D24" s="22"/>
      <c r="E24" t="n" s="6">
        <v>4.0</v>
      </c>
      <c r="F24" t="s" s="18">
        <v>878</v>
      </c>
      <c r="G24" t="n" s="6">
        <v>108000.0</v>
      </c>
      <c r="H24" t="n" s="6">
        <v>0.0</v>
      </c>
      <c r="I24" t="s" s="18">
        <v>65</v>
      </c>
      <c r="J24" t="n" s="6">
        <v>0.0</v>
      </c>
      <c r="K24" t="n" s="6">
        <v>1.0</v>
      </c>
      <c r="L24" t="s" s="18">
        <v>877</v>
      </c>
      <c r="M24" t="n" s="6">
        <v>27000.0</v>
      </c>
      <c r="N24" t="n" s="6">
        <v>3.0</v>
      </c>
      <c r="O24" t="s" s="18">
        <v>879</v>
      </c>
      <c r="P24" s="6" t="n">
        <f>G24+J24-M24</f>
        <v>81000.0</v>
      </c>
      <c r="U24" s="38" t="str">
        <f>C24</f>
        <v>Distribusi ke Bidang Tata Ruang (BA. No: 036/BAST.03/TR-PUPR/2020)</v>
      </c>
    </row>
    <row r="25" ht="15.0" customHeight="true">
      <c r="A25" s="4" t="n">
        <f>ROW(A25)-14</f>
        <v>11.0</v>
      </c>
      <c r="B25" t="n" s="9">
        <v>44125.34652777778</v>
      </c>
      <c r="C25" t="s" s="21">
        <v>127</v>
      </c>
      <c r="D25" s="22"/>
      <c r="E25" t="n" s="6">
        <v>3.0</v>
      </c>
      <c r="F25" t="s" s="18">
        <v>879</v>
      </c>
      <c r="G25" t="n" s="6">
        <v>81000.0</v>
      </c>
      <c r="H25" t="n" s="6">
        <v>0.0</v>
      </c>
      <c r="I25" t="s" s="18">
        <v>65</v>
      </c>
      <c r="J25" t="n" s="6">
        <v>0.0</v>
      </c>
      <c r="K25" t="n" s="6">
        <v>2.0</v>
      </c>
      <c r="L25" t="s" s="18">
        <v>880</v>
      </c>
      <c r="M25" t="n" s="6">
        <v>54000.0</v>
      </c>
      <c r="N25" t="n" s="6">
        <v>1.0</v>
      </c>
      <c r="O25" t="s" s="18">
        <v>877</v>
      </c>
      <c r="P25" s="6" t="n">
        <f>G25+J25-M25</f>
        <v>27000.0</v>
      </c>
      <c r="U25" s="38" t="str">
        <f>C25</f>
        <v>Distribusi ke Bidang Bina Marga (BA. No: 037/BAST.03/BM-PUPR/2020)</v>
      </c>
    </row>
    <row r="26" ht="15.0" customHeight="true">
      <c r="A26" s="4" t="n">
        <f>ROW(A26)-14</f>
        <v>12.0</v>
      </c>
      <c r="B26" t="n" s="9">
        <v>44139.07013888889</v>
      </c>
      <c r="C26" t="s" s="21">
        <v>129</v>
      </c>
      <c r="D26" s="22"/>
      <c r="E26" t="n" s="6">
        <v>1.0</v>
      </c>
      <c r="F26" t="s" s="18">
        <v>877</v>
      </c>
      <c r="G26" t="n" s="6">
        <v>27000.0</v>
      </c>
      <c r="H26" t="n" s="6">
        <v>0.0</v>
      </c>
      <c r="I26" t="s" s="18">
        <v>65</v>
      </c>
      <c r="J26" t="n" s="6">
        <v>0.0</v>
      </c>
      <c r="K26" t="n" s="6">
        <v>1.0</v>
      </c>
      <c r="L26" t="s" s="18">
        <v>877</v>
      </c>
      <c r="M26" t="n" s="6">
        <v>27000.0</v>
      </c>
      <c r="N26" t="n" s="6">
        <v>0.0</v>
      </c>
      <c r="O26" t="s" s="18">
        <v>65</v>
      </c>
      <c r="P26" s="6" t="n">
        <f>G26+J26-M26</f>
        <v>0.0</v>
      </c>
      <c r="U26" s="38" t="str">
        <f>C26</f>
        <v>Distribusi ke Sekretariat (BA. No: 038/BAST.03/SEK-PUPR/2020)</v>
      </c>
    </row>
    <row r="27" spans="1:21" s="3" customFormat="1" x14ac:dyDescent="0.25">
      <c r="A27" s="10"/>
      <c r="B27" s="11"/>
      <c r="C27" s="11"/>
      <c r="D27" s="11"/>
      <c r="E27" s="12" t="n">
        <f ca="1">INDIRECT("E15")</f>
        <v>0.0</v>
      </c>
      <c r="F27" s="19" t="str">
        <f ca="1">INDIRECT("F15")</f>
        <v>-</v>
      </c>
      <c r="G27" s="12" t="n">
        <f ca="1">INDIRECT("G15")</f>
        <v>0.0</v>
      </c>
      <c r="H27" s="12" t="n">
        <f ca="1">SUM(INDIRECT("H15:H"&amp;ROW(H27)-1))</f>
        <v>10.0</v>
      </c>
      <c r="I27" s="20" t="s">
        <v>875</v>
      </c>
      <c r="J27" s="12" t="n">
        <f ca="1">SUM(INDIRECT("J15:J"&amp;ROW(J27)-1))</f>
        <v>270000.0</v>
      </c>
      <c r="K27" s="12" t="n">
        <f ca="1">SUM(INDIRECT("K15:K"&amp;ROW(K27)-1))</f>
        <v>10.0</v>
      </c>
      <c r="L27" s="20" t="s">
        <v>875</v>
      </c>
      <c r="M27" s="12" t="n">
        <f ca="1">SUM(INDIRECT("M15:M"&amp;ROW(M27)-1))</f>
        <v>270000.0</v>
      </c>
      <c r="N27" s="12" t="n">
        <f ca="1">INDIRECT("N"&amp;ROW(N27)-1)</f>
        <v>0.0</v>
      </c>
      <c r="O27" s="20" t="str">
        <f ca="1">INDIRECT("O"&amp;ROW(O27)-1)</f>
        <v>-</v>
      </c>
      <c r="P27" s="12" t="n">
        <f ca="1">INDIRECT("P"&amp;ROW(P27)-1)</f>
        <v>0.0</v>
      </c>
      <c r="U27" s="40"/>
    </row>
    <row r="29" spans="4:14" x14ac:dyDescent="0.25">
      <c r="N29" s="1" t="str">
        <f>"Airmadidi, "&amp;U1</f>
        <v>Airmadidi, Kamis, 31 Desember 2020</v>
      </c>
    </row>
    <row r="30" spans="4:14" x14ac:dyDescent="0.25">
      <c r="D30" s="2" t="s">
        <v>56</v>
      </c>
      <c r="E30" s="3"/>
      <c r="F30" s="3"/>
      <c r="G30" s="3"/>
      <c r="H30" s="3"/>
      <c r="I30" s="3"/>
      <c r="J30" s="3"/>
      <c r="K30" s="3"/>
      <c r="L30" s="3"/>
      <c r="M30" s="3"/>
      <c r="N30" s="2" t="s">
        <v>59</v>
      </c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5" t="s">
        <v>57</v>
      </c>
      <c r="E35" s="3"/>
      <c r="F35" s="3"/>
      <c r="G35" s="3"/>
      <c r="H35" s="3"/>
      <c r="I35" s="3"/>
      <c r="J35" s="3"/>
      <c r="K35" s="3"/>
      <c r="L35" s="3"/>
      <c r="M35" s="3"/>
      <c r="N35" s="5" t="s">
        <v>60</v>
      </c>
    </row>
    <row r="36" spans="4:14" x14ac:dyDescent="0.25">
      <c r="D36" s="1" t="str">
        <f>"NIP. "&amp;U2</f>
        <v>NIP. 197212041999031006</v>
      </c>
      <c r="N36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7:D27"/>
    <mergeCell ref="C26:D26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264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43858.416666666664</v>
      </c>
      <c r="C16" t="s" s="21">
        <v>203</v>
      </c>
      <c r="D16" s="22"/>
      <c r="E16" t="n" s="6">
        <v>0.0</v>
      </c>
      <c r="F16" t="s" s="18">
        <v>65</v>
      </c>
      <c r="G16" t="n" s="6">
        <v>0.0</v>
      </c>
      <c r="H16" t="n" s="6">
        <v>30.0</v>
      </c>
      <c r="I16" t="s" s="18">
        <v>266</v>
      </c>
      <c r="J16" t="n" s="6">
        <v>174000.0</v>
      </c>
      <c r="K16" t="n" s="6">
        <v>0.0</v>
      </c>
      <c r="L16" t="s" s="18">
        <v>65</v>
      </c>
      <c r="M16" t="n" s="6">
        <v>0.0</v>
      </c>
      <c r="N16" t="n" s="6">
        <v>30.0</v>
      </c>
      <c r="O16" t="s" s="18">
        <v>266</v>
      </c>
      <c r="P16" s="6" t="n">
        <f>G16+J16-M16</f>
        <v>174000.0</v>
      </c>
      <c r="U16" s="38" t="str">
        <f>C16</f>
        <v>Pengadaan oleh Sekretariat (BA. No: 0012/BAST.01/SEK-PUPR/2020)</v>
      </c>
    </row>
    <row r="17" ht="15.0" customHeight="true">
      <c r="A17" s="4" t="n">
        <f>ROW(A17)-14</f>
        <v>3.0</v>
      </c>
      <c r="B17" t="n" s="9">
        <v>43858.42361111111</v>
      </c>
      <c r="C17" t="s" s="21">
        <v>90</v>
      </c>
      <c r="D17" s="22"/>
      <c r="E17" t="n" s="6">
        <v>30.0</v>
      </c>
      <c r="F17" t="s" s="18">
        <v>266</v>
      </c>
      <c r="G17" t="n" s="6">
        <v>174000.0</v>
      </c>
      <c r="H17" t="n" s="6">
        <v>25.0</v>
      </c>
      <c r="I17" t="s" s="18">
        <v>267</v>
      </c>
      <c r="J17" t="n" s="6">
        <v>145000.0</v>
      </c>
      <c r="K17" t="n" s="6">
        <v>0.0</v>
      </c>
      <c r="L17" t="s" s="18">
        <v>65</v>
      </c>
      <c r="M17" t="n" s="6">
        <v>0.0</v>
      </c>
      <c r="N17" t="n" s="6">
        <v>55.0</v>
      </c>
      <c r="O17" t="s" s="18">
        <v>268</v>
      </c>
      <c r="P17" s="6" t="n">
        <f>G17+J17-M17</f>
        <v>319000.0</v>
      </c>
      <c r="U17" s="38" t="str">
        <f>C17</f>
        <v>Pengadaan oleh Sekretariat (BA. No: 0014/BAST.01/SEK-PUPR/2020)</v>
      </c>
    </row>
    <row r="18" ht="15.0" customHeight="true">
      <c r="A18" s="4" t="n">
        <f>ROW(A18)-14</f>
        <v>4.0</v>
      </c>
      <c r="B18" t="n" s="9">
        <v>43864.36041666667</v>
      </c>
      <c r="C18" t="s" s="21">
        <v>207</v>
      </c>
      <c r="D18" s="22"/>
      <c r="E18" t="n" s="6">
        <v>55.0</v>
      </c>
      <c r="F18" t="s" s="18">
        <v>268</v>
      </c>
      <c r="G18" t="n" s="6">
        <v>319000.0</v>
      </c>
      <c r="H18" t="n" s="6">
        <v>0.0</v>
      </c>
      <c r="I18" t="s" s="18">
        <v>65</v>
      </c>
      <c r="J18" t="n" s="6">
        <v>0.0</v>
      </c>
      <c r="K18" t="n" s="6">
        <v>10.0</v>
      </c>
      <c r="L18" t="s" s="18">
        <v>269</v>
      </c>
      <c r="M18" t="n" s="6">
        <v>58000.0</v>
      </c>
      <c r="N18" t="n" s="6">
        <v>45.0</v>
      </c>
      <c r="O18" t="s" s="18">
        <v>270</v>
      </c>
      <c r="P18" s="6" t="n">
        <f>G18+J18-M18</f>
        <v>261000.0</v>
      </c>
      <c r="U18" s="38" t="str">
        <f>C18</f>
        <v>Distribusi ke Bidang Bina Marga (BA. No: 013/BAST.03/BM-PUPR/2020)</v>
      </c>
    </row>
    <row r="19" ht="15.0" customHeight="true">
      <c r="A19" s="4" t="n">
        <f>ROW(A19)-14</f>
        <v>5.0</v>
      </c>
      <c r="B19" t="n" s="9">
        <v>43864.36319444444</v>
      </c>
      <c r="C19" t="s" s="21">
        <v>91</v>
      </c>
      <c r="D19" s="22"/>
      <c r="E19" t="n" s="6">
        <v>45.0</v>
      </c>
      <c r="F19" t="s" s="18">
        <v>270</v>
      </c>
      <c r="G19" t="n" s="6">
        <v>261000.0</v>
      </c>
      <c r="H19" t="n" s="6">
        <v>0.0</v>
      </c>
      <c r="I19" t="s" s="18">
        <v>65</v>
      </c>
      <c r="J19" t="n" s="6">
        <v>0.0</v>
      </c>
      <c r="K19" t="n" s="6">
        <v>12.0</v>
      </c>
      <c r="L19" t="s" s="18">
        <v>271</v>
      </c>
      <c r="M19" t="n" s="6">
        <v>69600.0</v>
      </c>
      <c r="N19" t="n" s="6">
        <v>33.0</v>
      </c>
      <c r="O19" t="s" s="18">
        <v>272</v>
      </c>
      <c r="P19" s="6" t="n">
        <f>G19+J19-M19</f>
        <v>191400.0</v>
      </c>
      <c r="U19" s="38" t="str">
        <f>C19</f>
        <v>Distribusi ke Bidang Tata Ruang (BA. No: 014/BAST.03/TR-PUPR/2020)</v>
      </c>
    </row>
    <row r="20" ht="15.0" customHeight="true">
      <c r="A20" s="4" t="n">
        <f>ROW(A20)-14</f>
        <v>6.0</v>
      </c>
      <c r="B20" t="n" s="9">
        <v>43864.36666666667</v>
      </c>
      <c r="C20" t="s" s="21">
        <v>92</v>
      </c>
      <c r="D20" s="22"/>
      <c r="E20" t="n" s="6">
        <v>33.0</v>
      </c>
      <c r="F20" t="s" s="18">
        <v>272</v>
      </c>
      <c r="G20" t="n" s="6">
        <v>191400.0</v>
      </c>
      <c r="H20" t="n" s="6">
        <v>0.0</v>
      </c>
      <c r="I20" t="s" s="18">
        <v>65</v>
      </c>
      <c r="J20" t="n" s="6">
        <v>0.0</v>
      </c>
      <c r="K20" t="n" s="6">
        <v>10.0</v>
      </c>
      <c r="L20" t="s" s="18">
        <v>273</v>
      </c>
      <c r="M20" t="n" s="6">
        <v>58000.0</v>
      </c>
      <c r="N20" t="n" s="6">
        <v>23.0</v>
      </c>
      <c r="O20" t="s" s="18">
        <v>274</v>
      </c>
      <c r="P20" s="6" t="n">
        <f>G20+J20-M20</f>
        <v>133400.0</v>
      </c>
      <c r="U20" s="38" t="str">
        <f>C20</f>
        <v>Distribusi ke Bidang Bangunan Gedung dan Permukiman (BA. No: 015/BAST.03/BGP-PUPR/2020)</v>
      </c>
    </row>
    <row r="21" ht="15.0" customHeight="true">
      <c r="A21" s="4" t="n">
        <f>ROW(A21)-14</f>
        <v>7.0</v>
      </c>
      <c r="B21" t="n" s="9">
        <v>43864.381944444445</v>
      </c>
      <c r="C21" t="s" s="21">
        <v>213</v>
      </c>
      <c r="D21" s="22"/>
      <c r="E21" t="n" s="6">
        <v>23.0</v>
      </c>
      <c r="F21" t="s" s="18">
        <v>274</v>
      </c>
      <c r="G21" t="n" s="6">
        <v>133400.0</v>
      </c>
      <c r="H21" t="n" s="6">
        <v>0.0</v>
      </c>
      <c r="I21" t="s" s="18">
        <v>65</v>
      </c>
      <c r="J21" t="n" s="6">
        <v>0.0</v>
      </c>
      <c r="K21" t="n" s="6">
        <v>10.0</v>
      </c>
      <c r="L21" t="s" s="18">
        <v>269</v>
      </c>
      <c r="M21" t="n" s="6">
        <v>58000.0</v>
      </c>
      <c r="N21" t="n" s="6">
        <v>13.0</v>
      </c>
      <c r="O21" t="s" s="18">
        <v>275</v>
      </c>
      <c r="P21" s="6" t="n">
        <f>G21+J21-M21</f>
        <v>75400.0</v>
      </c>
      <c r="U21" s="38" t="str">
        <f>C21</f>
        <v>Distribusi ke Bidang Sumber Daya Air (BA. No: 016/BAST.03/SDA-PUPR/2020)</v>
      </c>
    </row>
    <row r="22" ht="15.0" customHeight="true">
      <c r="A22" s="4" t="n">
        <f>ROW(A22)-14</f>
        <v>8.0</v>
      </c>
      <c r="B22" t="n" s="9">
        <v>43864.38958333333</v>
      </c>
      <c r="C22" t="s" s="21">
        <v>93</v>
      </c>
      <c r="D22" s="22"/>
      <c r="E22" t="n" s="6">
        <v>13.0</v>
      </c>
      <c r="F22" t="s" s="18">
        <v>275</v>
      </c>
      <c r="G22" t="n" s="6">
        <v>75400.0</v>
      </c>
      <c r="H22" t="n" s="6">
        <v>0.0</v>
      </c>
      <c r="I22" t="s" s="18">
        <v>65</v>
      </c>
      <c r="J22" t="n" s="6">
        <v>0.0</v>
      </c>
      <c r="K22" t="n" s="6">
        <v>13.0</v>
      </c>
      <c r="L22" t="s" s="18">
        <v>275</v>
      </c>
      <c r="M22" t="n" s="6">
        <v>75400.0</v>
      </c>
      <c r="N22" t="n" s="6">
        <v>0.0</v>
      </c>
      <c r="O22" t="s" s="18">
        <v>65</v>
      </c>
      <c r="P22" s="6" t="n">
        <f>G22+J22-M22</f>
        <v>0.0</v>
      </c>
      <c r="U22" s="38" t="str">
        <f>C22</f>
        <v>Distribusi ke Sekretariat (BA. No: 017/BAST.03/SEK-PUPR/2020)</v>
      </c>
    </row>
    <row r="23" ht="15.0" customHeight="true">
      <c r="A23" s="4" t="n">
        <f>ROW(A23)-14</f>
        <v>9.0</v>
      </c>
      <c r="B23" t="n" s="9">
        <v>43913.416666666664</v>
      </c>
      <c r="C23" t="s" s="21">
        <v>217</v>
      </c>
      <c r="D23" s="22"/>
      <c r="E23" t="n" s="6">
        <v>0.0</v>
      </c>
      <c r="F23" t="s" s="18">
        <v>65</v>
      </c>
      <c r="G23" t="n" s="6">
        <v>0.0</v>
      </c>
      <c r="H23" t="n" s="6">
        <v>50.0</v>
      </c>
      <c r="I23" t="s" s="18">
        <v>276</v>
      </c>
      <c r="J23" t="n" s="6">
        <v>287500.0</v>
      </c>
      <c r="K23" t="n" s="6">
        <v>0.0</v>
      </c>
      <c r="L23" t="s" s="18">
        <v>65</v>
      </c>
      <c r="M23" t="n" s="6">
        <v>0.0</v>
      </c>
      <c r="N23" t="n" s="6">
        <v>50.0</v>
      </c>
      <c r="O23" t="s" s="18">
        <v>276</v>
      </c>
      <c r="P23" s="6" t="n">
        <f>G23+J23-M23</f>
        <v>287500.0</v>
      </c>
      <c r="U23" s="38" t="str">
        <f>C23</f>
        <v>Pengadaan oleh Bidang Jasa Konstruksi (BA. No: 05/BAST.01/JK-PUPR/2020)</v>
      </c>
    </row>
    <row r="24" ht="15.0" customHeight="true">
      <c r="A24" s="4" t="n">
        <f>ROW(A24)-14</f>
        <v>10.0</v>
      </c>
      <c r="B24" t="n" s="9">
        <v>43913.625</v>
      </c>
      <c r="C24" t="s" s="21">
        <v>218</v>
      </c>
      <c r="D24" s="22"/>
      <c r="E24" t="n" s="6">
        <v>50.0</v>
      </c>
      <c r="F24" t="s" s="18">
        <v>276</v>
      </c>
      <c r="G24" t="n" s="6">
        <v>287500.0</v>
      </c>
      <c r="H24" t="n" s="6">
        <v>0.0</v>
      </c>
      <c r="I24" t="s" s="18">
        <v>65</v>
      </c>
      <c r="J24" t="n" s="6">
        <v>0.0</v>
      </c>
      <c r="K24" t="n" s="6">
        <v>50.0</v>
      </c>
      <c r="L24" t="s" s="18">
        <v>276</v>
      </c>
      <c r="M24" t="n" s="6">
        <v>287500.0</v>
      </c>
      <c r="N24" t="n" s="6">
        <v>0.0</v>
      </c>
      <c r="O24" t="s" s="18">
        <v>65</v>
      </c>
      <c r="P24" s="6" t="n">
        <f>G24+J24-M24</f>
        <v>0.0</v>
      </c>
      <c r="U24" s="38" t="str">
        <f>C24</f>
        <v>Distribusi ke Bidang Jasa Konstruksi (BA. No: 024/BAST.03/JK-PUPR/2020)</v>
      </c>
    </row>
    <row r="25" ht="15.0" customHeight="true">
      <c r="A25" s="4" t="n">
        <f>ROW(A25)-14</f>
        <v>11.0</v>
      </c>
      <c r="B25" t="n" s="9">
        <v>44013.42361111111</v>
      </c>
      <c r="C25" t="s" s="21">
        <v>113</v>
      </c>
      <c r="D25" s="22"/>
      <c r="E25" t="n" s="6">
        <v>0.0</v>
      </c>
      <c r="F25" t="s" s="18">
        <v>65</v>
      </c>
      <c r="G25" t="n" s="6">
        <v>0.0</v>
      </c>
      <c r="H25" t="n" s="6">
        <v>10.0</v>
      </c>
      <c r="I25" t="s" s="18">
        <v>269</v>
      </c>
      <c r="J25" t="n" s="6">
        <v>58000.0</v>
      </c>
      <c r="K25" t="n" s="6">
        <v>0.0</v>
      </c>
      <c r="L25" t="s" s="18">
        <v>65</v>
      </c>
      <c r="M25" t="n" s="6">
        <v>0.0</v>
      </c>
      <c r="N25" t="n" s="6">
        <v>10.0</v>
      </c>
      <c r="O25" t="s" s="18">
        <v>269</v>
      </c>
      <c r="P25" s="6" t="n">
        <f>G25+J25-M25</f>
        <v>58000.0</v>
      </c>
      <c r="U25" s="38" t="str">
        <f>C25</f>
        <v>Pengadaan oleh Sekretariat (BA. No: 0135/BAST.01/SEK-PUPR/2020)</v>
      </c>
    </row>
    <row r="26" ht="15.0" customHeight="true">
      <c r="A26" s="4" t="n">
        <f>ROW(A26)-14</f>
        <v>12.0</v>
      </c>
      <c r="B26" t="n" s="9">
        <v>44013.430555555555</v>
      </c>
      <c r="C26" t="s" s="21">
        <v>114</v>
      </c>
      <c r="D26" s="22"/>
      <c r="E26" t="n" s="6">
        <v>10.0</v>
      </c>
      <c r="F26" t="s" s="18">
        <v>269</v>
      </c>
      <c r="G26" t="n" s="6">
        <v>58000.0</v>
      </c>
      <c r="H26" t="n" s="6">
        <v>5.0</v>
      </c>
      <c r="I26" t="s" s="18">
        <v>277</v>
      </c>
      <c r="J26" t="n" s="6">
        <v>29000.0</v>
      </c>
      <c r="K26" t="n" s="6">
        <v>0.0</v>
      </c>
      <c r="L26" t="s" s="18">
        <v>65</v>
      </c>
      <c r="M26" t="n" s="6">
        <v>0.0</v>
      </c>
      <c r="N26" t="n" s="6">
        <v>15.0</v>
      </c>
      <c r="O26" t="s" s="18">
        <v>278</v>
      </c>
      <c r="P26" s="6" t="n">
        <f>G26+J26-M26</f>
        <v>87000.0</v>
      </c>
      <c r="U26" s="38" t="str">
        <f>C26</f>
        <v>Pengadaan oleh Sekretariat (BA. No: 0137/BAST.01/SEK-PUPR/2020)</v>
      </c>
    </row>
    <row r="27" ht="15.0" customHeight="true">
      <c r="A27" s="4" t="n">
        <f>ROW(A27)-14</f>
        <v>13.0</v>
      </c>
      <c r="B27" t="n" s="9">
        <v>44018.55069444444</v>
      </c>
      <c r="C27" t="s" s="21">
        <v>116</v>
      </c>
      <c r="D27" s="22"/>
      <c r="E27" t="n" s="6">
        <v>15.0</v>
      </c>
      <c r="F27" t="s" s="18">
        <v>278</v>
      </c>
      <c r="G27" t="n" s="6">
        <v>87000.0</v>
      </c>
      <c r="H27" t="n" s="6">
        <v>0.0</v>
      </c>
      <c r="I27" t="s" s="18">
        <v>65</v>
      </c>
      <c r="J27" t="n" s="6">
        <v>0.0</v>
      </c>
      <c r="K27" t="n" s="6">
        <v>10.0</v>
      </c>
      <c r="L27" t="s" s="18">
        <v>269</v>
      </c>
      <c r="M27" t="n" s="6">
        <v>58000.0</v>
      </c>
      <c r="N27" t="n" s="6">
        <v>5.0</v>
      </c>
      <c r="O27" t="s" s="18">
        <v>277</v>
      </c>
      <c r="P27" s="6" t="n">
        <f>G27+J27-M27</f>
        <v>29000.0</v>
      </c>
      <c r="U27" s="38" t="str">
        <f>C27</f>
        <v>Distribusi ke Sekretariat (BA. No: 031/BAST.03/SEK-PUPR/2020)</v>
      </c>
    </row>
    <row r="28" ht="15.0" customHeight="true">
      <c r="A28" s="4" t="n">
        <f>ROW(A28)-14</f>
        <v>14.0</v>
      </c>
      <c r="B28" t="n" s="9">
        <v>44047.55416666667</v>
      </c>
      <c r="C28" t="s" s="21">
        <v>118</v>
      </c>
      <c r="D28" s="22"/>
      <c r="E28" t="n" s="6">
        <v>5.0</v>
      </c>
      <c r="F28" t="s" s="18">
        <v>277</v>
      </c>
      <c r="G28" t="n" s="6">
        <v>29000.0</v>
      </c>
      <c r="H28" t="n" s="6">
        <v>0.0</v>
      </c>
      <c r="I28" t="s" s="18">
        <v>65</v>
      </c>
      <c r="J28" t="n" s="6">
        <v>0.0</v>
      </c>
      <c r="K28" t="n" s="6">
        <v>5.0</v>
      </c>
      <c r="L28" t="s" s="18">
        <v>277</v>
      </c>
      <c r="M28" t="n" s="6">
        <v>29000.0</v>
      </c>
      <c r="N28" t="n" s="6">
        <v>0.0</v>
      </c>
      <c r="O28" t="s" s="18">
        <v>65</v>
      </c>
      <c r="P28" s="6" t="n">
        <f>G28+J28-M28</f>
        <v>0.0</v>
      </c>
      <c r="U28" s="38" t="str">
        <f>C28</f>
        <v>Distribusi ke Sekretariat (BA. No: 032/BAST.03/SEK-PUPR/2020)</v>
      </c>
    </row>
    <row r="29" spans="1:21" s="3" customFormat="1" x14ac:dyDescent="0.25">
      <c r="A29" s="10"/>
      <c r="B29" s="11"/>
      <c r="C29" s="11"/>
      <c r="D29" s="11"/>
      <c r="E29" s="12" t="n">
        <f ca="1">INDIRECT("E15")</f>
        <v>0.0</v>
      </c>
      <c r="F29" s="19" t="str">
        <f ca="1">INDIRECT("F15")</f>
        <v>-</v>
      </c>
      <c r="G29" s="12" t="n">
        <f ca="1">INDIRECT("G15")</f>
        <v>0.0</v>
      </c>
      <c r="H29" s="12" t="n">
        <f ca="1">SUM(INDIRECT("H15:H"&amp;ROW(H29)-1))</f>
        <v>120.0</v>
      </c>
      <c r="I29" s="20" t="s">
        <v>265</v>
      </c>
      <c r="J29" s="12" t="n">
        <f ca="1">SUM(INDIRECT("J15:J"&amp;ROW(J29)-1))</f>
        <v>693500.0</v>
      </c>
      <c r="K29" s="12" t="n">
        <f ca="1">SUM(INDIRECT("K15:K"&amp;ROW(K29)-1))</f>
        <v>120.0</v>
      </c>
      <c r="L29" s="20" t="s">
        <v>265</v>
      </c>
      <c r="M29" s="12" t="n">
        <f ca="1">SUM(INDIRECT("M15:M"&amp;ROW(M29)-1))</f>
        <v>693500.0</v>
      </c>
      <c r="N29" s="12" t="n">
        <f ca="1">INDIRECT("N"&amp;ROW(N29)-1)</f>
        <v>0.0</v>
      </c>
      <c r="O29" s="20" t="str">
        <f ca="1">INDIRECT("O"&amp;ROW(O29)-1)</f>
        <v>-</v>
      </c>
      <c r="P29" s="12" t="n">
        <f ca="1">INDIRECT("P"&amp;ROW(P29)-1)</f>
        <v>0.0</v>
      </c>
      <c r="U29" s="40"/>
    </row>
    <row r="31" spans="4:14" x14ac:dyDescent="0.25">
      <c r="N31" s="1" t="str">
        <f>"Airmadidi, "&amp;U1</f>
        <v>Airmadidi, Kamis, 31 Desember 2020</v>
      </c>
    </row>
    <row r="32" spans="4:14" x14ac:dyDescent="0.25">
      <c r="D32" s="2" t="s">
        <v>56</v>
      </c>
      <c r="E32" s="3"/>
      <c r="F32" s="3"/>
      <c r="G32" s="3"/>
      <c r="H32" s="3"/>
      <c r="I32" s="3"/>
      <c r="J32" s="3"/>
      <c r="K32" s="3"/>
      <c r="L32" s="3"/>
      <c r="M32" s="3"/>
      <c r="N32" s="2" t="s">
        <v>59</v>
      </c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</row>
    <row r="36" spans="4:14" x14ac:dyDescent="0.25"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</row>
    <row r="37" spans="4:14" x14ac:dyDescent="0.25">
      <c r="D37" s="5" t="s">
        <v>57</v>
      </c>
      <c r="E37" s="3"/>
      <c r="F37" s="3"/>
      <c r="G37" s="3"/>
      <c r="H37" s="3"/>
      <c r="I37" s="3"/>
      <c r="J37" s="3"/>
      <c r="K37" s="3"/>
      <c r="L37" s="3"/>
      <c r="M37" s="3"/>
      <c r="N37" s="5" t="s">
        <v>60</v>
      </c>
    </row>
    <row r="38" spans="4:14" x14ac:dyDescent="0.25">
      <c r="D38" s="1" t="str">
        <f>"NIP. "&amp;U2</f>
        <v>NIP. 197212041999031006</v>
      </c>
      <c r="N38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9:D29"/>
    <mergeCell ref="C28:D28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280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279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44068.416666666664</v>
      </c>
      <c r="C16" t="s" s="21">
        <v>282</v>
      </c>
      <c r="D16" s="22"/>
      <c r="E16" t="n" s="6">
        <v>0.0</v>
      </c>
      <c r="F16" t="s" s="18">
        <v>65</v>
      </c>
      <c r="G16" t="n" s="6">
        <v>0.0</v>
      </c>
      <c r="H16" t="n" s="6">
        <v>7.0</v>
      </c>
      <c r="I16" t="s" s="18">
        <v>281</v>
      </c>
      <c r="J16" t="n" s="6">
        <v>10500.0</v>
      </c>
      <c r="K16" t="n" s="6">
        <v>0.0</v>
      </c>
      <c r="L16" t="s" s="18">
        <v>65</v>
      </c>
      <c r="M16" t="n" s="6">
        <v>0.0</v>
      </c>
      <c r="N16" t="n" s="6">
        <v>7.0</v>
      </c>
      <c r="O16" t="s" s="18">
        <v>281</v>
      </c>
      <c r="P16" s="6" t="n">
        <f>G16+J16-M16</f>
        <v>10500.0</v>
      </c>
      <c r="U16" s="38" t="str">
        <f>C16</f>
        <v>Pengadaan oleh Sekretariat (BA. No: 0162/BAST.01/SEK-PUPR/2020)</v>
      </c>
    </row>
    <row r="17" ht="15.0" customHeight="true">
      <c r="A17" s="4" t="n">
        <f>ROW(A17)-14</f>
        <v>3.0</v>
      </c>
      <c r="B17" t="n" s="9">
        <v>44081.57083333333</v>
      </c>
      <c r="C17" t="s" s="21">
        <v>120</v>
      </c>
      <c r="D17" s="22"/>
      <c r="E17" t="n" s="6">
        <v>7.0</v>
      </c>
      <c r="F17" t="s" s="18">
        <v>281</v>
      </c>
      <c r="G17" t="n" s="6">
        <v>10500.0</v>
      </c>
      <c r="H17" t="n" s="6">
        <v>0.0</v>
      </c>
      <c r="I17" t="s" s="18">
        <v>65</v>
      </c>
      <c r="J17" t="n" s="6">
        <v>0.0</v>
      </c>
      <c r="K17" t="n" s="6">
        <v>7.0</v>
      </c>
      <c r="L17" t="s" s="18">
        <v>281</v>
      </c>
      <c r="M17" t="n" s="6">
        <v>10500.0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Sekretariat (BA. No: 034/BAST.03/SEK-PUPR/2020)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7.0</v>
      </c>
      <c r="I18" s="20" t="s">
        <v>281</v>
      </c>
      <c r="J18" s="12" t="n">
        <f ca="1">SUM(INDIRECT("J15:J"&amp;ROW(J18)-1))</f>
        <v>10500.0</v>
      </c>
      <c r="K18" s="12" t="n">
        <f ca="1">SUM(INDIRECT("K15:K"&amp;ROW(K18)-1))</f>
        <v>7.0</v>
      </c>
      <c r="L18" s="20" t="s">
        <v>281</v>
      </c>
      <c r="M18" s="12" t="n">
        <f ca="1">SUM(INDIRECT("M15:M"&amp;ROW(M18)-1))</f>
        <v>10500.0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283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43913.416666666664</v>
      </c>
      <c r="C16" t="s" s="21">
        <v>217</v>
      </c>
      <c r="D16" s="22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96</v>
      </c>
      <c r="J16" t="n" s="6">
        <v>125000.0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96</v>
      </c>
      <c r="P16" s="6" t="n">
        <f>G16+J16-M16</f>
        <v>125000.0</v>
      </c>
      <c r="U16" s="38" t="str">
        <f>C16</f>
        <v>Pengadaan oleh Bidang Jasa Konstruksi (BA. No: 05/BAST.01/JK-PUPR/2020)</v>
      </c>
    </row>
    <row r="17" ht="15.0" customHeight="true">
      <c r="A17" s="4" t="n">
        <f>ROW(A17)-14</f>
        <v>3.0</v>
      </c>
      <c r="B17" t="n" s="9">
        <v>43913.625</v>
      </c>
      <c r="C17" t="s" s="21">
        <v>218</v>
      </c>
      <c r="D17" s="22"/>
      <c r="E17" t="n" s="6">
        <v>5.0</v>
      </c>
      <c r="F17" t="s" s="18">
        <v>96</v>
      </c>
      <c r="G17" t="n" s="6">
        <v>125000.0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96</v>
      </c>
      <c r="M17" t="n" s="6">
        <v>125000.0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Jasa Konstruksi (BA. No: 024/BAST.03/JK-PUPR/2020)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20" t="s">
        <v>96</v>
      </c>
      <c r="J18" s="12" t="n">
        <f ca="1">SUM(INDIRECT("J15:J"&amp;ROW(J18)-1))</f>
        <v>125000.0</v>
      </c>
      <c r="K18" s="12" t="n">
        <f ca="1">SUM(INDIRECT("K15:K"&amp;ROW(K18)-1))</f>
        <v>5.0</v>
      </c>
      <c r="L18" s="20" t="s">
        <v>96</v>
      </c>
      <c r="M18" s="12" t="n">
        <f ca="1">SUM(INDIRECT("M15:M"&amp;ROW(M18)-1))</f>
        <v>125000.0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284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43913.416666666664</v>
      </c>
      <c r="C16" t="s" s="21">
        <v>217</v>
      </c>
      <c r="D16" s="22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285</v>
      </c>
      <c r="J16" t="n" s="6">
        <v>62500.0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285</v>
      </c>
      <c r="P16" s="6" t="n">
        <f>G16+J16-M16</f>
        <v>62500.0</v>
      </c>
      <c r="U16" s="38" t="str">
        <f>C16</f>
        <v>Pengadaan oleh Bidang Jasa Konstruksi (BA. No: 05/BAST.01/JK-PUPR/2020)</v>
      </c>
    </row>
    <row r="17" ht="15.0" customHeight="true">
      <c r="A17" s="4" t="n">
        <f>ROW(A17)-14</f>
        <v>3.0</v>
      </c>
      <c r="B17" t="n" s="9">
        <v>43913.625</v>
      </c>
      <c r="C17" t="s" s="21">
        <v>218</v>
      </c>
      <c r="D17" s="22"/>
      <c r="E17" t="n" s="6">
        <v>5.0</v>
      </c>
      <c r="F17" t="s" s="18">
        <v>285</v>
      </c>
      <c r="G17" t="n" s="6">
        <v>62500.0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285</v>
      </c>
      <c r="M17" t="n" s="6">
        <v>62500.0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Jasa Konstruksi (BA. No: 024/BAST.03/JK-PUPR/2020)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20" t="s">
        <v>285</v>
      </c>
      <c r="J18" s="12" t="n">
        <f ca="1">SUM(INDIRECT("J15:J"&amp;ROW(J18)-1))</f>
        <v>62500.0</v>
      </c>
      <c r="K18" s="12" t="n">
        <f ca="1">SUM(INDIRECT("K15:K"&amp;ROW(K18)-1))</f>
        <v>5.0</v>
      </c>
      <c r="L18" s="20" t="s">
        <v>285</v>
      </c>
      <c r="M18" s="12" t="n">
        <f ca="1">SUM(INDIRECT("M15:M"&amp;ROW(M18)-1))</f>
        <v>62500.0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286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43990.38958333333</v>
      </c>
      <c r="C16" t="s" s="21">
        <v>66</v>
      </c>
      <c r="D16" s="22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287</v>
      </c>
      <c r="J16" t="n" s="6">
        <v>130000.0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287</v>
      </c>
      <c r="P16" s="6" t="n">
        <f>G16+J16-M16</f>
        <v>130000.0</v>
      </c>
      <c r="U16" s="38" t="str">
        <f>C16</f>
        <v>Pengadaan oleh Bidang Jasa Konstruksi (BA. No: 06/BAST.01/JK-PUPR/2020)</v>
      </c>
    </row>
    <row r="17" ht="15.0" customHeight="true">
      <c r="A17" s="4" t="n">
        <f>ROW(A17)-14</f>
        <v>3.0</v>
      </c>
      <c r="B17" t="n" s="9">
        <v>43990.625</v>
      </c>
      <c r="C17" t="s" s="21">
        <v>67</v>
      </c>
      <c r="D17" s="22"/>
      <c r="E17" t="n" s="6">
        <v>1.0</v>
      </c>
      <c r="F17" t="s" s="18">
        <v>287</v>
      </c>
      <c r="G17" t="n" s="6">
        <v>130000.0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287</v>
      </c>
      <c r="M17" t="n" s="6">
        <v>130000.0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Jasa Konstruksi (BA. No: 029/BAST.03/JK-PUPR/2020)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1.0</v>
      </c>
      <c r="I18" s="20" t="s">
        <v>287</v>
      </c>
      <c r="J18" s="12" t="n">
        <f ca="1">SUM(INDIRECT("J15:J"&amp;ROW(J18)-1))</f>
        <v>130000.0</v>
      </c>
      <c r="K18" s="12" t="n">
        <f ca="1">SUM(INDIRECT("K15:K"&amp;ROW(K18)-1))</f>
        <v>1.0</v>
      </c>
      <c r="L18" s="20" t="s">
        <v>287</v>
      </c>
      <c r="M18" s="12" t="n">
        <f ca="1">SUM(INDIRECT("M15:M"&amp;ROW(M18)-1))</f>
        <v>130000.0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288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43913.416666666664</v>
      </c>
      <c r="C16" t="s" s="21">
        <v>217</v>
      </c>
      <c r="D16" s="22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289</v>
      </c>
      <c r="J16" t="n" s="6">
        <v>900000.0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289</v>
      </c>
      <c r="P16" s="6" t="n">
        <f>G16+J16-M16</f>
        <v>900000.0</v>
      </c>
      <c r="U16" s="38" t="str">
        <f>C16</f>
        <v>Pengadaan oleh Bidang Jasa Konstruksi (BA. No: 05/BAST.01/JK-PUPR/2020)</v>
      </c>
    </row>
    <row r="17" ht="15.0" customHeight="true">
      <c r="A17" s="4" t="n">
        <f>ROW(A17)-14</f>
        <v>3.0</v>
      </c>
      <c r="B17" t="n" s="9">
        <v>43913.625</v>
      </c>
      <c r="C17" t="s" s="21">
        <v>218</v>
      </c>
      <c r="D17" s="22"/>
      <c r="E17" t="n" s="6">
        <v>3.0</v>
      </c>
      <c r="F17" t="s" s="18">
        <v>289</v>
      </c>
      <c r="G17" t="n" s="6">
        <v>900000.0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289</v>
      </c>
      <c r="M17" t="n" s="6">
        <v>900000.0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Jasa Konstruksi (BA. No: 024/BAST.03/JK-PUPR/2020)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3.0</v>
      </c>
      <c r="I18" s="20" t="s">
        <v>289</v>
      </c>
      <c r="J18" s="12" t="n">
        <f ca="1">SUM(INDIRECT("J15:J"&amp;ROW(J18)-1))</f>
        <v>900000.0</v>
      </c>
      <c r="K18" s="12" t="n">
        <f ca="1">SUM(INDIRECT("K15:K"&amp;ROW(K18)-1))</f>
        <v>3.0</v>
      </c>
      <c r="L18" s="20" t="s">
        <v>289</v>
      </c>
      <c r="M18" s="12" t="n">
        <f ca="1">SUM(INDIRECT("M15:M"&amp;ROW(M18)-1))</f>
        <v>900000.0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290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43839.416666666664</v>
      </c>
      <c r="C16" t="s" s="21">
        <v>81</v>
      </c>
      <c r="D16" s="22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292</v>
      </c>
      <c r="J16" t="n" s="6">
        <v>700000.0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292</v>
      </c>
      <c r="P16" s="6" t="n">
        <f>G16+J16-M16</f>
        <v>700000.0</v>
      </c>
      <c r="U16" s="38" t="str">
        <f>C16</f>
        <v>Pengadaan oleh Sekretariat (BA. No: 0007/BAST.01/SEK-PUPR/2020)</v>
      </c>
    </row>
    <row r="17" ht="15.0" customHeight="true">
      <c r="A17" s="4" t="n">
        <f>ROW(A17)-14</f>
        <v>3.0</v>
      </c>
      <c r="B17" t="n" s="9">
        <v>43843.635416666664</v>
      </c>
      <c r="C17" t="s" s="21">
        <v>83</v>
      </c>
      <c r="D17" s="22"/>
      <c r="E17" t="n" s="6">
        <v>2.0</v>
      </c>
      <c r="F17" t="s" s="18">
        <v>292</v>
      </c>
      <c r="G17" t="n" s="6">
        <v>700000.0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292</v>
      </c>
      <c r="M17" t="n" s="6">
        <v>700000.0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Sekretariat (BA. No: 001/BAST.03/SEK-PUPR/2020)</v>
      </c>
    </row>
    <row r="18" ht="15.0" customHeight="true">
      <c r="A18" s="4" t="n">
        <f>ROW(A18)-14</f>
        <v>4.0</v>
      </c>
      <c r="B18" t="n" s="9">
        <v>43858.416666666664</v>
      </c>
      <c r="C18" t="s" s="21">
        <v>203</v>
      </c>
      <c r="D18" s="22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293</v>
      </c>
      <c r="J18" t="n" s="6">
        <v>1050000.0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293</v>
      </c>
      <c r="P18" s="6" t="n">
        <f>G18+J18-M18</f>
        <v>1050000.0</v>
      </c>
      <c r="U18" s="38" t="str">
        <f>C18</f>
        <v>Pengadaan oleh Sekretariat (BA. No: 0012/BAST.01/SEK-PUPR/2020)</v>
      </c>
    </row>
    <row r="19" ht="15.0" customHeight="true">
      <c r="A19" s="4" t="n">
        <f>ROW(A19)-14</f>
        <v>5.0</v>
      </c>
      <c r="B19" t="n" s="9">
        <v>43864.36041666667</v>
      </c>
      <c r="C19" t="s" s="21">
        <v>207</v>
      </c>
      <c r="D19" s="22"/>
      <c r="E19" t="n" s="6">
        <v>3.0</v>
      </c>
      <c r="F19" t="s" s="18">
        <v>293</v>
      </c>
      <c r="G19" t="n" s="6">
        <v>1050000.0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294</v>
      </c>
      <c r="M19" t="n" s="6">
        <v>350000.0</v>
      </c>
      <c r="N19" t="n" s="6">
        <v>2.0</v>
      </c>
      <c r="O19" t="s" s="18">
        <v>292</v>
      </c>
      <c r="P19" s="6" t="n">
        <f>G19+J19-M19</f>
        <v>700000.0</v>
      </c>
      <c r="U19" s="38" t="str">
        <f>C19</f>
        <v>Distribusi ke Bidang Bina Marga (BA. No: 013/BAST.03/BM-PUPR/2020)</v>
      </c>
    </row>
    <row r="20" ht="15.0" customHeight="true">
      <c r="A20" s="4" t="n">
        <f>ROW(A20)-14</f>
        <v>6.0</v>
      </c>
      <c r="B20" t="n" s="9">
        <v>43864.36319444444</v>
      </c>
      <c r="C20" t="s" s="21">
        <v>91</v>
      </c>
      <c r="D20" s="22"/>
      <c r="E20" t="n" s="6">
        <v>2.0</v>
      </c>
      <c r="F20" t="s" s="18">
        <v>292</v>
      </c>
      <c r="G20" t="n" s="6">
        <v>700000.0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294</v>
      </c>
      <c r="M20" t="n" s="6">
        <v>350000.0</v>
      </c>
      <c r="N20" t="n" s="6">
        <v>1.0</v>
      </c>
      <c r="O20" t="s" s="18">
        <v>294</v>
      </c>
      <c r="P20" s="6" t="n">
        <f>G20+J20-M20</f>
        <v>350000.0</v>
      </c>
      <c r="U20" s="38" t="str">
        <f>C20</f>
        <v>Distribusi ke Bidang Tata Ruang (BA. No: 014/BAST.03/TR-PUPR/2020)</v>
      </c>
    </row>
    <row r="21" ht="15.0" customHeight="true">
      <c r="A21" s="4" t="n">
        <f>ROW(A21)-14</f>
        <v>7.0</v>
      </c>
      <c r="B21" t="n" s="9">
        <v>43864.38958333333</v>
      </c>
      <c r="C21" t="s" s="21">
        <v>93</v>
      </c>
      <c r="D21" s="22"/>
      <c r="E21" t="n" s="6">
        <v>1.0</v>
      </c>
      <c r="F21" t="s" s="18">
        <v>294</v>
      </c>
      <c r="G21" t="n" s="6">
        <v>350000.0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294</v>
      </c>
      <c r="M21" t="n" s="6">
        <v>350000.0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Sekretariat (BA. No: 017/BAST.03/SEK-PUPR/2020)</v>
      </c>
    </row>
    <row r="22" ht="15.0" customHeight="true">
      <c r="A22" s="4" t="n">
        <f>ROW(A22)-14</f>
        <v>8.0</v>
      </c>
      <c r="B22" t="n" s="9">
        <v>44013.42361111111</v>
      </c>
      <c r="C22" t="s" s="21">
        <v>113</v>
      </c>
      <c r="D22" s="22"/>
      <c r="E22" t="n" s="6">
        <v>0.0</v>
      </c>
      <c r="F22" t="s" s="18">
        <v>65</v>
      </c>
      <c r="G22" t="n" s="6">
        <v>0.0</v>
      </c>
      <c r="H22" t="n" s="6">
        <v>5.0</v>
      </c>
      <c r="I22" t="s" s="18">
        <v>295</v>
      </c>
      <c r="J22" t="n" s="6">
        <v>1750000.0</v>
      </c>
      <c r="K22" t="n" s="6">
        <v>0.0</v>
      </c>
      <c r="L22" t="s" s="18">
        <v>65</v>
      </c>
      <c r="M22" t="n" s="6">
        <v>0.0</v>
      </c>
      <c r="N22" t="n" s="6">
        <v>5.0</v>
      </c>
      <c r="O22" t="s" s="18">
        <v>295</v>
      </c>
      <c r="P22" s="6" t="n">
        <f>G22+J22-M22</f>
        <v>1750000.0</v>
      </c>
      <c r="U22" s="38" t="str">
        <f>C22</f>
        <v>Pengadaan oleh Sekretariat (BA. No: 0135/BAST.01/SEK-PUPR/2020)</v>
      </c>
    </row>
    <row r="23" ht="15.0" customHeight="true">
      <c r="A23" s="4" t="n">
        <f>ROW(A23)-14</f>
        <v>9.0</v>
      </c>
      <c r="B23" t="n" s="9">
        <v>44018.55069444444</v>
      </c>
      <c r="C23" t="s" s="21">
        <v>116</v>
      </c>
      <c r="D23" s="22"/>
      <c r="E23" t="n" s="6">
        <v>5.0</v>
      </c>
      <c r="F23" t="s" s="18">
        <v>295</v>
      </c>
      <c r="G23" t="n" s="6">
        <v>1750000.0</v>
      </c>
      <c r="H23" t="n" s="6">
        <v>0.0</v>
      </c>
      <c r="I23" t="s" s="18">
        <v>65</v>
      </c>
      <c r="J23" t="n" s="6">
        <v>0.0</v>
      </c>
      <c r="K23" t="n" s="6">
        <v>2.0</v>
      </c>
      <c r="L23" t="s" s="18">
        <v>292</v>
      </c>
      <c r="M23" t="n" s="6">
        <v>700000.0</v>
      </c>
      <c r="N23" t="n" s="6">
        <v>3.0</v>
      </c>
      <c r="O23" t="s" s="18">
        <v>293</v>
      </c>
      <c r="P23" s="6" t="n">
        <f>G23+J23-M23</f>
        <v>1050000.0</v>
      </c>
      <c r="U23" s="38" t="str">
        <f>C23</f>
        <v>Distribusi ke Sekretariat (BA. No: 031/BAST.03/SEK-PUPR/2020)</v>
      </c>
    </row>
    <row r="24" ht="15.0" customHeight="true">
      <c r="A24" s="4" t="n">
        <f>ROW(A24)-14</f>
        <v>10.0</v>
      </c>
      <c r="B24" t="n" s="9">
        <v>44056.34930555556</v>
      </c>
      <c r="C24" t="s" s="21">
        <v>223</v>
      </c>
      <c r="D24" s="22"/>
      <c r="E24" t="n" s="6">
        <v>3.0</v>
      </c>
      <c r="F24" t="s" s="18">
        <v>293</v>
      </c>
      <c r="G24" t="n" s="6">
        <v>1050000.0</v>
      </c>
      <c r="H24" t="n" s="6">
        <v>0.0</v>
      </c>
      <c r="I24" t="s" s="18">
        <v>65</v>
      </c>
      <c r="J24" t="n" s="6">
        <v>0.0</v>
      </c>
      <c r="K24" t="n" s="6">
        <v>2.0</v>
      </c>
      <c r="L24" t="s" s="18">
        <v>292</v>
      </c>
      <c r="M24" t="n" s="6">
        <v>700000.0</v>
      </c>
      <c r="N24" t="n" s="6">
        <v>1.0</v>
      </c>
      <c r="O24" t="s" s="18">
        <v>294</v>
      </c>
      <c r="P24" s="6" t="n">
        <f>G24+J24-M24</f>
        <v>350000.0</v>
      </c>
      <c r="U24" s="38" t="str">
        <f>C24</f>
        <v>Distribusi ke Bidang Bina Marga (BA. No: 033/BAST.03/BM-PUPR/2020)</v>
      </c>
    </row>
    <row r="25" ht="15.0" customHeight="true">
      <c r="A25" s="4" t="n">
        <f>ROW(A25)-14</f>
        <v>11.0</v>
      </c>
      <c r="B25" t="n" s="9">
        <v>44081.57083333333</v>
      </c>
      <c r="C25" t="s" s="21">
        <v>120</v>
      </c>
      <c r="D25" s="22"/>
      <c r="E25" t="n" s="6">
        <v>1.0</v>
      </c>
      <c r="F25" t="s" s="18">
        <v>294</v>
      </c>
      <c r="G25" t="n" s="6">
        <v>350000.0</v>
      </c>
      <c r="H25" t="n" s="6">
        <v>0.0</v>
      </c>
      <c r="I25" t="s" s="18">
        <v>65</v>
      </c>
      <c r="J25" t="n" s="6">
        <v>0.0</v>
      </c>
      <c r="K25" t="n" s="6">
        <v>1.0</v>
      </c>
      <c r="L25" t="s" s="18">
        <v>294</v>
      </c>
      <c r="M25" t="n" s="6">
        <v>350000.0</v>
      </c>
      <c r="N25" t="n" s="6">
        <v>0.0</v>
      </c>
      <c r="O25" t="s" s="18">
        <v>65</v>
      </c>
      <c r="P25" s="6" t="n">
        <f>G25+J25-M25</f>
        <v>0.0</v>
      </c>
      <c r="U25" s="38" t="str">
        <f>C25</f>
        <v>Distribusi ke Sekretariat (BA. No: 034/BAST.03/SEK-PUPR/2020)</v>
      </c>
    </row>
    <row r="26" spans="1:21" s="3" customFormat="1" x14ac:dyDescent="0.25">
      <c r="A26" s="10"/>
      <c r="B26" s="11"/>
      <c r="C26" s="11"/>
      <c r="D26" s="11"/>
      <c r="E26" s="12" t="n">
        <f ca="1">INDIRECT("E15")</f>
        <v>0.0</v>
      </c>
      <c r="F26" s="19" t="str">
        <f ca="1">INDIRECT("F15")</f>
        <v>-</v>
      </c>
      <c r="G26" s="12" t="n">
        <f ca="1">INDIRECT("G15")</f>
        <v>0.0</v>
      </c>
      <c r="H26" s="12" t="n">
        <f ca="1">SUM(INDIRECT("H15:H"&amp;ROW(H26)-1))</f>
        <v>10.0</v>
      </c>
      <c r="I26" s="20" t="s">
        <v>291</v>
      </c>
      <c r="J26" s="12" t="n">
        <f ca="1">SUM(INDIRECT("J15:J"&amp;ROW(J26)-1))</f>
        <v>3500000.0</v>
      </c>
      <c r="K26" s="12" t="n">
        <f ca="1">SUM(INDIRECT("K15:K"&amp;ROW(K26)-1))</f>
        <v>10.0</v>
      </c>
      <c r="L26" s="20" t="s">
        <v>291</v>
      </c>
      <c r="M26" s="12" t="n">
        <f ca="1">SUM(INDIRECT("M15:M"&amp;ROW(M26)-1))</f>
        <v>3500000.0</v>
      </c>
      <c r="N26" s="12" t="n">
        <f ca="1">INDIRECT("N"&amp;ROW(N26)-1)</f>
        <v>0.0</v>
      </c>
      <c r="O26" s="20" t="str">
        <f ca="1">INDIRECT("O"&amp;ROW(O26)-1)</f>
        <v>-</v>
      </c>
      <c r="P26" s="12" t="n">
        <f ca="1">INDIRECT("P"&amp;ROW(P26)-1)</f>
        <v>0.0</v>
      </c>
      <c r="U26" s="40"/>
    </row>
    <row r="28" spans="4:14" x14ac:dyDescent="0.25">
      <c r="N28" s="1" t="str">
        <f>"Airmadidi, "&amp;U1</f>
        <v>Airmadidi, Kamis, 31 Desember 2020</v>
      </c>
    </row>
    <row r="29" spans="4:14" x14ac:dyDescent="0.25">
      <c r="D29" s="2" t="s">
        <v>56</v>
      </c>
      <c r="E29" s="3"/>
      <c r="F29" s="3"/>
      <c r="G29" s="3"/>
      <c r="H29" s="3"/>
      <c r="I29" s="3"/>
      <c r="J29" s="3"/>
      <c r="K29" s="3"/>
      <c r="L29" s="3"/>
      <c r="M29" s="3"/>
      <c r="N29" s="2" t="s">
        <v>59</v>
      </c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5" t="s">
        <v>57</v>
      </c>
      <c r="E34" s="3"/>
      <c r="F34" s="3"/>
      <c r="G34" s="3"/>
      <c r="H34" s="3"/>
      <c r="I34" s="3"/>
      <c r="J34" s="3"/>
      <c r="K34" s="3"/>
      <c r="L34" s="3"/>
      <c r="M34" s="3"/>
      <c r="N34" s="5" t="s">
        <v>60</v>
      </c>
    </row>
    <row r="35" spans="4:14" x14ac:dyDescent="0.25">
      <c r="D35" s="1" t="str">
        <f>"NIP. "&amp;U2</f>
        <v>NIP. 197212041999031006</v>
      </c>
      <c r="N35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6:D26"/>
    <mergeCell ref="C25:D2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296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43901.416666666664</v>
      </c>
      <c r="C16" t="s" s="21">
        <v>147</v>
      </c>
      <c r="D16" s="22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298</v>
      </c>
      <c r="J16" t="n" s="6">
        <v>450000.0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298</v>
      </c>
      <c r="P16" s="6" t="n">
        <f>G16+J16-M16</f>
        <v>450000.0</v>
      </c>
      <c r="U16" s="38" t="str">
        <f>C16</f>
        <v>Pengadaan oleh Bidang Bina Marga (BA. No: 03/BAST.01/BM-PUPR/2020)</v>
      </c>
    </row>
    <row r="17" ht="15.0" customHeight="true">
      <c r="A17" s="4" t="n">
        <f>ROW(A17)-14</f>
        <v>3.0</v>
      </c>
      <c r="B17" t="n" s="9">
        <v>43901.625</v>
      </c>
      <c r="C17" t="s" s="21">
        <v>150</v>
      </c>
      <c r="D17" s="22"/>
      <c r="E17" t="n" s="6">
        <v>2.0</v>
      </c>
      <c r="F17" t="s" s="18">
        <v>298</v>
      </c>
      <c r="G17" t="n" s="6">
        <v>450000.0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298</v>
      </c>
      <c r="M17" t="n" s="6">
        <v>450000.0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Bina Marga (BA. No: 020/BAST.03/BM-PUPR/2020)</v>
      </c>
    </row>
    <row r="18" ht="15.0" customHeight="true">
      <c r="A18" s="4" t="n">
        <f>ROW(A18)-14</f>
        <v>4.0</v>
      </c>
      <c r="B18" t="n" s="9">
        <v>43903.416666666664</v>
      </c>
      <c r="C18" t="s" s="21">
        <v>152</v>
      </c>
      <c r="D18" s="22"/>
      <c r="E18" t="n" s="6">
        <v>0.0</v>
      </c>
      <c r="F18" t="s" s="18">
        <v>65</v>
      </c>
      <c r="G18" t="n" s="6">
        <v>0.0</v>
      </c>
      <c r="H18" t="n" s="6">
        <v>2.0</v>
      </c>
      <c r="I18" t="s" s="18">
        <v>298</v>
      </c>
      <c r="J18" t="n" s="6">
        <v>450000.0</v>
      </c>
      <c r="K18" t="n" s="6">
        <v>0.0</v>
      </c>
      <c r="L18" t="s" s="18">
        <v>65</v>
      </c>
      <c r="M18" t="n" s="6">
        <v>0.0</v>
      </c>
      <c r="N18" t="n" s="6">
        <v>2.0</v>
      </c>
      <c r="O18" t="s" s="18">
        <v>298</v>
      </c>
      <c r="P18" s="6" t="n">
        <f>G18+J18-M18</f>
        <v>450000.0</v>
      </c>
      <c r="U18" s="38" t="str">
        <f>C18</f>
        <v>Pengadaan oleh Bidang Bina Marga (BA. No: 01/BAST.01/BM-PUPR/2020)</v>
      </c>
    </row>
    <row r="19" ht="15.0" customHeight="true">
      <c r="A19" s="4" t="n">
        <f>ROW(A19)-14</f>
        <v>5.0</v>
      </c>
      <c r="B19" t="n" s="9">
        <v>43903.459027777775</v>
      </c>
      <c r="C19" t="s" s="21">
        <v>154</v>
      </c>
      <c r="D19" s="22"/>
      <c r="E19" t="n" s="6">
        <v>2.0</v>
      </c>
      <c r="F19" t="s" s="18">
        <v>298</v>
      </c>
      <c r="G19" t="n" s="6">
        <v>450000.0</v>
      </c>
      <c r="H19" t="n" s="6">
        <v>2.0</v>
      </c>
      <c r="I19" t="s" s="18">
        <v>298</v>
      </c>
      <c r="J19" t="n" s="6">
        <v>450000.0</v>
      </c>
      <c r="K19" t="n" s="6">
        <v>0.0</v>
      </c>
      <c r="L19" t="s" s="18">
        <v>65</v>
      </c>
      <c r="M19" t="n" s="6">
        <v>0.0</v>
      </c>
      <c r="N19" t="n" s="6">
        <v>4.0</v>
      </c>
      <c r="O19" t="s" s="18">
        <v>299</v>
      </c>
      <c r="P19" s="6" t="n">
        <f>G19+J19-M19</f>
        <v>900000.0</v>
      </c>
      <c r="U19" s="38" t="str">
        <f>C19</f>
        <v>Pengadaan oleh Bidang Bina Marga (BA. No: 05/BAST.01/BM-PUPR/2020)</v>
      </c>
    </row>
    <row r="20" ht="15.0" customHeight="true">
      <c r="A20" s="4" t="n">
        <f>ROW(A20)-14</f>
        <v>6.0</v>
      </c>
      <c r="B20" t="n" s="9">
        <v>43903.625</v>
      </c>
      <c r="C20" t="s" s="21">
        <v>156</v>
      </c>
      <c r="D20" s="22"/>
      <c r="E20" t="n" s="6">
        <v>4.0</v>
      </c>
      <c r="F20" t="s" s="18">
        <v>299</v>
      </c>
      <c r="G20" t="n" s="6">
        <v>900000.0</v>
      </c>
      <c r="H20" t="n" s="6">
        <v>0.0</v>
      </c>
      <c r="I20" t="s" s="18">
        <v>65</v>
      </c>
      <c r="J20" t="n" s="6">
        <v>0.0</v>
      </c>
      <c r="K20" t="n" s="6">
        <v>4.0</v>
      </c>
      <c r="L20" t="s" s="18">
        <v>299</v>
      </c>
      <c r="M20" t="n" s="6">
        <v>900000.0</v>
      </c>
      <c r="N20" t="n" s="6">
        <v>0.0</v>
      </c>
      <c r="O20" t="s" s="18">
        <v>65</v>
      </c>
      <c r="P20" s="6" t="n">
        <f>G20+J20-M20</f>
        <v>0.0</v>
      </c>
      <c r="U20" s="38" t="str">
        <f>C20</f>
        <v>Distribusi ke Bidang Bina Marga (BA. No: 021/BAST.03/BM-PUPR/2020)</v>
      </c>
    </row>
    <row r="21" spans="1:21" s="3" customFormat="1" x14ac:dyDescent="0.25">
      <c r="A21" s="10"/>
      <c r="B21" s="11"/>
      <c r="C21" s="11"/>
      <c r="D21" s="11"/>
      <c r="E21" s="12" t="n">
        <f ca="1">INDIRECT("E15")</f>
        <v>0.0</v>
      </c>
      <c r="F21" s="19" t="str">
        <f ca="1">INDIRECT("F15")</f>
        <v>-</v>
      </c>
      <c r="G21" s="12" t="n">
        <f ca="1">INDIRECT("G15")</f>
        <v>0.0</v>
      </c>
      <c r="H21" s="12" t="n">
        <f ca="1">SUM(INDIRECT("H15:H"&amp;ROW(H21)-1))</f>
        <v>6.0</v>
      </c>
      <c r="I21" s="20" t="s">
        <v>297</v>
      </c>
      <c r="J21" s="12" t="n">
        <f ca="1">SUM(INDIRECT("J15:J"&amp;ROW(J21)-1))</f>
        <v>1350000.0</v>
      </c>
      <c r="K21" s="12" t="n">
        <f ca="1">SUM(INDIRECT("K15:K"&amp;ROW(K21)-1))</f>
        <v>6.0</v>
      </c>
      <c r="L21" s="20" t="s">
        <v>297</v>
      </c>
      <c r="M21" s="12" t="n">
        <f ca="1">SUM(INDIRECT("M15:M"&amp;ROW(M21)-1))</f>
        <v>1350000.0</v>
      </c>
      <c r="N21" s="12" t="n">
        <f ca="1">INDIRECT("N"&amp;ROW(N21)-1)</f>
        <v>0.0</v>
      </c>
      <c r="O21" s="20" t="str">
        <f ca="1">INDIRECT("O"&amp;ROW(O21)-1)</f>
        <v>-</v>
      </c>
      <c r="P21" s="12" t="n">
        <f ca="1">INDIRECT("P"&amp;ROW(P21)-1)</f>
        <v>0.0</v>
      </c>
      <c r="U21" s="40"/>
    </row>
    <row r="23" spans="4:14" x14ac:dyDescent="0.25">
      <c r="N23" s="1" t="str">
        <f>"Airmadidi, "&amp;U1</f>
        <v>Airmadidi, Kamis, 31 Desember 2020</v>
      </c>
    </row>
    <row r="24" spans="4:14" x14ac:dyDescent="0.25">
      <c r="D24" s="2" t="s">
        <v>56</v>
      </c>
      <c r="E24" s="3"/>
      <c r="F24" s="3"/>
      <c r="G24" s="3"/>
      <c r="H24" s="3"/>
      <c r="I24" s="3"/>
      <c r="J24" s="3"/>
      <c r="K24" s="3"/>
      <c r="L24" s="3"/>
      <c r="M24" s="3"/>
      <c r="N24" s="2" t="s">
        <v>59</v>
      </c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5" t="s">
        <v>57</v>
      </c>
      <c r="E29" s="3"/>
      <c r="F29" s="3"/>
      <c r="G29" s="3"/>
      <c r="H29" s="3"/>
      <c r="I29" s="3"/>
      <c r="J29" s="3"/>
      <c r="K29" s="3"/>
      <c r="L29" s="3"/>
      <c r="M29" s="3"/>
      <c r="N29" s="5" t="s">
        <v>60</v>
      </c>
    </row>
    <row r="30" spans="4:14" x14ac:dyDescent="0.25">
      <c r="D30" s="1" t="str">
        <f>"NIP. "&amp;U2</f>
        <v>NIP. 197212041999031006</v>
      </c>
      <c r="N30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1:D21"/>
    <mergeCell ref="C20:D20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300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43901.416666666664</v>
      </c>
      <c r="C16" t="s" s="21">
        <v>147</v>
      </c>
      <c r="D16" s="22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302</v>
      </c>
      <c r="J16" t="n" s="6">
        <v>470000.0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302</v>
      </c>
      <c r="P16" s="6" t="n">
        <f>G16+J16-M16</f>
        <v>470000.0</v>
      </c>
      <c r="U16" s="38" t="str">
        <f>C16</f>
        <v>Pengadaan oleh Bidang Bina Marga (BA. No: 03/BAST.01/BM-PUPR/2020)</v>
      </c>
    </row>
    <row r="17" ht="15.0" customHeight="true">
      <c r="A17" s="4" t="n">
        <f>ROW(A17)-14</f>
        <v>3.0</v>
      </c>
      <c r="B17" t="n" s="9">
        <v>43901.625</v>
      </c>
      <c r="C17" t="s" s="21">
        <v>150</v>
      </c>
      <c r="D17" s="22"/>
      <c r="E17" t="n" s="6">
        <v>2.0</v>
      </c>
      <c r="F17" t="s" s="18">
        <v>302</v>
      </c>
      <c r="G17" t="n" s="6">
        <v>470000.0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302</v>
      </c>
      <c r="M17" t="n" s="6">
        <v>470000.0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Bina Marga (BA. No: 020/BAST.03/BM-PUPR/2020)</v>
      </c>
    </row>
    <row r="18" ht="15.0" customHeight="true">
      <c r="A18" s="4" t="n">
        <f>ROW(A18)-14</f>
        <v>4.0</v>
      </c>
      <c r="B18" t="n" s="9">
        <v>43903.416666666664</v>
      </c>
      <c r="C18" t="s" s="21">
        <v>152</v>
      </c>
      <c r="D18" s="22"/>
      <c r="E18" t="n" s="6">
        <v>0.0</v>
      </c>
      <c r="F18" t="s" s="18">
        <v>65</v>
      </c>
      <c r="G18" t="n" s="6">
        <v>0.0</v>
      </c>
      <c r="H18" t="n" s="6">
        <v>2.0</v>
      </c>
      <c r="I18" t="s" s="18">
        <v>302</v>
      </c>
      <c r="J18" t="n" s="6">
        <v>470000.0</v>
      </c>
      <c r="K18" t="n" s="6">
        <v>0.0</v>
      </c>
      <c r="L18" t="s" s="18">
        <v>65</v>
      </c>
      <c r="M18" t="n" s="6">
        <v>0.0</v>
      </c>
      <c r="N18" t="n" s="6">
        <v>2.0</v>
      </c>
      <c r="O18" t="s" s="18">
        <v>302</v>
      </c>
      <c r="P18" s="6" t="n">
        <f>G18+J18-M18</f>
        <v>470000.0</v>
      </c>
      <c r="U18" s="38" t="str">
        <f>C18</f>
        <v>Pengadaan oleh Bidang Bina Marga (BA. No: 01/BAST.01/BM-PUPR/2020)</v>
      </c>
    </row>
    <row r="19" ht="15.0" customHeight="true">
      <c r="A19" s="4" t="n">
        <f>ROW(A19)-14</f>
        <v>5.0</v>
      </c>
      <c r="B19" t="n" s="9">
        <v>43903.459027777775</v>
      </c>
      <c r="C19" t="s" s="21">
        <v>154</v>
      </c>
      <c r="D19" s="22"/>
      <c r="E19" t="n" s="6">
        <v>2.0</v>
      </c>
      <c r="F19" t="s" s="18">
        <v>302</v>
      </c>
      <c r="G19" t="n" s="6">
        <v>470000.0</v>
      </c>
      <c r="H19" t="n" s="6">
        <v>2.0</v>
      </c>
      <c r="I19" t="s" s="18">
        <v>302</v>
      </c>
      <c r="J19" t="n" s="6">
        <v>470000.0</v>
      </c>
      <c r="K19" t="n" s="6">
        <v>0.0</v>
      </c>
      <c r="L19" t="s" s="18">
        <v>65</v>
      </c>
      <c r="M19" t="n" s="6">
        <v>0.0</v>
      </c>
      <c r="N19" t="n" s="6">
        <v>4.0</v>
      </c>
      <c r="O19" t="s" s="18">
        <v>303</v>
      </c>
      <c r="P19" s="6" t="n">
        <f>G19+J19-M19</f>
        <v>940000.0</v>
      </c>
      <c r="U19" s="38" t="str">
        <f>C19</f>
        <v>Pengadaan oleh Bidang Bina Marga (BA. No: 05/BAST.01/BM-PUPR/2020)</v>
      </c>
    </row>
    <row r="20" ht="15.0" customHeight="true">
      <c r="A20" s="4" t="n">
        <f>ROW(A20)-14</f>
        <v>6.0</v>
      </c>
      <c r="B20" t="n" s="9">
        <v>43903.625</v>
      </c>
      <c r="C20" t="s" s="21">
        <v>156</v>
      </c>
      <c r="D20" s="22"/>
      <c r="E20" t="n" s="6">
        <v>4.0</v>
      </c>
      <c r="F20" t="s" s="18">
        <v>303</v>
      </c>
      <c r="G20" t="n" s="6">
        <v>940000.0</v>
      </c>
      <c r="H20" t="n" s="6">
        <v>0.0</v>
      </c>
      <c r="I20" t="s" s="18">
        <v>65</v>
      </c>
      <c r="J20" t="n" s="6">
        <v>0.0</v>
      </c>
      <c r="K20" t="n" s="6">
        <v>4.0</v>
      </c>
      <c r="L20" t="s" s="18">
        <v>303</v>
      </c>
      <c r="M20" t="n" s="6">
        <v>940000.0</v>
      </c>
      <c r="N20" t="n" s="6">
        <v>0.0</v>
      </c>
      <c r="O20" t="s" s="18">
        <v>65</v>
      </c>
      <c r="P20" s="6" t="n">
        <f>G20+J20-M20</f>
        <v>0.0</v>
      </c>
      <c r="U20" s="38" t="str">
        <f>C20</f>
        <v>Distribusi ke Bidang Bina Marga (BA. No: 021/BAST.03/BM-PUPR/2020)</v>
      </c>
    </row>
    <row r="21" spans="1:21" s="3" customFormat="1" x14ac:dyDescent="0.25">
      <c r="A21" s="10"/>
      <c r="B21" s="11"/>
      <c r="C21" s="11"/>
      <c r="D21" s="11"/>
      <c r="E21" s="12" t="n">
        <f ca="1">INDIRECT("E15")</f>
        <v>0.0</v>
      </c>
      <c r="F21" s="19" t="str">
        <f ca="1">INDIRECT("F15")</f>
        <v>-</v>
      </c>
      <c r="G21" s="12" t="n">
        <f ca="1">INDIRECT("G15")</f>
        <v>0.0</v>
      </c>
      <c r="H21" s="12" t="n">
        <f ca="1">SUM(INDIRECT("H15:H"&amp;ROW(H21)-1))</f>
        <v>6.0</v>
      </c>
      <c r="I21" s="20" t="s">
        <v>301</v>
      </c>
      <c r="J21" s="12" t="n">
        <f ca="1">SUM(INDIRECT("J15:J"&amp;ROW(J21)-1))</f>
        <v>1410000.0</v>
      </c>
      <c r="K21" s="12" t="n">
        <f ca="1">SUM(INDIRECT("K15:K"&amp;ROW(K21)-1))</f>
        <v>6.0</v>
      </c>
      <c r="L21" s="20" t="s">
        <v>301</v>
      </c>
      <c r="M21" s="12" t="n">
        <f ca="1">SUM(INDIRECT("M15:M"&amp;ROW(M21)-1))</f>
        <v>1410000.0</v>
      </c>
      <c r="N21" s="12" t="n">
        <f ca="1">INDIRECT("N"&amp;ROW(N21)-1)</f>
        <v>0.0</v>
      </c>
      <c r="O21" s="20" t="str">
        <f ca="1">INDIRECT("O"&amp;ROW(O21)-1)</f>
        <v>-</v>
      </c>
      <c r="P21" s="12" t="n">
        <f ca="1">INDIRECT("P"&amp;ROW(P21)-1)</f>
        <v>0.0</v>
      </c>
      <c r="U21" s="40"/>
    </row>
    <row r="23" spans="4:14" x14ac:dyDescent="0.25">
      <c r="N23" s="1" t="str">
        <f>"Airmadidi, "&amp;U1</f>
        <v>Airmadidi, Kamis, 31 Desember 2020</v>
      </c>
    </row>
    <row r="24" spans="4:14" x14ac:dyDescent="0.25">
      <c r="D24" s="2" t="s">
        <v>56</v>
      </c>
      <c r="E24" s="3"/>
      <c r="F24" s="3"/>
      <c r="G24" s="3"/>
      <c r="H24" s="3"/>
      <c r="I24" s="3"/>
      <c r="J24" s="3"/>
      <c r="K24" s="3"/>
      <c r="L24" s="3"/>
      <c r="M24" s="3"/>
      <c r="N24" s="2" t="s">
        <v>59</v>
      </c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5" t="s">
        <v>57</v>
      </c>
      <c r="E29" s="3"/>
      <c r="F29" s="3"/>
      <c r="G29" s="3"/>
      <c r="H29" s="3"/>
      <c r="I29" s="3"/>
      <c r="J29" s="3"/>
      <c r="K29" s="3"/>
      <c r="L29" s="3"/>
      <c r="M29" s="3"/>
      <c r="N29" s="5" t="s">
        <v>60</v>
      </c>
    </row>
    <row r="30" spans="4:14" x14ac:dyDescent="0.25">
      <c r="D30" s="1" t="str">
        <f>"NIP. "&amp;U2</f>
        <v>NIP. 197212041999031006</v>
      </c>
      <c r="N30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1:D21"/>
    <mergeCell ref="C20:D20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51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52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43990.38958333333</v>
      </c>
      <c r="C16" t="s" s="21">
        <v>66</v>
      </c>
      <c r="D16" s="22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62</v>
      </c>
      <c r="J16" t="n" s="6">
        <v>57000.0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62</v>
      </c>
      <c r="P16" s="6" t="n">
        <f>G16+J16-M16</f>
        <v>57000.0</v>
      </c>
      <c r="U16" s="38" t="str">
        <f>C16</f>
        <v>Pengadaan oleh Bidang Jasa Konstruksi (BA. No: 06/BAST.01/JK-PUPR/2020)</v>
      </c>
    </row>
    <row r="17" ht="15.0" customHeight="true">
      <c r="A17" s="4" t="n">
        <f>ROW(A17)-14</f>
        <v>3.0</v>
      </c>
      <c r="B17" t="n" s="9">
        <v>43990.625</v>
      </c>
      <c r="C17" t="s" s="21">
        <v>67</v>
      </c>
      <c r="D17" s="22"/>
      <c r="E17" t="n" s="6">
        <v>2.0</v>
      </c>
      <c r="F17" t="s" s="18">
        <v>62</v>
      </c>
      <c r="G17" t="n" s="6">
        <v>57000.0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62</v>
      </c>
      <c r="M17" t="n" s="6">
        <v>57000.0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Jasa Konstruksi (BA. No: 029/BAST.03/JK-PUPR/2020)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2.0</v>
      </c>
      <c r="I18" s="20" t="s">
        <v>62</v>
      </c>
      <c r="J18" s="12" t="n">
        <f ca="1">SUM(INDIRECT("J15:J"&amp;ROW(J18)-1))</f>
        <v>57000.0</v>
      </c>
      <c r="K18" s="12" t="n">
        <f ca="1">SUM(INDIRECT("K15:K"&amp;ROW(K18)-1))</f>
        <v>2.0</v>
      </c>
      <c r="L18" s="20" t="s">
        <v>62</v>
      </c>
      <c r="M18" s="12" t="n">
        <f ca="1">SUM(INDIRECT("M15:M"&amp;ROW(M18)-1))</f>
        <v>57000.0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304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43839.416666666664</v>
      </c>
      <c r="C16" t="s" s="21">
        <v>81</v>
      </c>
      <c r="D16" s="22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306</v>
      </c>
      <c r="J16" t="n" s="6">
        <v>1900000.0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306</v>
      </c>
      <c r="P16" s="6" t="n">
        <f>G16+J16-M16</f>
        <v>1900000.0</v>
      </c>
      <c r="U16" s="38" t="str">
        <f>C16</f>
        <v>Pengadaan oleh Sekretariat (BA. No: 0007/BAST.01/SEK-PUPR/2020)</v>
      </c>
    </row>
    <row r="17" ht="15.0" customHeight="true">
      <c r="A17" s="4" t="n">
        <f>ROW(A17)-14</f>
        <v>3.0</v>
      </c>
      <c r="B17" t="n" s="9">
        <v>43843.635416666664</v>
      </c>
      <c r="C17" t="s" s="21">
        <v>83</v>
      </c>
      <c r="D17" s="22"/>
      <c r="E17" t="n" s="6">
        <v>5.0</v>
      </c>
      <c r="F17" t="s" s="18">
        <v>306</v>
      </c>
      <c r="G17" t="n" s="6">
        <v>1900000.0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307</v>
      </c>
      <c r="M17" t="n" s="6">
        <v>1140000.0</v>
      </c>
      <c r="N17" t="n" s="6">
        <v>2.0</v>
      </c>
      <c r="O17" t="s" s="18">
        <v>308</v>
      </c>
      <c r="P17" s="6" t="n">
        <f>G17+J17-M17</f>
        <v>760000.0</v>
      </c>
      <c r="U17" s="38" t="str">
        <f>C17</f>
        <v>Distribusi ke Sekretariat (BA. No: 001/BAST.03/SEK-PUPR/2020)</v>
      </c>
    </row>
    <row r="18" ht="15.0" customHeight="true">
      <c r="A18" s="4" t="n">
        <f>ROW(A18)-14</f>
        <v>4.0</v>
      </c>
      <c r="B18" t="n" s="9">
        <v>43850.63888888889</v>
      </c>
      <c r="C18" t="s" s="21">
        <v>74</v>
      </c>
      <c r="D18" s="22"/>
      <c r="E18" t="n" s="6">
        <v>2.0</v>
      </c>
      <c r="F18" t="s" s="18">
        <v>308</v>
      </c>
      <c r="G18" t="n" s="6">
        <v>760000.0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309</v>
      </c>
      <c r="M18" t="n" s="6">
        <v>380000.0</v>
      </c>
      <c r="N18" t="n" s="6">
        <v>1.0</v>
      </c>
      <c r="O18" t="s" s="18">
        <v>309</v>
      </c>
      <c r="P18" s="6" t="n">
        <f>G18+J18-M18</f>
        <v>380000.0</v>
      </c>
      <c r="U18" s="38" t="str">
        <f>C18</f>
        <v>Distribusi ke Bidang Sumber Daya Air (BA. No: 003/BAST.03/SDA-PUPR/2020)</v>
      </c>
    </row>
    <row r="19" ht="15.0" customHeight="true">
      <c r="A19" s="4" t="n">
        <f>ROW(A19)-14</f>
        <v>5.0</v>
      </c>
      <c r="B19" t="n" s="9">
        <v>43851.34652777778</v>
      </c>
      <c r="C19" t="s" s="21">
        <v>76</v>
      </c>
      <c r="D19" s="22"/>
      <c r="E19" t="n" s="6">
        <v>1.0</v>
      </c>
      <c r="F19" t="s" s="18">
        <v>309</v>
      </c>
      <c r="G19" t="n" s="6">
        <v>380000.0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309</v>
      </c>
      <c r="M19" t="n" s="6">
        <v>380000.0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Bidang Tata Ruang (BA. No: 004/BAST.03/TR-PUPR/2020)</v>
      </c>
    </row>
    <row r="20" ht="15.0" customHeight="true">
      <c r="A20" s="4" t="n">
        <f>ROW(A20)-14</f>
        <v>6.0</v>
      </c>
      <c r="B20" t="n" s="9">
        <v>44013.42361111111</v>
      </c>
      <c r="C20" t="s" s="21">
        <v>113</v>
      </c>
      <c r="D20" s="22"/>
      <c r="E20" t="n" s="6">
        <v>0.0</v>
      </c>
      <c r="F20" t="s" s="18">
        <v>65</v>
      </c>
      <c r="G20" t="n" s="6">
        <v>0.0</v>
      </c>
      <c r="H20" t="n" s="6">
        <v>5.0</v>
      </c>
      <c r="I20" t="s" s="18">
        <v>306</v>
      </c>
      <c r="J20" t="n" s="6">
        <v>1900000.0</v>
      </c>
      <c r="K20" t="n" s="6">
        <v>0.0</v>
      </c>
      <c r="L20" t="s" s="18">
        <v>65</v>
      </c>
      <c r="M20" t="n" s="6">
        <v>0.0</v>
      </c>
      <c r="N20" t="n" s="6">
        <v>5.0</v>
      </c>
      <c r="O20" t="s" s="18">
        <v>306</v>
      </c>
      <c r="P20" s="6" t="n">
        <f>G20+J20-M20</f>
        <v>1900000.0</v>
      </c>
      <c r="U20" s="38" t="str">
        <f>C20</f>
        <v>Pengadaan oleh Sekretariat (BA. No: 0135/BAST.01/SEK-PUPR/2020)</v>
      </c>
    </row>
    <row r="21" ht="15.0" customHeight="true">
      <c r="A21" s="4" t="n">
        <f>ROW(A21)-14</f>
        <v>7.0</v>
      </c>
      <c r="B21" t="n" s="9">
        <v>44018.55069444444</v>
      </c>
      <c r="C21" t="s" s="21">
        <v>116</v>
      </c>
      <c r="D21" s="22"/>
      <c r="E21" t="n" s="6">
        <v>5.0</v>
      </c>
      <c r="F21" t="s" s="18">
        <v>306</v>
      </c>
      <c r="G21" t="n" s="6">
        <v>1900000.0</v>
      </c>
      <c r="H21" t="n" s="6">
        <v>0.0</v>
      </c>
      <c r="I21" t="s" s="18">
        <v>65</v>
      </c>
      <c r="J21" t="n" s="6">
        <v>0.0</v>
      </c>
      <c r="K21" t="n" s="6">
        <v>2.0</v>
      </c>
      <c r="L21" t="s" s="18">
        <v>308</v>
      </c>
      <c r="M21" t="n" s="6">
        <v>760000.0</v>
      </c>
      <c r="N21" t="n" s="6">
        <v>3.0</v>
      </c>
      <c r="O21" t="s" s="18">
        <v>307</v>
      </c>
      <c r="P21" s="6" t="n">
        <f>G21+J21-M21</f>
        <v>1140000.0</v>
      </c>
      <c r="U21" s="38" t="str">
        <f>C21</f>
        <v>Distribusi ke Sekretariat (BA. No: 031/BAST.03/SEK-PUPR/2020)</v>
      </c>
    </row>
    <row r="22" ht="15.0" customHeight="true">
      <c r="A22" s="4" t="n">
        <f>ROW(A22)-14</f>
        <v>8.0</v>
      </c>
      <c r="B22" t="n" s="9">
        <v>44056.34930555556</v>
      </c>
      <c r="C22" t="s" s="21">
        <v>223</v>
      </c>
      <c r="D22" s="22"/>
      <c r="E22" t="n" s="6">
        <v>3.0</v>
      </c>
      <c r="F22" t="s" s="18">
        <v>307</v>
      </c>
      <c r="G22" t="n" s="6">
        <v>1140000.0</v>
      </c>
      <c r="H22" t="n" s="6">
        <v>0.0</v>
      </c>
      <c r="I22" t="s" s="18">
        <v>65</v>
      </c>
      <c r="J22" t="n" s="6">
        <v>0.0</v>
      </c>
      <c r="K22" t="n" s="6">
        <v>3.0</v>
      </c>
      <c r="L22" t="s" s="18">
        <v>307</v>
      </c>
      <c r="M22" t="n" s="6">
        <v>1140000.0</v>
      </c>
      <c r="N22" t="n" s="6">
        <v>0.0</v>
      </c>
      <c r="O22" t="s" s="18">
        <v>65</v>
      </c>
      <c r="P22" s="6" t="n">
        <f>G22+J22-M22</f>
        <v>0.0</v>
      </c>
      <c r="U22" s="38" t="str">
        <f>C22</f>
        <v>Distribusi ke Bidang Bina Marga (BA. No: 033/BAST.03/BM-PUPR/2020)</v>
      </c>
    </row>
    <row r="23" spans="1:21" s="3" customFormat="1" x14ac:dyDescent="0.25">
      <c r="A23" s="10"/>
      <c r="B23" s="11"/>
      <c r="C23" s="11"/>
      <c r="D23" s="11"/>
      <c r="E23" s="12" t="n">
        <f ca="1">INDIRECT("E15")</f>
        <v>0.0</v>
      </c>
      <c r="F23" s="19" t="str">
        <f ca="1">INDIRECT("F15")</f>
        <v>-</v>
      </c>
      <c r="G23" s="12" t="n">
        <f ca="1">INDIRECT("G15")</f>
        <v>0.0</v>
      </c>
      <c r="H23" s="12" t="n">
        <f ca="1">SUM(INDIRECT("H15:H"&amp;ROW(H23)-1))</f>
        <v>10.0</v>
      </c>
      <c r="I23" s="20" t="s">
        <v>305</v>
      </c>
      <c r="J23" s="12" t="n">
        <f ca="1">SUM(INDIRECT("J15:J"&amp;ROW(J23)-1))</f>
        <v>3800000.0</v>
      </c>
      <c r="K23" s="12" t="n">
        <f ca="1">SUM(INDIRECT("K15:K"&amp;ROW(K23)-1))</f>
        <v>10.0</v>
      </c>
      <c r="L23" s="20" t="s">
        <v>305</v>
      </c>
      <c r="M23" s="12" t="n">
        <f ca="1">SUM(INDIRECT("M15:M"&amp;ROW(M23)-1))</f>
        <v>3800000.0</v>
      </c>
      <c r="N23" s="12" t="n">
        <f ca="1">INDIRECT("N"&amp;ROW(N23)-1)</f>
        <v>0.0</v>
      </c>
      <c r="O23" s="20" t="str">
        <f ca="1">INDIRECT("O"&amp;ROW(O23)-1)</f>
        <v>-</v>
      </c>
      <c r="P23" s="12" t="n">
        <f ca="1">INDIRECT("P"&amp;ROW(P23)-1)</f>
        <v>0.0</v>
      </c>
      <c r="U23" s="40"/>
    </row>
    <row r="25" spans="4:14" x14ac:dyDescent="0.25">
      <c r="N25" s="1" t="str">
        <f>"Airmadidi, "&amp;U1</f>
        <v>Airmadidi, Kamis, 31 Desember 2020</v>
      </c>
    </row>
    <row r="26" spans="4:14" x14ac:dyDescent="0.25">
      <c r="D26" s="2" t="s">
        <v>56</v>
      </c>
      <c r="E26" s="3"/>
      <c r="F26" s="3"/>
      <c r="G26" s="3"/>
      <c r="H26" s="3"/>
      <c r="I26" s="3"/>
      <c r="J26" s="3"/>
      <c r="K26" s="3"/>
      <c r="L26" s="3"/>
      <c r="M26" s="3"/>
      <c r="N26" s="2" t="s">
        <v>59</v>
      </c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5" t="s">
        <v>57</v>
      </c>
      <c r="E31" s="3"/>
      <c r="F31" s="3"/>
      <c r="G31" s="3"/>
      <c r="H31" s="3"/>
      <c r="I31" s="3"/>
      <c r="J31" s="3"/>
      <c r="K31" s="3"/>
      <c r="L31" s="3"/>
      <c r="M31" s="3"/>
      <c r="N31" s="5" t="s">
        <v>60</v>
      </c>
    </row>
    <row r="32" spans="4:14" x14ac:dyDescent="0.25">
      <c r="D32" s="1" t="str">
        <f>"NIP. "&amp;U2</f>
        <v>NIP. 197212041999031006</v>
      </c>
      <c r="N32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3:D23"/>
    <mergeCell ref="C22:D22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311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43857.416666666664</v>
      </c>
      <c r="C16" t="s" s="21">
        <v>313</v>
      </c>
      <c r="D16" s="22"/>
      <c r="E16" t="n" s="6">
        <v>0.0</v>
      </c>
      <c r="F16" t="s" s="18">
        <v>65</v>
      </c>
      <c r="G16" t="n" s="6">
        <v>0.0</v>
      </c>
      <c r="H16" t="n" s="6">
        <v>15.0</v>
      </c>
      <c r="I16" t="s" s="18">
        <v>312</v>
      </c>
      <c r="J16" t="n" s="6">
        <v>345000.0</v>
      </c>
      <c r="K16" t="n" s="6">
        <v>0.0</v>
      </c>
      <c r="L16" t="s" s="18">
        <v>65</v>
      </c>
      <c r="M16" t="n" s="6">
        <v>0.0</v>
      </c>
      <c r="N16" t="n" s="6">
        <v>15.0</v>
      </c>
      <c r="O16" t="s" s="18">
        <v>312</v>
      </c>
      <c r="P16" s="6" t="n">
        <f>G16+J16-M16</f>
        <v>345000.0</v>
      </c>
      <c r="U16" s="38" t="str">
        <f>C16</f>
        <v>Pengadaan oleh Sekretariat (BA. No: 0010/BAST.01/SEK-PUPR/2020)</v>
      </c>
    </row>
    <row r="17" ht="15.0" customHeight="true">
      <c r="A17" s="4" t="n">
        <f>ROW(A17)-14</f>
        <v>3.0</v>
      </c>
      <c r="B17" t="n" s="9">
        <v>43857.635416666664</v>
      </c>
      <c r="C17" t="s" s="21">
        <v>314</v>
      </c>
      <c r="D17" s="22"/>
      <c r="E17" t="n" s="6">
        <v>15.0</v>
      </c>
      <c r="F17" t="s" s="18">
        <v>312</v>
      </c>
      <c r="G17" t="n" s="6">
        <v>345000.0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315</v>
      </c>
      <c r="M17" t="n" s="6">
        <v>46000.0</v>
      </c>
      <c r="N17" t="n" s="6">
        <v>13.0</v>
      </c>
      <c r="O17" t="s" s="18">
        <v>316</v>
      </c>
      <c r="P17" s="6" t="n">
        <f>G17+J17-M17</f>
        <v>299000.0</v>
      </c>
      <c r="U17" s="38" t="str">
        <f>C17</f>
        <v>Distribusi ke Sekretariat (BA. No: 007/BAST.03/SEK-PUPR/2020)</v>
      </c>
    </row>
    <row r="18" ht="15.0" customHeight="true">
      <c r="A18" s="4" t="n">
        <f>ROW(A18)-14</f>
        <v>4.0</v>
      </c>
      <c r="B18" t="n" s="9">
        <v>43858.34583333333</v>
      </c>
      <c r="C18" t="s" s="21">
        <v>317</v>
      </c>
      <c r="D18" s="22"/>
      <c r="E18" t="n" s="6">
        <v>13.0</v>
      </c>
      <c r="F18" t="s" s="18">
        <v>316</v>
      </c>
      <c r="G18" t="n" s="6">
        <v>299000.0</v>
      </c>
      <c r="H18" t="n" s="6">
        <v>0.0</v>
      </c>
      <c r="I18" t="s" s="18">
        <v>65</v>
      </c>
      <c r="J18" t="n" s="6">
        <v>0.0</v>
      </c>
      <c r="K18" t="n" s="6">
        <v>2.0</v>
      </c>
      <c r="L18" t="s" s="18">
        <v>315</v>
      </c>
      <c r="M18" t="n" s="6">
        <v>46000.0</v>
      </c>
      <c r="N18" t="n" s="6">
        <v>11.0</v>
      </c>
      <c r="O18" t="s" s="18">
        <v>318</v>
      </c>
      <c r="P18" s="6" t="n">
        <f>G18+J18-M18</f>
        <v>253000.0</v>
      </c>
      <c r="U18" s="38" t="str">
        <f>C18</f>
        <v>Distribusi ke Bidang Tata Ruang (BA. No: 008/BAST.03/TR-PUPR/2020)</v>
      </c>
    </row>
    <row r="19" ht="15.0" customHeight="true">
      <c r="A19" s="4" t="n">
        <f>ROW(A19)-14</f>
        <v>5.0</v>
      </c>
      <c r="B19" t="n" s="9">
        <v>43858.35902777778</v>
      </c>
      <c r="C19" t="s" s="21">
        <v>319</v>
      </c>
      <c r="D19" s="22"/>
      <c r="E19" t="n" s="6">
        <v>11.0</v>
      </c>
      <c r="F19" t="s" s="18">
        <v>318</v>
      </c>
      <c r="G19" t="n" s="6">
        <v>253000.0</v>
      </c>
      <c r="H19" t="n" s="6">
        <v>0.0</v>
      </c>
      <c r="I19" t="s" s="18">
        <v>65</v>
      </c>
      <c r="J19" t="n" s="6">
        <v>0.0</v>
      </c>
      <c r="K19" t="n" s="6">
        <v>3.0</v>
      </c>
      <c r="L19" t="s" s="18">
        <v>320</v>
      </c>
      <c r="M19" t="n" s="6">
        <v>69000.0</v>
      </c>
      <c r="N19" t="n" s="6">
        <v>8.0</v>
      </c>
      <c r="O19" t="s" s="18">
        <v>321</v>
      </c>
      <c r="P19" s="6" t="n">
        <f>G19+J19-M19</f>
        <v>184000.0</v>
      </c>
      <c r="U19" s="38" t="str">
        <f>C19</f>
        <v>Distribusi ke Bidang Bina Marga (BA. No: 009/BAST.03/BM-PUPR/2020)</v>
      </c>
    </row>
    <row r="20" ht="15.0" customHeight="true">
      <c r="A20" s="4" t="n">
        <f>ROW(A20)-14</f>
        <v>6.0</v>
      </c>
      <c r="B20" t="n" s="9">
        <v>43858.361805555556</v>
      </c>
      <c r="C20" t="s" s="21">
        <v>322</v>
      </c>
      <c r="D20" s="22"/>
      <c r="E20" t="n" s="6">
        <v>8.0</v>
      </c>
      <c r="F20" t="s" s="18">
        <v>321</v>
      </c>
      <c r="G20" t="n" s="6">
        <v>184000.0</v>
      </c>
      <c r="H20" t="n" s="6">
        <v>0.0</v>
      </c>
      <c r="I20" t="s" s="18">
        <v>65</v>
      </c>
      <c r="J20" t="n" s="6">
        <v>0.0</v>
      </c>
      <c r="K20" t="n" s="6">
        <v>2.0</v>
      </c>
      <c r="L20" t="s" s="18">
        <v>315</v>
      </c>
      <c r="M20" t="n" s="6">
        <v>46000.0</v>
      </c>
      <c r="N20" t="n" s="6">
        <v>6.0</v>
      </c>
      <c r="O20" t="s" s="18">
        <v>323</v>
      </c>
      <c r="P20" s="6" t="n">
        <f>G20+J20-M20</f>
        <v>138000.0</v>
      </c>
      <c r="U20" s="38" t="str">
        <f>C20</f>
        <v>Distribusi ke Bidang Sumber Daya Air (BA. No: 010/BAST.03/SDA-PUPR/2020)</v>
      </c>
    </row>
    <row r="21" ht="15.0" customHeight="true">
      <c r="A21" s="4" t="n">
        <f>ROW(A21)-14</f>
        <v>7.0</v>
      </c>
      <c r="B21" t="n" s="9">
        <v>43858.393055555556</v>
      </c>
      <c r="C21" t="s" s="21">
        <v>324</v>
      </c>
      <c r="D21" s="22"/>
      <c r="E21" t="n" s="6">
        <v>6.0</v>
      </c>
      <c r="F21" t="s" s="18">
        <v>323</v>
      </c>
      <c r="G21" t="n" s="6">
        <v>138000.0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325</v>
      </c>
      <c r="M21" t="n" s="6">
        <v>23000.0</v>
      </c>
      <c r="N21" t="n" s="6">
        <v>5.0</v>
      </c>
      <c r="O21" t="s" s="18">
        <v>326</v>
      </c>
      <c r="P21" s="6" t="n">
        <f>G21+J21-M21</f>
        <v>115000.0</v>
      </c>
      <c r="U21" s="38" t="str">
        <f>C21</f>
        <v>Distribusi ke Bidang Jasa Konstruksi (BA. No: 011/BAST.03/JK-PUPR/2020)</v>
      </c>
    </row>
    <row r="22" ht="15.0" customHeight="true">
      <c r="A22" s="4" t="n">
        <f>ROW(A22)-14</f>
        <v>8.0</v>
      </c>
      <c r="B22" t="n" s="9">
        <v>43858.402083333334</v>
      </c>
      <c r="C22" t="s" s="21">
        <v>327</v>
      </c>
      <c r="D22" s="22"/>
      <c r="E22" t="n" s="6">
        <v>5.0</v>
      </c>
      <c r="F22" t="s" s="18">
        <v>326</v>
      </c>
      <c r="G22" t="n" s="6">
        <v>115000.0</v>
      </c>
      <c r="H22" t="n" s="6">
        <v>0.0</v>
      </c>
      <c r="I22" t="s" s="18">
        <v>65</v>
      </c>
      <c r="J22" t="n" s="6">
        <v>0.0</v>
      </c>
      <c r="K22" t="n" s="6">
        <v>2.0</v>
      </c>
      <c r="L22" t="s" s="18">
        <v>315</v>
      </c>
      <c r="M22" t="n" s="6">
        <v>46000.0</v>
      </c>
      <c r="N22" t="n" s="6">
        <v>3.0</v>
      </c>
      <c r="O22" t="s" s="18">
        <v>320</v>
      </c>
      <c r="P22" s="6" t="n">
        <f>G22+J22-M22</f>
        <v>69000.0</v>
      </c>
      <c r="U22" s="38" t="str">
        <f>C22</f>
        <v>Distribusi ke Bidang Bangunan Gedung dan Permukiman (BA. No: 012/BAST.03/BGP-PUPR/2020)</v>
      </c>
    </row>
    <row r="23" ht="15.0" customHeight="true">
      <c r="A23" s="4" t="n">
        <f>ROW(A23)-14</f>
        <v>9.0</v>
      </c>
      <c r="B23" t="n" s="9">
        <v>43864.36041666667</v>
      </c>
      <c r="C23" t="s" s="21">
        <v>207</v>
      </c>
      <c r="D23" s="22"/>
      <c r="E23" t="n" s="6">
        <v>3.0</v>
      </c>
      <c r="F23" t="s" s="18">
        <v>320</v>
      </c>
      <c r="G23" t="n" s="6">
        <v>69000.0</v>
      </c>
      <c r="H23" t="n" s="6">
        <v>0.0</v>
      </c>
      <c r="I23" t="s" s="18">
        <v>65</v>
      </c>
      <c r="J23" t="n" s="6">
        <v>0.0</v>
      </c>
      <c r="K23" t="n" s="6">
        <v>1.0</v>
      </c>
      <c r="L23" t="s" s="18">
        <v>325</v>
      </c>
      <c r="M23" t="n" s="6">
        <v>23000.0</v>
      </c>
      <c r="N23" t="n" s="6">
        <v>2.0</v>
      </c>
      <c r="O23" t="s" s="18">
        <v>315</v>
      </c>
      <c r="P23" s="6" t="n">
        <f>G23+J23-M23</f>
        <v>46000.0</v>
      </c>
      <c r="U23" s="38" t="str">
        <f>C23</f>
        <v>Distribusi ke Bidang Bina Marga (BA. No: 013/BAST.03/BM-PUPR/2020)</v>
      </c>
    </row>
    <row r="24" ht="15.0" customHeight="true">
      <c r="A24" s="4" t="n">
        <f>ROW(A24)-14</f>
        <v>10.0</v>
      </c>
      <c r="B24" t="n" s="9">
        <v>43864.36666666667</v>
      </c>
      <c r="C24" t="s" s="21">
        <v>92</v>
      </c>
      <c r="D24" s="22"/>
      <c r="E24" t="n" s="6">
        <v>2.0</v>
      </c>
      <c r="F24" t="s" s="18">
        <v>315</v>
      </c>
      <c r="G24" t="n" s="6">
        <v>46000.0</v>
      </c>
      <c r="H24" t="n" s="6">
        <v>0.0</v>
      </c>
      <c r="I24" t="s" s="18">
        <v>65</v>
      </c>
      <c r="J24" t="n" s="6">
        <v>0.0</v>
      </c>
      <c r="K24" t="n" s="6">
        <v>1.0</v>
      </c>
      <c r="L24" t="s" s="18">
        <v>325</v>
      </c>
      <c r="M24" t="n" s="6">
        <v>23000.0</v>
      </c>
      <c r="N24" t="n" s="6">
        <v>1.0</v>
      </c>
      <c r="O24" t="s" s="18">
        <v>325</v>
      </c>
      <c r="P24" s="6" t="n">
        <f>G24+J24-M24</f>
        <v>23000.0</v>
      </c>
      <c r="U24" s="38" t="str">
        <f>C24</f>
        <v>Distribusi ke Bidang Bangunan Gedung dan Permukiman (BA. No: 015/BAST.03/BGP-PUPR/2020)</v>
      </c>
    </row>
    <row r="25" ht="15.0" customHeight="true">
      <c r="A25" s="4" t="n">
        <f>ROW(A25)-14</f>
        <v>11.0</v>
      </c>
      <c r="B25" t="n" s="9">
        <v>43864.38958333333</v>
      </c>
      <c r="C25" t="s" s="21">
        <v>93</v>
      </c>
      <c r="D25" s="22"/>
      <c r="E25" t="n" s="6">
        <v>1.0</v>
      </c>
      <c r="F25" t="s" s="18">
        <v>325</v>
      </c>
      <c r="G25" t="n" s="6">
        <v>23000.0</v>
      </c>
      <c r="H25" t="n" s="6">
        <v>0.0</v>
      </c>
      <c r="I25" t="s" s="18">
        <v>65</v>
      </c>
      <c r="J25" t="n" s="6">
        <v>0.0</v>
      </c>
      <c r="K25" t="n" s="6">
        <v>1.0</v>
      </c>
      <c r="L25" t="s" s="18">
        <v>325</v>
      </c>
      <c r="M25" t="n" s="6">
        <v>23000.0</v>
      </c>
      <c r="N25" t="n" s="6">
        <v>0.0</v>
      </c>
      <c r="O25" t="s" s="18">
        <v>65</v>
      </c>
      <c r="P25" s="6" t="n">
        <f>G25+J25-M25</f>
        <v>0.0</v>
      </c>
      <c r="U25" s="38" t="str">
        <f>C25</f>
        <v>Distribusi ke Sekretariat (BA. No: 017/BAST.03/SEK-PUPR/2020)</v>
      </c>
    </row>
    <row r="26" spans="1:21" s="3" customFormat="1" x14ac:dyDescent="0.25">
      <c r="A26" s="10"/>
      <c r="B26" s="11"/>
      <c r="C26" s="11"/>
      <c r="D26" s="11"/>
      <c r="E26" s="12" t="n">
        <f ca="1">INDIRECT("E15")</f>
        <v>0.0</v>
      </c>
      <c r="F26" s="19" t="str">
        <f ca="1">INDIRECT("F15")</f>
        <v>-</v>
      </c>
      <c r="G26" s="12" t="n">
        <f ca="1">INDIRECT("G15")</f>
        <v>0.0</v>
      </c>
      <c r="H26" s="12" t="n">
        <f ca="1">SUM(INDIRECT("H15:H"&amp;ROW(H26)-1))</f>
        <v>15.0</v>
      </c>
      <c r="I26" s="20" t="s">
        <v>312</v>
      </c>
      <c r="J26" s="12" t="n">
        <f ca="1">SUM(INDIRECT("J15:J"&amp;ROW(J26)-1))</f>
        <v>345000.0</v>
      </c>
      <c r="K26" s="12" t="n">
        <f ca="1">SUM(INDIRECT("K15:K"&amp;ROW(K26)-1))</f>
        <v>15.0</v>
      </c>
      <c r="L26" s="20" t="s">
        <v>312</v>
      </c>
      <c r="M26" s="12" t="n">
        <f ca="1">SUM(INDIRECT("M15:M"&amp;ROW(M26)-1))</f>
        <v>345000.0</v>
      </c>
      <c r="N26" s="12" t="n">
        <f ca="1">INDIRECT("N"&amp;ROW(N26)-1)</f>
        <v>0.0</v>
      </c>
      <c r="O26" s="20" t="str">
        <f ca="1">INDIRECT("O"&amp;ROW(O26)-1)</f>
        <v>-</v>
      </c>
      <c r="P26" s="12" t="n">
        <f ca="1">INDIRECT("P"&amp;ROW(P26)-1)</f>
        <v>0.0</v>
      </c>
      <c r="U26" s="40"/>
    </row>
    <row r="28" spans="4:14" x14ac:dyDescent="0.25">
      <c r="N28" s="1" t="str">
        <f>"Airmadidi, "&amp;U1</f>
        <v>Airmadidi, Kamis, 31 Desember 2020</v>
      </c>
    </row>
    <row r="29" spans="4:14" x14ac:dyDescent="0.25">
      <c r="D29" s="2" t="s">
        <v>56</v>
      </c>
      <c r="E29" s="3"/>
      <c r="F29" s="3"/>
      <c r="G29" s="3"/>
      <c r="H29" s="3"/>
      <c r="I29" s="3"/>
      <c r="J29" s="3"/>
      <c r="K29" s="3"/>
      <c r="L29" s="3"/>
      <c r="M29" s="3"/>
      <c r="N29" s="2" t="s">
        <v>59</v>
      </c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5" t="s">
        <v>57</v>
      </c>
      <c r="E34" s="3"/>
      <c r="F34" s="3"/>
      <c r="G34" s="3"/>
      <c r="H34" s="3"/>
      <c r="I34" s="3"/>
      <c r="J34" s="3"/>
      <c r="K34" s="3"/>
      <c r="L34" s="3"/>
      <c r="M34" s="3"/>
      <c r="N34" s="5" t="s">
        <v>60</v>
      </c>
    </row>
    <row r="35" spans="4:14" x14ac:dyDescent="0.25">
      <c r="D35" s="1" t="str">
        <f>"NIP. "&amp;U2</f>
        <v>NIP. 197212041999031006</v>
      </c>
      <c r="N35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6:D26"/>
    <mergeCell ref="C25:D2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328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43900.42222222222</v>
      </c>
      <c r="C16" t="s" s="21">
        <v>98</v>
      </c>
      <c r="D16" s="22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330</v>
      </c>
      <c r="J16" t="n" s="6">
        <v>58500.0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330</v>
      </c>
      <c r="P16" s="6" t="n">
        <f>G16+J16-M16</f>
        <v>58500.0</v>
      </c>
      <c r="U16" s="38" t="str">
        <f>C16</f>
        <v>Pengadaan oleh Bidang Tata Ruang (BA. No: 01/BAST.01/TR-PUPR/2020)</v>
      </c>
    </row>
    <row r="17" ht="15.0" customHeight="true">
      <c r="A17" s="4" t="n">
        <f>ROW(A17)-14</f>
        <v>3.0</v>
      </c>
      <c r="B17" t="n" s="9">
        <v>43900.461805555555</v>
      </c>
      <c r="C17" t="s" s="21">
        <v>101</v>
      </c>
      <c r="D17" s="22"/>
      <c r="E17" t="n" s="6">
        <v>3.0</v>
      </c>
      <c r="F17" t="s" s="18">
        <v>330</v>
      </c>
      <c r="G17" t="n" s="6">
        <v>58500.0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330</v>
      </c>
      <c r="M17" t="n" s="6">
        <v>58500.0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Tata Ruang (BA. No: 019/BAST.03/TR-PUPR/2020)</v>
      </c>
    </row>
    <row r="18" ht="15.0" customHeight="true">
      <c r="A18" s="4" t="n">
        <f>ROW(A18)-14</f>
        <v>4.0</v>
      </c>
      <c r="B18" t="n" s="9">
        <v>43990.38958333333</v>
      </c>
      <c r="C18" t="s" s="21">
        <v>66</v>
      </c>
      <c r="D18" s="22"/>
      <c r="E18" t="n" s="6">
        <v>0.0</v>
      </c>
      <c r="F18" t="s" s="18">
        <v>65</v>
      </c>
      <c r="G18" t="n" s="6">
        <v>0.0</v>
      </c>
      <c r="H18" t="n" s="6">
        <v>5.0</v>
      </c>
      <c r="I18" t="s" s="18">
        <v>331</v>
      </c>
      <c r="J18" t="n" s="6">
        <v>40000.0</v>
      </c>
      <c r="K18" t="n" s="6">
        <v>0.0</v>
      </c>
      <c r="L18" t="s" s="18">
        <v>65</v>
      </c>
      <c r="M18" t="n" s="6">
        <v>0.0</v>
      </c>
      <c r="N18" t="n" s="6">
        <v>5.0</v>
      </c>
      <c r="O18" t="s" s="18">
        <v>331</v>
      </c>
      <c r="P18" s="6" t="n">
        <f>G18+J18-M18</f>
        <v>40000.0</v>
      </c>
      <c r="U18" s="38" t="str">
        <f>C18</f>
        <v>Pengadaan oleh Bidang Jasa Konstruksi (BA. No: 06/BAST.01/JK-PUPR/2020)</v>
      </c>
    </row>
    <row r="19" ht="15.0" customHeight="true">
      <c r="A19" s="4" t="n">
        <f>ROW(A19)-14</f>
        <v>5.0</v>
      </c>
      <c r="B19" t="n" s="9">
        <v>43990.625</v>
      </c>
      <c r="C19" t="s" s="21">
        <v>67</v>
      </c>
      <c r="D19" s="22"/>
      <c r="E19" t="n" s="6">
        <v>5.0</v>
      </c>
      <c r="F19" t="s" s="18">
        <v>331</v>
      </c>
      <c r="G19" t="n" s="6">
        <v>40000.0</v>
      </c>
      <c r="H19" t="n" s="6">
        <v>0.0</v>
      </c>
      <c r="I19" t="s" s="18">
        <v>65</v>
      </c>
      <c r="J19" t="n" s="6">
        <v>0.0</v>
      </c>
      <c r="K19" t="n" s="6">
        <v>5.0</v>
      </c>
      <c r="L19" t="s" s="18">
        <v>331</v>
      </c>
      <c r="M19" t="n" s="6">
        <v>40000.0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Bidang Jasa Konstruksi (BA. No: 029/BAST.03/JK-PUPR/2020)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19" t="str">
        <f ca="1">INDIRECT("F15")</f>
        <v>-</v>
      </c>
      <c r="G20" s="12" t="n">
        <f ca="1">INDIRECT("G15")</f>
        <v>0.0</v>
      </c>
      <c r="H20" s="12" t="n">
        <f ca="1">SUM(INDIRECT("H15:H"&amp;ROW(H20)-1))</f>
        <v>8.0</v>
      </c>
      <c r="I20" s="20" t="s">
        <v>329</v>
      </c>
      <c r="J20" s="12" t="n">
        <f ca="1">SUM(INDIRECT("J15:J"&amp;ROW(J20)-1))</f>
        <v>98500.0</v>
      </c>
      <c r="K20" s="12" t="n">
        <f ca="1">SUM(INDIRECT("K15:K"&amp;ROW(K20)-1))</f>
        <v>8.0</v>
      </c>
      <c r="L20" s="20" t="s">
        <v>329</v>
      </c>
      <c r="M20" s="12" t="n">
        <f ca="1">SUM(INDIRECT("M15:M"&amp;ROW(M20)-1))</f>
        <v>98500.0</v>
      </c>
      <c r="N20" s="12" t="n">
        <f ca="1">INDIRECT("N"&amp;ROW(N20)-1)</f>
        <v>0.0</v>
      </c>
      <c r="O20" s="20" t="str">
        <f ca="1">INDIRECT("O"&amp;ROW(O20)-1)</f>
        <v>-</v>
      </c>
      <c r="P20" s="12" t="n">
        <f ca="1">INDIRECT("P"&amp;ROW(P20)-1)</f>
        <v>0.0</v>
      </c>
      <c r="U20" s="40"/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332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43839.416666666664</v>
      </c>
      <c r="C16" t="s" s="21">
        <v>81</v>
      </c>
      <c r="D16" s="22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334</v>
      </c>
      <c r="J16" t="n" s="6">
        <v>11500.0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334</v>
      </c>
      <c r="P16" s="6" t="n">
        <f>G16+J16-M16</f>
        <v>11500.0</v>
      </c>
      <c r="U16" s="38" t="str">
        <f>C16</f>
        <v>Pengadaan oleh Sekretariat (BA. No: 0007/BAST.01/SEK-PUPR/2020)</v>
      </c>
    </row>
    <row r="17" ht="15.0" customHeight="true">
      <c r="A17" s="4" t="n">
        <f>ROW(A17)-14</f>
        <v>3.0</v>
      </c>
      <c r="B17" t="n" s="9">
        <v>43843.635416666664</v>
      </c>
      <c r="C17" t="s" s="21">
        <v>83</v>
      </c>
      <c r="D17" s="22"/>
      <c r="E17" t="n" s="6">
        <v>1.0</v>
      </c>
      <c r="F17" t="s" s="18">
        <v>334</v>
      </c>
      <c r="G17" t="n" s="6">
        <v>11500.0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334</v>
      </c>
      <c r="M17" t="n" s="6">
        <v>11500.0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Sekretariat (BA. No: 001/BAST.03/SEK-PUPR/2020)</v>
      </c>
    </row>
    <row r="18" ht="15.0" customHeight="true">
      <c r="A18" s="4" t="n">
        <f>ROW(A18)-14</f>
        <v>4.0</v>
      </c>
      <c r="B18" t="n" s="9">
        <v>43878.416666666664</v>
      </c>
      <c r="C18" t="s" s="21">
        <v>94</v>
      </c>
      <c r="D18" s="22"/>
      <c r="E18" t="n" s="6">
        <v>0.0</v>
      </c>
      <c r="F18" t="s" s="18">
        <v>65</v>
      </c>
      <c r="G18" t="n" s="6">
        <v>0.0</v>
      </c>
      <c r="H18" t="n" s="6">
        <v>1.0</v>
      </c>
      <c r="I18" t="s" s="18">
        <v>335</v>
      </c>
      <c r="J18" t="n" s="6">
        <v>11000.0</v>
      </c>
      <c r="K18" t="n" s="6">
        <v>0.0</v>
      </c>
      <c r="L18" t="s" s="18">
        <v>65</v>
      </c>
      <c r="M18" t="n" s="6">
        <v>0.0</v>
      </c>
      <c r="N18" t="n" s="6">
        <v>1.0</v>
      </c>
      <c r="O18" t="s" s="18">
        <v>335</v>
      </c>
      <c r="P18" s="6" t="n">
        <f>G18+J18-M18</f>
        <v>11000.0</v>
      </c>
      <c r="U18" s="38" t="str">
        <f>C18</f>
        <v>Pengadaan oleh Sekretariat (BA. No: 0025/BAST.01/SEK-PUPR/2020)</v>
      </c>
    </row>
    <row r="19" ht="15.0" customHeight="true">
      <c r="A19" s="4" t="n">
        <f>ROW(A19)-14</f>
        <v>5.0</v>
      </c>
      <c r="B19" t="n" s="9">
        <v>43909.59444444445</v>
      </c>
      <c r="C19" t="s" s="21">
        <v>104</v>
      </c>
      <c r="D19" s="22"/>
      <c r="E19" t="n" s="6">
        <v>1.0</v>
      </c>
      <c r="F19" t="s" s="18">
        <v>335</v>
      </c>
      <c r="G19" t="n" s="6">
        <v>11000.0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335</v>
      </c>
      <c r="M19" t="n" s="6">
        <v>11000.0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Sekretariat (BA. No: 022/BAST.03/SEK-PUPR/2020)</v>
      </c>
    </row>
    <row r="20" ht="15.0" customHeight="true">
      <c r="A20" s="4" t="n">
        <f>ROW(A20)-14</f>
        <v>6.0</v>
      </c>
      <c r="B20" t="n" s="9">
        <v>43990.38958333333</v>
      </c>
      <c r="C20" t="s" s="21">
        <v>66</v>
      </c>
      <c r="D20" s="22"/>
      <c r="E20" t="n" s="6">
        <v>0.0</v>
      </c>
      <c r="F20" t="s" s="18">
        <v>65</v>
      </c>
      <c r="G20" t="n" s="6">
        <v>0.0</v>
      </c>
      <c r="H20" t="n" s="6">
        <v>5.0</v>
      </c>
      <c r="I20" t="s" s="18">
        <v>336</v>
      </c>
      <c r="J20" t="n" s="6">
        <v>35000.0</v>
      </c>
      <c r="K20" t="n" s="6">
        <v>0.0</v>
      </c>
      <c r="L20" t="s" s="18">
        <v>65</v>
      </c>
      <c r="M20" t="n" s="6">
        <v>0.0</v>
      </c>
      <c r="N20" t="n" s="6">
        <v>5.0</v>
      </c>
      <c r="O20" t="s" s="18">
        <v>336</v>
      </c>
      <c r="P20" s="6" t="n">
        <f>G20+J20-M20</f>
        <v>35000.0</v>
      </c>
      <c r="U20" s="38" t="str">
        <f>C20</f>
        <v>Pengadaan oleh Bidang Jasa Konstruksi (BA. No: 06/BAST.01/JK-PUPR/2020)</v>
      </c>
    </row>
    <row r="21" ht="15.0" customHeight="true">
      <c r="A21" s="4" t="n">
        <f>ROW(A21)-14</f>
        <v>7.0</v>
      </c>
      <c r="B21" t="n" s="9">
        <v>43990.625</v>
      </c>
      <c r="C21" t="s" s="21">
        <v>67</v>
      </c>
      <c r="D21" s="22"/>
      <c r="E21" t="n" s="6">
        <v>5.0</v>
      </c>
      <c r="F21" t="s" s="18">
        <v>336</v>
      </c>
      <c r="G21" t="n" s="6">
        <v>35000.0</v>
      </c>
      <c r="H21" t="n" s="6">
        <v>0.0</v>
      </c>
      <c r="I21" t="s" s="18">
        <v>65</v>
      </c>
      <c r="J21" t="n" s="6">
        <v>0.0</v>
      </c>
      <c r="K21" t="n" s="6">
        <v>5.0</v>
      </c>
      <c r="L21" t="s" s="18">
        <v>336</v>
      </c>
      <c r="M21" t="n" s="6">
        <v>35000.0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Bidang Jasa Konstruksi (BA. No: 029/BAST.03/JK-PUPR/2020)</v>
      </c>
    </row>
    <row r="22" ht="15.0" customHeight="true">
      <c r="A22" s="4" t="n">
        <f>ROW(A22)-14</f>
        <v>8.0</v>
      </c>
      <c r="B22" t="n" s="9">
        <v>44116.416666666664</v>
      </c>
      <c r="C22" t="s" s="21">
        <v>123</v>
      </c>
      <c r="D22" s="22"/>
      <c r="E22" t="n" s="6">
        <v>0.0</v>
      </c>
      <c r="F22" t="s" s="18">
        <v>65</v>
      </c>
      <c r="G22" t="n" s="6">
        <v>0.0</v>
      </c>
      <c r="H22" t="n" s="6">
        <v>1.0</v>
      </c>
      <c r="I22" t="s" s="18">
        <v>337</v>
      </c>
      <c r="J22" t="n" s="6">
        <v>10000.0</v>
      </c>
      <c r="K22" t="n" s="6">
        <v>0.0</v>
      </c>
      <c r="L22" t="s" s="18">
        <v>65</v>
      </c>
      <c r="M22" t="n" s="6">
        <v>0.0</v>
      </c>
      <c r="N22" t="n" s="6">
        <v>1.0</v>
      </c>
      <c r="O22" t="s" s="18">
        <v>337</v>
      </c>
      <c r="P22" s="6" t="n">
        <f>G22+J22-M22</f>
        <v>10000.0</v>
      </c>
      <c r="U22" s="38" t="str">
        <f>C22</f>
        <v>Pengadaan oleh Sekretariat (BA. No: 0186/BAST.01/SEK-PUPR/2020)</v>
      </c>
    </row>
    <row r="23" ht="15.0" customHeight="true">
      <c r="A23" s="4" t="n">
        <f>ROW(A23)-14</f>
        <v>9.0</v>
      </c>
      <c r="B23" t="n" s="9">
        <v>44139.07013888889</v>
      </c>
      <c r="C23" t="s" s="21">
        <v>129</v>
      </c>
      <c r="D23" s="22"/>
      <c r="E23" t="n" s="6">
        <v>1.0</v>
      </c>
      <c r="F23" t="s" s="18">
        <v>337</v>
      </c>
      <c r="G23" t="n" s="6">
        <v>10000.0</v>
      </c>
      <c r="H23" t="n" s="6">
        <v>0.0</v>
      </c>
      <c r="I23" t="s" s="18">
        <v>65</v>
      </c>
      <c r="J23" t="n" s="6">
        <v>0.0</v>
      </c>
      <c r="K23" t="n" s="6">
        <v>1.0</v>
      </c>
      <c r="L23" t="s" s="18">
        <v>337</v>
      </c>
      <c r="M23" t="n" s="6">
        <v>10000.0</v>
      </c>
      <c r="N23" t="n" s="6">
        <v>0.0</v>
      </c>
      <c r="O23" t="s" s="18">
        <v>65</v>
      </c>
      <c r="P23" s="6" t="n">
        <f>G23+J23-M23</f>
        <v>0.0</v>
      </c>
      <c r="U23" s="38" t="str">
        <f>C23</f>
        <v>Distribusi ke Sekretariat (BA. No: 038/BAST.03/SEK-PUPR/2020)</v>
      </c>
    </row>
    <row r="24" ht="15.0" customHeight="true">
      <c r="A24" s="4" t="n">
        <f>ROW(A24)-14</f>
        <v>10.0</v>
      </c>
      <c r="B24" t="n" s="9">
        <v>44162.42847222222</v>
      </c>
      <c r="C24" t="s" s="21">
        <v>130</v>
      </c>
      <c r="D24" s="22"/>
      <c r="E24" t="n" s="6">
        <v>0.0</v>
      </c>
      <c r="F24" t="s" s="18">
        <v>65</v>
      </c>
      <c r="G24" t="n" s="6">
        <v>0.0</v>
      </c>
      <c r="H24" t="n" s="6">
        <v>1.0</v>
      </c>
      <c r="I24" t="s" s="18">
        <v>338</v>
      </c>
      <c r="J24" t="n" s="6">
        <v>10500.0</v>
      </c>
      <c r="K24" t="n" s="6">
        <v>0.0</v>
      </c>
      <c r="L24" t="s" s="18">
        <v>65</v>
      </c>
      <c r="M24" t="n" s="6">
        <v>0.0</v>
      </c>
      <c r="N24" t="n" s="6">
        <v>1.0</v>
      </c>
      <c r="O24" t="s" s="18">
        <v>338</v>
      </c>
      <c r="P24" s="6" t="n">
        <f>G24+J24-M24</f>
        <v>10500.0</v>
      </c>
      <c r="U24" s="38" t="str">
        <f>C24</f>
        <v>Pengadaan oleh Sekretariat (BA. No: 0197/BAST.01/SEK-PUPR/2020)</v>
      </c>
    </row>
    <row r="25" ht="15.0" customHeight="true">
      <c r="A25" s="4" t="n">
        <f>ROW(A25)-14</f>
        <v>11.0</v>
      </c>
      <c r="B25" t="n" s="9">
        <v>44167.58541666667</v>
      </c>
      <c r="C25" t="s" s="21">
        <v>132</v>
      </c>
      <c r="D25" s="22"/>
      <c r="E25" t="n" s="6">
        <v>1.0</v>
      </c>
      <c r="F25" t="s" s="18">
        <v>338</v>
      </c>
      <c r="G25" t="n" s="6">
        <v>10500.0</v>
      </c>
      <c r="H25" t="n" s="6">
        <v>0.0</v>
      </c>
      <c r="I25" t="s" s="18">
        <v>65</v>
      </c>
      <c r="J25" t="n" s="6">
        <v>0.0</v>
      </c>
      <c r="K25" t="n" s="6">
        <v>1.0</v>
      </c>
      <c r="L25" t="s" s="18">
        <v>338</v>
      </c>
      <c r="M25" t="n" s="6">
        <v>10500.0</v>
      </c>
      <c r="N25" t="n" s="6">
        <v>0.0</v>
      </c>
      <c r="O25" t="s" s="18">
        <v>65</v>
      </c>
      <c r="P25" s="6" t="n">
        <f>G25+J25-M25</f>
        <v>0.0</v>
      </c>
      <c r="U25" s="38" t="str">
        <f>C25</f>
        <v>Distribusi ke Sekretariat (BA. No: 039/BAST.03/SEK-PUPR/2020)</v>
      </c>
    </row>
    <row r="26" spans="1:21" s="3" customFormat="1" x14ac:dyDescent="0.25">
      <c r="A26" s="10"/>
      <c r="B26" s="11"/>
      <c r="C26" s="11"/>
      <c r="D26" s="11"/>
      <c r="E26" s="12" t="n">
        <f ca="1">INDIRECT("E15")</f>
        <v>0.0</v>
      </c>
      <c r="F26" s="19" t="str">
        <f ca="1">INDIRECT("F15")</f>
        <v>-</v>
      </c>
      <c r="G26" s="12" t="n">
        <f ca="1">INDIRECT("G15")</f>
        <v>0.0</v>
      </c>
      <c r="H26" s="12" t="n">
        <f ca="1">SUM(INDIRECT("H15:H"&amp;ROW(H26)-1))</f>
        <v>9.0</v>
      </c>
      <c r="I26" s="20" t="s">
        <v>333</v>
      </c>
      <c r="J26" s="12" t="n">
        <f ca="1">SUM(INDIRECT("J15:J"&amp;ROW(J26)-1))</f>
        <v>78000.0</v>
      </c>
      <c r="K26" s="12" t="n">
        <f ca="1">SUM(INDIRECT("K15:K"&amp;ROW(K26)-1))</f>
        <v>9.0</v>
      </c>
      <c r="L26" s="20" t="s">
        <v>333</v>
      </c>
      <c r="M26" s="12" t="n">
        <f ca="1">SUM(INDIRECT("M15:M"&amp;ROW(M26)-1))</f>
        <v>78000.0</v>
      </c>
      <c r="N26" s="12" t="n">
        <f ca="1">INDIRECT("N"&amp;ROW(N26)-1)</f>
        <v>0.0</v>
      </c>
      <c r="O26" s="20" t="str">
        <f ca="1">INDIRECT("O"&amp;ROW(O26)-1)</f>
        <v>-</v>
      </c>
      <c r="P26" s="12" t="n">
        <f ca="1">INDIRECT("P"&amp;ROW(P26)-1)</f>
        <v>0.0</v>
      </c>
      <c r="U26" s="40"/>
    </row>
    <row r="28" spans="4:14" x14ac:dyDescent="0.25">
      <c r="N28" s="1" t="str">
        <f>"Airmadidi, "&amp;U1</f>
        <v>Airmadidi, Kamis, 31 Desember 2020</v>
      </c>
    </row>
    <row r="29" spans="4:14" x14ac:dyDescent="0.25">
      <c r="D29" s="2" t="s">
        <v>56</v>
      </c>
      <c r="E29" s="3"/>
      <c r="F29" s="3"/>
      <c r="G29" s="3"/>
      <c r="H29" s="3"/>
      <c r="I29" s="3"/>
      <c r="J29" s="3"/>
      <c r="K29" s="3"/>
      <c r="L29" s="3"/>
      <c r="M29" s="3"/>
      <c r="N29" s="2" t="s">
        <v>59</v>
      </c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5" t="s">
        <v>57</v>
      </c>
      <c r="E34" s="3"/>
      <c r="F34" s="3"/>
      <c r="G34" s="3"/>
      <c r="H34" s="3"/>
      <c r="I34" s="3"/>
      <c r="J34" s="3"/>
      <c r="K34" s="3"/>
      <c r="L34" s="3"/>
      <c r="M34" s="3"/>
      <c r="N34" s="5" t="s">
        <v>60</v>
      </c>
    </row>
    <row r="35" spans="4:14" x14ac:dyDescent="0.25">
      <c r="D35" s="1" t="str">
        <f>"NIP. "&amp;U2</f>
        <v>NIP. 197212041999031006</v>
      </c>
      <c r="N35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6:D26"/>
    <mergeCell ref="C25:D2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339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52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43900.42222222222</v>
      </c>
      <c r="C16" t="s" s="21">
        <v>98</v>
      </c>
      <c r="D16" s="22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340</v>
      </c>
      <c r="J16" t="n" s="6">
        <v>176400.0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340</v>
      </c>
      <c r="P16" s="6" t="n">
        <f>G16+J16-M16</f>
        <v>176400.0</v>
      </c>
      <c r="U16" s="38" t="str">
        <f>C16</f>
        <v>Pengadaan oleh Bidang Tata Ruang (BA. No: 01/BAST.01/TR-PUPR/2020)</v>
      </c>
    </row>
    <row r="17" ht="15.0" customHeight="true">
      <c r="A17" s="4" t="n">
        <f>ROW(A17)-14</f>
        <v>3.0</v>
      </c>
      <c r="B17" t="n" s="9">
        <v>43900.461805555555</v>
      </c>
      <c r="C17" t="s" s="21">
        <v>101</v>
      </c>
      <c r="D17" s="22"/>
      <c r="E17" t="n" s="6">
        <v>4.0</v>
      </c>
      <c r="F17" t="s" s="18">
        <v>340</v>
      </c>
      <c r="G17" t="n" s="6">
        <v>176400.0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340</v>
      </c>
      <c r="M17" t="n" s="6">
        <v>176400.0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Tata Ruang (BA. No: 019/BAST.03/TR-PUPR/2020)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4.0</v>
      </c>
      <c r="I18" s="20" t="s">
        <v>340</v>
      </c>
      <c r="J18" s="12" t="n">
        <f ca="1">SUM(INDIRECT("J15:J"&amp;ROW(J18)-1))</f>
        <v>176400.0</v>
      </c>
      <c r="K18" s="12" t="n">
        <f ca="1">SUM(INDIRECT("K15:K"&amp;ROW(K18)-1))</f>
        <v>4.0</v>
      </c>
      <c r="L18" s="20" t="s">
        <v>340</v>
      </c>
      <c r="M18" s="12" t="n">
        <f ca="1">SUM(INDIRECT("M15:M"&amp;ROW(M18)-1))</f>
        <v>176400.0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341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52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43900.42222222222</v>
      </c>
      <c r="C16" t="s" s="21">
        <v>98</v>
      </c>
      <c r="D16" s="22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342</v>
      </c>
      <c r="J16" t="n" s="6">
        <v>128100.0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342</v>
      </c>
      <c r="P16" s="6" t="n">
        <f>G16+J16-M16</f>
        <v>128100.0</v>
      </c>
      <c r="U16" s="38" t="str">
        <f>C16</f>
        <v>Pengadaan oleh Bidang Tata Ruang (BA. No: 01/BAST.01/TR-PUPR/2020)</v>
      </c>
    </row>
    <row r="17" ht="15.0" customHeight="true">
      <c r="A17" s="4" t="n">
        <f>ROW(A17)-14</f>
        <v>3.0</v>
      </c>
      <c r="B17" t="n" s="9">
        <v>43900.461805555555</v>
      </c>
      <c r="C17" t="s" s="21">
        <v>101</v>
      </c>
      <c r="D17" s="22"/>
      <c r="E17" t="n" s="6">
        <v>3.0</v>
      </c>
      <c r="F17" t="s" s="18">
        <v>342</v>
      </c>
      <c r="G17" t="n" s="6">
        <v>128100.0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342</v>
      </c>
      <c r="M17" t="n" s="6">
        <v>128100.0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Tata Ruang (BA. No: 019/BAST.03/TR-PUPR/2020)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3.0</v>
      </c>
      <c r="I18" s="20" t="s">
        <v>342</v>
      </c>
      <c r="J18" s="12" t="n">
        <f ca="1">SUM(INDIRECT("J15:J"&amp;ROW(J18)-1))</f>
        <v>128100.0</v>
      </c>
      <c r="K18" s="12" t="n">
        <f ca="1">SUM(INDIRECT("K15:K"&amp;ROW(K18)-1))</f>
        <v>3.0</v>
      </c>
      <c r="L18" s="20" t="s">
        <v>342</v>
      </c>
      <c r="M18" s="12" t="n">
        <f ca="1">SUM(INDIRECT("M15:M"&amp;ROW(M18)-1))</f>
        <v>128100.0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343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279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43888.416666666664</v>
      </c>
      <c r="C16" t="s" s="21">
        <v>345</v>
      </c>
      <c r="D16" s="22"/>
      <c r="E16" t="n" s="6">
        <v>0.0</v>
      </c>
      <c r="F16" t="s" s="18">
        <v>65</v>
      </c>
      <c r="G16" t="n" s="6">
        <v>0.0</v>
      </c>
      <c r="H16" t="n" s="6">
        <v>16.0</v>
      </c>
      <c r="I16" t="s" s="18">
        <v>346</v>
      </c>
      <c r="J16" t="n" s="6">
        <v>240000.0</v>
      </c>
      <c r="K16" t="n" s="6">
        <v>0.0</v>
      </c>
      <c r="L16" t="s" s="18">
        <v>65</v>
      </c>
      <c r="M16" t="n" s="6">
        <v>0.0</v>
      </c>
      <c r="N16" t="n" s="6">
        <v>16.0</v>
      </c>
      <c r="O16" t="s" s="18">
        <v>346</v>
      </c>
      <c r="P16" s="6" t="n">
        <f>G16+J16-M16</f>
        <v>240000.0</v>
      </c>
      <c r="U16" s="38" t="str">
        <f>C16</f>
        <v>Pengadaan oleh Sekretariat (BA. No: 0030/BAST.01/SEK-PUPR/2020)</v>
      </c>
    </row>
    <row r="17" ht="15.0" customHeight="true">
      <c r="A17" s="4" t="n">
        <f>ROW(A17)-14</f>
        <v>3.0</v>
      </c>
      <c r="B17" t="n" s="9">
        <v>43909.59444444445</v>
      </c>
      <c r="C17" t="s" s="21">
        <v>104</v>
      </c>
      <c r="D17" s="22"/>
      <c r="E17" t="n" s="6">
        <v>16.0</v>
      </c>
      <c r="F17" t="s" s="18">
        <v>346</v>
      </c>
      <c r="G17" t="n" s="6">
        <v>240000.0</v>
      </c>
      <c r="H17" t="n" s="6">
        <v>0.0</v>
      </c>
      <c r="I17" t="s" s="18">
        <v>65</v>
      </c>
      <c r="J17" t="n" s="6">
        <v>0.0</v>
      </c>
      <c r="K17" t="n" s="6">
        <v>6.0</v>
      </c>
      <c r="L17" t="s" s="18">
        <v>347</v>
      </c>
      <c r="M17" t="n" s="6">
        <v>90000.0</v>
      </c>
      <c r="N17" t="n" s="6">
        <v>10.0</v>
      </c>
      <c r="O17" t="s" s="18">
        <v>348</v>
      </c>
      <c r="P17" s="6" t="n">
        <f>G17+J17-M17</f>
        <v>150000.0</v>
      </c>
      <c r="U17" s="38" t="str">
        <f>C17</f>
        <v>Distribusi ke Sekretariat (BA. No: 022/BAST.03/SEK-PUPR/2020)</v>
      </c>
    </row>
    <row r="18" ht="15.0" customHeight="true">
      <c r="A18" s="4" t="n">
        <f>ROW(A18)-14</f>
        <v>4.0</v>
      </c>
      <c r="B18" t="n" s="9">
        <v>43909.60138888889</v>
      </c>
      <c r="C18" t="s" s="21">
        <v>349</v>
      </c>
      <c r="D18" s="22"/>
      <c r="E18" t="n" s="6">
        <v>10.0</v>
      </c>
      <c r="F18" t="s" s="18">
        <v>348</v>
      </c>
      <c r="G18" t="n" s="6">
        <v>150000.0</v>
      </c>
      <c r="H18" t="n" s="6">
        <v>0.0</v>
      </c>
      <c r="I18" t="s" s="18">
        <v>65</v>
      </c>
      <c r="J18" t="n" s="6">
        <v>0.0</v>
      </c>
      <c r="K18" t="n" s="6">
        <v>5.0</v>
      </c>
      <c r="L18" t="s" s="18">
        <v>350</v>
      </c>
      <c r="M18" t="n" s="6">
        <v>75000.0</v>
      </c>
      <c r="N18" t="n" s="6">
        <v>5.0</v>
      </c>
      <c r="O18" t="s" s="18">
        <v>350</v>
      </c>
      <c r="P18" s="6" t="n">
        <f>G18+J18-M18</f>
        <v>75000.0</v>
      </c>
      <c r="U18" s="38" t="str">
        <f>C18</f>
        <v>Distribusi ke Bidang Tata Ruang (BA. No: 023/BAST.03/TR-PUPR/2020)</v>
      </c>
    </row>
    <row r="19" ht="15.0" customHeight="true">
      <c r="A19" s="4" t="n">
        <f>ROW(A19)-14</f>
        <v>5.0</v>
      </c>
      <c r="B19" t="n" s="9">
        <v>43945.41805555556</v>
      </c>
      <c r="C19" t="s" s="21">
        <v>110</v>
      </c>
      <c r="D19" s="22"/>
      <c r="E19" t="n" s="6">
        <v>5.0</v>
      </c>
      <c r="F19" t="s" s="18">
        <v>350</v>
      </c>
      <c r="G19" t="n" s="6">
        <v>75000.0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351</v>
      </c>
      <c r="M19" t="n" s="6">
        <v>15000.0</v>
      </c>
      <c r="N19" t="n" s="6">
        <v>4.0</v>
      </c>
      <c r="O19" t="s" s="18">
        <v>352</v>
      </c>
      <c r="P19" s="6" t="n">
        <f>G19+J19-M19</f>
        <v>60000.0</v>
      </c>
      <c r="U19" s="38" t="str">
        <f>C19</f>
        <v>Distribusi ke Sekretariat (BA. No: 026/BAST.03/SEK-PUPR/2020)</v>
      </c>
    </row>
    <row r="20" ht="15.0" customHeight="true">
      <c r="A20" s="4" t="n">
        <f>ROW(A20)-14</f>
        <v>6.0</v>
      </c>
      <c r="B20" t="n" s="9">
        <v>44018.55069444444</v>
      </c>
      <c r="C20" t="s" s="21">
        <v>116</v>
      </c>
      <c r="D20" s="22"/>
      <c r="E20" t="n" s="6">
        <v>4.0</v>
      </c>
      <c r="F20" t="s" s="18">
        <v>352</v>
      </c>
      <c r="G20" t="n" s="6">
        <v>60000.0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351</v>
      </c>
      <c r="M20" t="n" s="6">
        <v>15000.0</v>
      </c>
      <c r="N20" t="n" s="6">
        <v>3.0</v>
      </c>
      <c r="O20" t="s" s="18">
        <v>353</v>
      </c>
      <c r="P20" s="6" t="n">
        <f>G20+J20-M20</f>
        <v>45000.0</v>
      </c>
      <c r="U20" s="38" t="str">
        <f>C20</f>
        <v>Distribusi ke Sekretariat (BA. No: 031/BAST.03/SEK-PUPR/2020)</v>
      </c>
    </row>
    <row r="21" ht="15.0" customHeight="true">
      <c r="A21" s="4" t="n">
        <f>ROW(A21)-14</f>
        <v>7.0</v>
      </c>
      <c r="B21" t="n" s="9">
        <v>44056.34930555556</v>
      </c>
      <c r="C21" t="s" s="21">
        <v>223</v>
      </c>
      <c r="D21" s="22"/>
      <c r="E21" t="n" s="6">
        <v>3.0</v>
      </c>
      <c r="F21" t="s" s="18">
        <v>353</v>
      </c>
      <c r="G21" t="n" s="6">
        <v>45000.0</v>
      </c>
      <c r="H21" t="n" s="6">
        <v>0.0</v>
      </c>
      <c r="I21" t="s" s="18">
        <v>65</v>
      </c>
      <c r="J21" t="n" s="6">
        <v>0.0</v>
      </c>
      <c r="K21" t="n" s="6">
        <v>3.0</v>
      </c>
      <c r="L21" t="s" s="18">
        <v>353</v>
      </c>
      <c r="M21" t="n" s="6">
        <v>45000.0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Bidang Bina Marga (BA. No: 033/BAST.03/BM-PUPR/2020)</v>
      </c>
    </row>
    <row r="22" ht="15.0" customHeight="true">
      <c r="A22" s="4" t="n">
        <f>ROW(A22)-14</f>
        <v>8.0</v>
      </c>
      <c r="B22" t="n" s="9">
        <v>44068.416666666664</v>
      </c>
      <c r="C22" t="s" s="21">
        <v>282</v>
      </c>
      <c r="D22" s="22"/>
      <c r="E22" t="n" s="6">
        <v>0.0</v>
      </c>
      <c r="F22" t="s" s="18">
        <v>65</v>
      </c>
      <c r="G22" t="n" s="6">
        <v>0.0</v>
      </c>
      <c r="H22" t="n" s="6">
        <v>15.0</v>
      </c>
      <c r="I22" t="s" s="18">
        <v>354</v>
      </c>
      <c r="J22" t="n" s="6">
        <v>225000.0</v>
      </c>
      <c r="K22" t="n" s="6">
        <v>0.0</v>
      </c>
      <c r="L22" t="s" s="18">
        <v>65</v>
      </c>
      <c r="M22" t="n" s="6">
        <v>0.0</v>
      </c>
      <c r="N22" t="n" s="6">
        <v>15.0</v>
      </c>
      <c r="O22" t="s" s="18">
        <v>354</v>
      </c>
      <c r="P22" s="6" t="n">
        <f>G22+J22-M22</f>
        <v>225000.0</v>
      </c>
      <c r="U22" s="38" t="str">
        <f>C22</f>
        <v>Pengadaan oleh Sekretariat (BA. No: 0162/BAST.01/SEK-PUPR/2020)</v>
      </c>
    </row>
    <row r="23" ht="15.0" customHeight="true">
      <c r="A23" s="4" t="n">
        <f>ROW(A23)-14</f>
        <v>9.0</v>
      </c>
      <c r="B23" t="n" s="9">
        <v>44081.57083333333</v>
      </c>
      <c r="C23" t="s" s="21">
        <v>120</v>
      </c>
      <c r="D23" s="22"/>
      <c r="E23" t="n" s="6">
        <v>15.0</v>
      </c>
      <c r="F23" t="s" s="18">
        <v>354</v>
      </c>
      <c r="G23" t="n" s="6">
        <v>225000.0</v>
      </c>
      <c r="H23" t="n" s="6">
        <v>0.0</v>
      </c>
      <c r="I23" t="s" s="18">
        <v>65</v>
      </c>
      <c r="J23" t="n" s="6">
        <v>0.0</v>
      </c>
      <c r="K23" t="n" s="6">
        <v>5.0</v>
      </c>
      <c r="L23" t="s" s="18">
        <v>350</v>
      </c>
      <c r="M23" t="n" s="6">
        <v>75000.0</v>
      </c>
      <c r="N23" t="n" s="6">
        <v>10.0</v>
      </c>
      <c r="O23" t="s" s="18">
        <v>348</v>
      </c>
      <c r="P23" s="6" t="n">
        <f>G23+J23-M23</f>
        <v>150000.0</v>
      </c>
      <c r="U23" s="38" t="str">
        <f>C23</f>
        <v>Distribusi ke Sekretariat (BA. No: 034/BAST.03/SEK-PUPR/2020)</v>
      </c>
    </row>
    <row r="24" ht="15.0" customHeight="true">
      <c r="A24" s="4" t="n">
        <f>ROW(A24)-14</f>
        <v>10.0</v>
      </c>
      <c r="B24" t="n" s="9">
        <v>44120.595138888886</v>
      </c>
      <c r="C24" t="s" s="21">
        <v>125</v>
      </c>
      <c r="D24" s="22"/>
      <c r="E24" t="n" s="6">
        <v>10.0</v>
      </c>
      <c r="F24" t="s" s="18">
        <v>348</v>
      </c>
      <c r="G24" t="n" s="6">
        <v>150000.0</v>
      </c>
      <c r="H24" t="n" s="6">
        <v>0.0</v>
      </c>
      <c r="I24" t="s" s="18">
        <v>65</v>
      </c>
      <c r="J24" t="n" s="6">
        <v>0.0</v>
      </c>
      <c r="K24" t="n" s="6">
        <v>4.0</v>
      </c>
      <c r="L24" t="s" s="18">
        <v>352</v>
      </c>
      <c r="M24" t="n" s="6">
        <v>60000.0</v>
      </c>
      <c r="N24" t="n" s="6">
        <v>6.0</v>
      </c>
      <c r="O24" t="s" s="18">
        <v>347</v>
      </c>
      <c r="P24" s="6" t="n">
        <f>G24+J24-M24</f>
        <v>90000.0</v>
      </c>
      <c r="U24" s="38" t="str">
        <f>C24</f>
        <v>Distribusi ke Bidang Tata Ruang (BA. No: 036/BAST.03/TR-PUPR/2020)</v>
      </c>
    </row>
    <row r="25" ht="15.0" customHeight="true">
      <c r="A25" s="4" t="n">
        <f>ROW(A25)-14</f>
        <v>11.0</v>
      </c>
      <c r="B25" t="n" s="9">
        <v>44125.34652777778</v>
      </c>
      <c r="C25" t="s" s="21">
        <v>127</v>
      </c>
      <c r="D25" s="22"/>
      <c r="E25" t="n" s="6">
        <v>6.0</v>
      </c>
      <c r="F25" t="s" s="18">
        <v>347</v>
      </c>
      <c r="G25" t="n" s="6">
        <v>90000.0</v>
      </c>
      <c r="H25" t="n" s="6">
        <v>0.0</v>
      </c>
      <c r="I25" t="s" s="18">
        <v>65</v>
      </c>
      <c r="J25" t="n" s="6">
        <v>0.0</v>
      </c>
      <c r="K25" t="n" s="6">
        <v>5.0</v>
      </c>
      <c r="L25" t="s" s="18">
        <v>350</v>
      </c>
      <c r="M25" t="n" s="6">
        <v>75000.0</v>
      </c>
      <c r="N25" t="n" s="6">
        <v>1.0</v>
      </c>
      <c r="O25" t="s" s="18">
        <v>351</v>
      </c>
      <c r="P25" s="6" t="n">
        <f>G25+J25-M25</f>
        <v>15000.0</v>
      </c>
      <c r="U25" s="38" t="str">
        <f>C25</f>
        <v>Distribusi ke Bidang Bina Marga (BA. No: 037/BAST.03/BM-PUPR/2020)</v>
      </c>
    </row>
    <row r="26" ht="15.0" customHeight="true">
      <c r="A26" s="4" t="n">
        <f>ROW(A26)-14</f>
        <v>12.0</v>
      </c>
      <c r="B26" t="n" s="9">
        <v>44139.07013888889</v>
      </c>
      <c r="C26" t="s" s="21">
        <v>129</v>
      </c>
      <c r="D26" s="22"/>
      <c r="E26" t="n" s="6">
        <v>1.0</v>
      </c>
      <c r="F26" t="s" s="18">
        <v>351</v>
      </c>
      <c r="G26" t="n" s="6">
        <v>15000.0</v>
      </c>
      <c r="H26" t="n" s="6">
        <v>0.0</v>
      </c>
      <c r="I26" t="s" s="18">
        <v>65</v>
      </c>
      <c r="J26" t="n" s="6">
        <v>0.0</v>
      </c>
      <c r="K26" t="n" s="6">
        <v>1.0</v>
      </c>
      <c r="L26" t="s" s="18">
        <v>351</v>
      </c>
      <c r="M26" t="n" s="6">
        <v>15000.0</v>
      </c>
      <c r="N26" t="n" s="6">
        <v>0.0</v>
      </c>
      <c r="O26" t="s" s="18">
        <v>65</v>
      </c>
      <c r="P26" s="6" t="n">
        <f>G26+J26-M26</f>
        <v>0.0</v>
      </c>
      <c r="U26" s="38" t="str">
        <f>C26</f>
        <v>Distribusi ke Sekretariat (BA. No: 038/BAST.03/SEK-PUPR/2020)</v>
      </c>
    </row>
    <row r="27" spans="1:21" s="3" customFormat="1" x14ac:dyDescent="0.25">
      <c r="A27" s="10"/>
      <c r="B27" s="11"/>
      <c r="C27" s="11"/>
      <c r="D27" s="11"/>
      <c r="E27" s="12" t="n">
        <f ca="1">INDIRECT("E15")</f>
        <v>0.0</v>
      </c>
      <c r="F27" s="19" t="str">
        <f ca="1">INDIRECT("F15")</f>
        <v>-</v>
      </c>
      <c r="G27" s="12" t="n">
        <f ca="1">INDIRECT("G15")</f>
        <v>0.0</v>
      </c>
      <c r="H27" s="12" t="n">
        <f ca="1">SUM(INDIRECT("H15:H"&amp;ROW(H27)-1))</f>
        <v>31.0</v>
      </c>
      <c r="I27" s="20" t="s">
        <v>344</v>
      </c>
      <c r="J27" s="12" t="n">
        <f ca="1">SUM(INDIRECT("J15:J"&amp;ROW(J27)-1))</f>
        <v>465000.0</v>
      </c>
      <c r="K27" s="12" t="n">
        <f ca="1">SUM(INDIRECT("K15:K"&amp;ROW(K27)-1))</f>
        <v>31.0</v>
      </c>
      <c r="L27" s="20" t="s">
        <v>344</v>
      </c>
      <c r="M27" s="12" t="n">
        <f ca="1">SUM(INDIRECT("M15:M"&amp;ROW(M27)-1))</f>
        <v>465000.0</v>
      </c>
      <c r="N27" s="12" t="n">
        <f ca="1">INDIRECT("N"&amp;ROW(N27)-1)</f>
        <v>0.0</v>
      </c>
      <c r="O27" s="20" t="str">
        <f ca="1">INDIRECT("O"&amp;ROW(O27)-1)</f>
        <v>-</v>
      </c>
      <c r="P27" s="12" t="n">
        <f ca="1">INDIRECT("P"&amp;ROW(P27)-1)</f>
        <v>0.0</v>
      </c>
      <c r="U27" s="40"/>
    </row>
    <row r="29" spans="4:14" x14ac:dyDescent="0.25">
      <c r="N29" s="1" t="str">
        <f>"Airmadidi, "&amp;U1</f>
        <v>Airmadidi, Kamis, 31 Desember 2020</v>
      </c>
    </row>
    <row r="30" spans="4:14" x14ac:dyDescent="0.25">
      <c r="D30" s="2" t="s">
        <v>56</v>
      </c>
      <c r="E30" s="3"/>
      <c r="F30" s="3"/>
      <c r="G30" s="3"/>
      <c r="H30" s="3"/>
      <c r="I30" s="3"/>
      <c r="J30" s="3"/>
      <c r="K30" s="3"/>
      <c r="L30" s="3"/>
      <c r="M30" s="3"/>
      <c r="N30" s="2" t="s">
        <v>59</v>
      </c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5" t="s">
        <v>57</v>
      </c>
      <c r="E35" s="3"/>
      <c r="F35" s="3"/>
      <c r="G35" s="3"/>
      <c r="H35" s="3"/>
      <c r="I35" s="3"/>
      <c r="J35" s="3"/>
      <c r="K35" s="3"/>
      <c r="L35" s="3"/>
      <c r="M35" s="3"/>
      <c r="N35" s="5" t="s">
        <v>60</v>
      </c>
    </row>
    <row r="36" spans="4:14" x14ac:dyDescent="0.25">
      <c r="D36" s="1" t="str">
        <f>"NIP. "&amp;U2</f>
        <v>NIP. 197212041999031006</v>
      </c>
      <c r="N36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7:D27"/>
    <mergeCell ref="C26:D26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355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43858.416666666664</v>
      </c>
      <c r="C16" t="s" s="21">
        <v>203</v>
      </c>
      <c r="D16" s="22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357</v>
      </c>
      <c r="J16" t="n" s="6">
        <v>720000.0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357</v>
      </c>
      <c r="P16" s="6" t="n">
        <f>G16+J16-M16</f>
        <v>720000.0</v>
      </c>
      <c r="U16" s="38" t="str">
        <f>C16</f>
        <v>Pengadaan oleh Sekretariat (BA. No: 0012/BAST.01/SEK-PUPR/2020)</v>
      </c>
    </row>
    <row r="17" ht="15.0" customHeight="true">
      <c r="A17" s="4" t="n">
        <f>ROW(A17)-14</f>
        <v>3.0</v>
      </c>
      <c r="B17" t="n" s="9">
        <v>43864.36041666667</v>
      </c>
      <c r="C17" t="s" s="21">
        <v>207</v>
      </c>
      <c r="D17" s="22"/>
      <c r="E17" t="n" s="6">
        <v>4.0</v>
      </c>
      <c r="F17" t="s" s="18">
        <v>357</v>
      </c>
      <c r="G17" t="n" s="6">
        <v>720000.0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358</v>
      </c>
      <c r="M17" t="n" s="6">
        <v>180000.0</v>
      </c>
      <c r="N17" t="n" s="6">
        <v>3.0</v>
      </c>
      <c r="O17" t="s" s="18">
        <v>359</v>
      </c>
      <c r="P17" s="6" t="n">
        <f>G17+J17-M17</f>
        <v>540000.0</v>
      </c>
      <c r="U17" s="38" t="str">
        <f>C17</f>
        <v>Distribusi ke Bidang Bina Marga (BA. No: 013/BAST.03/BM-PUPR/2020)</v>
      </c>
    </row>
    <row r="18" ht="15.0" customHeight="true">
      <c r="A18" s="4" t="n">
        <f>ROW(A18)-14</f>
        <v>4.0</v>
      </c>
      <c r="B18" t="n" s="9">
        <v>43864.36319444444</v>
      </c>
      <c r="C18" t="s" s="21">
        <v>91</v>
      </c>
      <c r="D18" s="22"/>
      <c r="E18" t="n" s="6">
        <v>3.0</v>
      </c>
      <c r="F18" t="s" s="18">
        <v>359</v>
      </c>
      <c r="G18" t="n" s="6">
        <v>540000.0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358</v>
      </c>
      <c r="M18" t="n" s="6">
        <v>180000.0</v>
      </c>
      <c r="N18" t="n" s="6">
        <v>2.0</v>
      </c>
      <c r="O18" t="s" s="18">
        <v>360</v>
      </c>
      <c r="P18" s="6" t="n">
        <f>G18+J18-M18</f>
        <v>360000.0</v>
      </c>
      <c r="U18" s="38" t="str">
        <f>C18</f>
        <v>Distribusi ke Bidang Tata Ruang (BA. No: 014/BAST.03/TR-PUPR/2020)</v>
      </c>
    </row>
    <row r="19" ht="15.0" customHeight="true">
      <c r="A19" s="4" t="n">
        <f>ROW(A19)-14</f>
        <v>5.0</v>
      </c>
      <c r="B19" t="n" s="9">
        <v>43864.38958333333</v>
      </c>
      <c r="C19" t="s" s="21">
        <v>93</v>
      </c>
      <c r="D19" s="22"/>
      <c r="E19" t="n" s="6">
        <v>2.0</v>
      </c>
      <c r="F19" t="s" s="18">
        <v>360</v>
      </c>
      <c r="G19" t="n" s="6">
        <v>360000.0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360</v>
      </c>
      <c r="M19" t="n" s="6">
        <v>360000.0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Sekretariat (BA. No: 017/BAST.03/SEK-PUPR/2020)</v>
      </c>
    </row>
    <row r="20" ht="15.0" customHeight="true">
      <c r="A20" s="4" t="n">
        <f>ROW(A20)-14</f>
        <v>6.0</v>
      </c>
      <c r="B20" t="n" s="9">
        <v>43990.38958333333</v>
      </c>
      <c r="C20" t="s" s="21">
        <v>66</v>
      </c>
      <c r="D20" s="22"/>
      <c r="E20" t="n" s="6">
        <v>0.0</v>
      </c>
      <c r="F20" t="s" s="18">
        <v>65</v>
      </c>
      <c r="G20" t="n" s="6">
        <v>0.0</v>
      </c>
      <c r="H20" t="n" s="6">
        <v>5.0</v>
      </c>
      <c r="I20" t="s" s="18">
        <v>361</v>
      </c>
      <c r="J20" t="n" s="6">
        <v>800000.0</v>
      </c>
      <c r="K20" t="n" s="6">
        <v>0.0</v>
      </c>
      <c r="L20" t="s" s="18">
        <v>65</v>
      </c>
      <c r="M20" t="n" s="6">
        <v>0.0</v>
      </c>
      <c r="N20" t="n" s="6">
        <v>5.0</v>
      </c>
      <c r="O20" t="s" s="18">
        <v>361</v>
      </c>
      <c r="P20" s="6" t="n">
        <f>G20+J20-M20</f>
        <v>800000.0</v>
      </c>
      <c r="U20" s="38" t="str">
        <f>C20</f>
        <v>Pengadaan oleh Bidang Jasa Konstruksi (BA. No: 06/BAST.01/JK-PUPR/2020)</v>
      </c>
    </row>
    <row r="21" ht="15.0" customHeight="true">
      <c r="A21" s="4" t="n">
        <f>ROW(A21)-14</f>
        <v>7.0</v>
      </c>
      <c r="B21" t="n" s="9">
        <v>43990.625</v>
      </c>
      <c r="C21" t="s" s="21">
        <v>67</v>
      </c>
      <c r="D21" s="22"/>
      <c r="E21" t="n" s="6">
        <v>5.0</v>
      </c>
      <c r="F21" t="s" s="18">
        <v>361</v>
      </c>
      <c r="G21" t="n" s="6">
        <v>800000.0</v>
      </c>
      <c r="H21" t="n" s="6">
        <v>0.0</v>
      </c>
      <c r="I21" t="s" s="18">
        <v>65</v>
      </c>
      <c r="J21" t="n" s="6">
        <v>0.0</v>
      </c>
      <c r="K21" t="n" s="6">
        <v>5.0</v>
      </c>
      <c r="L21" t="s" s="18">
        <v>361</v>
      </c>
      <c r="M21" t="n" s="6">
        <v>800000.0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Bidang Jasa Konstruksi (BA. No: 029/BAST.03/JK-PUPR/2020)</v>
      </c>
    </row>
    <row r="22" spans="1:21" s="3" customFormat="1" x14ac:dyDescent="0.25">
      <c r="A22" s="10"/>
      <c r="B22" s="11"/>
      <c r="C22" s="11"/>
      <c r="D22" s="11"/>
      <c r="E22" s="12" t="n">
        <f ca="1">INDIRECT("E15")</f>
        <v>0.0</v>
      </c>
      <c r="F22" s="19" t="str">
        <f ca="1">INDIRECT("F15")</f>
        <v>-</v>
      </c>
      <c r="G22" s="12" t="n">
        <f ca="1">INDIRECT("G15")</f>
        <v>0.0</v>
      </c>
      <c r="H22" s="12" t="n">
        <f ca="1">SUM(INDIRECT("H15:H"&amp;ROW(H22)-1))</f>
        <v>9.0</v>
      </c>
      <c r="I22" s="20" t="s">
        <v>356</v>
      </c>
      <c r="J22" s="12" t="n">
        <f ca="1">SUM(INDIRECT("J15:J"&amp;ROW(J22)-1))</f>
        <v>1520000.0</v>
      </c>
      <c r="K22" s="12" t="n">
        <f ca="1">SUM(INDIRECT("K15:K"&amp;ROW(K22)-1))</f>
        <v>9.0</v>
      </c>
      <c r="L22" s="20" t="s">
        <v>356</v>
      </c>
      <c r="M22" s="12" t="n">
        <f ca="1">SUM(INDIRECT("M15:M"&amp;ROW(M22)-1))</f>
        <v>1520000.0</v>
      </c>
      <c r="N22" s="12" t="n">
        <f ca="1">INDIRECT("N"&amp;ROW(N22)-1)</f>
        <v>0.0</v>
      </c>
      <c r="O22" s="20" t="str">
        <f ca="1">INDIRECT("O"&amp;ROW(O22)-1)</f>
        <v>-</v>
      </c>
      <c r="P22" s="12" t="n">
        <f ca="1">INDIRECT("P"&amp;ROW(P22)-1)</f>
        <v>0.0</v>
      </c>
      <c r="U22" s="40"/>
    </row>
    <row r="24" spans="4:14" x14ac:dyDescent="0.25">
      <c r="N24" s="1" t="str">
        <f>"Airmadidi, "&amp;U1</f>
        <v>Airmadidi, Kamis, 31 Desember 2020</v>
      </c>
    </row>
    <row r="25" spans="4:14" x14ac:dyDescent="0.25">
      <c r="D25" s="2" t="s">
        <v>56</v>
      </c>
      <c r="E25" s="3"/>
      <c r="F25" s="3"/>
      <c r="G25" s="3"/>
      <c r="H25" s="3"/>
      <c r="I25" s="3"/>
      <c r="J25" s="3"/>
      <c r="K25" s="3"/>
      <c r="L25" s="3"/>
      <c r="M25" s="3"/>
      <c r="N25" s="2" t="s">
        <v>59</v>
      </c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5" t="s">
        <v>60</v>
      </c>
    </row>
    <row r="31" spans="4:14" x14ac:dyDescent="0.25">
      <c r="D31" s="1" t="str">
        <f>"NIP. "&amp;U2</f>
        <v>NIP. 197212041999031006</v>
      </c>
      <c r="N31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2:D22"/>
    <mergeCell ref="C21:D2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362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43886.416666666664</v>
      </c>
      <c r="C16" t="s" s="21">
        <v>364</v>
      </c>
      <c r="D16" s="22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363</v>
      </c>
      <c r="J16" t="n" s="6">
        <v>45000.0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363</v>
      </c>
      <c r="P16" s="6" t="n">
        <f>G16+J16-M16</f>
        <v>45000.0</v>
      </c>
      <c r="U16" s="38" t="str">
        <f>C16</f>
        <v>Pengadaan oleh Sekretariat (BA. No: 0027/BAST.01/SEK-PUPR/2020)</v>
      </c>
    </row>
    <row r="17" ht="15.0" customHeight="true">
      <c r="A17" s="4" t="n">
        <f>ROW(A17)-14</f>
        <v>3.0</v>
      </c>
      <c r="B17" t="n" s="9">
        <v>43909.59444444445</v>
      </c>
      <c r="C17" t="s" s="21">
        <v>104</v>
      </c>
      <c r="D17" s="22"/>
      <c r="E17" t="n" s="6">
        <v>2.0</v>
      </c>
      <c r="F17" t="s" s="18">
        <v>363</v>
      </c>
      <c r="G17" t="n" s="6">
        <v>45000.0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363</v>
      </c>
      <c r="M17" t="n" s="6">
        <v>45000.0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Sekretariat (BA. No: 022/BAST.03/SEK-PUPR/2020)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2.0</v>
      </c>
      <c r="I18" s="20" t="s">
        <v>363</v>
      </c>
      <c r="J18" s="12" t="n">
        <f ca="1">SUM(INDIRECT("J15:J"&amp;ROW(J18)-1))</f>
        <v>45000.0</v>
      </c>
      <c r="K18" s="12" t="n">
        <f ca="1">SUM(INDIRECT("K15:K"&amp;ROW(K18)-1))</f>
        <v>2.0</v>
      </c>
      <c r="L18" s="20" t="s">
        <v>363</v>
      </c>
      <c r="M18" s="12" t="n">
        <f ca="1">SUM(INDIRECT("M15:M"&amp;ROW(M18)-1))</f>
        <v>45000.0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365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366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43886.416666666664</v>
      </c>
      <c r="C16" t="s" s="21">
        <v>364</v>
      </c>
      <c r="D16" s="22"/>
      <c r="E16" t="n" s="6">
        <v>0.0</v>
      </c>
      <c r="F16" t="s" s="18">
        <v>65</v>
      </c>
      <c r="G16" t="n" s="6">
        <v>0.0</v>
      </c>
      <c r="H16" t="n" s="6">
        <v>6.0</v>
      </c>
      <c r="I16" t="s" s="18">
        <v>368</v>
      </c>
      <c r="J16" t="n" s="6">
        <v>156000.0</v>
      </c>
      <c r="K16" t="n" s="6">
        <v>0.0</v>
      </c>
      <c r="L16" t="s" s="18">
        <v>65</v>
      </c>
      <c r="M16" t="n" s="6">
        <v>0.0</v>
      </c>
      <c r="N16" t="n" s="6">
        <v>6.0</v>
      </c>
      <c r="O16" t="s" s="18">
        <v>368</v>
      </c>
      <c r="P16" s="6" t="n">
        <f>G16+J16-M16</f>
        <v>156000.0</v>
      </c>
      <c r="U16" s="38" t="str">
        <f>C16</f>
        <v>Pengadaan oleh Sekretariat (BA. No: 0027/BAST.01/SEK-PUPR/2020)</v>
      </c>
    </row>
    <row r="17" ht="15.0" customHeight="true">
      <c r="A17" s="4" t="n">
        <f>ROW(A17)-14</f>
        <v>3.0</v>
      </c>
      <c r="B17" t="n" s="9">
        <v>43909.59444444445</v>
      </c>
      <c r="C17" t="s" s="21">
        <v>104</v>
      </c>
      <c r="D17" s="22"/>
      <c r="E17" t="n" s="6">
        <v>6.0</v>
      </c>
      <c r="F17" t="s" s="18">
        <v>368</v>
      </c>
      <c r="G17" t="n" s="6">
        <v>156000.0</v>
      </c>
      <c r="H17" t="n" s="6">
        <v>0.0</v>
      </c>
      <c r="I17" t="s" s="18">
        <v>65</v>
      </c>
      <c r="J17" t="n" s="6">
        <v>0.0</v>
      </c>
      <c r="K17" t="n" s="6">
        <v>6.0</v>
      </c>
      <c r="L17" t="s" s="18">
        <v>368</v>
      </c>
      <c r="M17" t="n" s="6">
        <v>156000.0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Sekretariat (BA. No: 022/BAST.03/SEK-PUPR/2020)</v>
      </c>
    </row>
    <row r="18" ht="15.0" customHeight="true">
      <c r="A18" s="4" t="n">
        <f>ROW(A18)-14</f>
        <v>4.0</v>
      </c>
      <c r="B18" t="n" s="9">
        <v>44113.416666666664</v>
      </c>
      <c r="C18" t="s" s="21">
        <v>369</v>
      </c>
      <c r="D18" s="22"/>
      <c r="E18" t="n" s="6">
        <v>0.0</v>
      </c>
      <c r="F18" t="s" s="18">
        <v>65</v>
      </c>
      <c r="G18" t="n" s="6">
        <v>0.0</v>
      </c>
      <c r="H18" t="n" s="6">
        <v>6.0</v>
      </c>
      <c r="I18" t="s" s="18">
        <v>368</v>
      </c>
      <c r="J18" t="n" s="6">
        <v>156000.0</v>
      </c>
      <c r="K18" t="n" s="6">
        <v>0.0</v>
      </c>
      <c r="L18" t="s" s="18">
        <v>65</v>
      </c>
      <c r="M18" t="n" s="6">
        <v>0.0</v>
      </c>
      <c r="N18" t="n" s="6">
        <v>6.0</v>
      </c>
      <c r="O18" t="s" s="18">
        <v>368</v>
      </c>
      <c r="P18" s="6" t="n">
        <f>G18+J18-M18</f>
        <v>156000.0</v>
      </c>
      <c r="U18" s="38" t="str">
        <f>C18</f>
        <v>Pengadaan oleh Sekretariat (BA. No: 0185/BAST.01/SEK-PUPR/2020)</v>
      </c>
    </row>
    <row r="19" ht="15.0" customHeight="true">
      <c r="A19" s="4" t="n">
        <f>ROW(A19)-14</f>
        <v>5.0</v>
      </c>
      <c r="B19" t="n" s="9">
        <v>44113.60277777778</v>
      </c>
      <c r="C19" t="s" s="21">
        <v>122</v>
      </c>
      <c r="D19" s="22"/>
      <c r="E19" t="n" s="6">
        <v>6.0</v>
      </c>
      <c r="F19" t="s" s="18">
        <v>368</v>
      </c>
      <c r="G19" t="n" s="6">
        <v>156000.0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77</v>
      </c>
      <c r="M19" t="n" s="6">
        <v>52000.0</v>
      </c>
      <c r="N19" t="n" s="6">
        <v>4.0</v>
      </c>
      <c r="O19" t="s" s="18">
        <v>73</v>
      </c>
      <c r="P19" s="6" t="n">
        <f>G19+J19-M19</f>
        <v>104000.0</v>
      </c>
      <c r="U19" s="38" t="str">
        <f>C19</f>
        <v>Distribusi ke Sekretariat (BA. No: 035/BAST.03/SEK-PUPR/2020)</v>
      </c>
    </row>
    <row r="20" ht="15.0" customHeight="true">
      <c r="A20" s="4" t="n">
        <f>ROW(A20)-14</f>
        <v>6.0</v>
      </c>
      <c r="B20" t="n" s="9">
        <v>44120.595138888886</v>
      </c>
      <c r="C20" t="s" s="21">
        <v>125</v>
      </c>
      <c r="D20" s="22"/>
      <c r="E20" t="n" s="6">
        <v>4.0</v>
      </c>
      <c r="F20" t="s" s="18">
        <v>73</v>
      </c>
      <c r="G20" t="n" s="6">
        <v>104000.0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72</v>
      </c>
      <c r="M20" t="n" s="6">
        <v>26000.0</v>
      </c>
      <c r="N20" t="n" s="6">
        <v>3.0</v>
      </c>
      <c r="O20" t="s" s="18">
        <v>75</v>
      </c>
      <c r="P20" s="6" t="n">
        <f>G20+J20-M20</f>
        <v>78000.0</v>
      </c>
      <c r="U20" s="38" t="str">
        <f>C20</f>
        <v>Distribusi ke Bidang Tata Ruang (BA. No: 036/BAST.03/TR-PUPR/2020)</v>
      </c>
    </row>
    <row r="21" ht="15.0" customHeight="true">
      <c r="A21" s="4" t="n">
        <f>ROW(A21)-14</f>
        <v>7.0</v>
      </c>
      <c r="B21" t="n" s="9">
        <v>44125.34652777778</v>
      </c>
      <c r="C21" t="s" s="21">
        <v>127</v>
      </c>
      <c r="D21" s="22"/>
      <c r="E21" t="n" s="6">
        <v>3.0</v>
      </c>
      <c r="F21" t="s" s="18">
        <v>75</v>
      </c>
      <c r="G21" t="n" s="6">
        <v>78000.0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72</v>
      </c>
      <c r="M21" t="n" s="6">
        <v>26000.0</v>
      </c>
      <c r="N21" t="n" s="6">
        <v>2.0</v>
      </c>
      <c r="O21" t="s" s="18">
        <v>77</v>
      </c>
      <c r="P21" s="6" t="n">
        <f>G21+J21-M21</f>
        <v>52000.0</v>
      </c>
      <c r="U21" s="38" t="str">
        <f>C21</f>
        <v>Distribusi ke Bidang Bina Marga (BA. No: 037/BAST.03/BM-PUPR/2020)</v>
      </c>
    </row>
    <row r="22" ht="15.0" customHeight="true">
      <c r="A22" s="4" t="n">
        <f>ROW(A22)-14</f>
        <v>8.0</v>
      </c>
      <c r="B22" t="n" s="9">
        <v>44139.07013888889</v>
      </c>
      <c r="C22" t="s" s="21">
        <v>129</v>
      </c>
      <c r="D22" s="22"/>
      <c r="E22" t="n" s="6">
        <v>2.0</v>
      </c>
      <c r="F22" t="s" s="18">
        <v>77</v>
      </c>
      <c r="G22" t="n" s="6">
        <v>52000.0</v>
      </c>
      <c r="H22" t="n" s="6">
        <v>0.0</v>
      </c>
      <c r="I22" t="s" s="18">
        <v>65</v>
      </c>
      <c r="J22" t="n" s="6">
        <v>0.0</v>
      </c>
      <c r="K22" t="n" s="6">
        <v>1.0</v>
      </c>
      <c r="L22" t="s" s="18">
        <v>72</v>
      </c>
      <c r="M22" t="n" s="6">
        <v>26000.0</v>
      </c>
      <c r="N22" t="n" s="6">
        <v>1.0</v>
      </c>
      <c r="O22" t="s" s="18">
        <v>72</v>
      </c>
      <c r="P22" s="6" t="n">
        <f>G22+J22-M22</f>
        <v>26000.0</v>
      </c>
      <c r="U22" s="38" t="str">
        <f>C22</f>
        <v>Distribusi ke Sekretariat (BA. No: 038/BAST.03/SEK-PUPR/2020)</v>
      </c>
    </row>
    <row r="23" ht="15.0" customHeight="true">
      <c r="A23" s="4" t="n">
        <f>ROW(A23)-14</f>
        <v>9.0</v>
      </c>
      <c r="B23" t="n" s="9">
        <v>44167.58541666667</v>
      </c>
      <c r="C23" t="s" s="21">
        <v>132</v>
      </c>
      <c r="D23" s="22"/>
      <c r="E23" t="n" s="6">
        <v>1.0</v>
      </c>
      <c r="F23" t="s" s="18">
        <v>72</v>
      </c>
      <c r="G23" t="n" s="6">
        <v>26000.0</v>
      </c>
      <c r="H23" t="n" s="6">
        <v>0.0</v>
      </c>
      <c r="I23" t="s" s="18">
        <v>65</v>
      </c>
      <c r="J23" t="n" s="6">
        <v>0.0</v>
      </c>
      <c r="K23" t="n" s="6">
        <v>1.0</v>
      </c>
      <c r="L23" t="s" s="18">
        <v>72</v>
      </c>
      <c r="M23" t="n" s="6">
        <v>26000.0</v>
      </c>
      <c r="N23" t="n" s="6">
        <v>0.0</v>
      </c>
      <c r="O23" t="s" s="18">
        <v>65</v>
      </c>
      <c r="P23" s="6" t="n">
        <f>G23+J23-M23</f>
        <v>0.0</v>
      </c>
      <c r="U23" s="38" t="str">
        <f>C23</f>
        <v>Distribusi ke Sekretariat (BA. No: 039/BAST.03/SEK-PUPR/2020)</v>
      </c>
    </row>
    <row r="24" spans="1:21" s="3" customFormat="1" x14ac:dyDescent="0.25">
      <c r="A24" s="10"/>
      <c r="B24" s="11"/>
      <c r="C24" s="11"/>
      <c r="D24" s="11"/>
      <c r="E24" s="12" t="n">
        <f ca="1">INDIRECT("E15")</f>
        <v>0.0</v>
      </c>
      <c r="F24" s="19" t="str">
        <f ca="1">INDIRECT("F15")</f>
        <v>-</v>
      </c>
      <c r="G24" s="12" t="n">
        <f ca="1">INDIRECT("G15")</f>
        <v>0.0</v>
      </c>
      <c r="H24" s="12" t="n">
        <f ca="1">SUM(INDIRECT("H15:H"&amp;ROW(H24)-1))</f>
        <v>12.0</v>
      </c>
      <c r="I24" s="20" t="s">
        <v>367</v>
      </c>
      <c r="J24" s="12" t="n">
        <f ca="1">SUM(INDIRECT("J15:J"&amp;ROW(J24)-1))</f>
        <v>312000.0</v>
      </c>
      <c r="K24" s="12" t="n">
        <f ca="1">SUM(INDIRECT("K15:K"&amp;ROW(K24)-1))</f>
        <v>12.0</v>
      </c>
      <c r="L24" s="20" t="s">
        <v>367</v>
      </c>
      <c r="M24" s="12" t="n">
        <f ca="1">SUM(INDIRECT("M15:M"&amp;ROW(M24)-1))</f>
        <v>312000.0</v>
      </c>
      <c r="N24" s="12" t="n">
        <f ca="1">INDIRECT("N"&amp;ROW(N24)-1)</f>
        <v>0.0</v>
      </c>
      <c r="O24" s="20" t="str">
        <f ca="1">INDIRECT("O"&amp;ROW(O24)-1)</f>
        <v>-</v>
      </c>
      <c r="P24" s="12" t="n">
        <f ca="1">INDIRECT("P"&amp;ROW(P24)-1)</f>
        <v>0.0</v>
      </c>
      <c r="U24" s="40"/>
    </row>
    <row r="26" spans="4:14" x14ac:dyDescent="0.25">
      <c r="N26" s="1" t="str">
        <f>"Airmadidi, "&amp;U1</f>
        <v>Airmadidi, Kamis, 31 Desember 2020</v>
      </c>
    </row>
    <row r="27" spans="4:14" x14ac:dyDescent="0.25">
      <c r="D27" s="2" t="s">
        <v>56</v>
      </c>
      <c r="E27" s="3"/>
      <c r="F27" s="3"/>
      <c r="G27" s="3"/>
      <c r="H27" s="3"/>
      <c r="I27" s="3"/>
      <c r="J27" s="3"/>
      <c r="K27" s="3"/>
      <c r="L27" s="3"/>
      <c r="M27" s="3"/>
      <c r="N27" s="2" t="s">
        <v>59</v>
      </c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5" t="s">
        <v>57</v>
      </c>
      <c r="E32" s="3"/>
      <c r="F32" s="3"/>
      <c r="G32" s="3"/>
      <c r="H32" s="3"/>
      <c r="I32" s="3"/>
      <c r="J32" s="3"/>
      <c r="K32" s="3"/>
      <c r="L32" s="3"/>
      <c r="M32" s="3"/>
      <c r="N32" s="5" t="s">
        <v>60</v>
      </c>
    </row>
    <row r="33" spans="4:14" x14ac:dyDescent="0.25">
      <c r="D33" s="1" t="str">
        <f>"NIP. "&amp;U2</f>
        <v>NIP. 197212041999031006</v>
      </c>
      <c r="N33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4:D24"/>
    <mergeCell ref="C23:D23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68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5.0</v>
      </c>
      <c r="F15" t="s" s="18">
        <v>70</v>
      </c>
      <c r="G15" t="n" s="6">
        <v>130000.0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5.0</v>
      </c>
      <c r="O15" t="s" s="18">
        <v>70</v>
      </c>
      <c r="P15" s="6" t="n">
        <f>G15+J15-M15</f>
        <v>130000.0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43850.635416666664</v>
      </c>
      <c r="C16" t="s" s="21">
        <v>71</v>
      </c>
      <c r="D16" s="22"/>
      <c r="E16" t="n" s="6">
        <v>5.0</v>
      </c>
      <c r="F16" t="s" s="18">
        <v>70</v>
      </c>
      <c r="G16" t="n" s="6">
        <v>130000.0</v>
      </c>
      <c r="H16" t="n" s="6">
        <v>0.0</v>
      </c>
      <c r="I16" t="s" s="18">
        <v>65</v>
      </c>
      <c r="J16" t="n" s="6">
        <v>0.0</v>
      </c>
      <c r="K16" t="n" s="6">
        <v>1.0</v>
      </c>
      <c r="L16" t="s" s="18">
        <v>72</v>
      </c>
      <c r="M16" t="n" s="6">
        <v>26000.0</v>
      </c>
      <c r="N16" t="n" s="6">
        <v>4.0</v>
      </c>
      <c r="O16" t="s" s="18">
        <v>73</v>
      </c>
      <c r="P16" s="6" t="n">
        <f>G16+J16-M16</f>
        <v>104000.0</v>
      </c>
      <c r="U16" s="38" t="str">
        <f>C16</f>
        <v>Distribusi ke Bidang Bangunan Gedung dan Permukiman (BA. No: 002/BAST.03/BGP-PUPR/2020)</v>
      </c>
    </row>
    <row r="17" ht="15.0" customHeight="true">
      <c r="A17" s="4" t="n">
        <f>ROW(A17)-14</f>
        <v>3.0</v>
      </c>
      <c r="B17" t="n" s="9">
        <v>43850.63888888889</v>
      </c>
      <c r="C17" t="s" s="21">
        <v>74</v>
      </c>
      <c r="D17" s="22"/>
      <c r="E17" t="n" s="6">
        <v>4.0</v>
      </c>
      <c r="F17" t="s" s="18">
        <v>73</v>
      </c>
      <c r="G17" t="n" s="6">
        <v>104000.0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72</v>
      </c>
      <c r="M17" t="n" s="6">
        <v>26000.0</v>
      </c>
      <c r="N17" t="n" s="6">
        <v>3.0</v>
      </c>
      <c r="O17" t="s" s="18">
        <v>75</v>
      </c>
      <c r="P17" s="6" t="n">
        <f>G17+J17-M17</f>
        <v>78000.0</v>
      </c>
      <c r="U17" s="38" t="str">
        <f>C17</f>
        <v>Distribusi ke Bidang Sumber Daya Air (BA. No: 003/BAST.03/SDA-PUPR/2020)</v>
      </c>
    </row>
    <row r="18" ht="15.0" customHeight="true">
      <c r="A18" s="4" t="n">
        <f>ROW(A18)-14</f>
        <v>4.0</v>
      </c>
      <c r="B18" t="n" s="9">
        <v>43851.34652777778</v>
      </c>
      <c r="C18" t="s" s="21">
        <v>76</v>
      </c>
      <c r="D18" s="22"/>
      <c r="E18" t="n" s="6">
        <v>3.0</v>
      </c>
      <c r="F18" t="s" s="18">
        <v>75</v>
      </c>
      <c r="G18" t="n" s="6">
        <v>78000.0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72</v>
      </c>
      <c r="M18" t="n" s="6">
        <v>26000.0</v>
      </c>
      <c r="N18" t="n" s="6">
        <v>2.0</v>
      </c>
      <c r="O18" t="s" s="18">
        <v>77</v>
      </c>
      <c r="P18" s="6" t="n">
        <f>G18+J18-M18</f>
        <v>52000.0</v>
      </c>
      <c r="U18" s="38" t="str">
        <f>C18</f>
        <v>Distribusi ke Bidang Tata Ruang (BA. No: 004/BAST.03/TR-PUPR/2020)</v>
      </c>
    </row>
    <row r="19" ht="15.0" customHeight="true">
      <c r="A19" s="4" t="n">
        <f>ROW(A19)-14</f>
        <v>5.0</v>
      </c>
      <c r="B19" t="n" s="9">
        <v>43851.35486111111</v>
      </c>
      <c r="C19" t="s" s="21">
        <v>78</v>
      </c>
      <c r="D19" s="22"/>
      <c r="E19" t="n" s="6">
        <v>2.0</v>
      </c>
      <c r="F19" t="s" s="18">
        <v>77</v>
      </c>
      <c r="G19" t="n" s="6">
        <v>52000.0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77</v>
      </c>
      <c r="M19" t="n" s="6">
        <v>52000.0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Bidang Bina Marga (BA. No: 005/BAST.03/BM-PUPR/2020)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5.0</v>
      </c>
      <c r="F20" s="19" t="str">
        <f ca="1">INDIRECT("F15")</f>
        <v>5.00 @Rp.26,000.00</v>
      </c>
      <c r="G20" s="12" t="n">
        <f ca="1">INDIRECT("G15")</f>
        <v>130000.0</v>
      </c>
      <c r="H20" s="12" t="n">
        <f ca="1">SUM(INDIRECT("H15:H"&amp;ROW(H20)-1))</f>
        <v>0.0</v>
      </c>
      <c r="I20" s="20" t="s">
        <v>65</v>
      </c>
      <c r="J20" s="12" t="n">
        <f ca="1">SUM(INDIRECT("J15:J"&amp;ROW(J20)-1))</f>
        <v>0.0</v>
      </c>
      <c r="K20" s="12" t="n">
        <f ca="1">SUM(INDIRECT("K15:K"&amp;ROW(K20)-1))</f>
        <v>5.0</v>
      </c>
      <c r="L20" s="20" t="s">
        <v>70</v>
      </c>
      <c r="M20" s="12" t="n">
        <f ca="1">SUM(INDIRECT("M15:M"&amp;ROW(M20)-1))</f>
        <v>130000.0</v>
      </c>
      <c r="N20" s="12" t="n">
        <f ca="1">INDIRECT("N"&amp;ROW(N20)-1)</f>
        <v>0.0</v>
      </c>
      <c r="O20" s="20" t="str">
        <f ca="1">INDIRECT("O"&amp;ROW(O20)-1)</f>
        <v>-</v>
      </c>
      <c r="P20" s="12" t="n">
        <f ca="1">INDIRECT("P"&amp;ROW(P20)-1)</f>
        <v>0.0</v>
      </c>
      <c r="U20" s="40"/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370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371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43990.38958333333</v>
      </c>
      <c r="C16" t="s" s="21">
        <v>66</v>
      </c>
      <c r="D16" s="22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372</v>
      </c>
      <c r="J16" t="n" s="6">
        <v>175000.0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372</v>
      </c>
      <c r="P16" s="6" t="n">
        <f>G16+J16-M16</f>
        <v>175000.0</v>
      </c>
      <c r="U16" s="38" t="str">
        <f>C16</f>
        <v>Pengadaan oleh Bidang Jasa Konstruksi (BA. No: 06/BAST.01/JK-PUPR/2020)</v>
      </c>
    </row>
    <row r="17" ht="15.0" customHeight="true">
      <c r="A17" s="4" t="n">
        <f>ROW(A17)-14</f>
        <v>3.0</v>
      </c>
      <c r="B17" t="n" s="9">
        <v>43990.625</v>
      </c>
      <c r="C17" t="s" s="21">
        <v>67</v>
      </c>
      <c r="D17" s="22"/>
      <c r="E17" t="n" s="6">
        <v>5.0</v>
      </c>
      <c r="F17" t="s" s="18">
        <v>372</v>
      </c>
      <c r="G17" t="n" s="6">
        <v>175000.0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372</v>
      </c>
      <c r="M17" t="n" s="6">
        <v>175000.0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Jasa Konstruksi (BA. No: 029/BAST.03/JK-PUPR/2020)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20" t="s">
        <v>372</v>
      </c>
      <c r="J18" s="12" t="n">
        <f ca="1">SUM(INDIRECT("J15:J"&amp;ROW(J18)-1))</f>
        <v>175000.0</v>
      </c>
      <c r="K18" s="12" t="n">
        <f ca="1">SUM(INDIRECT("K15:K"&amp;ROW(K18)-1))</f>
        <v>5.0</v>
      </c>
      <c r="L18" s="20" t="s">
        <v>372</v>
      </c>
      <c r="M18" s="12" t="n">
        <f ca="1">SUM(INDIRECT("M15:M"&amp;ROW(M18)-1))</f>
        <v>175000.0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373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43839.416666666664</v>
      </c>
      <c r="C16" t="s" s="21">
        <v>81</v>
      </c>
      <c r="D16" s="22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375</v>
      </c>
      <c r="J16" t="n" s="6">
        <v>110000.0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375</v>
      </c>
      <c r="P16" s="6" t="n">
        <f>G16+J16-M16</f>
        <v>110000.0</v>
      </c>
      <c r="U16" s="38" t="str">
        <f>C16</f>
        <v>Pengadaan oleh Sekretariat (BA. No: 0007/BAST.01/SEK-PUPR/2020)</v>
      </c>
    </row>
    <row r="17" ht="15.0" customHeight="true">
      <c r="A17" s="4" t="n">
        <f>ROW(A17)-14</f>
        <v>3.0</v>
      </c>
      <c r="B17" t="n" s="9">
        <v>43843.635416666664</v>
      </c>
      <c r="C17" t="s" s="21">
        <v>83</v>
      </c>
      <c r="D17" s="22"/>
      <c r="E17" t="n" s="6">
        <v>5.0</v>
      </c>
      <c r="F17" t="s" s="18">
        <v>375</v>
      </c>
      <c r="G17" t="n" s="6">
        <v>110000.0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375</v>
      </c>
      <c r="M17" t="n" s="6">
        <v>110000.0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Sekretariat (BA. No: 001/BAST.03/SEK-PUPR/2020)</v>
      </c>
    </row>
    <row r="18" ht="15.0" customHeight="true">
      <c r="A18" s="4" t="n">
        <f>ROW(A18)-14</f>
        <v>4.0</v>
      </c>
      <c r="B18" t="n" s="9">
        <v>43913.416666666664</v>
      </c>
      <c r="C18" t="s" s="21">
        <v>217</v>
      </c>
      <c r="D18" s="22"/>
      <c r="E18" t="n" s="6">
        <v>0.0</v>
      </c>
      <c r="F18" t="s" s="18">
        <v>65</v>
      </c>
      <c r="G18" t="n" s="6">
        <v>0.0</v>
      </c>
      <c r="H18" t="n" s="6">
        <v>5.0</v>
      </c>
      <c r="I18" t="s" s="18">
        <v>375</v>
      </c>
      <c r="J18" t="n" s="6">
        <v>110000.0</v>
      </c>
      <c r="K18" t="n" s="6">
        <v>0.0</v>
      </c>
      <c r="L18" t="s" s="18">
        <v>65</v>
      </c>
      <c r="M18" t="n" s="6">
        <v>0.0</v>
      </c>
      <c r="N18" t="n" s="6">
        <v>5.0</v>
      </c>
      <c r="O18" t="s" s="18">
        <v>375</v>
      </c>
      <c r="P18" s="6" t="n">
        <f>G18+J18-M18</f>
        <v>110000.0</v>
      </c>
      <c r="U18" s="38" t="str">
        <f>C18</f>
        <v>Pengadaan oleh Bidang Jasa Konstruksi (BA. No: 05/BAST.01/JK-PUPR/2020)</v>
      </c>
    </row>
    <row r="19" ht="15.0" customHeight="true">
      <c r="A19" s="4" t="n">
        <f>ROW(A19)-14</f>
        <v>5.0</v>
      </c>
      <c r="B19" t="n" s="9">
        <v>43913.625</v>
      </c>
      <c r="C19" t="s" s="21">
        <v>218</v>
      </c>
      <c r="D19" s="22"/>
      <c r="E19" t="n" s="6">
        <v>5.0</v>
      </c>
      <c r="F19" t="s" s="18">
        <v>375</v>
      </c>
      <c r="G19" t="n" s="6">
        <v>110000.0</v>
      </c>
      <c r="H19" t="n" s="6">
        <v>0.0</v>
      </c>
      <c r="I19" t="s" s="18">
        <v>65</v>
      </c>
      <c r="J19" t="n" s="6">
        <v>0.0</v>
      </c>
      <c r="K19" t="n" s="6">
        <v>5.0</v>
      </c>
      <c r="L19" t="s" s="18">
        <v>375</v>
      </c>
      <c r="M19" t="n" s="6">
        <v>110000.0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Bidang Jasa Konstruksi (BA. No: 024/BAST.03/JK-PUPR/2020)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19" t="str">
        <f ca="1">INDIRECT("F15")</f>
        <v>-</v>
      </c>
      <c r="G20" s="12" t="n">
        <f ca="1">INDIRECT("G15")</f>
        <v>0.0</v>
      </c>
      <c r="H20" s="12" t="n">
        <f ca="1">SUM(INDIRECT("H15:H"&amp;ROW(H20)-1))</f>
        <v>10.0</v>
      </c>
      <c r="I20" s="20" t="s">
        <v>374</v>
      </c>
      <c r="J20" s="12" t="n">
        <f ca="1">SUM(INDIRECT("J15:J"&amp;ROW(J20)-1))</f>
        <v>220000.0</v>
      </c>
      <c r="K20" s="12" t="n">
        <f ca="1">SUM(INDIRECT("K15:K"&amp;ROW(K20)-1))</f>
        <v>10.0</v>
      </c>
      <c r="L20" s="20" t="s">
        <v>374</v>
      </c>
      <c r="M20" s="12" t="n">
        <f ca="1">SUM(INDIRECT("M15:M"&amp;ROW(M20)-1))</f>
        <v>220000.0</v>
      </c>
      <c r="N20" s="12" t="n">
        <f ca="1">INDIRECT("N"&amp;ROW(N20)-1)</f>
        <v>0.0</v>
      </c>
      <c r="O20" s="20" t="str">
        <f ca="1">INDIRECT("O"&amp;ROW(O20)-1)</f>
        <v>-</v>
      </c>
      <c r="P20" s="12" t="n">
        <f ca="1">INDIRECT("P"&amp;ROW(P20)-1)</f>
        <v>0.0</v>
      </c>
      <c r="U20" s="40"/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376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43839.416666666664</v>
      </c>
      <c r="C16" t="s" s="21">
        <v>81</v>
      </c>
      <c r="D16" s="22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378</v>
      </c>
      <c r="J16" t="n" s="6">
        <v>37000.0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378</v>
      </c>
      <c r="P16" s="6" t="n">
        <f>G16+J16-M16</f>
        <v>37000.0</v>
      </c>
      <c r="U16" s="38" t="str">
        <f>C16</f>
        <v>Pengadaan oleh Sekretariat (BA. No: 0007/BAST.01/SEK-PUPR/2020)</v>
      </c>
    </row>
    <row r="17" ht="15.0" customHeight="true">
      <c r="A17" s="4" t="n">
        <f>ROW(A17)-14</f>
        <v>3.0</v>
      </c>
      <c r="B17" t="n" s="9">
        <v>43843.635416666664</v>
      </c>
      <c r="C17" t="s" s="21">
        <v>83</v>
      </c>
      <c r="D17" s="22"/>
      <c r="E17" t="n" s="6">
        <v>2.0</v>
      </c>
      <c r="F17" t="s" s="18">
        <v>378</v>
      </c>
      <c r="G17" t="n" s="6">
        <v>37000.0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378</v>
      </c>
      <c r="M17" t="n" s="6">
        <v>37000.0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Sekretariat (BA. No: 001/BAST.03/SEK-PUPR/2020)</v>
      </c>
    </row>
    <row r="18" ht="15.0" customHeight="true">
      <c r="A18" s="4" t="n">
        <f>ROW(A18)-14</f>
        <v>4.0</v>
      </c>
      <c r="B18" t="n" s="9">
        <v>43878.416666666664</v>
      </c>
      <c r="C18" t="s" s="21">
        <v>94</v>
      </c>
      <c r="D18" s="22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379</v>
      </c>
      <c r="J18" t="n" s="6">
        <v>55500.0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379</v>
      </c>
      <c r="P18" s="6" t="n">
        <f>G18+J18-M18</f>
        <v>55500.0</v>
      </c>
      <c r="U18" s="38" t="str">
        <f>C18</f>
        <v>Pengadaan oleh Sekretariat (BA. No: 0025/BAST.01/SEK-PUPR/2020)</v>
      </c>
    </row>
    <row r="19" ht="15.0" customHeight="true">
      <c r="A19" s="4" t="n">
        <f>ROW(A19)-14</f>
        <v>5.0</v>
      </c>
      <c r="B19" t="n" s="9">
        <v>43909.59444444445</v>
      </c>
      <c r="C19" t="s" s="21">
        <v>104</v>
      </c>
      <c r="D19" s="22"/>
      <c r="E19" t="n" s="6">
        <v>3.0</v>
      </c>
      <c r="F19" t="s" s="18">
        <v>379</v>
      </c>
      <c r="G19" t="n" s="6">
        <v>55500.0</v>
      </c>
      <c r="H19" t="n" s="6">
        <v>0.0</v>
      </c>
      <c r="I19" t="s" s="18">
        <v>65</v>
      </c>
      <c r="J19" t="n" s="6">
        <v>0.0</v>
      </c>
      <c r="K19" t="n" s="6">
        <v>3.0</v>
      </c>
      <c r="L19" t="s" s="18">
        <v>379</v>
      </c>
      <c r="M19" t="n" s="6">
        <v>55500.0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Sekretariat (BA. No: 022/BAST.03/SEK-PUPR/2020)</v>
      </c>
    </row>
    <row r="20" ht="15.0" customHeight="true">
      <c r="A20" s="4" t="n">
        <f>ROW(A20)-14</f>
        <v>6.0</v>
      </c>
      <c r="B20" t="n" s="9">
        <v>44116.416666666664</v>
      </c>
      <c r="C20" t="s" s="21">
        <v>123</v>
      </c>
      <c r="D20" s="22"/>
      <c r="E20" t="n" s="6">
        <v>0.0</v>
      </c>
      <c r="F20" t="s" s="18">
        <v>65</v>
      </c>
      <c r="G20" t="n" s="6">
        <v>0.0</v>
      </c>
      <c r="H20" t="n" s="6">
        <v>3.0</v>
      </c>
      <c r="I20" t="s" s="18">
        <v>379</v>
      </c>
      <c r="J20" t="n" s="6">
        <v>55500.0</v>
      </c>
      <c r="K20" t="n" s="6">
        <v>0.0</v>
      </c>
      <c r="L20" t="s" s="18">
        <v>65</v>
      </c>
      <c r="M20" t="n" s="6">
        <v>0.0</v>
      </c>
      <c r="N20" t="n" s="6">
        <v>3.0</v>
      </c>
      <c r="O20" t="s" s="18">
        <v>379</v>
      </c>
      <c r="P20" s="6" t="n">
        <f>G20+J20-M20</f>
        <v>55500.0</v>
      </c>
      <c r="U20" s="38" t="str">
        <f>C20</f>
        <v>Pengadaan oleh Sekretariat (BA. No: 0186/BAST.01/SEK-PUPR/2020)</v>
      </c>
    </row>
    <row r="21" ht="15.0" customHeight="true">
      <c r="A21" s="4" t="n">
        <f>ROW(A21)-14</f>
        <v>7.0</v>
      </c>
      <c r="B21" t="n" s="9">
        <v>44139.07013888889</v>
      </c>
      <c r="C21" t="s" s="21">
        <v>129</v>
      </c>
      <c r="D21" s="22"/>
      <c r="E21" t="n" s="6">
        <v>3.0</v>
      </c>
      <c r="F21" t="s" s="18">
        <v>379</v>
      </c>
      <c r="G21" t="n" s="6">
        <v>55500.0</v>
      </c>
      <c r="H21" t="n" s="6">
        <v>0.0</v>
      </c>
      <c r="I21" t="s" s="18">
        <v>65</v>
      </c>
      <c r="J21" t="n" s="6">
        <v>0.0</v>
      </c>
      <c r="K21" t="n" s="6">
        <v>3.0</v>
      </c>
      <c r="L21" t="s" s="18">
        <v>379</v>
      </c>
      <c r="M21" t="n" s="6">
        <v>55500.0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Sekretariat (BA. No: 038/BAST.03/SEK-PUPR/2020)</v>
      </c>
    </row>
    <row r="22" spans="1:21" s="3" customFormat="1" x14ac:dyDescent="0.25">
      <c r="A22" s="10"/>
      <c r="B22" s="11"/>
      <c r="C22" s="11"/>
      <c r="D22" s="11"/>
      <c r="E22" s="12" t="n">
        <f ca="1">INDIRECT("E15")</f>
        <v>0.0</v>
      </c>
      <c r="F22" s="19" t="str">
        <f ca="1">INDIRECT("F15")</f>
        <v>-</v>
      </c>
      <c r="G22" s="12" t="n">
        <f ca="1">INDIRECT("G15")</f>
        <v>0.0</v>
      </c>
      <c r="H22" s="12" t="n">
        <f ca="1">SUM(INDIRECT("H15:H"&amp;ROW(H22)-1))</f>
        <v>8.0</v>
      </c>
      <c r="I22" s="20" t="s">
        <v>377</v>
      </c>
      <c r="J22" s="12" t="n">
        <f ca="1">SUM(INDIRECT("J15:J"&amp;ROW(J22)-1))</f>
        <v>148000.0</v>
      </c>
      <c r="K22" s="12" t="n">
        <f ca="1">SUM(INDIRECT("K15:K"&amp;ROW(K22)-1))</f>
        <v>8.0</v>
      </c>
      <c r="L22" s="20" t="s">
        <v>377</v>
      </c>
      <c r="M22" s="12" t="n">
        <f ca="1">SUM(INDIRECT("M15:M"&amp;ROW(M22)-1))</f>
        <v>148000.0</v>
      </c>
      <c r="N22" s="12" t="n">
        <f ca="1">INDIRECT("N"&amp;ROW(N22)-1)</f>
        <v>0.0</v>
      </c>
      <c r="O22" s="20" t="str">
        <f ca="1">INDIRECT("O"&amp;ROW(O22)-1)</f>
        <v>-</v>
      </c>
      <c r="P22" s="12" t="n">
        <f ca="1">INDIRECT("P"&amp;ROW(P22)-1)</f>
        <v>0.0</v>
      </c>
      <c r="U22" s="40"/>
    </row>
    <row r="24" spans="4:14" x14ac:dyDescent="0.25">
      <c r="N24" s="1" t="str">
        <f>"Airmadidi, "&amp;U1</f>
        <v>Airmadidi, Kamis, 31 Desember 2020</v>
      </c>
    </row>
    <row r="25" spans="4:14" x14ac:dyDescent="0.25">
      <c r="D25" s="2" t="s">
        <v>56</v>
      </c>
      <c r="E25" s="3"/>
      <c r="F25" s="3"/>
      <c r="G25" s="3"/>
      <c r="H25" s="3"/>
      <c r="I25" s="3"/>
      <c r="J25" s="3"/>
      <c r="K25" s="3"/>
      <c r="L25" s="3"/>
      <c r="M25" s="3"/>
      <c r="N25" s="2" t="s">
        <v>59</v>
      </c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5" t="s">
        <v>60</v>
      </c>
    </row>
    <row r="31" spans="4:14" x14ac:dyDescent="0.25">
      <c r="D31" s="1" t="str">
        <f>"NIP. "&amp;U2</f>
        <v>NIP. 197212041999031006</v>
      </c>
      <c r="N31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2:D22"/>
    <mergeCell ref="C21:D2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380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366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43990.416666666664</v>
      </c>
      <c r="C16" t="s" s="21">
        <v>382</v>
      </c>
      <c r="D16" s="22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381</v>
      </c>
      <c r="J16" t="n" s="6">
        <v>2200000.0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381</v>
      </c>
      <c r="P16" s="6" t="n">
        <f>G16+J16-M16</f>
        <v>2200000.0</v>
      </c>
      <c r="U16" s="38" t="str">
        <f>C16</f>
        <v>Pengadaan oleh Sekretariat (BA. No: 0118/BAST.01/SEK-PUPR/2020)</v>
      </c>
    </row>
    <row r="17" ht="15.0" customHeight="true">
      <c r="A17" s="4" t="n">
        <f>ROW(A17)-14</f>
        <v>3.0</v>
      </c>
      <c r="B17" t="n" s="9">
        <v>44018.55069444444</v>
      </c>
      <c r="C17" t="s" s="21">
        <v>116</v>
      </c>
      <c r="D17" s="22"/>
      <c r="E17" t="n" s="6">
        <v>5.0</v>
      </c>
      <c r="F17" t="s" s="18">
        <v>381</v>
      </c>
      <c r="G17" t="n" s="6">
        <v>2200000.0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383</v>
      </c>
      <c r="M17" t="n" s="6">
        <v>440000.0</v>
      </c>
      <c r="N17" t="n" s="6">
        <v>4.0</v>
      </c>
      <c r="O17" t="s" s="18">
        <v>384</v>
      </c>
      <c r="P17" s="6" t="n">
        <f>G17+J17-M17</f>
        <v>1760000.0</v>
      </c>
      <c r="U17" s="38" t="str">
        <f>C17</f>
        <v>Distribusi ke Sekretariat (BA. No: 031/BAST.03/SEK-PUPR/2020)</v>
      </c>
    </row>
    <row r="18" ht="15.0" customHeight="true">
      <c r="A18" s="4" t="n">
        <f>ROW(A18)-14</f>
        <v>4.0</v>
      </c>
      <c r="B18" t="n" s="9">
        <v>44047.55416666667</v>
      </c>
      <c r="C18" t="s" s="21">
        <v>118</v>
      </c>
      <c r="D18" s="22"/>
      <c r="E18" t="n" s="6">
        <v>4.0</v>
      </c>
      <c r="F18" t="s" s="18">
        <v>384</v>
      </c>
      <c r="G18" t="n" s="6">
        <v>1760000.0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383</v>
      </c>
      <c r="M18" t="n" s="6">
        <v>440000.0</v>
      </c>
      <c r="N18" t="n" s="6">
        <v>3.0</v>
      </c>
      <c r="O18" t="s" s="18">
        <v>385</v>
      </c>
      <c r="P18" s="6" t="n">
        <f>G18+J18-M18</f>
        <v>1320000.0</v>
      </c>
      <c r="U18" s="38" t="str">
        <f>C18</f>
        <v>Distribusi ke Sekretariat (BA. No: 032/BAST.03/SEK-PUPR/2020)</v>
      </c>
    </row>
    <row r="19" ht="15.0" customHeight="true">
      <c r="A19" s="4" t="n">
        <f>ROW(A19)-14</f>
        <v>5.0</v>
      </c>
      <c r="B19" t="n" s="9">
        <v>44081.57083333333</v>
      </c>
      <c r="C19" t="s" s="21">
        <v>120</v>
      </c>
      <c r="D19" s="22"/>
      <c r="E19" t="n" s="6">
        <v>3.0</v>
      </c>
      <c r="F19" t="s" s="18">
        <v>385</v>
      </c>
      <c r="G19" t="n" s="6">
        <v>1320000.0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383</v>
      </c>
      <c r="M19" t="n" s="6">
        <v>440000.0</v>
      </c>
      <c r="N19" t="n" s="6">
        <v>2.0</v>
      </c>
      <c r="O19" t="s" s="18">
        <v>386</v>
      </c>
      <c r="P19" s="6" t="n">
        <f>G19+J19-M19</f>
        <v>880000.0</v>
      </c>
      <c r="U19" s="38" t="str">
        <f>C19</f>
        <v>Distribusi ke Sekretariat (BA. No: 034/BAST.03/SEK-PUPR/2020)</v>
      </c>
    </row>
    <row r="20" ht="15.0" customHeight="true">
      <c r="A20" s="4" t="n">
        <f>ROW(A20)-14</f>
        <v>6.0</v>
      </c>
      <c r="B20" t="n" s="9">
        <v>44113.60277777778</v>
      </c>
      <c r="C20" t="s" s="21">
        <v>122</v>
      </c>
      <c r="D20" s="22"/>
      <c r="E20" t="n" s="6">
        <v>2.0</v>
      </c>
      <c r="F20" t="s" s="18">
        <v>386</v>
      </c>
      <c r="G20" t="n" s="6">
        <v>880000.0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383</v>
      </c>
      <c r="M20" t="n" s="6">
        <v>440000.0</v>
      </c>
      <c r="N20" t="n" s="6">
        <v>1.0</v>
      </c>
      <c r="O20" t="s" s="18">
        <v>383</v>
      </c>
      <c r="P20" s="6" t="n">
        <f>G20+J20-M20</f>
        <v>440000.0</v>
      </c>
      <c r="U20" s="38" t="str">
        <f>C20</f>
        <v>Distribusi ke Sekretariat (BA. No: 035/BAST.03/SEK-PUPR/2020)</v>
      </c>
    </row>
    <row r="21" ht="15.0" customHeight="true">
      <c r="A21" s="4" t="n">
        <f>ROW(A21)-14</f>
        <v>7.0</v>
      </c>
      <c r="B21" t="n" s="9">
        <v>44139.07013888889</v>
      </c>
      <c r="C21" t="s" s="21">
        <v>129</v>
      </c>
      <c r="D21" s="22"/>
      <c r="E21" t="n" s="6">
        <v>1.0</v>
      </c>
      <c r="F21" t="s" s="18">
        <v>383</v>
      </c>
      <c r="G21" t="n" s="6">
        <v>440000.0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383</v>
      </c>
      <c r="M21" t="n" s="6">
        <v>440000.0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Sekretariat (BA. No: 038/BAST.03/SEK-PUPR/2020)</v>
      </c>
    </row>
    <row r="22" spans="1:21" s="3" customFormat="1" x14ac:dyDescent="0.25">
      <c r="A22" s="10"/>
      <c r="B22" s="11"/>
      <c r="C22" s="11"/>
      <c r="D22" s="11"/>
      <c r="E22" s="12" t="n">
        <f ca="1">INDIRECT("E15")</f>
        <v>0.0</v>
      </c>
      <c r="F22" s="19" t="str">
        <f ca="1">INDIRECT("F15")</f>
        <v>-</v>
      </c>
      <c r="G22" s="12" t="n">
        <f ca="1">INDIRECT("G15")</f>
        <v>0.0</v>
      </c>
      <c r="H22" s="12" t="n">
        <f ca="1">SUM(INDIRECT("H15:H"&amp;ROW(H22)-1))</f>
        <v>5.0</v>
      </c>
      <c r="I22" s="20" t="s">
        <v>381</v>
      </c>
      <c r="J22" s="12" t="n">
        <f ca="1">SUM(INDIRECT("J15:J"&amp;ROW(J22)-1))</f>
        <v>2200000.0</v>
      </c>
      <c r="K22" s="12" t="n">
        <f ca="1">SUM(INDIRECT("K15:K"&amp;ROW(K22)-1))</f>
        <v>5.0</v>
      </c>
      <c r="L22" s="20" t="s">
        <v>381</v>
      </c>
      <c r="M22" s="12" t="n">
        <f ca="1">SUM(INDIRECT("M15:M"&amp;ROW(M22)-1))</f>
        <v>2200000.0</v>
      </c>
      <c r="N22" s="12" t="n">
        <f ca="1">INDIRECT("N"&amp;ROW(N22)-1)</f>
        <v>0.0</v>
      </c>
      <c r="O22" s="20" t="str">
        <f ca="1">INDIRECT("O"&amp;ROW(O22)-1)</f>
        <v>-</v>
      </c>
      <c r="P22" s="12" t="n">
        <f ca="1">INDIRECT("P"&amp;ROW(P22)-1)</f>
        <v>0.0</v>
      </c>
      <c r="U22" s="40"/>
    </row>
    <row r="24" spans="4:14" x14ac:dyDescent="0.25">
      <c r="N24" s="1" t="str">
        <f>"Airmadidi, "&amp;U1</f>
        <v>Airmadidi, Kamis, 31 Desember 2020</v>
      </c>
    </row>
    <row r="25" spans="4:14" x14ac:dyDescent="0.25">
      <c r="D25" s="2" t="s">
        <v>56</v>
      </c>
      <c r="E25" s="3"/>
      <c r="F25" s="3"/>
      <c r="G25" s="3"/>
      <c r="H25" s="3"/>
      <c r="I25" s="3"/>
      <c r="J25" s="3"/>
      <c r="K25" s="3"/>
      <c r="L25" s="3"/>
      <c r="M25" s="3"/>
      <c r="N25" s="2" t="s">
        <v>59</v>
      </c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5" t="s">
        <v>60</v>
      </c>
    </row>
    <row r="31" spans="4:14" x14ac:dyDescent="0.25">
      <c r="D31" s="1" t="str">
        <f>"NIP. "&amp;U2</f>
        <v>NIP. 197212041999031006</v>
      </c>
      <c r="N31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2:D22"/>
    <mergeCell ref="C21:D2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387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366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43990.416666666664</v>
      </c>
      <c r="C16" t="s" s="21">
        <v>382</v>
      </c>
      <c r="D16" s="22"/>
      <c r="E16" t="n" s="6">
        <v>0.0</v>
      </c>
      <c r="F16" t="s" s="18">
        <v>65</v>
      </c>
      <c r="G16" t="n" s="6">
        <v>0.0</v>
      </c>
      <c r="H16" t="n" s="6">
        <v>10.0</v>
      </c>
      <c r="I16" t="s" s="18">
        <v>388</v>
      </c>
      <c r="J16" t="n" s="6">
        <v>1200000.0</v>
      </c>
      <c r="K16" t="n" s="6">
        <v>0.0</v>
      </c>
      <c r="L16" t="s" s="18">
        <v>65</v>
      </c>
      <c r="M16" t="n" s="6">
        <v>0.0</v>
      </c>
      <c r="N16" t="n" s="6">
        <v>10.0</v>
      </c>
      <c r="O16" t="s" s="18">
        <v>388</v>
      </c>
      <c r="P16" s="6" t="n">
        <f>G16+J16-M16</f>
        <v>1200000.0</v>
      </c>
      <c r="U16" s="38" t="str">
        <f>C16</f>
        <v>Pengadaan oleh Sekretariat (BA. No: 0118/BAST.01/SEK-PUPR/2020)</v>
      </c>
    </row>
    <row r="17" ht="15.0" customHeight="true">
      <c r="A17" s="4" t="n">
        <f>ROW(A17)-14</f>
        <v>3.0</v>
      </c>
      <c r="B17" t="n" s="9">
        <v>43991.58541666667</v>
      </c>
      <c r="C17" t="s" s="21">
        <v>389</v>
      </c>
      <c r="D17" s="22"/>
      <c r="E17" t="n" s="6">
        <v>10.0</v>
      </c>
      <c r="F17" t="s" s="18">
        <v>388</v>
      </c>
      <c r="G17" t="n" s="6">
        <v>1200000.0</v>
      </c>
      <c r="H17" t="n" s="6">
        <v>0.0</v>
      </c>
      <c r="I17" t="s" s="18">
        <v>65</v>
      </c>
      <c r="J17" t="n" s="6">
        <v>0.0</v>
      </c>
      <c r="K17" t="n" s="6">
        <v>8.0</v>
      </c>
      <c r="L17" t="s" s="18">
        <v>390</v>
      </c>
      <c r="M17" t="n" s="6">
        <v>960000.0</v>
      </c>
      <c r="N17" t="n" s="6">
        <v>2.0</v>
      </c>
      <c r="O17" t="s" s="18">
        <v>391</v>
      </c>
      <c r="P17" s="6" t="n">
        <f>G17+J17-M17</f>
        <v>240000.0</v>
      </c>
      <c r="U17" s="38" t="str">
        <f>C17</f>
        <v>Distribusi ke Sekretariat (BA. No: 030/BAST.03/SEK-PUPR/2020)</v>
      </c>
    </row>
    <row r="18" ht="15.0" customHeight="true">
      <c r="A18" s="4" t="n">
        <f>ROW(A18)-14</f>
        <v>4.0</v>
      </c>
      <c r="B18" t="n" s="9">
        <v>44047.55416666667</v>
      </c>
      <c r="C18" t="s" s="21">
        <v>118</v>
      </c>
      <c r="D18" s="22"/>
      <c r="E18" t="n" s="6">
        <v>2.0</v>
      </c>
      <c r="F18" t="s" s="18">
        <v>391</v>
      </c>
      <c r="G18" t="n" s="6">
        <v>240000.0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392</v>
      </c>
      <c r="M18" t="n" s="6">
        <v>120000.0</v>
      </c>
      <c r="N18" t="n" s="6">
        <v>1.0</v>
      </c>
      <c r="O18" t="s" s="18">
        <v>392</v>
      </c>
      <c r="P18" s="6" t="n">
        <f>G18+J18-M18</f>
        <v>120000.0</v>
      </c>
      <c r="U18" s="38" t="str">
        <f>C18</f>
        <v>Distribusi ke Sekretariat (BA. No: 032/BAST.03/SEK-PUPR/2020)</v>
      </c>
    </row>
    <row r="19" ht="15.0" customHeight="true">
      <c r="A19" s="4" t="n">
        <f>ROW(A19)-14</f>
        <v>5.0</v>
      </c>
      <c r="B19" t="n" s="9">
        <v>44056.34930555556</v>
      </c>
      <c r="C19" t="s" s="21">
        <v>223</v>
      </c>
      <c r="D19" s="22"/>
      <c r="E19" t="n" s="6">
        <v>1.0</v>
      </c>
      <c r="F19" t="s" s="18">
        <v>392</v>
      </c>
      <c r="G19" t="n" s="6">
        <v>120000.0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392</v>
      </c>
      <c r="M19" t="n" s="6">
        <v>120000.0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Bidang Bina Marga (BA. No: 033/BAST.03/BM-PUPR/2020)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19" t="str">
        <f ca="1">INDIRECT("F15")</f>
        <v>-</v>
      </c>
      <c r="G20" s="12" t="n">
        <f ca="1">INDIRECT("G15")</f>
        <v>0.0</v>
      </c>
      <c r="H20" s="12" t="n">
        <f ca="1">SUM(INDIRECT("H15:H"&amp;ROW(H20)-1))</f>
        <v>10.0</v>
      </c>
      <c r="I20" s="20" t="s">
        <v>388</v>
      </c>
      <c r="J20" s="12" t="n">
        <f ca="1">SUM(INDIRECT("J15:J"&amp;ROW(J20)-1))</f>
        <v>1200000.0</v>
      </c>
      <c r="K20" s="12" t="n">
        <f ca="1">SUM(INDIRECT("K15:K"&amp;ROW(K20)-1))</f>
        <v>10.0</v>
      </c>
      <c r="L20" s="20" t="s">
        <v>388</v>
      </c>
      <c r="M20" s="12" t="n">
        <f ca="1">SUM(INDIRECT("M15:M"&amp;ROW(M20)-1))</f>
        <v>1200000.0</v>
      </c>
      <c r="N20" s="12" t="n">
        <f ca="1">INDIRECT("N"&amp;ROW(N20)-1)</f>
        <v>0.0</v>
      </c>
      <c r="O20" s="20" t="str">
        <f ca="1">INDIRECT("O"&amp;ROW(O20)-1)</f>
        <v>-</v>
      </c>
      <c r="P20" s="12" t="n">
        <f ca="1">INDIRECT("P"&amp;ROW(P20)-1)</f>
        <v>0.0</v>
      </c>
      <c r="U20" s="40"/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393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43839.416666666664</v>
      </c>
      <c r="C16" t="s" s="21">
        <v>81</v>
      </c>
      <c r="D16" s="22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285</v>
      </c>
      <c r="J16" t="n" s="6">
        <v>62500.0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285</v>
      </c>
      <c r="P16" s="6" t="n">
        <f>G16+J16-M16</f>
        <v>62500.0</v>
      </c>
      <c r="U16" s="38" t="str">
        <f>C16</f>
        <v>Pengadaan oleh Sekretariat (BA. No: 0007/BAST.01/SEK-PUPR/2020)</v>
      </c>
    </row>
    <row r="17" ht="15.0" customHeight="true">
      <c r="A17" s="4" t="n">
        <f>ROW(A17)-14</f>
        <v>3.0</v>
      </c>
      <c r="B17" t="n" s="9">
        <v>43843.635416666664</v>
      </c>
      <c r="C17" t="s" s="21">
        <v>83</v>
      </c>
      <c r="D17" s="22"/>
      <c r="E17" t="n" s="6">
        <v>5.0</v>
      </c>
      <c r="F17" t="s" s="18">
        <v>285</v>
      </c>
      <c r="G17" t="n" s="6">
        <v>62500.0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285</v>
      </c>
      <c r="M17" t="n" s="6">
        <v>62500.0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Sekretariat (BA. No: 001/BAST.03/SEK-PUPR/2020)</v>
      </c>
    </row>
    <row r="18" ht="15.0" customHeight="true">
      <c r="A18" s="4" t="n">
        <f>ROW(A18)-14</f>
        <v>4.0</v>
      </c>
      <c r="B18" t="n" s="9">
        <v>43878.416666666664</v>
      </c>
      <c r="C18" t="s" s="21">
        <v>94</v>
      </c>
      <c r="D18" s="22"/>
      <c r="E18" t="n" s="6">
        <v>0.0</v>
      </c>
      <c r="F18" t="s" s="18">
        <v>65</v>
      </c>
      <c r="G18" t="n" s="6">
        <v>0.0</v>
      </c>
      <c r="H18" t="n" s="6">
        <v>5.0</v>
      </c>
      <c r="I18" t="s" s="18">
        <v>395</v>
      </c>
      <c r="J18" t="n" s="6">
        <v>60000.0</v>
      </c>
      <c r="K18" t="n" s="6">
        <v>0.0</v>
      </c>
      <c r="L18" t="s" s="18">
        <v>65</v>
      </c>
      <c r="M18" t="n" s="6">
        <v>0.0</v>
      </c>
      <c r="N18" t="n" s="6">
        <v>5.0</v>
      </c>
      <c r="O18" t="s" s="18">
        <v>395</v>
      </c>
      <c r="P18" s="6" t="n">
        <f>G18+J18-M18</f>
        <v>60000.0</v>
      </c>
      <c r="U18" s="38" t="str">
        <f>C18</f>
        <v>Pengadaan oleh Sekretariat (BA. No: 0025/BAST.01/SEK-PUPR/2020)</v>
      </c>
    </row>
    <row r="19" ht="15.0" customHeight="true">
      <c r="A19" s="4" t="n">
        <f>ROW(A19)-14</f>
        <v>5.0</v>
      </c>
      <c r="B19" t="n" s="9">
        <v>43909.59444444445</v>
      </c>
      <c r="C19" t="s" s="21">
        <v>104</v>
      </c>
      <c r="D19" s="22"/>
      <c r="E19" t="n" s="6">
        <v>5.0</v>
      </c>
      <c r="F19" t="s" s="18">
        <v>395</v>
      </c>
      <c r="G19" t="n" s="6">
        <v>60000.0</v>
      </c>
      <c r="H19" t="n" s="6">
        <v>0.0</v>
      </c>
      <c r="I19" t="s" s="18">
        <v>65</v>
      </c>
      <c r="J19" t="n" s="6">
        <v>0.0</v>
      </c>
      <c r="K19" t="n" s="6">
        <v>5.0</v>
      </c>
      <c r="L19" t="s" s="18">
        <v>395</v>
      </c>
      <c r="M19" t="n" s="6">
        <v>60000.0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Sekretariat (BA. No: 022/BAST.03/SEK-PUPR/2020)</v>
      </c>
    </row>
    <row r="20" ht="15.0" customHeight="true">
      <c r="A20" s="4" t="n">
        <f>ROW(A20)-14</f>
        <v>6.0</v>
      </c>
      <c r="B20" t="n" s="9">
        <v>44116.416666666664</v>
      </c>
      <c r="C20" t="s" s="21">
        <v>123</v>
      </c>
      <c r="D20" s="22"/>
      <c r="E20" t="n" s="6">
        <v>0.0</v>
      </c>
      <c r="F20" t="s" s="18">
        <v>65</v>
      </c>
      <c r="G20" t="n" s="6">
        <v>0.0</v>
      </c>
      <c r="H20" t="n" s="6">
        <v>2.0</v>
      </c>
      <c r="I20" t="s" s="18">
        <v>396</v>
      </c>
      <c r="J20" t="n" s="6">
        <v>24000.0</v>
      </c>
      <c r="K20" t="n" s="6">
        <v>0.0</v>
      </c>
      <c r="L20" t="s" s="18">
        <v>65</v>
      </c>
      <c r="M20" t="n" s="6">
        <v>0.0</v>
      </c>
      <c r="N20" t="n" s="6">
        <v>2.0</v>
      </c>
      <c r="O20" t="s" s="18">
        <v>396</v>
      </c>
      <c r="P20" s="6" t="n">
        <f>G20+J20-M20</f>
        <v>24000.0</v>
      </c>
      <c r="U20" s="38" t="str">
        <f>C20</f>
        <v>Pengadaan oleh Sekretariat (BA. No: 0186/BAST.01/SEK-PUPR/2020)</v>
      </c>
    </row>
    <row r="21" ht="15.0" customHeight="true">
      <c r="A21" s="4" t="n">
        <f>ROW(A21)-14</f>
        <v>7.0</v>
      </c>
      <c r="B21" t="n" s="9">
        <v>44139.07013888889</v>
      </c>
      <c r="C21" t="s" s="21">
        <v>129</v>
      </c>
      <c r="D21" s="22"/>
      <c r="E21" t="n" s="6">
        <v>2.0</v>
      </c>
      <c r="F21" t="s" s="18">
        <v>396</v>
      </c>
      <c r="G21" t="n" s="6">
        <v>24000.0</v>
      </c>
      <c r="H21" t="n" s="6">
        <v>0.0</v>
      </c>
      <c r="I21" t="s" s="18">
        <v>65</v>
      </c>
      <c r="J21" t="n" s="6">
        <v>0.0</v>
      </c>
      <c r="K21" t="n" s="6">
        <v>2.0</v>
      </c>
      <c r="L21" t="s" s="18">
        <v>396</v>
      </c>
      <c r="M21" t="n" s="6">
        <v>24000.0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Sekretariat (BA. No: 038/BAST.03/SEK-PUPR/2020)</v>
      </c>
    </row>
    <row r="22" spans="1:21" s="3" customFormat="1" x14ac:dyDescent="0.25">
      <c r="A22" s="10"/>
      <c r="B22" s="11"/>
      <c r="C22" s="11"/>
      <c r="D22" s="11"/>
      <c r="E22" s="12" t="n">
        <f ca="1">INDIRECT("E15")</f>
        <v>0.0</v>
      </c>
      <c r="F22" s="19" t="str">
        <f ca="1">INDIRECT("F15")</f>
        <v>-</v>
      </c>
      <c r="G22" s="12" t="n">
        <f ca="1">INDIRECT("G15")</f>
        <v>0.0</v>
      </c>
      <c r="H22" s="12" t="n">
        <f ca="1">SUM(INDIRECT("H15:H"&amp;ROW(H22)-1))</f>
        <v>12.0</v>
      </c>
      <c r="I22" s="20" t="s">
        <v>394</v>
      </c>
      <c r="J22" s="12" t="n">
        <f ca="1">SUM(INDIRECT("J15:J"&amp;ROW(J22)-1))</f>
        <v>146500.0</v>
      </c>
      <c r="K22" s="12" t="n">
        <f ca="1">SUM(INDIRECT("K15:K"&amp;ROW(K22)-1))</f>
        <v>12.0</v>
      </c>
      <c r="L22" s="20" t="s">
        <v>394</v>
      </c>
      <c r="M22" s="12" t="n">
        <f ca="1">SUM(INDIRECT("M15:M"&amp;ROW(M22)-1))</f>
        <v>146500.0</v>
      </c>
      <c r="N22" s="12" t="n">
        <f ca="1">INDIRECT("N"&amp;ROW(N22)-1)</f>
        <v>0.0</v>
      </c>
      <c r="O22" s="20" t="str">
        <f ca="1">INDIRECT("O"&amp;ROW(O22)-1)</f>
        <v>-</v>
      </c>
      <c r="P22" s="12" t="n">
        <f ca="1">INDIRECT("P"&amp;ROW(P22)-1)</f>
        <v>0.0</v>
      </c>
      <c r="U22" s="40"/>
    </row>
    <row r="24" spans="4:14" x14ac:dyDescent="0.25">
      <c r="N24" s="1" t="str">
        <f>"Airmadidi, "&amp;U1</f>
        <v>Airmadidi, Kamis, 31 Desember 2020</v>
      </c>
    </row>
    <row r="25" spans="4:14" x14ac:dyDescent="0.25">
      <c r="D25" s="2" t="s">
        <v>56</v>
      </c>
      <c r="E25" s="3"/>
      <c r="F25" s="3"/>
      <c r="G25" s="3"/>
      <c r="H25" s="3"/>
      <c r="I25" s="3"/>
      <c r="J25" s="3"/>
      <c r="K25" s="3"/>
      <c r="L25" s="3"/>
      <c r="M25" s="3"/>
      <c r="N25" s="2" t="s">
        <v>59</v>
      </c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5" t="s">
        <v>60</v>
      </c>
    </row>
    <row r="31" spans="4:14" x14ac:dyDescent="0.25">
      <c r="D31" s="1" t="str">
        <f>"NIP. "&amp;U2</f>
        <v>NIP. 197212041999031006</v>
      </c>
      <c r="N31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2:D22"/>
    <mergeCell ref="C21:D2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397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43913.416666666664</v>
      </c>
      <c r="C16" t="s" s="21">
        <v>217</v>
      </c>
      <c r="D16" s="22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196</v>
      </c>
      <c r="J16" t="n" s="6">
        <v>120000.0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196</v>
      </c>
      <c r="P16" s="6" t="n">
        <f>G16+J16-M16</f>
        <v>120000.0</v>
      </c>
      <c r="U16" s="38" t="str">
        <f>C16</f>
        <v>Pengadaan oleh Bidang Jasa Konstruksi (BA. No: 05/BAST.01/JK-PUPR/2020)</v>
      </c>
    </row>
    <row r="17" ht="15.0" customHeight="true">
      <c r="A17" s="4" t="n">
        <f>ROW(A17)-14</f>
        <v>3.0</v>
      </c>
      <c r="B17" t="n" s="9">
        <v>43913.625</v>
      </c>
      <c r="C17" t="s" s="21">
        <v>218</v>
      </c>
      <c r="D17" s="22"/>
      <c r="E17" t="n" s="6">
        <v>5.0</v>
      </c>
      <c r="F17" t="s" s="18">
        <v>196</v>
      </c>
      <c r="G17" t="n" s="6">
        <v>120000.0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196</v>
      </c>
      <c r="M17" t="n" s="6">
        <v>120000.0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Jasa Konstruksi (BA. No: 024/BAST.03/JK-PUPR/2020)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20" t="s">
        <v>196</v>
      </c>
      <c r="J18" s="12" t="n">
        <f ca="1">SUM(INDIRECT("J15:J"&amp;ROW(J18)-1))</f>
        <v>120000.0</v>
      </c>
      <c r="K18" s="12" t="n">
        <f ca="1">SUM(INDIRECT("K15:K"&amp;ROW(K18)-1))</f>
        <v>5.0</v>
      </c>
      <c r="L18" s="20" t="s">
        <v>196</v>
      </c>
      <c r="M18" s="12" t="n">
        <f ca="1">SUM(INDIRECT("M15:M"&amp;ROW(M18)-1))</f>
        <v>120000.0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398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43913.416666666664</v>
      </c>
      <c r="C16" t="s" s="21">
        <v>217</v>
      </c>
      <c r="D16" s="22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285</v>
      </c>
      <c r="J16" t="n" s="6">
        <v>62500.0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285</v>
      </c>
      <c r="P16" s="6" t="n">
        <f>G16+J16-M16</f>
        <v>62500.0</v>
      </c>
      <c r="U16" s="38" t="str">
        <f>C16</f>
        <v>Pengadaan oleh Bidang Jasa Konstruksi (BA. No: 05/BAST.01/JK-PUPR/2020)</v>
      </c>
    </row>
    <row r="17" ht="15.0" customHeight="true">
      <c r="A17" s="4" t="n">
        <f>ROW(A17)-14</f>
        <v>3.0</v>
      </c>
      <c r="B17" t="n" s="9">
        <v>43913.625</v>
      </c>
      <c r="C17" t="s" s="21">
        <v>218</v>
      </c>
      <c r="D17" s="22"/>
      <c r="E17" t="n" s="6">
        <v>5.0</v>
      </c>
      <c r="F17" t="s" s="18">
        <v>285</v>
      </c>
      <c r="G17" t="n" s="6">
        <v>62500.0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285</v>
      </c>
      <c r="M17" t="n" s="6">
        <v>62500.0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Jasa Konstruksi (BA. No: 024/BAST.03/JK-PUPR/2020)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20" t="s">
        <v>285</v>
      </c>
      <c r="J18" s="12" t="n">
        <f ca="1">SUM(INDIRECT("J15:J"&amp;ROW(J18)-1))</f>
        <v>62500.0</v>
      </c>
      <c r="K18" s="12" t="n">
        <f ca="1">SUM(INDIRECT("K15:K"&amp;ROW(K18)-1))</f>
        <v>5.0</v>
      </c>
      <c r="L18" s="20" t="s">
        <v>285</v>
      </c>
      <c r="M18" s="12" t="n">
        <f ca="1">SUM(INDIRECT("M15:M"&amp;ROW(M18)-1))</f>
        <v>62500.0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399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43839.416666666664</v>
      </c>
      <c r="C16" t="s" s="21">
        <v>81</v>
      </c>
      <c r="D16" s="22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401</v>
      </c>
      <c r="J16" t="n" s="6">
        <v>14000.0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401</v>
      </c>
      <c r="P16" s="6" t="n">
        <f>G16+J16-M16</f>
        <v>14000.0</v>
      </c>
      <c r="U16" s="38" t="str">
        <f>C16</f>
        <v>Pengadaan oleh Sekretariat (BA. No: 0007/BAST.01/SEK-PUPR/2020)</v>
      </c>
    </row>
    <row r="17" ht="15.0" customHeight="true">
      <c r="A17" s="4" t="n">
        <f>ROW(A17)-14</f>
        <v>3.0</v>
      </c>
      <c r="B17" t="n" s="9">
        <v>43843.635416666664</v>
      </c>
      <c r="C17" t="s" s="21">
        <v>83</v>
      </c>
      <c r="D17" s="22"/>
      <c r="E17" t="n" s="6">
        <v>2.0</v>
      </c>
      <c r="F17" t="s" s="18">
        <v>401</v>
      </c>
      <c r="G17" t="n" s="6">
        <v>14000.0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401</v>
      </c>
      <c r="M17" t="n" s="6">
        <v>14000.0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Sekretariat (BA. No: 001/BAST.03/SEK-PUPR/2020)</v>
      </c>
    </row>
    <row r="18" ht="15.0" customHeight="true">
      <c r="A18" s="4" t="n">
        <f>ROW(A18)-14</f>
        <v>4.0</v>
      </c>
      <c r="B18" t="n" s="9">
        <v>43878.416666666664</v>
      </c>
      <c r="C18" t="s" s="21">
        <v>94</v>
      </c>
      <c r="D18" s="22"/>
      <c r="E18" t="n" s="6">
        <v>0.0</v>
      </c>
      <c r="F18" t="s" s="18">
        <v>65</v>
      </c>
      <c r="G18" t="n" s="6">
        <v>0.0</v>
      </c>
      <c r="H18" t="n" s="6">
        <v>4.0</v>
      </c>
      <c r="I18" t="s" s="18">
        <v>402</v>
      </c>
      <c r="J18" t="n" s="6">
        <v>28000.0</v>
      </c>
      <c r="K18" t="n" s="6">
        <v>0.0</v>
      </c>
      <c r="L18" t="s" s="18">
        <v>65</v>
      </c>
      <c r="M18" t="n" s="6">
        <v>0.0</v>
      </c>
      <c r="N18" t="n" s="6">
        <v>4.0</v>
      </c>
      <c r="O18" t="s" s="18">
        <v>402</v>
      </c>
      <c r="P18" s="6" t="n">
        <f>G18+J18-M18</f>
        <v>28000.0</v>
      </c>
      <c r="U18" s="38" t="str">
        <f>C18</f>
        <v>Pengadaan oleh Sekretariat (BA. No: 0025/BAST.01/SEK-PUPR/2020)</v>
      </c>
    </row>
    <row r="19" ht="15.0" customHeight="true">
      <c r="A19" s="4" t="n">
        <f>ROW(A19)-14</f>
        <v>5.0</v>
      </c>
      <c r="B19" t="n" s="9">
        <v>43909.59444444445</v>
      </c>
      <c r="C19" t="s" s="21">
        <v>104</v>
      </c>
      <c r="D19" s="22"/>
      <c r="E19" t="n" s="6">
        <v>4.0</v>
      </c>
      <c r="F19" t="s" s="18">
        <v>402</v>
      </c>
      <c r="G19" t="n" s="6">
        <v>28000.0</v>
      </c>
      <c r="H19" t="n" s="6">
        <v>0.0</v>
      </c>
      <c r="I19" t="s" s="18">
        <v>65</v>
      </c>
      <c r="J19" t="n" s="6">
        <v>0.0</v>
      </c>
      <c r="K19" t="n" s="6">
        <v>4.0</v>
      </c>
      <c r="L19" t="s" s="18">
        <v>402</v>
      </c>
      <c r="M19" t="n" s="6">
        <v>28000.0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Sekretariat (BA. No: 022/BAST.03/SEK-PUPR/2020)</v>
      </c>
    </row>
    <row r="20" ht="15.0" customHeight="true">
      <c r="A20" s="4" t="n">
        <f>ROW(A20)-14</f>
        <v>6.0</v>
      </c>
      <c r="B20" t="n" s="9">
        <v>43990.38958333333</v>
      </c>
      <c r="C20" t="s" s="21">
        <v>66</v>
      </c>
      <c r="D20" s="22"/>
      <c r="E20" t="n" s="6">
        <v>0.0</v>
      </c>
      <c r="F20" t="s" s="18">
        <v>65</v>
      </c>
      <c r="G20" t="n" s="6">
        <v>0.0</v>
      </c>
      <c r="H20" t="n" s="6">
        <v>2.0</v>
      </c>
      <c r="I20" t="s" s="18">
        <v>403</v>
      </c>
      <c r="J20" t="n" s="6">
        <v>15000.0</v>
      </c>
      <c r="K20" t="n" s="6">
        <v>0.0</v>
      </c>
      <c r="L20" t="s" s="18">
        <v>65</v>
      </c>
      <c r="M20" t="n" s="6">
        <v>0.0</v>
      </c>
      <c r="N20" t="n" s="6">
        <v>2.0</v>
      </c>
      <c r="O20" t="s" s="18">
        <v>403</v>
      </c>
      <c r="P20" s="6" t="n">
        <f>G20+J20-M20</f>
        <v>15000.0</v>
      </c>
      <c r="U20" s="38" t="str">
        <f>C20</f>
        <v>Pengadaan oleh Bidang Jasa Konstruksi (BA. No: 06/BAST.01/JK-PUPR/2020)</v>
      </c>
    </row>
    <row r="21" ht="15.0" customHeight="true">
      <c r="A21" s="4" t="n">
        <f>ROW(A21)-14</f>
        <v>7.0</v>
      </c>
      <c r="B21" t="n" s="9">
        <v>43990.625</v>
      </c>
      <c r="C21" t="s" s="21">
        <v>67</v>
      </c>
      <c r="D21" s="22"/>
      <c r="E21" t="n" s="6">
        <v>2.0</v>
      </c>
      <c r="F21" t="s" s="18">
        <v>403</v>
      </c>
      <c r="G21" t="n" s="6">
        <v>15000.0</v>
      </c>
      <c r="H21" t="n" s="6">
        <v>0.0</v>
      </c>
      <c r="I21" t="s" s="18">
        <v>65</v>
      </c>
      <c r="J21" t="n" s="6">
        <v>0.0</v>
      </c>
      <c r="K21" t="n" s="6">
        <v>2.0</v>
      </c>
      <c r="L21" t="s" s="18">
        <v>403</v>
      </c>
      <c r="M21" t="n" s="6">
        <v>15000.0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Bidang Jasa Konstruksi (BA. No: 029/BAST.03/JK-PUPR/2020)</v>
      </c>
    </row>
    <row r="22" ht="15.0" customHeight="true">
      <c r="A22" s="4" t="n">
        <f>ROW(A22)-14</f>
        <v>8.0</v>
      </c>
      <c r="B22" t="n" s="9">
        <v>44116.416666666664</v>
      </c>
      <c r="C22" t="s" s="21">
        <v>123</v>
      </c>
      <c r="D22" s="22"/>
      <c r="E22" t="n" s="6">
        <v>0.0</v>
      </c>
      <c r="F22" t="s" s="18">
        <v>65</v>
      </c>
      <c r="G22" t="n" s="6">
        <v>0.0</v>
      </c>
      <c r="H22" t="n" s="6">
        <v>4.0</v>
      </c>
      <c r="I22" t="s" s="18">
        <v>402</v>
      </c>
      <c r="J22" t="n" s="6">
        <v>28000.0</v>
      </c>
      <c r="K22" t="n" s="6">
        <v>0.0</v>
      </c>
      <c r="L22" t="s" s="18">
        <v>65</v>
      </c>
      <c r="M22" t="n" s="6">
        <v>0.0</v>
      </c>
      <c r="N22" t="n" s="6">
        <v>4.0</v>
      </c>
      <c r="O22" t="s" s="18">
        <v>402</v>
      </c>
      <c r="P22" s="6" t="n">
        <f>G22+J22-M22</f>
        <v>28000.0</v>
      </c>
      <c r="U22" s="38" t="str">
        <f>C22</f>
        <v>Pengadaan oleh Sekretariat (BA. No: 0186/BAST.01/SEK-PUPR/2020)</v>
      </c>
    </row>
    <row r="23" ht="15.0" customHeight="true">
      <c r="A23" s="4" t="n">
        <f>ROW(A23)-14</f>
        <v>9.0</v>
      </c>
      <c r="B23" t="n" s="9">
        <v>44139.07013888889</v>
      </c>
      <c r="C23" t="s" s="21">
        <v>129</v>
      </c>
      <c r="D23" s="22"/>
      <c r="E23" t="n" s="6">
        <v>4.0</v>
      </c>
      <c r="F23" t="s" s="18">
        <v>402</v>
      </c>
      <c r="G23" t="n" s="6">
        <v>28000.0</v>
      </c>
      <c r="H23" t="n" s="6">
        <v>0.0</v>
      </c>
      <c r="I23" t="s" s="18">
        <v>65</v>
      </c>
      <c r="J23" t="n" s="6">
        <v>0.0</v>
      </c>
      <c r="K23" t="n" s="6">
        <v>4.0</v>
      </c>
      <c r="L23" t="s" s="18">
        <v>402</v>
      </c>
      <c r="M23" t="n" s="6">
        <v>28000.0</v>
      </c>
      <c r="N23" t="n" s="6">
        <v>0.0</v>
      </c>
      <c r="O23" t="s" s="18">
        <v>65</v>
      </c>
      <c r="P23" s="6" t="n">
        <f>G23+J23-M23</f>
        <v>0.0</v>
      </c>
      <c r="U23" s="38" t="str">
        <f>C23</f>
        <v>Distribusi ke Sekretariat (BA. No: 038/BAST.03/SEK-PUPR/2020)</v>
      </c>
    </row>
    <row r="24" ht="15.0" customHeight="true">
      <c r="A24" s="4" t="n">
        <f>ROW(A24)-14</f>
        <v>10.0</v>
      </c>
      <c r="B24" t="n" s="9">
        <v>44162.42847222222</v>
      </c>
      <c r="C24" t="s" s="21">
        <v>130</v>
      </c>
      <c r="D24" s="22"/>
      <c r="E24" t="n" s="6">
        <v>0.0</v>
      </c>
      <c r="F24" t="s" s="18">
        <v>65</v>
      </c>
      <c r="G24" t="n" s="6">
        <v>0.0</v>
      </c>
      <c r="H24" t="n" s="6">
        <v>1.0</v>
      </c>
      <c r="I24" t="s" s="18">
        <v>404</v>
      </c>
      <c r="J24" t="n" s="6">
        <v>5750.0</v>
      </c>
      <c r="K24" t="n" s="6">
        <v>0.0</v>
      </c>
      <c r="L24" t="s" s="18">
        <v>65</v>
      </c>
      <c r="M24" t="n" s="6">
        <v>0.0</v>
      </c>
      <c r="N24" t="n" s="6">
        <v>1.0</v>
      </c>
      <c r="O24" t="s" s="18">
        <v>404</v>
      </c>
      <c r="P24" s="6" t="n">
        <f>G24+J24-M24</f>
        <v>5750.0</v>
      </c>
      <c r="U24" s="38" t="str">
        <f>C24</f>
        <v>Pengadaan oleh Sekretariat (BA. No: 0197/BAST.01/SEK-PUPR/2020)</v>
      </c>
    </row>
    <row r="25" ht="15.0" customHeight="true">
      <c r="A25" s="4" t="n">
        <f>ROW(A25)-14</f>
        <v>11.0</v>
      </c>
      <c r="B25" t="n" s="9">
        <v>44167.58541666667</v>
      </c>
      <c r="C25" t="s" s="21">
        <v>132</v>
      </c>
      <c r="D25" s="22"/>
      <c r="E25" t="n" s="6">
        <v>1.0</v>
      </c>
      <c r="F25" t="s" s="18">
        <v>404</v>
      </c>
      <c r="G25" t="n" s="6">
        <v>5750.0</v>
      </c>
      <c r="H25" t="n" s="6">
        <v>0.0</v>
      </c>
      <c r="I25" t="s" s="18">
        <v>65</v>
      </c>
      <c r="J25" t="n" s="6">
        <v>0.0</v>
      </c>
      <c r="K25" t="n" s="6">
        <v>1.0</v>
      </c>
      <c r="L25" t="s" s="18">
        <v>404</v>
      </c>
      <c r="M25" t="n" s="6">
        <v>5750.0</v>
      </c>
      <c r="N25" t="n" s="6">
        <v>0.0</v>
      </c>
      <c r="O25" t="s" s="18">
        <v>65</v>
      </c>
      <c r="P25" s="6" t="n">
        <f>G25+J25-M25</f>
        <v>0.0</v>
      </c>
      <c r="U25" s="38" t="str">
        <f>C25</f>
        <v>Distribusi ke Sekretariat (BA. No: 039/BAST.03/SEK-PUPR/2020)</v>
      </c>
    </row>
    <row r="26" spans="1:21" s="3" customFormat="1" x14ac:dyDescent="0.25">
      <c r="A26" s="10"/>
      <c r="B26" s="11"/>
      <c r="C26" s="11"/>
      <c r="D26" s="11"/>
      <c r="E26" s="12" t="n">
        <f ca="1">INDIRECT("E15")</f>
        <v>0.0</v>
      </c>
      <c r="F26" s="19" t="str">
        <f ca="1">INDIRECT("F15")</f>
        <v>-</v>
      </c>
      <c r="G26" s="12" t="n">
        <f ca="1">INDIRECT("G15")</f>
        <v>0.0</v>
      </c>
      <c r="H26" s="12" t="n">
        <f ca="1">SUM(INDIRECT("H15:H"&amp;ROW(H26)-1))</f>
        <v>13.0</v>
      </c>
      <c r="I26" s="20" t="s">
        <v>400</v>
      </c>
      <c r="J26" s="12" t="n">
        <f ca="1">SUM(INDIRECT("J15:J"&amp;ROW(J26)-1))</f>
        <v>90750.0</v>
      </c>
      <c r="K26" s="12" t="n">
        <f ca="1">SUM(INDIRECT("K15:K"&amp;ROW(K26)-1))</f>
        <v>13.0</v>
      </c>
      <c r="L26" s="20" t="s">
        <v>400</v>
      </c>
      <c r="M26" s="12" t="n">
        <f ca="1">SUM(INDIRECT("M15:M"&amp;ROW(M26)-1))</f>
        <v>90750.0</v>
      </c>
      <c r="N26" s="12" t="n">
        <f ca="1">INDIRECT("N"&amp;ROW(N26)-1)</f>
        <v>0.0</v>
      </c>
      <c r="O26" s="20" t="str">
        <f ca="1">INDIRECT("O"&amp;ROW(O26)-1)</f>
        <v>-</v>
      </c>
      <c r="P26" s="12" t="n">
        <f ca="1">INDIRECT("P"&amp;ROW(P26)-1)</f>
        <v>0.0</v>
      </c>
      <c r="U26" s="40"/>
    </row>
    <row r="28" spans="4:14" x14ac:dyDescent="0.25">
      <c r="N28" s="1" t="str">
        <f>"Airmadidi, "&amp;U1</f>
        <v>Airmadidi, Kamis, 31 Desember 2020</v>
      </c>
    </row>
    <row r="29" spans="4:14" x14ac:dyDescent="0.25">
      <c r="D29" s="2" t="s">
        <v>56</v>
      </c>
      <c r="E29" s="3"/>
      <c r="F29" s="3"/>
      <c r="G29" s="3"/>
      <c r="H29" s="3"/>
      <c r="I29" s="3"/>
      <c r="J29" s="3"/>
      <c r="K29" s="3"/>
      <c r="L29" s="3"/>
      <c r="M29" s="3"/>
      <c r="N29" s="2" t="s">
        <v>59</v>
      </c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5" t="s">
        <v>57</v>
      </c>
      <c r="E34" s="3"/>
      <c r="F34" s="3"/>
      <c r="G34" s="3"/>
      <c r="H34" s="3"/>
      <c r="I34" s="3"/>
      <c r="J34" s="3"/>
      <c r="K34" s="3"/>
      <c r="L34" s="3"/>
      <c r="M34" s="3"/>
      <c r="N34" s="5" t="s">
        <v>60</v>
      </c>
    </row>
    <row r="35" spans="4:14" x14ac:dyDescent="0.25">
      <c r="D35" s="1" t="str">
        <f>"NIP. "&amp;U2</f>
        <v>NIP. 197212041999031006</v>
      </c>
      <c r="N35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6:D26"/>
    <mergeCell ref="C25:D2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405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10.0</v>
      </c>
      <c r="F15" t="s" s="18">
        <v>408</v>
      </c>
      <c r="G15" t="n" s="6">
        <v>47250.0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10.0</v>
      </c>
      <c r="O15" t="s" s="18">
        <v>408</v>
      </c>
      <c r="P15" s="6" t="n">
        <f>G15+J15-M15</f>
        <v>47250.0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43839.416666666664</v>
      </c>
      <c r="C16" t="s" s="21">
        <v>81</v>
      </c>
      <c r="D16" s="22"/>
      <c r="E16" t="n" s="6">
        <v>10.0</v>
      </c>
      <c r="F16" t="s" s="18">
        <v>408</v>
      </c>
      <c r="G16" t="n" s="6">
        <v>47250.0</v>
      </c>
      <c r="H16" t="n" s="6">
        <v>2.0</v>
      </c>
      <c r="I16" t="s" s="18">
        <v>396</v>
      </c>
      <c r="J16" t="n" s="6">
        <v>24000.0</v>
      </c>
      <c r="K16" t="n" s="6">
        <v>0.0</v>
      </c>
      <c r="L16" t="s" s="18">
        <v>65</v>
      </c>
      <c r="M16" t="n" s="6">
        <v>0.0</v>
      </c>
      <c r="N16" t="n" s="6">
        <v>12.0</v>
      </c>
      <c r="O16" t="s" s="18">
        <v>409</v>
      </c>
      <c r="P16" s="6" t="n">
        <f>G16+J16-M16</f>
        <v>71250.0</v>
      </c>
      <c r="U16" s="38" t="str">
        <f>C16</f>
        <v>Pengadaan oleh Sekretariat (BA. No: 0007/BAST.01/SEK-PUPR/2020)</v>
      </c>
    </row>
    <row r="17" ht="15.0" customHeight="true">
      <c r="A17" s="4" t="n">
        <f>ROW(A17)-14</f>
        <v>3.0</v>
      </c>
      <c r="B17" t="n" s="9">
        <v>43843.635416666664</v>
      </c>
      <c r="C17" t="s" s="21">
        <v>83</v>
      </c>
      <c r="D17" s="22"/>
      <c r="E17" t="n" s="6">
        <v>12.0</v>
      </c>
      <c r="F17" t="s" s="18">
        <v>409</v>
      </c>
      <c r="G17" t="n" s="6">
        <v>71250.0</v>
      </c>
      <c r="H17" t="n" s="6">
        <v>0.0</v>
      </c>
      <c r="I17" t="s" s="18">
        <v>65</v>
      </c>
      <c r="J17" t="n" s="6">
        <v>0.0</v>
      </c>
      <c r="K17" t="n" s="6">
        <v>12.0</v>
      </c>
      <c r="L17" t="s" s="18">
        <v>409</v>
      </c>
      <c r="M17" t="n" s="6">
        <v>71250.0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Sekretariat (BA. No: 001/BAST.03/SEK-PUPR/2020)</v>
      </c>
    </row>
    <row r="18" ht="15.0" customHeight="true">
      <c r="A18" s="4" t="n">
        <f>ROW(A18)-14</f>
        <v>4.0</v>
      </c>
      <c r="B18" t="n" s="9">
        <v>43900.42222222222</v>
      </c>
      <c r="C18" t="s" s="21">
        <v>98</v>
      </c>
      <c r="D18" s="22"/>
      <c r="E18" t="n" s="6">
        <v>0.0</v>
      </c>
      <c r="F18" t="s" s="18">
        <v>65</v>
      </c>
      <c r="G18" t="n" s="6">
        <v>0.0</v>
      </c>
      <c r="H18" t="n" s="6">
        <v>6.0</v>
      </c>
      <c r="I18" t="s" s="18">
        <v>410</v>
      </c>
      <c r="J18" t="n" s="6">
        <v>30000.0</v>
      </c>
      <c r="K18" t="n" s="6">
        <v>0.0</v>
      </c>
      <c r="L18" t="s" s="18">
        <v>65</v>
      </c>
      <c r="M18" t="n" s="6">
        <v>0.0</v>
      </c>
      <c r="N18" t="n" s="6">
        <v>6.0</v>
      </c>
      <c r="O18" t="s" s="18">
        <v>410</v>
      </c>
      <c r="P18" s="6" t="n">
        <f>G18+J18-M18</f>
        <v>30000.0</v>
      </c>
      <c r="U18" s="38" t="str">
        <f>C18</f>
        <v>Pengadaan oleh Bidang Tata Ruang (BA. No: 01/BAST.01/TR-PUPR/2020)</v>
      </c>
    </row>
    <row r="19" ht="15.0" customHeight="true">
      <c r="A19" s="4" t="n">
        <f>ROW(A19)-14</f>
        <v>5.0</v>
      </c>
      <c r="B19" t="n" s="9">
        <v>43900.461805555555</v>
      </c>
      <c r="C19" t="s" s="21">
        <v>101</v>
      </c>
      <c r="D19" s="22"/>
      <c r="E19" t="n" s="6">
        <v>6.0</v>
      </c>
      <c r="F19" t="s" s="18">
        <v>410</v>
      </c>
      <c r="G19" t="n" s="6">
        <v>30000.0</v>
      </c>
      <c r="H19" t="n" s="6">
        <v>0.0</v>
      </c>
      <c r="I19" t="s" s="18">
        <v>65</v>
      </c>
      <c r="J19" t="n" s="6">
        <v>0.0</v>
      </c>
      <c r="K19" t="n" s="6">
        <v>6.0</v>
      </c>
      <c r="L19" t="s" s="18">
        <v>410</v>
      </c>
      <c r="M19" t="n" s="6">
        <v>30000.0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Bidang Tata Ruang (BA. No: 019/BAST.03/TR-PUPR/2020)</v>
      </c>
    </row>
    <row r="20" ht="15.0" customHeight="true">
      <c r="A20" s="4" t="n">
        <f>ROW(A20)-14</f>
        <v>6.0</v>
      </c>
      <c r="B20" t="n" s="9">
        <v>43913.416666666664</v>
      </c>
      <c r="C20" t="s" s="21">
        <v>217</v>
      </c>
      <c r="D20" s="22"/>
      <c r="E20" t="n" s="6">
        <v>0.0</v>
      </c>
      <c r="F20" t="s" s="18">
        <v>65</v>
      </c>
      <c r="G20" t="n" s="6">
        <v>0.0</v>
      </c>
      <c r="H20" t="n" s="6">
        <v>5.0</v>
      </c>
      <c r="I20" t="s" s="18">
        <v>411</v>
      </c>
      <c r="J20" t="n" s="6">
        <v>23500.0</v>
      </c>
      <c r="K20" t="n" s="6">
        <v>0.0</v>
      </c>
      <c r="L20" t="s" s="18">
        <v>65</v>
      </c>
      <c r="M20" t="n" s="6">
        <v>0.0</v>
      </c>
      <c r="N20" t="n" s="6">
        <v>5.0</v>
      </c>
      <c r="O20" t="s" s="18">
        <v>411</v>
      </c>
      <c r="P20" s="6" t="n">
        <f>G20+J20-M20</f>
        <v>23500.0</v>
      </c>
      <c r="U20" s="38" t="str">
        <f>C20</f>
        <v>Pengadaan oleh Bidang Jasa Konstruksi (BA. No: 05/BAST.01/JK-PUPR/2020)</v>
      </c>
    </row>
    <row r="21" ht="15.0" customHeight="true">
      <c r="A21" s="4" t="n">
        <f>ROW(A21)-14</f>
        <v>7.0</v>
      </c>
      <c r="B21" t="n" s="9">
        <v>43913.625</v>
      </c>
      <c r="C21" t="s" s="21">
        <v>218</v>
      </c>
      <c r="D21" s="22"/>
      <c r="E21" t="n" s="6">
        <v>5.0</v>
      </c>
      <c r="F21" t="s" s="18">
        <v>411</v>
      </c>
      <c r="G21" t="n" s="6">
        <v>23500.0</v>
      </c>
      <c r="H21" t="n" s="6">
        <v>0.0</v>
      </c>
      <c r="I21" t="s" s="18">
        <v>65</v>
      </c>
      <c r="J21" t="n" s="6">
        <v>0.0</v>
      </c>
      <c r="K21" t="n" s="6">
        <v>5.0</v>
      </c>
      <c r="L21" t="s" s="18">
        <v>411</v>
      </c>
      <c r="M21" t="n" s="6">
        <v>23500.0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Bidang Jasa Konstruksi (BA. No: 024/BAST.03/JK-PUPR/2020)</v>
      </c>
    </row>
    <row r="22" ht="15.0" customHeight="true">
      <c r="A22" s="4" t="n">
        <f>ROW(A22)-14</f>
        <v>8.0</v>
      </c>
      <c r="B22" t="n" s="9">
        <v>43990.38958333333</v>
      </c>
      <c r="C22" t="s" s="21">
        <v>66</v>
      </c>
      <c r="D22" s="22"/>
      <c r="E22" t="n" s="6">
        <v>0.0</v>
      </c>
      <c r="F22" t="s" s="18">
        <v>65</v>
      </c>
      <c r="G22" t="n" s="6">
        <v>0.0</v>
      </c>
      <c r="H22" t="n" s="6">
        <v>3.0</v>
      </c>
      <c r="I22" t="s" s="18">
        <v>412</v>
      </c>
      <c r="J22" t="n" s="6">
        <v>14100.0</v>
      </c>
      <c r="K22" t="n" s="6">
        <v>0.0</v>
      </c>
      <c r="L22" t="s" s="18">
        <v>65</v>
      </c>
      <c r="M22" t="n" s="6">
        <v>0.0</v>
      </c>
      <c r="N22" t="n" s="6">
        <v>3.0</v>
      </c>
      <c r="O22" t="s" s="18">
        <v>412</v>
      </c>
      <c r="P22" s="6" t="n">
        <f>G22+J22-M22</f>
        <v>14100.0</v>
      </c>
      <c r="U22" s="38" t="str">
        <f>C22</f>
        <v>Pengadaan oleh Bidang Jasa Konstruksi (BA. No: 06/BAST.01/JK-PUPR/2020)</v>
      </c>
    </row>
    <row r="23" ht="15.0" customHeight="true">
      <c r="A23" s="4" t="n">
        <f>ROW(A23)-14</f>
        <v>9.0</v>
      </c>
      <c r="B23" t="n" s="9">
        <v>43990.625</v>
      </c>
      <c r="C23" t="s" s="21">
        <v>67</v>
      </c>
      <c r="D23" s="22"/>
      <c r="E23" t="n" s="6">
        <v>3.0</v>
      </c>
      <c r="F23" t="s" s="18">
        <v>412</v>
      </c>
      <c r="G23" t="n" s="6">
        <v>14100.0</v>
      </c>
      <c r="H23" t="n" s="6">
        <v>0.0</v>
      </c>
      <c r="I23" t="s" s="18">
        <v>65</v>
      </c>
      <c r="J23" t="n" s="6">
        <v>0.0</v>
      </c>
      <c r="K23" t="n" s="6">
        <v>3.0</v>
      </c>
      <c r="L23" t="s" s="18">
        <v>412</v>
      </c>
      <c r="M23" t="n" s="6">
        <v>14100.0</v>
      </c>
      <c r="N23" t="n" s="6">
        <v>0.0</v>
      </c>
      <c r="O23" t="s" s="18">
        <v>65</v>
      </c>
      <c r="P23" s="6" t="n">
        <f>G23+J23-M23</f>
        <v>0.0</v>
      </c>
      <c r="U23" s="38" t="str">
        <f>C23</f>
        <v>Distribusi ke Bidang Jasa Konstruksi (BA. No: 029/BAST.03/JK-PUPR/2020)</v>
      </c>
    </row>
    <row r="24" spans="1:21" s="3" customFormat="1" x14ac:dyDescent="0.25">
      <c r="A24" s="10"/>
      <c r="B24" s="11"/>
      <c r="C24" s="11"/>
      <c r="D24" s="11"/>
      <c r="E24" s="12" t="n">
        <f ca="1">INDIRECT("E15")</f>
        <v>10.0</v>
      </c>
      <c r="F24" s="19" t="str">
        <f ca="1">INDIRECT("F15")</f>
        <v>10.00 @Rp.4,725.00</v>
      </c>
      <c r="G24" s="12" t="n">
        <f ca="1">INDIRECT("G15")</f>
        <v>47250.0</v>
      </c>
      <c r="H24" s="12" t="n">
        <f ca="1">SUM(INDIRECT("H15:H"&amp;ROW(H24)-1))</f>
        <v>16.0</v>
      </c>
      <c r="I24" s="20" t="s">
        <v>406</v>
      </c>
      <c r="J24" s="12" t="n">
        <f ca="1">SUM(INDIRECT("J15:J"&amp;ROW(J24)-1))</f>
        <v>91600.0</v>
      </c>
      <c r="K24" s="12" t="n">
        <f ca="1">SUM(INDIRECT("K15:K"&amp;ROW(K24)-1))</f>
        <v>26.0</v>
      </c>
      <c r="L24" s="20" t="s">
        <v>407</v>
      </c>
      <c r="M24" s="12" t="n">
        <f ca="1">SUM(INDIRECT("M15:M"&amp;ROW(M24)-1))</f>
        <v>138850.0</v>
      </c>
      <c r="N24" s="12" t="n">
        <f ca="1">INDIRECT("N"&amp;ROW(N24)-1)</f>
        <v>0.0</v>
      </c>
      <c r="O24" s="20" t="str">
        <f ca="1">INDIRECT("O"&amp;ROW(O24)-1)</f>
        <v>-</v>
      </c>
      <c r="P24" s="12" t="n">
        <f ca="1">INDIRECT("P"&amp;ROW(P24)-1)</f>
        <v>0.0</v>
      </c>
      <c r="U24" s="40"/>
    </row>
    <row r="26" spans="4:14" x14ac:dyDescent="0.25">
      <c r="N26" s="1" t="str">
        <f>"Airmadidi, "&amp;U1</f>
        <v>Airmadidi, Kamis, 31 Desember 2020</v>
      </c>
    </row>
    <row r="27" spans="4:14" x14ac:dyDescent="0.25">
      <c r="D27" s="2" t="s">
        <v>56</v>
      </c>
      <c r="E27" s="3"/>
      <c r="F27" s="3"/>
      <c r="G27" s="3"/>
      <c r="H27" s="3"/>
      <c r="I27" s="3"/>
      <c r="J27" s="3"/>
      <c r="K27" s="3"/>
      <c r="L27" s="3"/>
      <c r="M27" s="3"/>
      <c r="N27" s="2" t="s">
        <v>59</v>
      </c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5" t="s">
        <v>57</v>
      </c>
      <c r="E32" s="3"/>
      <c r="F32" s="3"/>
      <c r="G32" s="3"/>
      <c r="H32" s="3"/>
      <c r="I32" s="3"/>
      <c r="J32" s="3"/>
      <c r="K32" s="3"/>
      <c r="L32" s="3"/>
      <c r="M32" s="3"/>
      <c r="N32" s="5" t="s">
        <v>60</v>
      </c>
    </row>
    <row r="33" spans="4:14" x14ac:dyDescent="0.25">
      <c r="D33" s="1" t="str">
        <f>"NIP. "&amp;U2</f>
        <v>NIP. 197212041999031006</v>
      </c>
      <c r="N33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4:D24"/>
    <mergeCell ref="C23:D23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79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43839.416666666664</v>
      </c>
      <c r="C16" t="s" s="21">
        <v>81</v>
      </c>
      <c r="D16" s="22"/>
      <c r="E16" t="n" s="6">
        <v>0.0</v>
      </c>
      <c r="F16" t="s" s="18">
        <v>65</v>
      </c>
      <c r="G16" t="n" s="6">
        <v>0.0</v>
      </c>
      <c r="H16" t="n" s="6">
        <v>20.0</v>
      </c>
      <c r="I16" t="s" s="18">
        <v>82</v>
      </c>
      <c r="J16" t="n" s="6">
        <v>500000.0</v>
      </c>
      <c r="K16" t="n" s="6">
        <v>0.0</v>
      </c>
      <c r="L16" t="s" s="18">
        <v>65</v>
      </c>
      <c r="M16" t="n" s="6">
        <v>0.0</v>
      </c>
      <c r="N16" t="n" s="6">
        <v>20.0</v>
      </c>
      <c r="O16" t="s" s="18">
        <v>82</v>
      </c>
      <c r="P16" s="6" t="n">
        <f>G16+J16-M16</f>
        <v>500000.0</v>
      </c>
      <c r="U16" s="38" t="str">
        <f>C16</f>
        <v>Pengadaan oleh Sekretariat (BA. No: 0007/BAST.01/SEK-PUPR/2020)</v>
      </c>
    </row>
    <row r="17" ht="15.0" customHeight="true">
      <c r="A17" s="4" t="n">
        <f>ROW(A17)-14</f>
        <v>3.0</v>
      </c>
      <c r="B17" t="n" s="9">
        <v>43843.635416666664</v>
      </c>
      <c r="C17" t="s" s="21">
        <v>83</v>
      </c>
      <c r="D17" s="22"/>
      <c r="E17" t="n" s="6">
        <v>20.0</v>
      </c>
      <c r="F17" t="s" s="18">
        <v>82</v>
      </c>
      <c r="G17" t="n" s="6">
        <v>500000.0</v>
      </c>
      <c r="H17" t="n" s="6">
        <v>0.0</v>
      </c>
      <c r="I17" t="s" s="18">
        <v>65</v>
      </c>
      <c r="J17" t="n" s="6">
        <v>0.0</v>
      </c>
      <c r="K17" t="n" s="6">
        <v>10.0</v>
      </c>
      <c r="L17" t="s" s="18">
        <v>84</v>
      </c>
      <c r="M17" t="n" s="6">
        <v>250000.0</v>
      </c>
      <c r="N17" t="n" s="6">
        <v>10.0</v>
      </c>
      <c r="O17" t="s" s="18">
        <v>84</v>
      </c>
      <c r="P17" s="6" t="n">
        <f>G17+J17-M17</f>
        <v>250000.0</v>
      </c>
      <c r="U17" s="38" t="str">
        <f>C17</f>
        <v>Distribusi ke Sekretariat (BA. No: 001/BAST.03/SEK-PUPR/2020)</v>
      </c>
    </row>
    <row r="18" ht="15.0" customHeight="true">
      <c r="A18" s="4" t="n">
        <f>ROW(A18)-14</f>
        <v>4.0</v>
      </c>
      <c r="B18" t="n" s="9">
        <v>43850.635416666664</v>
      </c>
      <c r="C18" t="s" s="21">
        <v>71</v>
      </c>
      <c r="D18" s="22"/>
      <c r="E18" t="n" s="6">
        <v>10.0</v>
      </c>
      <c r="F18" t="s" s="18">
        <v>84</v>
      </c>
      <c r="G18" t="n" s="6">
        <v>250000.0</v>
      </c>
      <c r="H18" t="n" s="6">
        <v>0.0</v>
      </c>
      <c r="I18" t="s" s="18">
        <v>65</v>
      </c>
      <c r="J18" t="n" s="6">
        <v>0.0</v>
      </c>
      <c r="K18" t="n" s="6">
        <v>2.0</v>
      </c>
      <c r="L18" t="s" s="18">
        <v>85</v>
      </c>
      <c r="M18" t="n" s="6">
        <v>50000.0</v>
      </c>
      <c r="N18" t="n" s="6">
        <v>8.0</v>
      </c>
      <c r="O18" t="s" s="18">
        <v>86</v>
      </c>
      <c r="P18" s="6" t="n">
        <f>G18+J18-M18</f>
        <v>200000.0</v>
      </c>
      <c r="U18" s="38" t="str">
        <f>C18</f>
        <v>Distribusi ke Bidang Bangunan Gedung dan Permukiman (BA. No: 002/BAST.03/BGP-PUPR/2020)</v>
      </c>
    </row>
    <row r="19" ht="15.0" customHeight="true">
      <c r="A19" s="4" t="n">
        <f>ROW(A19)-14</f>
        <v>5.0</v>
      </c>
      <c r="B19" t="n" s="9">
        <v>43850.63888888889</v>
      </c>
      <c r="C19" t="s" s="21">
        <v>74</v>
      </c>
      <c r="D19" s="22"/>
      <c r="E19" t="n" s="6">
        <v>8.0</v>
      </c>
      <c r="F19" t="s" s="18">
        <v>86</v>
      </c>
      <c r="G19" t="n" s="6">
        <v>200000.0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85</v>
      </c>
      <c r="M19" t="n" s="6">
        <v>50000.0</v>
      </c>
      <c r="N19" t="n" s="6">
        <v>6.0</v>
      </c>
      <c r="O19" t="s" s="18">
        <v>87</v>
      </c>
      <c r="P19" s="6" t="n">
        <f>G19+J19-M19</f>
        <v>150000.0</v>
      </c>
      <c r="U19" s="38" t="str">
        <f>C19</f>
        <v>Distribusi ke Bidang Sumber Daya Air (BA. No: 003/BAST.03/SDA-PUPR/2020)</v>
      </c>
    </row>
    <row r="20" ht="15.0" customHeight="true">
      <c r="A20" s="4" t="n">
        <f>ROW(A20)-14</f>
        <v>6.0</v>
      </c>
      <c r="B20" t="n" s="9">
        <v>43851.34652777778</v>
      </c>
      <c r="C20" t="s" s="21">
        <v>76</v>
      </c>
      <c r="D20" s="22"/>
      <c r="E20" t="n" s="6">
        <v>6.0</v>
      </c>
      <c r="F20" t="s" s="18">
        <v>87</v>
      </c>
      <c r="G20" t="n" s="6">
        <v>150000.0</v>
      </c>
      <c r="H20" t="n" s="6">
        <v>0.0</v>
      </c>
      <c r="I20" t="s" s="18">
        <v>65</v>
      </c>
      <c r="J20" t="n" s="6">
        <v>0.0</v>
      </c>
      <c r="K20" t="n" s="6">
        <v>2.0</v>
      </c>
      <c r="L20" t="s" s="18">
        <v>85</v>
      </c>
      <c r="M20" t="n" s="6">
        <v>50000.0</v>
      </c>
      <c r="N20" t="n" s="6">
        <v>4.0</v>
      </c>
      <c r="O20" t="s" s="18">
        <v>88</v>
      </c>
      <c r="P20" s="6" t="n">
        <f>G20+J20-M20</f>
        <v>100000.0</v>
      </c>
      <c r="U20" s="38" t="str">
        <f>C20</f>
        <v>Distribusi ke Bidang Tata Ruang (BA. No: 004/BAST.03/TR-PUPR/2020)</v>
      </c>
    </row>
    <row r="21" ht="15.0" customHeight="true">
      <c r="A21" s="4" t="n">
        <f>ROW(A21)-14</f>
        <v>7.0</v>
      </c>
      <c r="B21" t="n" s="9">
        <v>43851.35486111111</v>
      </c>
      <c r="C21" t="s" s="21">
        <v>78</v>
      </c>
      <c r="D21" s="22"/>
      <c r="E21" t="n" s="6">
        <v>4.0</v>
      </c>
      <c r="F21" t="s" s="18">
        <v>88</v>
      </c>
      <c r="G21" t="n" s="6">
        <v>100000.0</v>
      </c>
      <c r="H21" t="n" s="6">
        <v>0.0</v>
      </c>
      <c r="I21" t="s" s="18">
        <v>65</v>
      </c>
      <c r="J21" t="n" s="6">
        <v>0.0</v>
      </c>
      <c r="K21" t="n" s="6">
        <v>2.0</v>
      </c>
      <c r="L21" t="s" s="18">
        <v>85</v>
      </c>
      <c r="M21" t="n" s="6">
        <v>50000.0</v>
      </c>
      <c r="N21" t="n" s="6">
        <v>2.0</v>
      </c>
      <c r="O21" t="s" s="18">
        <v>85</v>
      </c>
      <c r="P21" s="6" t="n">
        <f>G21+J21-M21</f>
        <v>50000.0</v>
      </c>
      <c r="U21" s="38" t="str">
        <f>C21</f>
        <v>Distribusi ke Bidang Bina Marga (BA. No: 005/BAST.03/BM-PUPR/2020)</v>
      </c>
    </row>
    <row r="22" ht="15.0" customHeight="true">
      <c r="A22" s="4" t="n">
        <f>ROW(A22)-14</f>
        <v>8.0</v>
      </c>
      <c r="B22" t="n" s="9">
        <v>43851.35763888889</v>
      </c>
      <c r="C22" t="s" s="21">
        <v>89</v>
      </c>
      <c r="D22" s="22"/>
      <c r="E22" t="n" s="6">
        <v>2.0</v>
      </c>
      <c r="F22" t="s" s="18">
        <v>85</v>
      </c>
      <c r="G22" t="n" s="6">
        <v>50000.0</v>
      </c>
      <c r="H22" t="n" s="6">
        <v>0.0</v>
      </c>
      <c r="I22" t="s" s="18">
        <v>65</v>
      </c>
      <c r="J22" t="n" s="6">
        <v>0.0</v>
      </c>
      <c r="K22" t="n" s="6">
        <v>2.0</v>
      </c>
      <c r="L22" t="s" s="18">
        <v>85</v>
      </c>
      <c r="M22" t="n" s="6">
        <v>50000.0</v>
      </c>
      <c r="N22" t="n" s="6">
        <v>0.0</v>
      </c>
      <c r="O22" t="s" s="18">
        <v>65</v>
      </c>
      <c r="P22" s="6" t="n">
        <f>G22+J22-M22</f>
        <v>0.0</v>
      </c>
      <c r="U22" s="38" t="str">
        <f>C22</f>
        <v>Distribusi ke Bidang Jasa Konstruksi (BA. No: 006/BAST.03/JK-PUPR/2020)</v>
      </c>
    </row>
    <row r="23" ht="15.0" customHeight="true">
      <c r="A23" s="4" t="n">
        <f>ROW(A23)-14</f>
        <v>9.0</v>
      </c>
      <c r="B23" t="n" s="9">
        <v>43858.42361111111</v>
      </c>
      <c r="C23" t="s" s="21">
        <v>90</v>
      </c>
      <c r="D23" s="22"/>
      <c r="E23" t="n" s="6">
        <v>0.0</v>
      </c>
      <c r="F23" t="s" s="18">
        <v>65</v>
      </c>
      <c r="G23" t="n" s="6">
        <v>0.0</v>
      </c>
      <c r="H23" t="n" s="6">
        <v>10.0</v>
      </c>
      <c r="I23" t="s" s="18">
        <v>84</v>
      </c>
      <c r="J23" t="n" s="6">
        <v>250000.0</v>
      </c>
      <c r="K23" t="n" s="6">
        <v>0.0</v>
      </c>
      <c r="L23" t="s" s="18">
        <v>65</v>
      </c>
      <c r="M23" t="n" s="6">
        <v>0.0</v>
      </c>
      <c r="N23" t="n" s="6">
        <v>10.0</v>
      </c>
      <c r="O23" t="s" s="18">
        <v>84</v>
      </c>
      <c r="P23" s="6" t="n">
        <f>G23+J23-M23</f>
        <v>250000.0</v>
      </c>
      <c r="U23" s="38" t="str">
        <f>C23</f>
        <v>Pengadaan oleh Sekretariat (BA. No: 0014/BAST.01/SEK-PUPR/2020)</v>
      </c>
    </row>
    <row r="24" ht="15.0" customHeight="true">
      <c r="A24" s="4" t="n">
        <f>ROW(A24)-14</f>
        <v>10.0</v>
      </c>
      <c r="B24" t="n" s="9">
        <v>43864.36319444444</v>
      </c>
      <c r="C24" t="s" s="21">
        <v>91</v>
      </c>
      <c r="D24" s="22"/>
      <c r="E24" t="n" s="6">
        <v>10.0</v>
      </c>
      <c r="F24" t="s" s="18">
        <v>84</v>
      </c>
      <c r="G24" t="n" s="6">
        <v>250000.0</v>
      </c>
      <c r="H24" t="n" s="6">
        <v>0.0</v>
      </c>
      <c r="I24" t="s" s="18">
        <v>65</v>
      </c>
      <c r="J24" t="n" s="6">
        <v>0.0</v>
      </c>
      <c r="K24" t="n" s="6">
        <v>2.0</v>
      </c>
      <c r="L24" t="s" s="18">
        <v>85</v>
      </c>
      <c r="M24" t="n" s="6">
        <v>50000.0</v>
      </c>
      <c r="N24" t="n" s="6">
        <v>8.0</v>
      </c>
      <c r="O24" t="s" s="18">
        <v>86</v>
      </c>
      <c r="P24" s="6" t="n">
        <f>G24+J24-M24</f>
        <v>200000.0</v>
      </c>
      <c r="U24" s="38" t="str">
        <f>C24</f>
        <v>Distribusi ke Bidang Tata Ruang (BA. No: 014/BAST.03/TR-PUPR/2020)</v>
      </c>
    </row>
    <row r="25" ht="15.0" customHeight="true">
      <c r="A25" s="4" t="n">
        <f>ROW(A25)-14</f>
        <v>11.0</v>
      </c>
      <c r="B25" t="n" s="9">
        <v>43864.36666666667</v>
      </c>
      <c r="C25" t="s" s="21">
        <v>92</v>
      </c>
      <c r="D25" s="22"/>
      <c r="E25" t="n" s="6">
        <v>8.0</v>
      </c>
      <c r="F25" t="s" s="18">
        <v>86</v>
      </c>
      <c r="G25" t="n" s="6">
        <v>200000.0</v>
      </c>
      <c r="H25" t="n" s="6">
        <v>0.0</v>
      </c>
      <c r="I25" t="s" s="18">
        <v>65</v>
      </c>
      <c r="J25" t="n" s="6">
        <v>0.0</v>
      </c>
      <c r="K25" t="n" s="6">
        <v>2.0</v>
      </c>
      <c r="L25" t="s" s="18">
        <v>85</v>
      </c>
      <c r="M25" t="n" s="6">
        <v>50000.0</v>
      </c>
      <c r="N25" t="n" s="6">
        <v>6.0</v>
      </c>
      <c r="O25" t="s" s="18">
        <v>87</v>
      </c>
      <c r="P25" s="6" t="n">
        <f>G25+J25-M25</f>
        <v>150000.0</v>
      </c>
      <c r="U25" s="38" t="str">
        <f>C25</f>
        <v>Distribusi ke Bidang Bangunan Gedung dan Permukiman (BA. No: 015/BAST.03/BGP-PUPR/2020)</v>
      </c>
    </row>
    <row r="26" ht="15.0" customHeight="true">
      <c r="A26" s="4" t="n">
        <f>ROW(A26)-14</f>
        <v>12.0</v>
      </c>
      <c r="B26" t="n" s="9">
        <v>43864.38958333333</v>
      </c>
      <c r="C26" t="s" s="21">
        <v>93</v>
      </c>
      <c r="D26" s="22"/>
      <c r="E26" t="n" s="6">
        <v>6.0</v>
      </c>
      <c r="F26" t="s" s="18">
        <v>87</v>
      </c>
      <c r="G26" t="n" s="6">
        <v>150000.0</v>
      </c>
      <c r="H26" t="n" s="6">
        <v>0.0</v>
      </c>
      <c r="I26" t="s" s="18">
        <v>65</v>
      </c>
      <c r="J26" t="n" s="6">
        <v>0.0</v>
      </c>
      <c r="K26" t="n" s="6">
        <v>6.0</v>
      </c>
      <c r="L26" t="s" s="18">
        <v>87</v>
      </c>
      <c r="M26" t="n" s="6">
        <v>150000.0</v>
      </c>
      <c r="N26" t="n" s="6">
        <v>0.0</v>
      </c>
      <c r="O26" t="s" s="18">
        <v>65</v>
      </c>
      <c r="P26" s="6" t="n">
        <f>G26+J26-M26</f>
        <v>0.0</v>
      </c>
      <c r="U26" s="38" t="str">
        <f>C26</f>
        <v>Distribusi ke Sekretariat (BA. No: 017/BAST.03/SEK-PUPR/2020)</v>
      </c>
    </row>
    <row r="27" ht="15.0" customHeight="true">
      <c r="A27" s="4" t="n">
        <f>ROW(A27)-14</f>
        <v>13.0</v>
      </c>
      <c r="B27" t="n" s="9">
        <v>43878.416666666664</v>
      </c>
      <c r="C27" t="s" s="21">
        <v>94</v>
      </c>
      <c r="D27" s="22"/>
      <c r="E27" t="n" s="6">
        <v>0.0</v>
      </c>
      <c r="F27" t="s" s="18">
        <v>65</v>
      </c>
      <c r="G27" t="n" s="6">
        <v>0.0</v>
      </c>
      <c r="H27" t="n" s="6">
        <v>20.0</v>
      </c>
      <c r="I27" t="s" s="18">
        <v>82</v>
      </c>
      <c r="J27" t="n" s="6">
        <v>500000.0</v>
      </c>
      <c r="K27" t="n" s="6">
        <v>0.0</v>
      </c>
      <c r="L27" t="s" s="18">
        <v>65</v>
      </c>
      <c r="M27" t="n" s="6">
        <v>0.0</v>
      </c>
      <c r="N27" t="n" s="6">
        <v>20.0</v>
      </c>
      <c r="O27" t="s" s="18">
        <v>82</v>
      </c>
      <c r="P27" s="6" t="n">
        <f>G27+J27-M27</f>
        <v>500000.0</v>
      </c>
      <c r="U27" s="38" t="str">
        <f>C27</f>
        <v>Pengadaan oleh Sekretariat (BA. No: 0025/BAST.01/SEK-PUPR/2020)</v>
      </c>
    </row>
    <row r="28" ht="15.0" customHeight="true">
      <c r="A28" s="4" t="n">
        <f>ROW(A28)-14</f>
        <v>14.0</v>
      </c>
      <c r="B28" t="n" s="9">
        <v>43879.43125</v>
      </c>
      <c r="C28" t="s" s="21">
        <v>95</v>
      </c>
      <c r="D28" s="22"/>
      <c r="E28" t="n" s="6">
        <v>20.0</v>
      </c>
      <c r="F28" t="s" s="18">
        <v>82</v>
      </c>
      <c r="G28" t="n" s="6">
        <v>500000.0</v>
      </c>
      <c r="H28" t="n" s="6">
        <v>0.0</v>
      </c>
      <c r="I28" t="s" s="18">
        <v>65</v>
      </c>
      <c r="J28" t="n" s="6">
        <v>0.0</v>
      </c>
      <c r="K28" t="n" s="6">
        <v>5.0</v>
      </c>
      <c r="L28" t="s" s="18">
        <v>96</v>
      </c>
      <c r="M28" t="n" s="6">
        <v>125000.0</v>
      </c>
      <c r="N28" t="n" s="6">
        <v>15.0</v>
      </c>
      <c r="O28" t="s" s="18">
        <v>97</v>
      </c>
      <c r="P28" s="6" t="n">
        <f>G28+J28-M28</f>
        <v>375000.0</v>
      </c>
      <c r="U28" s="38" t="str">
        <f>C28</f>
        <v>Distribusi ke Sekretariat (BA. No: 018/BAST.03/SEK-PUPR/2020)</v>
      </c>
    </row>
    <row r="29" ht="15.0" customHeight="true">
      <c r="A29" s="4" t="n">
        <f>ROW(A29)-14</f>
        <v>15.0</v>
      </c>
      <c r="B29" t="n" s="9">
        <v>43900.42222222222</v>
      </c>
      <c r="C29" t="s" s="21">
        <v>98</v>
      </c>
      <c r="D29" s="22"/>
      <c r="E29" t="n" s="6">
        <v>15.0</v>
      </c>
      <c r="F29" t="s" s="18">
        <v>97</v>
      </c>
      <c r="G29" t="n" s="6">
        <v>375000.0</v>
      </c>
      <c r="H29" t="n" s="6">
        <v>36.0</v>
      </c>
      <c r="I29" t="s" s="18">
        <v>99</v>
      </c>
      <c r="J29" t="n" s="6">
        <v>630000.0</v>
      </c>
      <c r="K29" t="n" s="6">
        <v>0.0</v>
      </c>
      <c r="L29" t="s" s="18">
        <v>65</v>
      </c>
      <c r="M29" t="n" s="6">
        <v>0.0</v>
      </c>
      <c r="N29" t="n" s="6">
        <v>51.0</v>
      </c>
      <c r="O29" t="s" s="18">
        <v>100</v>
      </c>
      <c r="P29" s="6" t="n">
        <f>G29+J29-M29</f>
        <v>1005000.0</v>
      </c>
      <c r="U29" s="38" t="str">
        <f>C29</f>
        <v>Pengadaan oleh Bidang Tata Ruang (BA. No: 01/BAST.01/TR-PUPR/2020)</v>
      </c>
    </row>
    <row r="30" ht="15.0" customHeight="true">
      <c r="A30" s="4" t="n">
        <f>ROW(A30)-14</f>
        <v>16.0</v>
      </c>
      <c r="B30" t="n" s="9">
        <v>43900.461805555555</v>
      </c>
      <c r="C30" t="s" s="21">
        <v>101</v>
      </c>
      <c r="D30" s="22"/>
      <c r="E30" t="n" s="6">
        <v>51.0</v>
      </c>
      <c r="F30" t="s" s="18">
        <v>100</v>
      </c>
      <c r="G30" t="n" s="6">
        <v>1005000.0</v>
      </c>
      <c r="H30" t="n" s="6">
        <v>0.0</v>
      </c>
      <c r="I30" t="s" s="18">
        <v>65</v>
      </c>
      <c r="J30" t="n" s="6">
        <v>0.0</v>
      </c>
      <c r="K30" t="n" s="6">
        <v>36.0</v>
      </c>
      <c r="L30" t="s" s="18">
        <v>102</v>
      </c>
      <c r="M30" t="n" s="6">
        <v>742500.0</v>
      </c>
      <c r="N30" t="n" s="6">
        <v>15.0</v>
      </c>
      <c r="O30" t="s" s="18">
        <v>103</v>
      </c>
      <c r="P30" s="6" t="n">
        <f>G30+J30-M30</f>
        <v>262500.0</v>
      </c>
      <c r="U30" s="38" t="str">
        <f>C30</f>
        <v>Distribusi ke Bidang Tata Ruang (BA. No: 019/BAST.03/TR-PUPR/2020)</v>
      </c>
    </row>
    <row r="31" ht="15.0" customHeight="true">
      <c r="A31" s="4" t="n">
        <f>ROW(A31)-14</f>
        <v>17.0</v>
      </c>
      <c r="B31" t="n" s="9">
        <v>43909.59444444445</v>
      </c>
      <c r="C31" t="s" s="21">
        <v>104</v>
      </c>
      <c r="D31" s="22"/>
      <c r="E31" t="n" s="6">
        <v>15.0</v>
      </c>
      <c r="F31" t="s" s="18">
        <v>103</v>
      </c>
      <c r="G31" t="n" s="6">
        <v>262500.0</v>
      </c>
      <c r="H31" t="n" s="6">
        <v>0.0</v>
      </c>
      <c r="I31" t="s" s="18">
        <v>65</v>
      </c>
      <c r="J31" t="n" s="6">
        <v>0.0</v>
      </c>
      <c r="K31" t="n" s="6">
        <v>5.0</v>
      </c>
      <c r="L31" t="s" s="18">
        <v>105</v>
      </c>
      <c r="M31" t="n" s="6">
        <v>87500.0</v>
      </c>
      <c r="N31" t="n" s="6">
        <v>10.0</v>
      </c>
      <c r="O31" t="s" s="18">
        <v>106</v>
      </c>
      <c r="P31" s="6" t="n">
        <f>G31+J31-M31</f>
        <v>175000.0</v>
      </c>
      <c r="U31" s="38" t="str">
        <f>C31</f>
        <v>Distribusi ke Sekretariat (BA. No: 022/BAST.03/SEK-PUPR/2020)</v>
      </c>
    </row>
    <row r="32" ht="15.0" customHeight="true">
      <c r="A32" s="4" t="n">
        <f>ROW(A32)-14</f>
        <v>18.0</v>
      </c>
      <c r="B32" t="n" s="9">
        <v>43924.38680555556</v>
      </c>
      <c r="C32" t="s" s="21">
        <v>107</v>
      </c>
      <c r="D32" s="22"/>
      <c r="E32" t="n" s="6">
        <v>10.0</v>
      </c>
      <c r="F32" t="s" s="18">
        <v>106</v>
      </c>
      <c r="G32" t="n" s="6">
        <v>175000.0</v>
      </c>
      <c r="H32" t="n" s="6">
        <v>0.0</v>
      </c>
      <c r="I32" t="s" s="18">
        <v>65</v>
      </c>
      <c r="J32" t="n" s="6">
        <v>0.0</v>
      </c>
      <c r="K32" t="n" s="6">
        <v>3.0</v>
      </c>
      <c r="L32" t="s" s="18">
        <v>108</v>
      </c>
      <c r="M32" t="n" s="6">
        <v>52500.0</v>
      </c>
      <c r="N32" t="n" s="6">
        <v>7.0</v>
      </c>
      <c r="O32" t="s" s="18">
        <v>109</v>
      </c>
      <c r="P32" s="6" t="n">
        <f>G32+J32-M32</f>
        <v>122500.0</v>
      </c>
      <c r="U32" s="38" t="str">
        <f>C32</f>
        <v>Distribusi ke Sekretariat (BA. No: 025/BAST.03/SEK-PUPR/2020)</v>
      </c>
    </row>
    <row r="33" ht="15.0" customHeight="true">
      <c r="A33" s="4" t="n">
        <f>ROW(A33)-14</f>
        <v>19.0</v>
      </c>
      <c r="B33" t="n" s="9">
        <v>43945.41805555556</v>
      </c>
      <c r="C33" t="s" s="21">
        <v>110</v>
      </c>
      <c r="D33" s="22"/>
      <c r="E33" t="n" s="6">
        <v>7.0</v>
      </c>
      <c r="F33" t="s" s="18">
        <v>109</v>
      </c>
      <c r="G33" t="n" s="6">
        <v>122500.0</v>
      </c>
      <c r="H33" t="n" s="6">
        <v>0.0</v>
      </c>
      <c r="I33" t="s" s="18">
        <v>65</v>
      </c>
      <c r="J33" t="n" s="6">
        <v>0.0</v>
      </c>
      <c r="K33" t="n" s="6">
        <v>3.0</v>
      </c>
      <c r="L33" t="s" s="18">
        <v>108</v>
      </c>
      <c r="M33" t="n" s="6">
        <v>52500.0</v>
      </c>
      <c r="N33" t="n" s="6">
        <v>4.0</v>
      </c>
      <c r="O33" t="s" s="18">
        <v>111</v>
      </c>
      <c r="P33" s="6" t="n">
        <f>G33+J33-M33</f>
        <v>70000.0</v>
      </c>
      <c r="U33" s="38" t="str">
        <f>C33</f>
        <v>Distribusi ke Sekretariat (BA. No: 026/BAST.03/SEK-PUPR/2020)</v>
      </c>
    </row>
    <row r="34" ht="15.0" customHeight="true">
      <c r="A34" s="4" t="n">
        <f>ROW(A34)-14</f>
        <v>20.0</v>
      </c>
      <c r="B34" t="n" s="9">
        <v>43962.45972222222</v>
      </c>
      <c r="C34" t="s" s="21">
        <v>112</v>
      </c>
      <c r="D34" s="22"/>
      <c r="E34" t="n" s="6">
        <v>4.0</v>
      </c>
      <c r="F34" t="s" s="18">
        <v>111</v>
      </c>
      <c r="G34" t="n" s="6">
        <v>70000.0</v>
      </c>
      <c r="H34" t="n" s="6">
        <v>0.0</v>
      </c>
      <c r="I34" t="s" s="18">
        <v>65</v>
      </c>
      <c r="J34" t="n" s="6">
        <v>0.0</v>
      </c>
      <c r="K34" t="n" s="6">
        <v>4.0</v>
      </c>
      <c r="L34" t="s" s="18">
        <v>111</v>
      </c>
      <c r="M34" t="n" s="6">
        <v>70000.0</v>
      </c>
      <c r="N34" t="n" s="6">
        <v>0.0</v>
      </c>
      <c r="O34" t="s" s="18">
        <v>65</v>
      </c>
      <c r="P34" s="6" t="n">
        <f>G34+J34-M34</f>
        <v>0.0</v>
      </c>
      <c r="U34" s="38" t="str">
        <f>C34</f>
        <v>Distribusi ke Sekretariat (BA. No: 027/BAST.03/SEK-PUPR/2020)</v>
      </c>
    </row>
    <row r="35" ht="15.0" customHeight="true">
      <c r="A35" s="4" t="n">
        <f>ROW(A35)-14</f>
        <v>21.0</v>
      </c>
      <c r="B35" t="n" s="9">
        <v>44013.42361111111</v>
      </c>
      <c r="C35" t="s" s="21">
        <v>113</v>
      </c>
      <c r="D35" s="22"/>
      <c r="E35" t="n" s="6">
        <v>0.0</v>
      </c>
      <c r="F35" t="s" s="18">
        <v>65</v>
      </c>
      <c r="G35" t="n" s="6">
        <v>0.0</v>
      </c>
      <c r="H35" t="n" s="6">
        <v>15.0</v>
      </c>
      <c r="I35" t="s" s="18">
        <v>97</v>
      </c>
      <c r="J35" t="n" s="6">
        <v>375000.0</v>
      </c>
      <c r="K35" t="n" s="6">
        <v>0.0</v>
      </c>
      <c r="L35" t="s" s="18">
        <v>65</v>
      </c>
      <c r="M35" t="n" s="6">
        <v>0.0</v>
      </c>
      <c r="N35" t="n" s="6">
        <v>15.0</v>
      </c>
      <c r="O35" t="s" s="18">
        <v>97</v>
      </c>
      <c r="P35" s="6" t="n">
        <f>G35+J35-M35</f>
        <v>375000.0</v>
      </c>
      <c r="U35" s="38" t="str">
        <f>C35</f>
        <v>Pengadaan oleh Sekretariat (BA. No: 0135/BAST.01/SEK-PUPR/2020)</v>
      </c>
    </row>
    <row r="36" ht="15.0" customHeight="true">
      <c r="A36" s="4" t="n">
        <f>ROW(A36)-14</f>
        <v>22.0</v>
      </c>
      <c r="B36" t="n" s="9">
        <v>44013.430555555555</v>
      </c>
      <c r="C36" t="s" s="21">
        <v>114</v>
      </c>
      <c r="D36" s="22"/>
      <c r="E36" t="n" s="6">
        <v>15.0</v>
      </c>
      <c r="F36" t="s" s="18">
        <v>97</v>
      </c>
      <c r="G36" t="n" s="6">
        <v>375000.0</v>
      </c>
      <c r="H36" t="n" s="6">
        <v>5.0</v>
      </c>
      <c r="I36" t="s" s="18">
        <v>96</v>
      </c>
      <c r="J36" t="n" s="6">
        <v>125000.0</v>
      </c>
      <c r="K36" t="n" s="6">
        <v>0.0</v>
      </c>
      <c r="L36" t="s" s="18">
        <v>65</v>
      </c>
      <c r="M36" t="n" s="6">
        <v>0.0</v>
      </c>
      <c r="N36" t="n" s="6">
        <v>20.0</v>
      </c>
      <c r="O36" t="s" s="18">
        <v>115</v>
      </c>
      <c r="P36" s="6" t="n">
        <f>G36+J36-M36</f>
        <v>500000.0</v>
      </c>
      <c r="U36" s="38" t="str">
        <f>C36</f>
        <v>Pengadaan oleh Sekretariat (BA. No: 0137/BAST.01/SEK-PUPR/2020)</v>
      </c>
    </row>
    <row r="37" ht="15.0" customHeight="true">
      <c r="A37" s="4" t="n">
        <f>ROW(A37)-14</f>
        <v>23.0</v>
      </c>
      <c r="B37" t="n" s="9">
        <v>44018.55069444444</v>
      </c>
      <c r="C37" t="s" s="21">
        <v>116</v>
      </c>
      <c r="D37" s="22"/>
      <c r="E37" t="n" s="6">
        <v>20.0</v>
      </c>
      <c r="F37" t="s" s="18">
        <v>115</v>
      </c>
      <c r="G37" t="n" s="6">
        <v>500000.0</v>
      </c>
      <c r="H37" t="n" s="6">
        <v>0.0</v>
      </c>
      <c r="I37" t="s" s="18">
        <v>65</v>
      </c>
      <c r="J37" t="n" s="6">
        <v>0.0</v>
      </c>
      <c r="K37" t="n" s="6">
        <v>6.0</v>
      </c>
      <c r="L37" t="s" s="18">
        <v>87</v>
      </c>
      <c r="M37" t="n" s="6">
        <v>150000.0</v>
      </c>
      <c r="N37" t="n" s="6">
        <v>14.0</v>
      </c>
      <c r="O37" t="s" s="18">
        <v>117</v>
      </c>
      <c r="P37" s="6" t="n">
        <f>G37+J37-M37</f>
        <v>350000.0</v>
      </c>
      <c r="U37" s="38" t="str">
        <f>C37</f>
        <v>Distribusi ke Sekretariat (BA. No: 031/BAST.03/SEK-PUPR/2020)</v>
      </c>
    </row>
    <row r="38" ht="15.0" customHeight="true">
      <c r="A38" s="4" t="n">
        <f>ROW(A38)-14</f>
        <v>24.0</v>
      </c>
      <c r="B38" t="n" s="9">
        <v>44047.55416666667</v>
      </c>
      <c r="C38" t="s" s="21">
        <v>118</v>
      </c>
      <c r="D38" s="22"/>
      <c r="E38" t="n" s="6">
        <v>14.0</v>
      </c>
      <c r="F38" t="s" s="18">
        <v>117</v>
      </c>
      <c r="G38" t="n" s="6">
        <v>350000.0</v>
      </c>
      <c r="H38" t="n" s="6">
        <v>0.0</v>
      </c>
      <c r="I38" t="s" s="18">
        <v>65</v>
      </c>
      <c r="J38" t="n" s="6">
        <v>0.0</v>
      </c>
      <c r="K38" t="n" s="6">
        <v>6.0</v>
      </c>
      <c r="L38" t="s" s="18">
        <v>87</v>
      </c>
      <c r="M38" t="n" s="6">
        <v>150000.0</v>
      </c>
      <c r="N38" t="n" s="6">
        <v>8.0</v>
      </c>
      <c r="O38" t="s" s="18">
        <v>119</v>
      </c>
      <c r="P38" s="6" t="n">
        <f>G38+J38-M38</f>
        <v>200000.0</v>
      </c>
      <c r="U38" s="38" t="str">
        <f>C38</f>
        <v>Distribusi ke Sekretariat (BA. No: 032/BAST.03/SEK-PUPR/2020)</v>
      </c>
    </row>
    <row r="39" ht="15.0" customHeight="true">
      <c r="A39" s="4" t="n">
        <f>ROW(A39)-14</f>
        <v>25.0</v>
      </c>
      <c r="B39" t="n" s="9">
        <v>44081.57083333333</v>
      </c>
      <c r="C39" t="s" s="21">
        <v>120</v>
      </c>
      <c r="D39" s="22"/>
      <c r="E39" t="n" s="6">
        <v>8.0</v>
      </c>
      <c r="F39" t="s" s="18">
        <v>119</v>
      </c>
      <c r="G39" t="n" s="6">
        <v>200000.0</v>
      </c>
      <c r="H39" t="n" s="6">
        <v>0.0</v>
      </c>
      <c r="I39" t="s" s="18">
        <v>65</v>
      </c>
      <c r="J39" t="n" s="6">
        <v>0.0</v>
      </c>
      <c r="K39" t="n" s="6">
        <v>3.0</v>
      </c>
      <c r="L39" t="s" s="18">
        <v>121</v>
      </c>
      <c r="M39" t="n" s="6">
        <v>75000.0</v>
      </c>
      <c r="N39" t="n" s="6">
        <v>5.0</v>
      </c>
      <c r="O39" t="s" s="18">
        <v>96</v>
      </c>
      <c r="P39" s="6" t="n">
        <f>G39+J39-M39</f>
        <v>125000.0</v>
      </c>
      <c r="U39" s="38" t="str">
        <f>C39</f>
        <v>Distribusi ke Sekretariat (BA. No: 034/BAST.03/SEK-PUPR/2020)</v>
      </c>
    </row>
    <row r="40" ht="15.0" customHeight="true">
      <c r="A40" s="4" t="n">
        <f>ROW(A40)-14</f>
        <v>26.0</v>
      </c>
      <c r="B40" t="n" s="9">
        <v>44113.60277777778</v>
      </c>
      <c r="C40" t="s" s="21">
        <v>122</v>
      </c>
      <c r="D40" s="22"/>
      <c r="E40" t="n" s="6">
        <v>5.0</v>
      </c>
      <c r="F40" t="s" s="18">
        <v>96</v>
      </c>
      <c r="G40" t="n" s="6">
        <v>125000.0</v>
      </c>
      <c r="H40" t="n" s="6">
        <v>0.0</v>
      </c>
      <c r="I40" t="s" s="18">
        <v>65</v>
      </c>
      <c r="J40" t="n" s="6">
        <v>0.0</v>
      </c>
      <c r="K40" t="n" s="6">
        <v>5.0</v>
      </c>
      <c r="L40" t="s" s="18">
        <v>96</v>
      </c>
      <c r="M40" t="n" s="6">
        <v>125000.0</v>
      </c>
      <c r="N40" t="n" s="6">
        <v>0.0</v>
      </c>
      <c r="O40" t="s" s="18">
        <v>65</v>
      </c>
      <c r="P40" s="6" t="n">
        <f>G40+J40-M40</f>
        <v>0.0</v>
      </c>
      <c r="U40" s="38" t="str">
        <f>C40</f>
        <v>Distribusi ke Sekretariat (BA. No: 035/BAST.03/SEK-PUPR/2020)</v>
      </c>
    </row>
    <row r="41" ht="15.0" customHeight="true">
      <c r="A41" s="4" t="n">
        <f>ROW(A41)-14</f>
        <v>27.0</v>
      </c>
      <c r="B41" t="n" s="9">
        <v>44116.416666666664</v>
      </c>
      <c r="C41" t="s" s="21">
        <v>123</v>
      </c>
      <c r="D41" s="22"/>
      <c r="E41" t="n" s="6">
        <v>0.0</v>
      </c>
      <c r="F41" t="s" s="18">
        <v>65</v>
      </c>
      <c r="G41" t="n" s="6">
        <v>0.0</v>
      </c>
      <c r="H41" t="n" s="6">
        <v>17.0</v>
      </c>
      <c r="I41" t="s" s="18">
        <v>124</v>
      </c>
      <c r="J41" t="n" s="6">
        <v>425000.0</v>
      </c>
      <c r="K41" t="n" s="6">
        <v>0.0</v>
      </c>
      <c r="L41" t="s" s="18">
        <v>65</v>
      </c>
      <c r="M41" t="n" s="6">
        <v>0.0</v>
      </c>
      <c r="N41" t="n" s="6">
        <v>17.0</v>
      </c>
      <c r="O41" t="s" s="18">
        <v>124</v>
      </c>
      <c r="P41" s="6" t="n">
        <f>G41+J41-M41</f>
        <v>425000.0</v>
      </c>
      <c r="U41" s="38" t="str">
        <f>C41</f>
        <v>Pengadaan oleh Sekretariat (BA. No: 0186/BAST.01/SEK-PUPR/2020)</v>
      </c>
    </row>
    <row r="42" ht="15.0" customHeight="true">
      <c r="A42" s="4" t="n">
        <f>ROW(A42)-14</f>
        <v>28.0</v>
      </c>
      <c r="B42" t="n" s="9">
        <v>44120.595138888886</v>
      </c>
      <c r="C42" t="s" s="21">
        <v>125</v>
      </c>
      <c r="D42" s="22"/>
      <c r="E42" t="n" s="6">
        <v>17.0</v>
      </c>
      <c r="F42" t="s" s="18">
        <v>124</v>
      </c>
      <c r="G42" t="n" s="6">
        <v>425000.0</v>
      </c>
      <c r="H42" t="n" s="6">
        <v>0.0</v>
      </c>
      <c r="I42" t="s" s="18">
        <v>65</v>
      </c>
      <c r="J42" t="n" s="6">
        <v>0.0</v>
      </c>
      <c r="K42" t="n" s="6">
        <v>3.0</v>
      </c>
      <c r="L42" t="s" s="18">
        <v>121</v>
      </c>
      <c r="M42" t="n" s="6">
        <v>75000.0</v>
      </c>
      <c r="N42" t="n" s="6">
        <v>14.0</v>
      </c>
      <c r="O42" t="s" s="18">
        <v>126</v>
      </c>
      <c r="P42" s="6" t="n">
        <f>G42+J42-M42</f>
        <v>350000.0</v>
      </c>
      <c r="U42" s="38" t="str">
        <f>C42</f>
        <v>Distribusi ke Bidang Tata Ruang (BA. No: 036/BAST.03/TR-PUPR/2020)</v>
      </c>
    </row>
    <row r="43" ht="15.0" customHeight="true">
      <c r="A43" s="4" t="n">
        <f>ROW(A43)-14</f>
        <v>29.0</v>
      </c>
      <c r="B43" t="n" s="9">
        <v>44125.34652777778</v>
      </c>
      <c r="C43" t="s" s="21">
        <v>127</v>
      </c>
      <c r="D43" s="22"/>
      <c r="E43" t="n" s="6">
        <v>14.0</v>
      </c>
      <c r="F43" t="s" s="18">
        <v>126</v>
      </c>
      <c r="G43" t="n" s="6">
        <v>350000.0</v>
      </c>
      <c r="H43" t="n" s="6">
        <v>0.0</v>
      </c>
      <c r="I43" t="s" s="18">
        <v>65</v>
      </c>
      <c r="J43" t="n" s="6">
        <v>0.0</v>
      </c>
      <c r="K43" t="n" s="6">
        <v>5.0</v>
      </c>
      <c r="L43" t="s" s="18">
        <v>96</v>
      </c>
      <c r="M43" t="n" s="6">
        <v>125000.0</v>
      </c>
      <c r="N43" t="n" s="6">
        <v>9.0</v>
      </c>
      <c r="O43" t="s" s="18">
        <v>128</v>
      </c>
      <c r="P43" s="6" t="n">
        <f>G43+J43-M43</f>
        <v>225000.0</v>
      </c>
      <c r="U43" s="38" t="str">
        <f>C43</f>
        <v>Distribusi ke Bidang Bina Marga (BA. No: 037/BAST.03/BM-PUPR/2020)</v>
      </c>
    </row>
    <row r="44" ht="15.0" customHeight="true">
      <c r="A44" s="4" t="n">
        <f>ROW(A44)-14</f>
        <v>30.0</v>
      </c>
      <c r="B44" t="n" s="9">
        <v>44139.07013888889</v>
      </c>
      <c r="C44" t="s" s="21">
        <v>129</v>
      </c>
      <c r="D44" s="22"/>
      <c r="E44" t="n" s="6">
        <v>9.0</v>
      </c>
      <c r="F44" t="s" s="18">
        <v>128</v>
      </c>
      <c r="G44" t="n" s="6">
        <v>225000.0</v>
      </c>
      <c r="H44" t="n" s="6">
        <v>0.0</v>
      </c>
      <c r="I44" t="s" s="18">
        <v>65</v>
      </c>
      <c r="J44" t="n" s="6">
        <v>0.0</v>
      </c>
      <c r="K44" t="n" s="6">
        <v>6.0</v>
      </c>
      <c r="L44" t="s" s="18">
        <v>87</v>
      </c>
      <c r="M44" t="n" s="6">
        <v>150000.0</v>
      </c>
      <c r="N44" t="n" s="6">
        <v>3.0</v>
      </c>
      <c r="O44" t="s" s="18">
        <v>121</v>
      </c>
      <c r="P44" s="6" t="n">
        <f>G44+J44-M44</f>
        <v>75000.0</v>
      </c>
      <c r="U44" s="38" t="str">
        <f>C44</f>
        <v>Distribusi ke Sekretariat (BA. No: 038/BAST.03/SEK-PUPR/2020)</v>
      </c>
    </row>
    <row r="45" ht="15.0" customHeight="true">
      <c r="A45" s="4" t="n">
        <f>ROW(A45)-14</f>
        <v>31.0</v>
      </c>
      <c r="B45" t="n" s="9">
        <v>44162.42847222222</v>
      </c>
      <c r="C45" t="s" s="21">
        <v>130</v>
      </c>
      <c r="D45" s="22"/>
      <c r="E45" t="n" s="6">
        <v>3.0</v>
      </c>
      <c r="F45" t="s" s="18">
        <v>121</v>
      </c>
      <c r="G45" t="n" s="6">
        <v>75000.0</v>
      </c>
      <c r="H45" t="n" s="6">
        <v>5.0</v>
      </c>
      <c r="I45" t="s" s="18">
        <v>96</v>
      </c>
      <c r="J45" t="n" s="6">
        <v>125000.0</v>
      </c>
      <c r="K45" t="n" s="6">
        <v>0.0</v>
      </c>
      <c r="L45" t="s" s="18">
        <v>65</v>
      </c>
      <c r="M45" t="n" s="6">
        <v>0.0</v>
      </c>
      <c r="N45" t="n" s="6">
        <v>8.0</v>
      </c>
      <c r="O45" t="s" s="18">
        <v>131</v>
      </c>
      <c r="P45" s="6" t="n">
        <f>G45+J45-M45</f>
        <v>200000.0</v>
      </c>
      <c r="U45" s="38" t="str">
        <f>C45</f>
        <v>Pengadaan oleh Sekretariat (BA. No: 0197/BAST.01/SEK-PUPR/2020)</v>
      </c>
    </row>
    <row r="46" ht="15.0" customHeight="true">
      <c r="A46" s="4" t="n">
        <f>ROW(A46)-14</f>
        <v>32.0</v>
      </c>
      <c r="B46" t="n" s="9">
        <v>44167.58541666667</v>
      </c>
      <c r="C46" t="s" s="21">
        <v>132</v>
      </c>
      <c r="D46" s="22"/>
      <c r="E46" t="n" s="6">
        <v>8.0</v>
      </c>
      <c r="F46" t="s" s="18">
        <v>131</v>
      </c>
      <c r="G46" t="n" s="6">
        <v>200000.0</v>
      </c>
      <c r="H46" t="n" s="6">
        <v>0.0</v>
      </c>
      <c r="I46" t="s" s="18">
        <v>65</v>
      </c>
      <c r="J46" t="n" s="6">
        <v>0.0</v>
      </c>
      <c r="K46" t="n" s="6">
        <v>5.0</v>
      </c>
      <c r="L46" t="s" s="18">
        <v>133</v>
      </c>
      <c r="M46" t="n" s="6">
        <v>125000.0</v>
      </c>
      <c r="N46" t="n" s="6">
        <v>3.0</v>
      </c>
      <c r="O46" t="s" s="18">
        <v>121</v>
      </c>
      <c r="P46" s="6" t="n">
        <f>G46+J46-M46</f>
        <v>75000.0</v>
      </c>
      <c r="U46" s="38" t="str">
        <f>C46</f>
        <v>Distribusi ke Sekretariat (BA. No: 039/BAST.03/SEK-PUPR/2020)</v>
      </c>
    </row>
    <row r="47" ht="15.0" customHeight="true">
      <c r="A47" s="4" t="n">
        <f>ROW(A47)-14</f>
        <v>33.0</v>
      </c>
      <c r="B47" t="n" s="9">
        <v>44169.62847222222</v>
      </c>
      <c r="C47" t="s" s="21">
        <v>134</v>
      </c>
      <c r="D47" s="22"/>
      <c r="E47" t="n" s="6">
        <v>3.0</v>
      </c>
      <c r="F47" t="s" s="18">
        <v>121</v>
      </c>
      <c r="G47" t="n" s="6">
        <v>75000.0</v>
      </c>
      <c r="H47" t="n" s="6">
        <v>0.0</v>
      </c>
      <c r="I47" t="s" s="18">
        <v>65</v>
      </c>
      <c r="J47" t="n" s="6">
        <v>0.0</v>
      </c>
      <c r="K47" t="n" s="6">
        <v>3.0</v>
      </c>
      <c r="L47" t="s" s="18">
        <v>121</v>
      </c>
      <c r="M47" t="n" s="6">
        <v>75000.0</v>
      </c>
      <c r="N47" t="n" s="6">
        <v>0.0</v>
      </c>
      <c r="O47" t="s" s="18">
        <v>65</v>
      </c>
      <c r="P47" s="6" t="n">
        <f>G47+J47-M47</f>
        <v>0.0</v>
      </c>
      <c r="U47" s="38" t="str">
        <f>C47</f>
        <v>Distribusi ke Bidang Bina Marga (BA. No: 040/BAST.03/BM-PUPR/2020)</v>
      </c>
    </row>
    <row r="48" spans="1:21" s="3" customFormat="1" x14ac:dyDescent="0.25">
      <c r="A48" s="10"/>
      <c r="B48" s="11"/>
      <c r="C48" s="11"/>
      <c r="D48" s="11"/>
      <c r="E48" s="12" t="n">
        <f ca="1">INDIRECT("E15")</f>
        <v>0.0</v>
      </c>
      <c r="F48" s="19" t="str">
        <f ca="1">INDIRECT("F15")</f>
        <v>-</v>
      </c>
      <c r="G48" s="12" t="n">
        <f ca="1">INDIRECT("G15")</f>
        <v>0.0</v>
      </c>
      <c r="H48" s="12" t="n">
        <f ca="1">SUM(INDIRECT("H15:H"&amp;ROW(H48)-1))</f>
        <v>128.0</v>
      </c>
      <c r="I48" s="20" t="s">
        <v>80</v>
      </c>
      <c r="J48" s="12" t="n">
        <f ca="1">SUM(INDIRECT("J15:J"&amp;ROW(J48)-1))</f>
        <v>2930000.0</v>
      </c>
      <c r="K48" s="12" t="n">
        <f ca="1">SUM(INDIRECT("K15:K"&amp;ROW(K48)-1))</f>
        <v>128.0</v>
      </c>
      <c r="L48" s="20" t="s">
        <v>80</v>
      </c>
      <c r="M48" s="12" t="n">
        <f ca="1">SUM(INDIRECT("M15:M"&amp;ROW(M48)-1))</f>
        <v>2930000.0</v>
      </c>
      <c r="N48" s="12" t="n">
        <f ca="1">INDIRECT("N"&amp;ROW(N48)-1)</f>
        <v>0.0</v>
      </c>
      <c r="O48" s="20" t="str">
        <f ca="1">INDIRECT("O"&amp;ROW(O48)-1)</f>
        <v>-</v>
      </c>
      <c r="P48" s="12" t="n">
        <f ca="1">INDIRECT("P"&amp;ROW(P48)-1)</f>
        <v>0.0</v>
      </c>
      <c r="U48" s="40"/>
    </row>
    <row r="50" spans="4:14" x14ac:dyDescent="0.25">
      <c r="N50" s="1" t="str">
        <f>"Airmadidi, "&amp;U1</f>
        <v>Airmadidi, Kamis, 31 Desember 2020</v>
      </c>
    </row>
    <row r="51" spans="4:14" x14ac:dyDescent="0.25">
      <c r="D51" s="2" t="s">
        <v>56</v>
      </c>
      <c r="E51" s="3"/>
      <c r="F51" s="3"/>
      <c r="G51" s="3"/>
      <c r="H51" s="3"/>
      <c r="I51" s="3"/>
      <c r="J51" s="3"/>
      <c r="K51" s="3"/>
      <c r="L51" s="3"/>
      <c r="M51" s="3"/>
      <c r="N51" s="2" t="s">
        <v>59</v>
      </c>
    </row>
    <row r="52" spans="4:14" x14ac:dyDescent="0.25">
      <c r="D52" s="2"/>
      <c r="E52" s="3"/>
      <c r="F52" s="3"/>
      <c r="G52" s="3"/>
      <c r="H52" s="3"/>
      <c r="I52" s="3"/>
      <c r="J52" s="3"/>
      <c r="K52" s="3"/>
      <c r="L52" s="3"/>
      <c r="M52" s="3"/>
      <c r="N52" s="2"/>
    </row>
    <row r="53" spans="4:14" x14ac:dyDescent="0.25">
      <c r="D53" s="2"/>
      <c r="E53" s="3"/>
      <c r="F53" s="3"/>
      <c r="G53" s="3"/>
      <c r="H53" s="3"/>
      <c r="I53" s="3"/>
      <c r="J53" s="3"/>
      <c r="K53" s="3"/>
      <c r="L53" s="3"/>
      <c r="M53" s="3"/>
      <c r="N53" s="2"/>
    </row>
    <row r="54" spans="4:14" x14ac:dyDescent="0.25"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</row>
    <row r="55" spans="4:14" x14ac:dyDescent="0.25"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</row>
    <row r="56" spans="4:14" x14ac:dyDescent="0.25">
      <c r="D56" s="5" t="s">
        <v>57</v>
      </c>
      <c r="E56" s="3"/>
      <c r="F56" s="3"/>
      <c r="G56" s="3"/>
      <c r="H56" s="3"/>
      <c r="I56" s="3"/>
      <c r="J56" s="3"/>
      <c r="K56" s="3"/>
      <c r="L56" s="3"/>
      <c r="M56" s="3"/>
      <c r="N56" s="5" t="s">
        <v>60</v>
      </c>
    </row>
    <row r="57" spans="4:14" x14ac:dyDescent="0.25">
      <c r="D57" s="1" t="str">
        <f>"NIP. "&amp;U2</f>
        <v>NIP. 197212041999031006</v>
      </c>
      <c r="N5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8:D48"/>
    <mergeCell ref="C47:D4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413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52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43839.416666666664</v>
      </c>
      <c r="C16" t="s" s="21">
        <v>81</v>
      </c>
      <c r="D16" s="22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415</v>
      </c>
      <c r="J16" t="n" s="6">
        <v>300000.0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415</v>
      </c>
      <c r="P16" s="6" t="n">
        <f>G16+J16-M16</f>
        <v>300000.0</v>
      </c>
      <c r="U16" s="38" t="str">
        <f>C16</f>
        <v>Pengadaan oleh Sekretariat (BA. No: 0007/BAST.01/SEK-PUPR/2020)</v>
      </c>
    </row>
    <row r="17" ht="15.0" customHeight="true">
      <c r="A17" s="4" t="n">
        <f>ROW(A17)-14</f>
        <v>3.0</v>
      </c>
      <c r="B17" t="n" s="9">
        <v>43843.635416666664</v>
      </c>
      <c r="C17" t="s" s="21">
        <v>83</v>
      </c>
      <c r="D17" s="22"/>
      <c r="E17" t="n" s="6">
        <v>2.0</v>
      </c>
      <c r="F17" t="s" s="18">
        <v>415</v>
      </c>
      <c r="G17" t="n" s="6">
        <v>300000.0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415</v>
      </c>
      <c r="M17" t="n" s="6">
        <v>300000.0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Sekretariat (BA. No: 001/BAST.03/SEK-PUPR/2020)</v>
      </c>
    </row>
    <row r="18" ht="15.0" customHeight="true">
      <c r="A18" s="4" t="n">
        <f>ROW(A18)-14</f>
        <v>4.0</v>
      </c>
      <c r="B18" t="n" s="9">
        <v>43913.416666666664</v>
      </c>
      <c r="C18" t="s" s="21">
        <v>217</v>
      </c>
      <c r="D18" s="22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416</v>
      </c>
      <c r="J18" t="n" s="6">
        <v>600000.0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416</v>
      </c>
      <c r="P18" s="6" t="n">
        <f>G18+J18-M18</f>
        <v>600000.0</v>
      </c>
      <c r="U18" s="38" t="str">
        <f>C18</f>
        <v>Pengadaan oleh Bidang Jasa Konstruksi (BA. No: 05/BAST.01/JK-PUPR/2020)</v>
      </c>
    </row>
    <row r="19" ht="15.0" customHeight="true">
      <c r="A19" s="4" t="n">
        <f>ROW(A19)-14</f>
        <v>5.0</v>
      </c>
      <c r="B19" t="n" s="9">
        <v>43913.625</v>
      </c>
      <c r="C19" t="s" s="21">
        <v>218</v>
      </c>
      <c r="D19" s="22"/>
      <c r="E19" t="n" s="6">
        <v>3.0</v>
      </c>
      <c r="F19" t="s" s="18">
        <v>416</v>
      </c>
      <c r="G19" t="n" s="6">
        <v>600000.0</v>
      </c>
      <c r="H19" t="n" s="6">
        <v>0.0</v>
      </c>
      <c r="I19" t="s" s="18">
        <v>65</v>
      </c>
      <c r="J19" t="n" s="6">
        <v>0.0</v>
      </c>
      <c r="K19" t="n" s="6">
        <v>3.0</v>
      </c>
      <c r="L19" t="s" s="18">
        <v>416</v>
      </c>
      <c r="M19" t="n" s="6">
        <v>600000.0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Bidang Jasa Konstruksi (BA. No: 024/BAST.03/JK-PUPR/2020)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19" t="str">
        <f ca="1">INDIRECT("F15")</f>
        <v>-</v>
      </c>
      <c r="G20" s="12" t="n">
        <f ca="1">INDIRECT("G15")</f>
        <v>0.0</v>
      </c>
      <c r="H20" s="12" t="n">
        <f ca="1">SUM(INDIRECT("H15:H"&amp;ROW(H20)-1))</f>
        <v>5.0</v>
      </c>
      <c r="I20" s="20" t="s">
        <v>414</v>
      </c>
      <c r="J20" s="12" t="n">
        <f ca="1">SUM(INDIRECT("J15:J"&amp;ROW(J20)-1))</f>
        <v>900000.0</v>
      </c>
      <c r="K20" s="12" t="n">
        <f ca="1">SUM(INDIRECT("K15:K"&amp;ROW(K20)-1))</f>
        <v>5.0</v>
      </c>
      <c r="L20" s="20" t="s">
        <v>414</v>
      </c>
      <c r="M20" s="12" t="n">
        <f ca="1">SUM(INDIRECT("M15:M"&amp;ROW(M20)-1))</f>
        <v>900000.0</v>
      </c>
      <c r="N20" s="12" t="n">
        <f ca="1">INDIRECT("N"&amp;ROW(N20)-1)</f>
        <v>0.0</v>
      </c>
      <c r="O20" s="20" t="str">
        <f ca="1">INDIRECT("O"&amp;ROW(O20)-1)</f>
        <v>-</v>
      </c>
      <c r="P20" s="12" t="n">
        <f ca="1">INDIRECT("P"&amp;ROW(P20)-1)</f>
        <v>0.0</v>
      </c>
      <c r="U20" s="40"/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417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43857.416666666664</v>
      </c>
      <c r="C16" t="s" s="21">
        <v>313</v>
      </c>
      <c r="D16" s="22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418</v>
      </c>
      <c r="J16" t="n" s="6">
        <v>38000.0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418</v>
      </c>
      <c r="P16" s="6" t="n">
        <f>G16+J16-M16</f>
        <v>38000.0</v>
      </c>
      <c r="U16" s="38" t="str">
        <f>C16</f>
        <v>Pengadaan oleh Sekretariat (BA. No: 0010/BAST.01/SEK-PUPR/2020)</v>
      </c>
    </row>
    <row r="17" ht="15.0" customHeight="true">
      <c r="A17" s="4" t="n">
        <f>ROW(A17)-14</f>
        <v>3.0</v>
      </c>
      <c r="B17" t="n" s="9">
        <v>43857.635416666664</v>
      </c>
      <c r="C17" t="s" s="21">
        <v>314</v>
      </c>
      <c r="D17" s="22"/>
      <c r="E17" t="n" s="6">
        <v>2.0</v>
      </c>
      <c r="F17" t="s" s="18">
        <v>418</v>
      </c>
      <c r="G17" t="n" s="6">
        <v>38000.0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418</v>
      </c>
      <c r="M17" t="n" s="6">
        <v>38000.0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Sekretariat (BA. No: 007/BAST.03/SEK-PUPR/2020)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2.0</v>
      </c>
      <c r="I18" s="20" t="s">
        <v>418</v>
      </c>
      <c r="J18" s="12" t="n">
        <f ca="1">SUM(INDIRECT("J15:J"&amp;ROW(J18)-1))</f>
        <v>38000.0</v>
      </c>
      <c r="K18" s="12" t="n">
        <f ca="1">SUM(INDIRECT("K15:K"&amp;ROW(K18)-1))</f>
        <v>2.0</v>
      </c>
      <c r="L18" s="20" t="s">
        <v>418</v>
      </c>
      <c r="M18" s="12" t="n">
        <f ca="1">SUM(INDIRECT("M15:M"&amp;ROW(M18)-1))</f>
        <v>38000.0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419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43886.416666666664</v>
      </c>
      <c r="C16" t="s" s="21">
        <v>364</v>
      </c>
      <c r="D16" s="22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421</v>
      </c>
      <c r="J16" t="n" s="6">
        <v>64000.0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421</v>
      </c>
      <c r="P16" s="6" t="n">
        <f>G16+J16-M16</f>
        <v>64000.0</v>
      </c>
      <c r="U16" s="38" t="str">
        <f>C16</f>
        <v>Pengadaan oleh Sekretariat (BA. No: 0027/BAST.01/SEK-PUPR/2020)</v>
      </c>
    </row>
    <row r="17" ht="15.0" customHeight="true">
      <c r="A17" s="4" t="n">
        <f>ROW(A17)-14</f>
        <v>3.0</v>
      </c>
      <c r="B17" t="n" s="9">
        <v>43909.59444444445</v>
      </c>
      <c r="C17" t="s" s="21">
        <v>104</v>
      </c>
      <c r="D17" s="22"/>
      <c r="E17" t="n" s="6">
        <v>2.0</v>
      </c>
      <c r="F17" t="s" s="18">
        <v>421</v>
      </c>
      <c r="G17" t="n" s="6">
        <v>64000.0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421</v>
      </c>
      <c r="M17" t="n" s="6">
        <v>64000.0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Sekretariat (BA. No: 022/BAST.03/SEK-PUPR/2020)</v>
      </c>
    </row>
    <row r="18" ht="15.0" customHeight="true">
      <c r="A18" s="4" t="n">
        <f>ROW(A18)-14</f>
        <v>4.0</v>
      </c>
      <c r="B18" t="n" s="9">
        <v>44113.416666666664</v>
      </c>
      <c r="C18" t="s" s="21">
        <v>369</v>
      </c>
      <c r="D18" s="22"/>
      <c r="E18" t="n" s="6">
        <v>0.0</v>
      </c>
      <c r="F18" t="s" s="18">
        <v>65</v>
      </c>
      <c r="G18" t="n" s="6">
        <v>0.0</v>
      </c>
      <c r="H18" t="n" s="6">
        <v>2.0</v>
      </c>
      <c r="I18" t="s" s="18">
        <v>422</v>
      </c>
      <c r="J18" t="n" s="6">
        <v>62000.0</v>
      </c>
      <c r="K18" t="n" s="6">
        <v>0.0</v>
      </c>
      <c r="L18" t="s" s="18">
        <v>65</v>
      </c>
      <c r="M18" t="n" s="6">
        <v>0.0</v>
      </c>
      <c r="N18" t="n" s="6">
        <v>2.0</v>
      </c>
      <c r="O18" t="s" s="18">
        <v>422</v>
      </c>
      <c r="P18" s="6" t="n">
        <f>G18+J18-M18</f>
        <v>62000.0</v>
      </c>
      <c r="U18" s="38" t="str">
        <f>C18</f>
        <v>Pengadaan oleh Sekretariat (BA. No: 0185/BAST.01/SEK-PUPR/2020)</v>
      </c>
    </row>
    <row r="19" ht="15.0" customHeight="true">
      <c r="A19" s="4" t="n">
        <f>ROW(A19)-14</f>
        <v>5.0</v>
      </c>
      <c r="B19" t="n" s="9">
        <v>44113.60277777778</v>
      </c>
      <c r="C19" t="s" s="21">
        <v>122</v>
      </c>
      <c r="D19" s="22"/>
      <c r="E19" t="n" s="6">
        <v>2.0</v>
      </c>
      <c r="F19" t="s" s="18">
        <v>422</v>
      </c>
      <c r="G19" t="n" s="6">
        <v>62000.0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422</v>
      </c>
      <c r="M19" t="n" s="6">
        <v>62000.0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Sekretariat (BA. No: 035/BAST.03/SEK-PUPR/2020)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19" t="str">
        <f ca="1">INDIRECT("F15")</f>
        <v>-</v>
      </c>
      <c r="G20" s="12" t="n">
        <f ca="1">INDIRECT("G15")</f>
        <v>0.0</v>
      </c>
      <c r="H20" s="12" t="n">
        <f ca="1">SUM(INDIRECT("H15:H"&amp;ROW(H20)-1))</f>
        <v>4.0</v>
      </c>
      <c r="I20" s="20" t="s">
        <v>420</v>
      </c>
      <c r="J20" s="12" t="n">
        <f ca="1">SUM(INDIRECT("J15:J"&amp;ROW(J20)-1))</f>
        <v>126000.0</v>
      </c>
      <c r="K20" s="12" t="n">
        <f ca="1">SUM(INDIRECT("K15:K"&amp;ROW(K20)-1))</f>
        <v>4.0</v>
      </c>
      <c r="L20" s="20" t="s">
        <v>420</v>
      </c>
      <c r="M20" s="12" t="n">
        <f ca="1">SUM(INDIRECT("M15:M"&amp;ROW(M20)-1))</f>
        <v>126000.0</v>
      </c>
      <c r="N20" s="12" t="n">
        <f ca="1">INDIRECT("N"&amp;ROW(N20)-1)</f>
        <v>0.0</v>
      </c>
      <c r="O20" s="20" t="str">
        <f ca="1">INDIRECT("O"&amp;ROW(O20)-1)</f>
        <v>-</v>
      </c>
      <c r="P20" s="12" t="n">
        <f ca="1">INDIRECT("P"&amp;ROW(P20)-1)</f>
        <v>0.0</v>
      </c>
      <c r="U20" s="40"/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423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424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43878.416666666664</v>
      </c>
      <c r="C16" t="s" s="21">
        <v>94</v>
      </c>
      <c r="D16" s="22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426</v>
      </c>
      <c r="J16" t="n" s="6">
        <v>188000.0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426</v>
      </c>
      <c r="P16" s="6" t="n">
        <f>G16+J16-M16</f>
        <v>188000.0</v>
      </c>
      <c r="U16" s="38" t="str">
        <f>C16</f>
        <v>Pengadaan oleh Sekretariat (BA. No: 0025/BAST.01/SEK-PUPR/2020)</v>
      </c>
    </row>
    <row r="17" ht="15.0" customHeight="true">
      <c r="A17" s="4" t="n">
        <f>ROW(A17)-14</f>
        <v>3.0</v>
      </c>
      <c r="B17" t="n" s="9">
        <v>43909.59444444445</v>
      </c>
      <c r="C17" t="s" s="21">
        <v>104</v>
      </c>
      <c r="D17" s="22"/>
      <c r="E17" t="n" s="6">
        <v>4.0</v>
      </c>
      <c r="F17" t="s" s="18">
        <v>426</v>
      </c>
      <c r="G17" t="n" s="6">
        <v>188000.0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426</v>
      </c>
      <c r="M17" t="n" s="6">
        <v>188000.0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Sekretariat (BA. No: 022/BAST.03/SEK-PUPR/2020)</v>
      </c>
    </row>
    <row r="18" ht="15.0" customHeight="true">
      <c r="A18" s="4" t="n">
        <f>ROW(A18)-14</f>
        <v>4.0</v>
      </c>
      <c r="B18" t="n" s="9">
        <v>43913.416666666664</v>
      </c>
      <c r="C18" t="s" s="21">
        <v>217</v>
      </c>
      <c r="D18" s="22"/>
      <c r="E18" t="n" s="6">
        <v>0.0</v>
      </c>
      <c r="F18" t="s" s="18">
        <v>65</v>
      </c>
      <c r="G18" t="n" s="6">
        <v>0.0</v>
      </c>
      <c r="H18" t="n" s="6">
        <v>5.0</v>
      </c>
      <c r="I18" t="s" s="18">
        <v>427</v>
      </c>
      <c r="J18" t="n" s="6">
        <v>210000.0</v>
      </c>
      <c r="K18" t="n" s="6">
        <v>0.0</v>
      </c>
      <c r="L18" t="s" s="18">
        <v>65</v>
      </c>
      <c r="M18" t="n" s="6">
        <v>0.0</v>
      </c>
      <c r="N18" t="n" s="6">
        <v>5.0</v>
      </c>
      <c r="O18" t="s" s="18">
        <v>427</v>
      </c>
      <c r="P18" s="6" t="n">
        <f>G18+J18-M18</f>
        <v>210000.0</v>
      </c>
      <c r="U18" s="38" t="str">
        <f>C18</f>
        <v>Pengadaan oleh Bidang Jasa Konstruksi (BA. No: 05/BAST.01/JK-PUPR/2020)</v>
      </c>
    </row>
    <row r="19" ht="15.0" customHeight="true">
      <c r="A19" s="4" t="n">
        <f>ROW(A19)-14</f>
        <v>5.0</v>
      </c>
      <c r="B19" t="n" s="9">
        <v>43913.625</v>
      </c>
      <c r="C19" t="s" s="21">
        <v>218</v>
      </c>
      <c r="D19" s="22"/>
      <c r="E19" t="n" s="6">
        <v>5.0</v>
      </c>
      <c r="F19" t="s" s="18">
        <v>427</v>
      </c>
      <c r="G19" t="n" s="6">
        <v>210000.0</v>
      </c>
      <c r="H19" t="n" s="6">
        <v>0.0</v>
      </c>
      <c r="I19" t="s" s="18">
        <v>65</v>
      </c>
      <c r="J19" t="n" s="6">
        <v>0.0</v>
      </c>
      <c r="K19" t="n" s="6">
        <v>5.0</v>
      </c>
      <c r="L19" t="s" s="18">
        <v>427</v>
      </c>
      <c r="M19" t="n" s="6">
        <v>210000.0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Bidang Jasa Konstruksi (BA. No: 024/BAST.03/JK-PUPR/2020)</v>
      </c>
    </row>
    <row r="20" ht="15.0" customHeight="true">
      <c r="A20" s="4" t="n">
        <f>ROW(A20)-14</f>
        <v>6.0</v>
      </c>
      <c r="B20" t="n" s="9">
        <v>44116.416666666664</v>
      </c>
      <c r="C20" t="s" s="21">
        <v>123</v>
      </c>
      <c r="D20" s="22"/>
      <c r="E20" t="n" s="6">
        <v>0.0</v>
      </c>
      <c r="F20" t="s" s="18">
        <v>65</v>
      </c>
      <c r="G20" t="n" s="6">
        <v>0.0</v>
      </c>
      <c r="H20" t="n" s="6">
        <v>4.0</v>
      </c>
      <c r="I20" t="s" s="18">
        <v>426</v>
      </c>
      <c r="J20" t="n" s="6">
        <v>188000.0</v>
      </c>
      <c r="K20" t="n" s="6">
        <v>0.0</v>
      </c>
      <c r="L20" t="s" s="18">
        <v>65</v>
      </c>
      <c r="M20" t="n" s="6">
        <v>0.0</v>
      </c>
      <c r="N20" t="n" s="6">
        <v>4.0</v>
      </c>
      <c r="O20" t="s" s="18">
        <v>426</v>
      </c>
      <c r="P20" s="6" t="n">
        <f>G20+J20-M20</f>
        <v>188000.0</v>
      </c>
      <c r="U20" s="38" t="str">
        <f>C20</f>
        <v>Pengadaan oleh Sekretariat (BA. No: 0186/BAST.01/SEK-PUPR/2020)</v>
      </c>
    </row>
    <row r="21" ht="15.0" customHeight="true">
      <c r="A21" s="4" t="n">
        <f>ROW(A21)-14</f>
        <v>7.0</v>
      </c>
      <c r="B21" t="n" s="9">
        <v>44139.07013888889</v>
      </c>
      <c r="C21" t="s" s="21">
        <v>129</v>
      </c>
      <c r="D21" s="22"/>
      <c r="E21" t="n" s="6">
        <v>4.0</v>
      </c>
      <c r="F21" t="s" s="18">
        <v>426</v>
      </c>
      <c r="G21" t="n" s="6">
        <v>188000.0</v>
      </c>
      <c r="H21" t="n" s="6">
        <v>0.0</v>
      </c>
      <c r="I21" t="s" s="18">
        <v>65</v>
      </c>
      <c r="J21" t="n" s="6">
        <v>0.0</v>
      </c>
      <c r="K21" t="n" s="6">
        <v>4.0</v>
      </c>
      <c r="L21" t="s" s="18">
        <v>426</v>
      </c>
      <c r="M21" t="n" s="6">
        <v>188000.0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Sekretariat (BA. No: 038/BAST.03/SEK-PUPR/2020)</v>
      </c>
    </row>
    <row r="22" spans="1:21" s="3" customFormat="1" x14ac:dyDescent="0.25">
      <c r="A22" s="10"/>
      <c r="B22" s="11"/>
      <c r="C22" s="11"/>
      <c r="D22" s="11"/>
      <c r="E22" s="12" t="n">
        <f ca="1">INDIRECT("E15")</f>
        <v>0.0</v>
      </c>
      <c r="F22" s="19" t="str">
        <f ca="1">INDIRECT("F15")</f>
        <v>-</v>
      </c>
      <c r="G22" s="12" t="n">
        <f ca="1">INDIRECT("G15")</f>
        <v>0.0</v>
      </c>
      <c r="H22" s="12" t="n">
        <f ca="1">SUM(INDIRECT("H15:H"&amp;ROW(H22)-1))</f>
        <v>13.0</v>
      </c>
      <c r="I22" s="20" t="s">
        <v>425</v>
      </c>
      <c r="J22" s="12" t="n">
        <f ca="1">SUM(INDIRECT("J15:J"&amp;ROW(J22)-1))</f>
        <v>586000.0</v>
      </c>
      <c r="K22" s="12" t="n">
        <f ca="1">SUM(INDIRECT("K15:K"&amp;ROW(K22)-1))</f>
        <v>13.0</v>
      </c>
      <c r="L22" s="20" t="s">
        <v>425</v>
      </c>
      <c r="M22" s="12" t="n">
        <f ca="1">SUM(INDIRECT("M15:M"&amp;ROW(M22)-1))</f>
        <v>586000.0</v>
      </c>
      <c r="N22" s="12" t="n">
        <f ca="1">INDIRECT("N"&amp;ROW(N22)-1)</f>
        <v>0.0</v>
      </c>
      <c r="O22" s="20" t="str">
        <f ca="1">INDIRECT("O"&amp;ROW(O22)-1)</f>
        <v>-</v>
      </c>
      <c r="P22" s="12" t="n">
        <f ca="1">INDIRECT("P"&amp;ROW(P22)-1)</f>
        <v>0.0</v>
      </c>
      <c r="U22" s="40"/>
    </row>
    <row r="24" spans="4:14" x14ac:dyDescent="0.25">
      <c r="N24" s="1" t="str">
        <f>"Airmadidi, "&amp;U1</f>
        <v>Airmadidi, Kamis, 31 Desember 2020</v>
      </c>
    </row>
    <row r="25" spans="4:14" x14ac:dyDescent="0.25">
      <c r="D25" s="2" t="s">
        <v>56</v>
      </c>
      <c r="E25" s="3"/>
      <c r="F25" s="3"/>
      <c r="G25" s="3"/>
      <c r="H25" s="3"/>
      <c r="I25" s="3"/>
      <c r="J25" s="3"/>
      <c r="K25" s="3"/>
      <c r="L25" s="3"/>
      <c r="M25" s="3"/>
      <c r="N25" s="2" t="s">
        <v>59</v>
      </c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5" t="s">
        <v>60</v>
      </c>
    </row>
    <row r="31" spans="4:14" x14ac:dyDescent="0.25">
      <c r="D31" s="1" t="str">
        <f>"NIP. "&amp;U2</f>
        <v>NIP. 197212041999031006</v>
      </c>
      <c r="N31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2:D22"/>
    <mergeCell ref="C21:D2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5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428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424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5.0</v>
      </c>
      <c r="F15" t="s" s="18">
        <v>431</v>
      </c>
      <c r="G15" t="n" s="6">
        <v>288750.0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5.0</v>
      </c>
      <c r="O15" t="s" s="18">
        <v>431</v>
      </c>
      <c r="P15" s="6" t="n">
        <f>G15+J15-M15</f>
        <v>288750.0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43839.416666666664</v>
      </c>
      <c r="C16" t="s" s="21">
        <v>81</v>
      </c>
      <c r="D16" s="22"/>
      <c r="E16" t="n" s="6">
        <v>5.0</v>
      </c>
      <c r="F16" t="s" s="18">
        <v>431</v>
      </c>
      <c r="G16" t="n" s="6">
        <v>288750.0</v>
      </c>
      <c r="H16" t="n" s="6">
        <v>20.0</v>
      </c>
      <c r="I16" t="s" s="18">
        <v>432</v>
      </c>
      <c r="J16" t="n" s="6">
        <v>1155000.0</v>
      </c>
      <c r="K16" t="n" s="6">
        <v>0.0</v>
      </c>
      <c r="L16" t="s" s="18">
        <v>65</v>
      </c>
      <c r="M16" t="n" s="6">
        <v>0.0</v>
      </c>
      <c r="N16" t="n" s="6">
        <v>25.0</v>
      </c>
      <c r="O16" t="s" s="18">
        <v>433</v>
      </c>
      <c r="P16" s="6" t="n">
        <f>G16+J16-M16</f>
        <v>1443750.0</v>
      </c>
      <c r="U16" s="38" t="str">
        <f>C16</f>
        <v>Pengadaan oleh Sekretariat (BA. No: 0007/BAST.01/SEK-PUPR/2020)</v>
      </c>
    </row>
    <row r="17" ht="15.0" customHeight="true">
      <c r="A17" s="4" t="n">
        <f>ROW(A17)-14</f>
        <v>3.0</v>
      </c>
      <c r="B17" t="n" s="9">
        <v>43843.635416666664</v>
      </c>
      <c r="C17" t="s" s="21">
        <v>83</v>
      </c>
      <c r="D17" s="22"/>
      <c r="E17" t="n" s="6">
        <v>25.0</v>
      </c>
      <c r="F17" t="s" s="18">
        <v>433</v>
      </c>
      <c r="G17" t="n" s="6">
        <v>1443750.0</v>
      </c>
      <c r="H17" t="n" s="6">
        <v>0.0</v>
      </c>
      <c r="I17" t="s" s="18">
        <v>65</v>
      </c>
      <c r="J17" t="n" s="6">
        <v>0.0</v>
      </c>
      <c r="K17" t="n" s="6">
        <v>6.0</v>
      </c>
      <c r="L17" t="s" s="18">
        <v>434</v>
      </c>
      <c r="M17" t="n" s="6">
        <v>346500.0</v>
      </c>
      <c r="N17" t="n" s="6">
        <v>19.0</v>
      </c>
      <c r="O17" t="s" s="18">
        <v>435</v>
      </c>
      <c r="P17" s="6" t="n">
        <f>G17+J17-M17</f>
        <v>1097250.0</v>
      </c>
      <c r="U17" s="38" t="str">
        <f>C17</f>
        <v>Distribusi ke Sekretariat (BA. No: 001/BAST.03/SEK-PUPR/2020)</v>
      </c>
    </row>
    <row r="18" ht="15.0" customHeight="true">
      <c r="A18" s="4" t="n">
        <f>ROW(A18)-14</f>
        <v>4.0</v>
      </c>
      <c r="B18" t="n" s="9">
        <v>43850.635416666664</v>
      </c>
      <c r="C18" t="s" s="21">
        <v>71</v>
      </c>
      <c r="D18" s="22"/>
      <c r="E18" t="n" s="6">
        <v>19.0</v>
      </c>
      <c r="F18" t="s" s="18">
        <v>435</v>
      </c>
      <c r="G18" t="n" s="6">
        <v>1097250.0</v>
      </c>
      <c r="H18" t="n" s="6">
        <v>0.0</v>
      </c>
      <c r="I18" t="s" s="18">
        <v>65</v>
      </c>
      <c r="J18" t="n" s="6">
        <v>0.0</v>
      </c>
      <c r="K18" t="n" s="6">
        <v>4.0</v>
      </c>
      <c r="L18" t="s" s="18">
        <v>436</v>
      </c>
      <c r="M18" t="n" s="6">
        <v>231000.0</v>
      </c>
      <c r="N18" t="n" s="6">
        <v>15.0</v>
      </c>
      <c r="O18" t="s" s="18">
        <v>437</v>
      </c>
      <c r="P18" s="6" t="n">
        <f>G18+J18-M18</f>
        <v>866250.0</v>
      </c>
      <c r="U18" s="38" t="str">
        <f>C18</f>
        <v>Distribusi ke Bidang Bangunan Gedung dan Permukiman (BA. No: 002/BAST.03/BGP-PUPR/2020)</v>
      </c>
    </row>
    <row r="19" ht="15.0" customHeight="true">
      <c r="A19" s="4" t="n">
        <f>ROW(A19)-14</f>
        <v>5.0</v>
      </c>
      <c r="B19" t="n" s="9">
        <v>43850.63888888889</v>
      </c>
      <c r="C19" t="s" s="21">
        <v>74</v>
      </c>
      <c r="D19" s="22"/>
      <c r="E19" t="n" s="6">
        <v>15.0</v>
      </c>
      <c r="F19" t="s" s="18">
        <v>437</v>
      </c>
      <c r="G19" t="n" s="6">
        <v>866250.0</v>
      </c>
      <c r="H19" t="n" s="6">
        <v>0.0</v>
      </c>
      <c r="I19" t="s" s="18">
        <v>65</v>
      </c>
      <c r="J19" t="n" s="6">
        <v>0.0</v>
      </c>
      <c r="K19" t="n" s="6">
        <v>4.0</v>
      </c>
      <c r="L19" t="s" s="18">
        <v>436</v>
      </c>
      <c r="M19" t="n" s="6">
        <v>231000.0</v>
      </c>
      <c r="N19" t="n" s="6">
        <v>11.0</v>
      </c>
      <c r="O19" t="s" s="18">
        <v>438</v>
      </c>
      <c r="P19" s="6" t="n">
        <f>G19+J19-M19</f>
        <v>635250.0</v>
      </c>
      <c r="U19" s="38" t="str">
        <f>C19</f>
        <v>Distribusi ke Bidang Sumber Daya Air (BA. No: 003/BAST.03/SDA-PUPR/2020)</v>
      </c>
    </row>
    <row r="20" ht="15.0" customHeight="true">
      <c r="A20" s="4" t="n">
        <f>ROW(A20)-14</f>
        <v>6.0</v>
      </c>
      <c r="B20" t="n" s="9">
        <v>43851.34652777778</v>
      </c>
      <c r="C20" t="s" s="21">
        <v>76</v>
      </c>
      <c r="D20" s="22"/>
      <c r="E20" t="n" s="6">
        <v>11.0</v>
      </c>
      <c r="F20" t="s" s="18">
        <v>438</v>
      </c>
      <c r="G20" t="n" s="6">
        <v>635250.0</v>
      </c>
      <c r="H20" t="n" s="6">
        <v>0.0</v>
      </c>
      <c r="I20" t="s" s="18">
        <v>65</v>
      </c>
      <c r="J20" t="n" s="6">
        <v>0.0</v>
      </c>
      <c r="K20" t="n" s="6">
        <v>4.0</v>
      </c>
      <c r="L20" t="s" s="18">
        <v>436</v>
      </c>
      <c r="M20" t="n" s="6">
        <v>231000.0</v>
      </c>
      <c r="N20" t="n" s="6">
        <v>7.0</v>
      </c>
      <c r="O20" t="s" s="18">
        <v>439</v>
      </c>
      <c r="P20" s="6" t="n">
        <f>G20+J20-M20</f>
        <v>404250.0</v>
      </c>
      <c r="U20" s="38" t="str">
        <f>C20</f>
        <v>Distribusi ke Bidang Tata Ruang (BA. No: 004/BAST.03/TR-PUPR/2020)</v>
      </c>
    </row>
    <row r="21" ht="15.0" customHeight="true">
      <c r="A21" s="4" t="n">
        <f>ROW(A21)-14</f>
        <v>7.0</v>
      </c>
      <c r="B21" t="n" s="9">
        <v>43851.35486111111</v>
      </c>
      <c r="C21" t="s" s="21">
        <v>78</v>
      </c>
      <c r="D21" s="22"/>
      <c r="E21" t="n" s="6">
        <v>7.0</v>
      </c>
      <c r="F21" t="s" s="18">
        <v>439</v>
      </c>
      <c r="G21" t="n" s="6">
        <v>404250.0</v>
      </c>
      <c r="H21" t="n" s="6">
        <v>0.0</v>
      </c>
      <c r="I21" t="s" s="18">
        <v>65</v>
      </c>
      <c r="J21" t="n" s="6">
        <v>0.0</v>
      </c>
      <c r="K21" t="n" s="6">
        <v>4.0</v>
      </c>
      <c r="L21" t="s" s="18">
        <v>436</v>
      </c>
      <c r="M21" t="n" s="6">
        <v>231000.0</v>
      </c>
      <c r="N21" t="n" s="6">
        <v>3.0</v>
      </c>
      <c r="O21" t="s" s="18">
        <v>440</v>
      </c>
      <c r="P21" s="6" t="n">
        <f>G21+J21-M21</f>
        <v>173250.0</v>
      </c>
      <c r="U21" s="38" t="str">
        <f>C21</f>
        <v>Distribusi ke Bidang Bina Marga (BA. No: 005/BAST.03/BM-PUPR/2020)</v>
      </c>
    </row>
    <row r="22" ht="15.0" customHeight="true">
      <c r="A22" s="4" t="n">
        <f>ROW(A22)-14</f>
        <v>8.0</v>
      </c>
      <c r="B22" t="n" s="9">
        <v>43851.35763888889</v>
      </c>
      <c r="C22" t="s" s="21">
        <v>89</v>
      </c>
      <c r="D22" s="22"/>
      <c r="E22" t="n" s="6">
        <v>3.0</v>
      </c>
      <c r="F22" t="s" s="18">
        <v>440</v>
      </c>
      <c r="G22" t="n" s="6">
        <v>173250.0</v>
      </c>
      <c r="H22" t="n" s="6">
        <v>0.0</v>
      </c>
      <c r="I22" t="s" s="18">
        <v>65</v>
      </c>
      <c r="J22" t="n" s="6">
        <v>0.0</v>
      </c>
      <c r="K22" t="n" s="6">
        <v>3.0</v>
      </c>
      <c r="L22" t="s" s="18">
        <v>440</v>
      </c>
      <c r="M22" t="n" s="6">
        <v>173250.0</v>
      </c>
      <c r="N22" t="n" s="6">
        <v>0.0</v>
      </c>
      <c r="O22" t="s" s="18">
        <v>65</v>
      </c>
      <c r="P22" s="6" t="n">
        <f>G22+J22-M22</f>
        <v>0.0</v>
      </c>
      <c r="U22" s="38" t="str">
        <f>C22</f>
        <v>Distribusi ke Bidang Jasa Konstruksi (BA. No: 006/BAST.03/JK-PUPR/2020)</v>
      </c>
    </row>
    <row r="23" ht="15.0" customHeight="true">
      <c r="A23" s="4" t="n">
        <f>ROW(A23)-14</f>
        <v>9.0</v>
      </c>
      <c r="B23" t="n" s="9">
        <v>43858.42361111111</v>
      </c>
      <c r="C23" t="s" s="21">
        <v>90</v>
      </c>
      <c r="D23" s="22"/>
      <c r="E23" t="n" s="6">
        <v>0.0</v>
      </c>
      <c r="F23" t="s" s="18">
        <v>65</v>
      </c>
      <c r="G23" t="n" s="6">
        <v>0.0</v>
      </c>
      <c r="H23" t="n" s="6">
        <v>10.0</v>
      </c>
      <c r="I23" t="s" s="18">
        <v>441</v>
      </c>
      <c r="J23" t="n" s="6">
        <v>577500.0</v>
      </c>
      <c r="K23" t="n" s="6">
        <v>0.0</v>
      </c>
      <c r="L23" t="s" s="18">
        <v>65</v>
      </c>
      <c r="M23" t="n" s="6">
        <v>0.0</v>
      </c>
      <c r="N23" t="n" s="6">
        <v>10.0</v>
      </c>
      <c r="O23" t="s" s="18">
        <v>441</v>
      </c>
      <c r="P23" s="6" t="n">
        <f>G23+J23-M23</f>
        <v>577500.0</v>
      </c>
      <c r="U23" s="38" t="str">
        <f>C23</f>
        <v>Pengadaan oleh Sekretariat (BA. No: 0014/BAST.01/SEK-PUPR/2020)</v>
      </c>
    </row>
    <row r="24" ht="15.0" customHeight="true">
      <c r="A24" s="4" t="n">
        <f>ROW(A24)-14</f>
        <v>10.0</v>
      </c>
      <c r="B24" t="n" s="9">
        <v>43864.36319444444</v>
      </c>
      <c r="C24" t="s" s="21">
        <v>91</v>
      </c>
      <c r="D24" s="22"/>
      <c r="E24" t="n" s="6">
        <v>10.0</v>
      </c>
      <c r="F24" t="s" s="18">
        <v>441</v>
      </c>
      <c r="G24" t="n" s="6">
        <v>577500.0</v>
      </c>
      <c r="H24" t="n" s="6">
        <v>0.0</v>
      </c>
      <c r="I24" t="s" s="18">
        <v>65</v>
      </c>
      <c r="J24" t="n" s="6">
        <v>0.0</v>
      </c>
      <c r="K24" t="n" s="6">
        <v>2.0</v>
      </c>
      <c r="L24" t="s" s="18">
        <v>442</v>
      </c>
      <c r="M24" t="n" s="6">
        <v>115500.0</v>
      </c>
      <c r="N24" t="n" s="6">
        <v>8.0</v>
      </c>
      <c r="O24" t="s" s="18">
        <v>443</v>
      </c>
      <c r="P24" s="6" t="n">
        <f>G24+J24-M24</f>
        <v>462000.0</v>
      </c>
      <c r="U24" s="38" t="str">
        <f>C24</f>
        <v>Distribusi ke Bidang Tata Ruang (BA. No: 014/BAST.03/TR-PUPR/2020)</v>
      </c>
    </row>
    <row r="25" ht="15.0" customHeight="true">
      <c r="A25" s="4" t="n">
        <f>ROW(A25)-14</f>
        <v>11.0</v>
      </c>
      <c r="B25" t="n" s="9">
        <v>43864.38958333333</v>
      </c>
      <c r="C25" t="s" s="21">
        <v>93</v>
      </c>
      <c r="D25" s="22"/>
      <c r="E25" t="n" s="6">
        <v>8.0</v>
      </c>
      <c r="F25" t="s" s="18">
        <v>443</v>
      </c>
      <c r="G25" t="n" s="6">
        <v>462000.0</v>
      </c>
      <c r="H25" t="n" s="6">
        <v>0.0</v>
      </c>
      <c r="I25" t="s" s="18">
        <v>65</v>
      </c>
      <c r="J25" t="n" s="6">
        <v>0.0</v>
      </c>
      <c r="K25" t="n" s="6">
        <v>8.0</v>
      </c>
      <c r="L25" t="s" s="18">
        <v>443</v>
      </c>
      <c r="M25" t="n" s="6">
        <v>462000.0</v>
      </c>
      <c r="N25" t="n" s="6">
        <v>0.0</v>
      </c>
      <c r="O25" t="s" s="18">
        <v>65</v>
      </c>
      <c r="P25" s="6" t="n">
        <f>G25+J25-M25</f>
        <v>0.0</v>
      </c>
      <c r="U25" s="38" t="str">
        <f>C25</f>
        <v>Distribusi ke Sekretariat (BA. No: 017/BAST.03/SEK-PUPR/2020)</v>
      </c>
    </row>
    <row r="26" ht="15.0" customHeight="true">
      <c r="A26" s="4" t="n">
        <f>ROW(A26)-14</f>
        <v>12.0</v>
      </c>
      <c r="B26" t="n" s="9">
        <v>43878.416666666664</v>
      </c>
      <c r="C26" t="s" s="21">
        <v>94</v>
      </c>
      <c r="D26" s="22"/>
      <c r="E26" t="n" s="6">
        <v>0.0</v>
      </c>
      <c r="F26" t="s" s="18">
        <v>65</v>
      </c>
      <c r="G26" t="n" s="6">
        <v>0.0</v>
      </c>
      <c r="H26" t="n" s="6">
        <v>10.0</v>
      </c>
      <c r="I26" t="s" s="18">
        <v>441</v>
      </c>
      <c r="J26" t="n" s="6">
        <v>577500.0</v>
      </c>
      <c r="K26" t="n" s="6">
        <v>0.0</v>
      </c>
      <c r="L26" t="s" s="18">
        <v>65</v>
      </c>
      <c r="M26" t="n" s="6">
        <v>0.0</v>
      </c>
      <c r="N26" t="n" s="6">
        <v>10.0</v>
      </c>
      <c r="O26" t="s" s="18">
        <v>441</v>
      </c>
      <c r="P26" s="6" t="n">
        <f>G26+J26-M26</f>
        <v>577500.0</v>
      </c>
      <c r="U26" s="38" t="str">
        <f>C26</f>
        <v>Pengadaan oleh Sekretariat (BA. No: 0025/BAST.01/SEK-PUPR/2020)</v>
      </c>
    </row>
    <row r="27" ht="15.0" customHeight="true">
      <c r="A27" s="4" t="n">
        <f>ROW(A27)-14</f>
        <v>13.0</v>
      </c>
      <c r="B27" t="n" s="9">
        <v>43900.42222222222</v>
      </c>
      <c r="C27" t="s" s="21">
        <v>98</v>
      </c>
      <c r="D27" s="22"/>
      <c r="E27" t="n" s="6">
        <v>10.0</v>
      </c>
      <c r="F27" t="s" s="18">
        <v>441</v>
      </c>
      <c r="G27" t="n" s="6">
        <v>577500.0</v>
      </c>
      <c r="H27" t="n" s="6">
        <v>27.0</v>
      </c>
      <c r="I27" t="s" s="18">
        <v>444</v>
      </c>
      <c r="J27" t="n" s="6">
        <v>1485000.0</v>
      </c>
      <c r="K27" t="n" s="6">
        <v>0.0</v>
      </c>
      <c r="L27" t="s" s="18">
        <v>65</v>
      </c>
      <c r="M27" t="n" s="6">
        <v>0.0</v>
      </c>
      <c r="N27" t="n" s="6">
        <v>37.0</v>
      </c>
      <c r="O27" t="s" s="18">
        <v>445</v>
      </c>
      <c r="P27" s="6" t="n">
        <f>G27+J27-M27</f>
        <v>2062500.0</v>
      </c>
      <c r="U27" s="38" t="str">
        <f>C27</f>
        <v>Pengadaan oleh Bidang Tata Ruang (BA. No: 01/BAST.01/TR-PUPR/2020)</v>
      </c>
    </row>
    <row r="28" ht="15.0" customHeight="true">
      <c r="A28" s="4" t="n">
        <f>ROW(A28)-14</f>
        <v>14.0</v>
      </c>
      <c r="B28" t="n" s="9">
        <v>43900.461805555555</v>
      </c>
      <c r="C28" t="s" s="21">
        <v>101</v>
      </c>
      <c r="D28" s="22"/>
      <c r="E28" t="n" s="6">
        <v>37.0</v>
      </c>
      <c r="F28" t="s" s="18">
        <v>445</v>
      </c>
      <c r="G28" t="n" s="6">
        <v>2062500.0</v>
      </c>
      <c r="H28" t="n" s="6">
        <v>0.0</v>
      </c>
      <c r="I28" t="s" s="18">
        <v>65</v>
      </c>
      <c r="J28" t="n" s="6">
        <v>0.0</v>
      </c>
      <c r="K28" t="n" s="6">
        <v>27.0</v>
      </c>
      <c r="L28" t="s" s="18">
        <v>446</v>
      </c>
      <c r="M28" t="n" s="6">
        <v>1512500.0</v>
      </c>
      <c r="N28" t="n" s="6">
        <v>10.0</v>
      </c>
      <c r="O28" t="s" s="18">
        <v>447</v>
      </c>
      <c r="P28" s="6" t="n">
        <f>G28+J28-M28</f>
        <v>550000.0</v>
      </c>
      <c r="U28" s="38" t="str">
        <f>C28</f>
        <v>Distribusi ke Bidang Tata Ruang (BA. No: 019/BAST.03/TR-PUPR/2020)</v>
      </c>
    </row>
    <row r="29" ht="15.0" customHeight="true">
      <c r="A29" s="4" t="n">
        <f>ROW(A29)-14</f>
        <v>15.0</v>
      </c>
      <c r="B29" t="n" s="9">
        <v>43901.416666666664</v>
      </c>
      <c r="C29" t="s" s="21">
        <v>147</v>
      </c>
      <c r="D29" s="22"/>
      <c r="E29" t="n" s="6">
        <v>10.0</v>
      </c>
      <c r="F29" t="s" s="18">
        <v>447</v>
      </c>
      <c r="G29" t="n" s="6">
        <v>550000.0</v>
      </c>
      <c r="H29" t="n" s="6">
        <v>15.0</v>
      </c>
      <c r="I29" t="s" s="18">
        <v>437</v>
      </c>
      <c r="J29" t="n" s="6">
        <v>866250.0</v>
      </c>
      <c r="K29" t="n" s="6">
        <v>0.0</v>
      </c>
      <c r="L29" t="s" s="18">
        <v>65</v>
      </c>
      <c r="M29" t="n" s="6">
        <v>0.0</v>
      </c>
      <c r="N29" t="n" s="6">
        <v>25.0</v>
      </c>
      <c r="O29" t="s" s="18">
        <v>448</v>
      </c>
      <c r="P29" s="6" t="n">
        <f>G29+J29-M29</f>
        <v>1416250.0</v>
      </c>
      <c r="U29" s="38" t="str">
        <f>C29</f>
        <v>Pengadaan oleh Bidang Bina Marga (BA. No: 03/BAST.01/BM-PUPR/2020)</v>
      </c>
    </row>
    <row r="30" ht="15.0" customHeight="true">
      <c r="A30" s="4" t="n">
        <f>ROW(A30)-14</f>
        <v>16.0</v>
      </c>
      <c r="B30" t="n" s="9">
        <v>43901.625</v>
      </c>
      <c r="C30" t="s" s="21">
        <v>150</v>
      </c>
      <c r="D30" s="22"/>
      <c r="E30" t="n" s="6">
        <v>25.0</v>
      </c>
      <c r="F30" t="s" s="18">
        <v>448</v>
      </c>
      <c r="G30" t="n" s="6">
        <v>1416250.0</v>
      </c>
      <c r="H30" t="n" s="6">
        <v>0.0</v>
      </c>
      <c r="I30" t="s" s="18">
        <v>65</v>
      </c>
      <c r="J30" t="n" s="6">
        <v>0.0</v>
      </c>
      <c r="K30" t="n" s="6">
        <v>15.0</v>
      </c>
      <c r="L30" t="s" s="18">
        <v>449</v>
      </c>
      <c r="M30" t="n" s="6">
        <v>838750.0</v>
      </c>
      <c r="N30" t="n" s="6">
        <v>10.0</v>
      </c>
      <c r="O30" t="s" s="18">
        <v>441</v>
      </c>
      <c r="P30" s="6" t="n">
        <f>G30+J30-M30</f>
        <v>577500.0</v>
      </c>
      <c r="U30" s="38" t="str">
        <f>C30</f>
        <v>Distribusi ke Bidang Bina Marga (BA. No: 020/BAST.03/BM-PUPR/2020)</v>
      </c>
    </row>
    <row r="31" ht="15.0" customHeight="true">
      <c r="A31" s="4" t="n">
        <f>ROW(A31)-14</f>
        <v>17.0</v>
      </c>
      <c r="B31" t="n" s="9">
        <v>43903.416666666664</v>
      </c>
      <c r="C31" t="s" s="21">
        <v>152</v>
      </c>
      <c r="D31" s="22"/>
      <c r="E31" t="n" s="6">
        <v>10.0</v>
      </c>
      <c r="F31" t="s" s="18">
        <v>441</v>
      </c>
      <c r="G31" t="n" s="6">
        <v>577500.0</v>
      </c>
      <c r="H31" t="n" s="6">
        <v>14.0</v>
      </c>
      <c r="I31" t="s" s="18">
        <v>450</v>
      </c>
      <c r="J31" t="n" s="6">
        <v>808500.0</v>
      </c>
      <c r="K31" t="n" s="6">
        <v>0.0</v>
      </c>
      <c r="L31" t="s" s="18">
        <v>65</v>
      </c>
      <c r="M31" t="n" s="6">
        <v>0.0</v>
      </c>
      <c r="N31" t="n" s="6">
        <v>24.0</v>
      </c>
      <c r="O31" t="s" s="18">
        <v>451</v>
      </c>
      <c r="P31" s="6" t="n">
        <f>G31+J31-M31</f>
        <v>1386000.0</v>
      </c>
      <c r="U31" s="38" t="str">
        <f>C31</f>
        <v>Pengadaan oleh Bidang Bina Marga (BA. No: 01/BAST.01/BM-PUPR/2020)</v>
      </c>
    </row>
    <row r="32" ht="15.0" customHeight="true">
      <c r="A32" s="4" t="n">
        <f>ROW(A32)-14</f>
        <v>18.0</v>
      </c>
      <c r="B32" t="n" s="9">
        <v>43903.459027777775</v>
      </c>
      <c r="C32" t="s" s="21">
        <v>154</v>
      </c>
      <c r="D32" s="22"/>
      <c r="E32" t="n" s="6">
        <v>24.0</v>
      </c>
      <c r="F32" t="s" s="18">
        <v>451</v>
      </c>
      <c r="G32" t="n" s="6">
        <v>1386000.0</v>
      </c>
      <c r="H32" t="n" s="6">
        <v>15.0</v>
      </c>
      <c r="I32" t="s" s="18">
        <v>437</v>
      </c>
      <c r="J32" t="n" s="6">
        <v>866250.0</v>
      </c>
      <c r="K32" t="n" s="6">
        <v>0.0</v>
      </c>
      <c r="L32" t="s" s="18">
        <v>65</v>
      </c>
      <c r="M32" t="n" s="6">
        <v>0.0</v>
      </c>
      <c r="N32" t="n" s="6">
        <v>39.0</v>
      </c>
      <c r="O32" t="s" s="18">
        <v>452</v>
      </c>
      <c r="P32" s="6" t="n">
        <f>G32+J32-M32</f>
        <v>2252250.0</v>
      </c>
      <c r="U32" s="38" t="str">
        <f>C32</f>
        <v>Pengadaan oleh Bidang Bina Marga (BA. No: 05/BAST.01/BM-PUPR/2020)</v>
      </c>
    </row>
    <row r="33" ht="15.0" customHeight="true">
      <c r="A33" s="4" t="n">
        <f>ROW(A33)-14</f>
        <v>19.0</v>
      </c>
      <c r="B33" t="n" s="9">
        <v>43903.625</v>
      </c>
      <c r="C33" t="s" s="21">
        <v>156</v>
      </c>
      <c r="D33" s="22"/>
      <c r="E33" t="n" s="6">
        <v>39.0</v>
      </c>
      <c r="F33" t="s" s="18">
        <v>452</v>
      </c>
      <c r="G33" t="n" s="6">
        <v>2252250.0</v>
      </c>
      <c r="H33" t="n" s="6">
        <v>0.0</v>
      </c>
      <c r="I33" t="s" s="18">
        <v>65</v>
      </c>
      <c r="J33" t="n" s="6">
        <v>0.0</v>
      </c>
      <c r="K33" t="n" s="6">
        <v>29.0</v>
      </c>
      <c r="L33" t="s" s="18">
        <v>453</v>
      </c>
      <c r="M33" t="n" s="6">
        <v>1674750.0</v>
      </c>
      <c r="N33" t="n" s="6">
        <v>10.0</v>
      </c>
      <c r="O33" t="s" s="18">
        <v>441</v>
      </c>
      <c r="P33" s="6" t="n">
        <f>G33+J33-M33</f>
        <v>577500.0</v>
      </c>
      <c r="U33" s="38" t="str">
        <f>C33</f>
        <v>Distribusi ke Bidang Bina Marga (BA. No: 021/BAST.03/BM-PUPR/2020)</v>
      </c>
    </row>
    <row r="34" ht="15.0" customHeight="true">
      <c r="A34" s="4" t="n">
        <f>ROW(A34)-14</f>
        <v>20.0</v>
      </c>
      <c r="B34" t="n" s="9">
        <v>43909.59444444445</v>
      </c>
      <c r="C34" t="s" s="21">
        <v>104</v>
      </c>
      <c r="D34" s="22"/>
      <c r="E34" t="n" s="6">
        <v>10.0</v>
      </c>
      <c r="F34" t="s" s="18">
        <v>441</v>
      </c>
      <c r="G34" t="n" s="6">
        <v>577500.0</v>
      </c>
      <c r="H34" t="n" s="6">
        <v>0.0</v>
      </c>
      <c r="I34" t="s" s="18">
        <v>65</v>
      </c>
      <c r="J34" t="n" s="6">
        <v>0.0</v>
      </c>
      <c r="K34" t="n" s="6">
        <v>5.0</v>
      </c>
      <c r="L34" t="s" s="18">
        <v>431</v>
      </c>
      <c r="M34" t="n" s="6">
        <v>288750.0</v>
      </c>
      <c r="N34" t="n" s="6">
        <v>5.0</v>
      </c>
      <c r="O34" t="s" s="18">
        <v>431</v>
      </c>
      <c r="P34" s="6" t="n">
        <f>G34+J34-M34</f>
        <v>288750.0</v>
      </c>
      <c r="U34" s="38" t="str">
        <f>C34</f>
        <v>Distribusi ke Sekretariat (BA. No: 022/BAST.03/SEK-PUPR/2020)</v>
      </c>
    </row>
    <row r="35" ht="15.0" customHeight="true">
      <c r="A35" s="4" t="n">
        <f>ROW(A35)-14</f>
        <v>21.0</v>
      </c>
      <c r="B35" t="n" s="9">
        <v>43913.416666666664</v>
      </c>
      <c r="C35" t="s" s="21">
        <v>217</v>
      </c>
      <c r="D35" s="22"/>
      <c r="E35" t="n" s="6">
        <v>5.0</v>
      </c>
      <c r="F35" t="s" s="18">
        <v>431</v>
      </c>
      <c r="G35" t="n" s="6">
        <v>288750.0</v>
      </c>
      <c r="H35" t="n" s="6">
        <v>25.0</v>
      </c>
      <c r="I35" t="s" s="18">
        <v>454</v>
      </c>
      <c r="J35" t="n" s="6">
        <v>1155000.0</v>
      </c>
      <c r="K35" t="n" s="6">
        <v>0.0</v>
      </c>
      <c r="L35" t="s" s="18">
        <v>65</v>
      </c>
      <c r="M35" t="n" s="6">
        <v>0.0</v>
      </c>
      <c r="N35" t="n" s="6">
        <v>30.0</v>
      </c>
      <c r="O35" t="s" s="18">
        <v>455</v>
      </c>
      <c r="P35" s="6" t="n">
        <f>G35+J35-M35</f>
        <v>1443750.0</v>
      </c>
      <c r="U35" s="38" t="str">
        <f>C35</f>
        <v>Pengadaan oleh Bidang Jasa Konstruksi (BA. No: 05/BAST.01/JK-PUPR/2020)</v>
      </c>
    </row>
    <row r="36" ht="15.0" customHeight="true">
      <c r="A36" s="4" t="n">
        <f>ROW(A36)-14</f>
        <v>22.0</v>
      </c>
      <c r="B36" t="n" s="9">
        <v>43913.625</v>
      </c>
      <c r="C36" t="s" s="21">
        <v>218</v>
      </c>
      <c r="D36" s="22"/>
      <c r="E36" t="n" s="6">
        <v>30.0</v>
      </c>
      <c r="F36" t="s" s="18">
        <v>455</v>
      </c>
      <c r="G36" t="n" s="6">
        <v>1443750.0</v>
      </c>
      <c r="H36" t="n" s="6">
        <v>0.0</v>
      </c>
      <c r="I36" t="s" s="18">
        <v>65</v>
      </c>
      <c r="J36" t="n" s="6">
        <v>0.0</v>
      </c>
      <c r="K36" t="n" s="6">
        <v>25.0</v>
      </c>
      <c r="L36" t="s" s="18">
        <v>456</v>
      </c>
      <c r="M36" t="n" s="6">
        <v>1212750.0</v>
      </c>
      <c r="N36" t="n" s="6">
        <v>5.0</v>
      </c>
      <c r="O36" t="s" s="18">
        <v>457</v>
      </c>
      <c r="P36" s="6" t="n">
        <f>G36+J36-M36</f>
        <v>231000.0</v>
      </c>
      <c r="U36" s="38" t="str">
        <f>C36</f>
        <v>Distribusi ke Bidang Jasa Konstruksi (BA. No: 024/BAST.03/JK-PUPR/2020)</v>
      </c>
    </row>
    <row r="37" ht="15.0" customHeight="true">
      <c r="A37" s="4" t="n">
        <f>ROW(A37)-14</f>
        <v>23.0</v>
      </c>
      <c r="B37" t="n" s="9">
        <v>43924.38680555556</v>
      </c>
      <c r="C37" t="s" s="21">
        <v>107</v>
      </c>
      <c r="D37" s="22"/>
      <c r="E37" t="n" s="6">
        <v>5.0</v>
      </c>
      <c r="F37" t="s" s="18">
        <v>457</v>
      </c>
      <c r="G37" t="n" s="6">
        <v>231000.0</v>
      </c>
      <c r="H37" t="n" s="6">
        <v>0.0</v>
      </c>
      <c r="I37" t="s" s="18">
        <v>65</v>
      </c>
      <c r="J37" t="n" s="6">
        <v>0.0</v>
      </c>
      <c r="K37" t="n" s="6">
        <v>5.0</v>
      </c>
      <c r="L37" t="s" s="18">
        <v>457</v>
      </c>
      <c r="M37" t="n" s="6">
        <v>231000.0</v>
      </c>
      <c r="N37" t="n" s="6">
        <v>0.0</v>
      </c>
      <c r="O37" t="s" s="18">
        <v>65</v>
      </c>
      <c r="P37" s="6" t="n">
        <f>G37+J37-M37</f>
        <v>0.0</v>
      </c>
      <c r="U37" s="38" t="str">
        <f>C37</f>
        <v>Distribusi ke Sekretariat (BA. No: 025/BAST.03/SEK-PUPR/2020)</v>
      </c>
    </row>
    <row r="38" ht="15.0" customHeight="true">
      <c r="A38" s="4" t="n">
        <f>ROW(A38)-14</f>
        <v>24.0</v>
      </c>
      <c r="B38" t="n" s="9">
        <v>43987.416666666664</v>
      </c>
      <c r="C38" t="s" s="21">
        <v>163</v>
      </c>
      <c r="D38" s="22"/>
      <c r="E38" t="n" s="6">
        <v>0.0</v>
      </c>
      <c r="F38" t="s" s="18">
        <v>65</v>
      </c>
      <c r="G38" t="n" s="6">
        <v>0.0</v>
      </c>
      <c r="H38" t="n" s="6">
        <v>15.0</v>
      </c>
      <c r="I38" t="s" s="18">
        <v>437</v>
      </c>
      <c r="J38" t="n" s="6">
        <v>866250.0</v>
      </c>
      <c r="K38" t="n" s="6">
        <v>0.0</v>
      </c>
      <c r="L38" t="s" s="18">
        <v>65</v>
      </c>
      <c r="M38" t="n" s="6">
        <v>0.0</v>
      </c>
      <c r="N38" t="n" s="6">
        <v>15.0</v>
      </c>
      <c r="O38" t="s" s="18">
        <v>437</v>
      </c>
      <c r="P38" s="6" t="n">
        <f>G38+J38-M38</f>
        <v>866250.0</v>
      </c>
      <c r="U38" s="38" t="str">
        <f>C38</f>
        <v>Pengadaan oleh Bidang Bina Marga (BA. No: 07/BAST.01/BM-PUPR/2020)</v>
      </c>
    </row>
    <row r="39" ht="15.0" customHeight="true">
      <c r="A39" s="4" t="n">
        <f>ROW(A39)-14</f>
        <v>25.0</v>
      </c>
      <c r="B39" t="n" s="9">
        <v>43987.458333333336</v>
      </c>
      <c r="C39" t="s" s="21">
        <v>165</v>
      </c>
      <c r="D39" s="22"/>
      <c r="E39" t="n" s="6">
        <v>15.0</v>
      </c>
      <c r="F39" t="s" s="18">
        <v>437</v>
      </c>
      <c r="G39" t="n" s="6">
        <v>866250.0</v>
      </c>
      <c r="H39" t="n" s="6">
        <v>12.0</v>
      </c>
      <c r="I39" t="s" s="18">
        <v>458</v>
      </c>
      <c r="J39" t="n" s="6">
        <v>693000.0</v>
      </c>
      <c r="K39" t="n" s="6">
        <v>0.0</v>
      </c>
      <c r="L39" t="s" s="18">
        <v>65</v>
      </c>
      <c r="M39" t="n" s="6">
        <v>0.0</v>
      </c>
      <c r="N39" t="n" s="6">
        <v>27.0</v>
      </c>
      <c r="O39" t="s" s="18">
        <v>459</v>
      </c>
      <c r="P39" s="6" t="n">
        <f>G39+J39-M39</f>
        <v>1559250.0</v>
      </c>
      <c r="U39" s="38" t="str">
        <f>C39</f>
        <v>Pengadaan oleh Bidang Bina Marga (BA. No: 09/BAST.01/BM-PUPR/2020)</v>
      </c>
    </row>
    <row r="40" ht="15.0" customHeight="true">
      <c r="A40" s="4" t="n">
        <f>ROW(A40)-14</f>
        <v>26.0</v>
      </c>
      <c r="B40" t="n" s="9">
        <v>43987.459027777775</v>
      </c>
      <c r="C40" t="s" s="21">
        <v>167</v>
      </c>
      <c r="D40" s="22"/>
      <c r="E40" t="n" s="6">
        <v>27.0</v>
      </c>
      <c r="F40" t="s" s="18">
        <v>459</v>
      </c>
      <c r="G40" t="n" s="6">
        <v>1559250.0</v>
      </c>
      <c r="H40" t="n" s="6">
        <v>12.0</v>
      </c>
      <c r="I40" t="s" s="18">
        <v>458</v>
      </c>
      <c r="J40" t="n" s="6">
        <v>693000.0</v>
      </c>
      <c r="K40" t="n" s="6">
        <v>0.0</v>
      </c>
      <c r="L40" t="s" s="18">
        <v>65</v>
      </c>
      <c r="M40" t="n" s="6">
        <v>0.0</v>
      </c>
      <c r="N40" t="n" s="6">
        <v>39.0</v>
      </c>
      <c r="O40" t="s" s="18">
        <v>460</v>
      </c>
      <c r="P40" s="6" t="n">
        <f>G40+J40-M40</f>
        <v>2252250.0</v>
      </c>
      <c r="U40" s="38" t="str">
        <f>C40</f>
        <v>Pengadaan oleh Bidang Bina Marga (BA. No: 12/BAST.01/BM-PUPR/2020)</v>
      </c>
    </row>
    <row r="41" ht="15.0" customHeight="true">
      <c r="A41" s="4" t="n">
        <f>ROW(A41)-14</f>
        <v>27.0</v>
      </c>
      <c r="B41" t="n" s="9">
        <v>43987.625</v>
      </c>
      <c r="C41" t="s" s="21">
        <v>169</v>
      </c>
      <c r="D41" s="22"/>
      <c r="E41" t="n" s="6">
        <v>39.0</v>
      </c>
      <c r="F41" t="s" s="18">
        <v>460</v>
      </c>
      <c r="G41" t="n" s="6">
        <v>2252250.0</v>
      </c>
      <c r="H41" t="n" s="6">
        <v>0.0</v>
      </c>
      <c r="I41" t="s" s="18">
        <v>65</v>
      </c>
      <c r="J41" t="n" s="6">
        <v>0.0</v>
      </c>
      <c r="K41" t="n" s="6">
        <v>39.0</v>
      </c>
      <c r="L41" t="s" s="18">
        <v>460</v>
      </c>
      <c r="M41" t="n" s="6">
        <v>2252250.0</v>
      </c>
      <c r="N41" t="n" s="6">
        <v>0.0</v>
      </c>
      <c r="O41" t="s" s="18">
        <v>65</v>
      </c>
      <c r="P41" s="6" t="n">
        <f>G41+J41-M41</f>
        <v>0.0</v>
      </c>
      <c r="U41" s="38" t="str">
        <f>C41</f>
        <v>Distribusi ke Bidang Bina Marga (BA. No: 028/BAST.03/BM-PUPR/2020)</v>
      </c>
    </row>
    <row r="42" ht="15.0" customHeight="true">
      <c r="A42" s="4" t="n">
        <f>ROW(A42)-14</f>
        <v>28.0</v>
      </c>
      <c r="B42" t="n" s="9">
        <v>43990.38958333333</v>
      </c>
      <c r="C42" t="s" s="21">
        <v>66</v>
      </c>
      <c r="D42" s="22"/>
      <c r="E42" t="n" s="6">
        <v>0.0</v>
      </c>
      <c r="F42" t="s" s="18">
        <v>65</v>
      </c>
      <c r="G42" t="n" s="6">
        <v>0.0</v>
      </c>
      <c r="H42" t="n" s="6">
        <v>30.0</v>
      </c>
      <c r="I42" t="s" s="18">
        <v>461</v>
      </c>
      <c r="J42" t="n" s="6">
        <v>1710000.0</v>
      </c>
      <c r="K42" t="n" s="6">
        <v>0.0</v>
      </c>
      <c r="L42" t="s" s="18">
        <v>65</v>
      </c>
      <c r="M42" t="n" s="6">
        <v>0.0</v>
      </c>
      <c r="N42" t="n" s="6">
        <v>30.0</v>
      </c>
      <c r="O42" t="s" s="18">
        <v>461</v>
      </c>
      <c r="P42" s="6" t="n">
        <f>G42+J42-M42</f>
        <v>1710000.0</v>
      </c>
      <c r="U42" s="38" t="str">
        <f>C42</f>
        <v>Pengadaan oleh Bidang Jasa Konstruksi (BA. No: 06/BAST.01/JK-PUPR/2020)</v>
      </c>
    </row>
    <row r="43" ht="15.0" customHeight="true">
      <c r="A43" s="4" t="n">
        <f>ROW(A43)-14</f>
        <v>29.0</v>
      </c>
      <c r="B43" t="n" s="9">
        <v>43990.625</v>
      </c>
      <c r="C43" t="s" s="21">
        <v>67</v>
      </c>
      <c r="D43" s="22"/>
      <c r="E43" t="n" s="6">
        <v>30.0</v>
      </c>
      <c r="F43" t="s" s="18">
        <v>461</v>
      </c>
      <c r="G43" t="n" s="6">
        <v>1710000.0</v>
      </c>
      <c r="H43" t="n" s="6">
        <v>0.0</v>
      </c>
      <c r="I43" t="s" s="18">
        <v>65</v>
      </c>
      <c r="J43" t="n" s="6">
        <v>0.0</v>
      </c>
      <c r="K43" t="n" s="6">
        <v>30.0</v>
      </c>
      <c r="L43" t="s" s="18">
        <v>461</v>
      </c>
      <c r="M43" t="n" s="6">
        <v>1710000.0</v>
      </c>
      <c r="N43" t="n" s="6">
        <v>0.0</v>
      </c>
      <c r="O43" t="s" s="18">
        <v>65</v>
      </c>
      <c r="P43" s="6" t="n">
        <f>G43+J43-M43</f>
        <v>0.0</v>
      </c>
      <c r="U43" s="38" t="str">
        <f>C43</f>
        <v>Distribusi ke Bidang Jasa Konstruksi (BA. No: 029/BAST.03/JK-PUPR/2020)</v>
      </c>
    </row>
    <row r="44" ht="15.0" customHeight="true">
      <c r="A44" s="4" t="n">
        <f>ROW(A44)-14</f>
        <v>30.0</v>
      </c>
      <c r="B44" t="n" s="9">
        <v>44013.42361111111</v>
      </c>
      <c r="C44" t="s" s="21">
        <v>113</v>
      </c>
      <c r="D44" s="22"/>
      <c r="E44" t="n" s="6">
        <v>0.0</v>
      </c>
      <c r="F44" t="s" s="18">
        <v>65</v>
      </c>
      <c r="G44" t="n" s="6">
        <v>0.0</v>
      </c>
      <c r="H44" t="n" s="6">
        <v>20.0</v>
      </c>
      <c r="I44" t="s" s="18">
        <v>432</v>
      </c>
      <c r="J44" t="n" s="6">
        <v>1155000.0</v>
      </c>
      <c r="K44" t="n" s="6">
        <v>0.0</v>
      </c>
      <c r="L44" t="s" s="18">
        <v>65</v>
      </c>
      <c r="M44" t="n" s="6">
        <v>0.0</v>
      </c>
      <c r="N44" t="n" s="6">
        <v>20.0</v>
      </c>
      <c r="O44" t="s" s="18">
        <v>432</v>
      </c>
      <c r="P44" s="6" t="n">
        <f>G44+J44-M44</f>
        <v>1155000.0</v>
      </c>
      <c r="U44" s="38" t="str">
        <f>C44</f>
        <v>Pengadaan oleh Sekretariat (BA. No: 0135/BAST.01/SEK-PUPR/2020)</v>
      </c>
    </row>
    <row r="45" ht="15.0" customHeight="true">
      <c r="A45" s="4" t="n">
        <f>ROW(A45)-14</f>
        <v>31.0</v>
      </c>
      <c r="B45" t="n" s="9">
        <v>44013.430555555555</v>
      </c>
      <c r="C45" t="s" s="21">
        <v>114</v>
      </c>
      <c r="D45" s="22"/>
      <c r="E45" t="n" s="6">
        <v>20.0</v>
      </c>
      <c r="F45" t="s" s="18">
        <v>432</v>
      </c>
      <c r="G45" t="n" s="6">
        <v>1155000.0</v>
      </c>
      <c r="H45" t="n" s="6">
        <v>5.0</v>
      </c>
      <c r="I45" t="s" s="18">
        <v>431</v>
      </c>
      <c r="J45" t="n" s="6">
        <v>288750.0</v>
      </c>
      <c r="K45" t="n" s="6">
        <v>0.0</v>
      </c>
      <c r="L45" t="s" s="18">
        <v>65</v>
      </c>
      <c r="M45" t="n" s="6">
        <v>0.0</v>
      </c>
      <c r="N45" t="n" s="6">
        <v>25.0</v>
      </c>
      <c r="O45" t="s" s="18">
        <v>433</v>
      </c>
      <c r="P45" s="6" t="n">
        <f>G45+J45-M45</f>
        <v>1443750.0</v>
      </c>
      <c r="U45" s="38" t="str">
        <f>C45</f>
        <v>Pengadaan oleh Sekretariat (BA. No: 0137/BAST.01/SEK-PUPR/2020)</v>
      </c>
    </row>
    <row r="46" ht="15.0" customHeight="true">
      <c r="A46" s="4" t="n">
        <f>ROW(A46)-14</f>
        <v>32.0</v>
      </c>
      <c r="B46" t="n" s="9">
        <v>44018.55069444444</v>
      </c>
      <c r="C46" t="s" s="21">
        <v>116</v>
      </c>
      <c r="D46" s="22"/>
      <c r="E46" t="n" s="6">
        <v>25.0</v>
      </c>
      <c r="F46" t="s" s="18">
        <v>433</v>
      </c>
      <c r="G46" t="n" s="6">
        <v>1443750.0</v>
      </c>
      <c r="H46" t="n" s="6">
        <v>0.0</v>
      </c>
      <c r="I46" t="s" s="18">
        <v>65</v>
      </c>
      <c r="J46" t="n" s="6">
        <v>0.0</v>
      </c>
      <c r="K46" t="n" s="6">
        <v>5.0</v>
      </c>
      <c r="L46" t="s" s="18">
        <v>431</v>
      </c>
      <c r="M46" t="n" s="6">
        <v>288750.0</v>
      </c>
      <c r="N46" t="n" s="6">
        <v>20.0</v>
      </c>
      <c r="O46" t="s" s="18">
        <v>462</v>
      </c>
      <c r="P46" s="6" t="n">
        <f>G46+J46-M46</f>
        <v>1155000.0</v>
      </c>
      <c r="U46" s="38" t="str">
        <f>C46</f>
        <v>Distribusi ke Sekretariat (BA. No: 031/BAST.03/SEK-PUPR/2020)</v>
      </c>
    </row>
    <row r="47" ht="15.0" customHeight="true">
      <c r="A47" s="4" t="n">
        <f>ROW(A47)-14</f>
        <v>33.0</v>
      </c>
      <c r="B47" t="n" s="9">
        <v>44047.55416666667</v>
      </c>
      <c r="C47" t="s" s="21">
        <v>118</v>
      </c>
      <c r="D47" s="22"/>
      <c r="E47" t="n" s="6">
        <v>20.0</v>
      </c>
      <c r="F47" t="s" s="18">
        <v>462</v>
      </c>
      <c r="G47" t="n" s="6">
        <v>1155000.0</v>
      </c>
      <c r="H47" t="n" s="6">
        <v>0.0</v>
      </c>
      <c r="I47" t="s" s="18">
        <v>65</v>
      </c>
      <c r="J47" t="n" s="6">
        <v>0.0</v>
      </c>
      <c r="K47" t="n" s="6">
        <v>5.0</v>
      </c>
      <c r="L47" t="s" s="18">
        <v>431</v>
      </c>
      <c r="M47" t="n" s="6">
        <v>288750.0</v>
      </c>
      <c r="N47" t="n" s="6">
        <v>15.0</v>
      </c>
      <c r="O47" t="s" s="18">
        <v>463</v>
      </c>
      <c r="P47" s="6" t="n">
        <f>G47+J47-M47</f>
        <v>866250.0</v>
      </c>
      <c r="U47" s="38" t="str">
        <f>C47</f>
        <v>Distribusi ke Sekretariat (BA. No: 032/BAST.03/SEK-PUPR/2020)</v>
      </c>
    </row>
    <row r="48" ht="15.0" customHeight="true">
      <c r="A48" s="4" t="n">
        <f>ROW(A48)-14</f>
        <v>34.0</v>
      </c>
      <c r="B48" t="n" s="9">
        <v>44056.34930555556</v>
      </c>
      <c r="C48" t="s" s="21">
        <v>223</v>
      </c>
      <c r="D48" s="22"/>
      <c r="E48" t="n" s="6">
        <v>15.0</v>
      </c>
      <c r="F48" t="s" s="18">
        <v>463</v>
      </c>
      <c r="G48" t="n" s="6">
        <v>866250.0</v>
      </c>
      <c r="H48" t="n" s="6">
        <v>0.0</v>
      </c>
      <c r="I48" t="s" s="18">
        <v>65</v>
      </c>
      <c r="J48" t="n" s="6">
        <v>0.0</v>
      </c>
      <c r="K48" t="n" s="6">
        <v>5.0</v>
      </c>
      <c r="L48" t="s" s="18">
        <v>431</v>
      </c>
      <c r="M48" t="n" s="6">
        <v>288750.0</v>
      </c>
      <c r="N48" t="n" s="6">
        <v>10.0</v>
      </c>
      <c r="O48" t="s" s="18">
        <v>464</v>
      </c>
      <c r="P48" s="6" t="n">
        <f>G48+J48-M48</f>
        <v>577500.0</v>
      </c>
      <c r="U48" s="38" t="str">
        <f>C48</f>
        <v>Distribusi ke Bidang Bina Marga (BA. No: 033/BAST.03/BM-PUPR/2020)</v>
      </c>
    </row>
    <row r="49" ht="15.0" customHeight="true">
      <c r="A49" s="4" t="n">
        <f>ROW(A49)-14</f>
        <v>35.0</v>
      </c>
      <c r="B49" t="n" s="9">
        <v>44081.57083333333</v>
      </c>
      <c r="C49" t="s" s="21">
        <v>120</v>
      </c>
      <c r="D49" s="22"/>
      <c r="E49" t="n" s="6">
        <v>10.0</v>
      </c>
      <c r="F49" t="s" s="18">
        <v>464</v>
      </c>
      <c r="G49" t="n" s="6">
        <v>577500.0</v>
      </c>
      <c r="H49" t="n" s="6">
        <v>0.0</v>
      </c>
      <c r="I49" t="s" s="18">
        <v>65</v>
      </c>
      <c r="J49" t="n" s="6">
        <v>0.0</v>
      </c>
      <c r="K49" t="n" s="6">
        <v>5.0</v>
      </c>
      <c r="L49" t="s" s="18">
        <v>431</v>
      </c>
      <c r="M49" t="n" s="6">
        <v>288750.0</v>
      </c>
      <c r="N49" t="n" s="6">
        <v>5.0</v>
      </c>
      <c r="O49" t="s" s="18">
        <v>431</v>
      </c>
      <c r="P49" s="6" t="n">
        <f>G49+J49-M49</f>
        <v>288750.0</v>
      </c>
      <c r="U49" s="38" t="str">
        <f>C49</f>
        <v>Distribusi ke Sekretariat (BA. No: 034/BAST.03/SEK-PUPR/2020)</v>
      </c>
    </row>
    <row r="50" ht="15.0" customHeight="true">
      <c r="A50" s="4" t="n">
        <f>ROW(A50)-14</f>
        <v>36.0</v>
      </c>
      <c r="B50" t="n" s="9">
        <v>44113.60277777778</v>
      </c>
      <c r="C50" t="s" s="21">
        <v>122</v>
      </c>
      <c r="D50" s="22"/>
      <c r="E50" t="n" s="6">
        <v>5.0</v>
      </c>
      <c r="F50" t="s" s="18">
        <v>431</v>
      </c>
      <c r="G50" t="n" s="6">
        <v>288750.0</v>
      </c>
      <c r="H50" t="n" s="6">
        <v>0.0</v>
      </c>
      <c r="I50" t="s" s="18">
        <v>65</v>
      </c>
      <c r="J50" t="n" s="6">
        <v>0.0</v>
      </c>
      <c r="K50" t="n" s="6">
        <v>5.0</v>
      </c>
      <c r="L50" t="s" s="18">
        <v>431</v>
      </c>
      <c r="M50" t="n" s="6">
        <v>288750.0</v>
      </c>
      <c r="N50" t="n" s="6">
        <v>0.0</v>
      </c>
      <c r="O50" t="s" s="18">
        <v>65</v>
      </c>
      <c r="P50" s="6" t="n">
        <f>G50+J50-M50</f>
        <v>0.0</v>
      </c>
      <c r="U50" s="38" t="str">
        <f>C50</f>
        <v>Distribusi ke Sekretariat (BA. No: 035/BAST.03/SEK-PUPR/2020)</v>
      </c>
    </row>
    <row r="51" ht="15.0" customHeight="true">
      <c r="A51" s="4" t="n">
        <f>ROW(A51)-14</f>
        <v>37.0</v>
      </c>
      <c r="B51" t="n" s="9">
        <v>44116.416666666664</v>
      </c>
      <c r="C51" t="s" s="21">
        <v>123</v>
      </c>
      <c r="D51" s="22"/>
      <c r="E51" t="n" s="6">
        <v>0.0</v>
      </c>
      <c r="F51" t="s" s="18">
        <v>65</v>
      </c>
      <c r="G51" t="n" s="6">
        <v>0.0</v>
      </c>
      <c r="H51" t="n" s="6">
        <v>10.0</v>
      </c>
      <c r="I51" t="s" s="18">
        <v>441</v>
      </c>
      <c r="J51" t="n" s="6">
        <v>577500.0</v>
      </c>
      <c r="K51" t="n" s="6">
        <v>0.0</v>
      </c>
      <c r="L51" t="s" s="18">
        <v>65</v>
      </c>
      <c r="M51" t="n" s="6">
        <v>0.0</v>
      </c>
      <c r="N51" t="n" s="6">
        <v>10.0</v>
      </c>
      <c r="O51" t="s" s="18">
        <v>441</v>
      </c>
      <c r="P51" s="6" t="n">
        <f>G51+J51-M51</f>
        <v>577500.0</v>
      </c>
      <c r="U51" s="38" t="str">
        <f>C51</f>
        <v>Pengadaan oleh Sekretariat (BA. No: 0186/BAST.01/SEK-PUPR/2020)</v>
      </c>
    </row>
    <row r="52" ht="15.0" customHeight="true">
      <c r="A52" s="4" t="n">
        <f>ROW(A52)-14</f>
        <v>38.0</v>
      </c>
      <c r="B52" t="n" s="9">
        <v>44123.416666666664</v>
      </c>
      <c r="C52" t="s" s="21">
        <v>176</v>
      </c>
      <c r="D52" s="22"/>
      <c r="E52" t="n" s="6">
        <v>10.0</v>
      </c>
      <c r="F52" t="s" s="18">
        <v>441</v>
      </c>
      <c r="G52" t="n" s="6">
        <v>577500.0</v>
      </c>
      <c r="H52" t="n" s="6">
        <v>5.0</v>
      </c>
      <c r="I52" t="s" s="18">
        <v>431</v>
      </c>
      <c r="J52" t="n" s="6">
        <v>288750.0</v>
      </c>
      <c r="K52" t="n" s="6">
        <v>0.0</v>
      </c>
      <c r="L52" t="s" s="18">
        <v>65</v>
      </c>
      <c r="M52" t="n" s="6">
        <v>0.0</v>
      </c>
      <c r="N52" t="n" s="6">
        <v>15.0</v>
      </c>
      <c r="O52" t="s" s="18">
        <v>465</v>
      </c>
      <c r="P52" s="6" t="n">
        <f>G52+J52-M52</f>
        <v>866250.0</v>
      </c>
      <c r="U52" s="38" t="str">
        <f>C52</f>
        <v>Pengadaan oleh Sekretariat (BA. No: 0193/BAST.01/SEK-PUPR/2020)</v>
      </c>
    </row>
    <row r="53" ht="15.0" customHeight="true">
      <c r="A53" s="4" t="n">
        <f>ROW(A53)-14</f>
        <v>39.0</v>
      </c>
      <c r="B53" t="n" s="9">
        <v>44162.42847222222</v>
      </c>
      <c r="C53" t="s" s="21">
        <v>130</v>
      </c>
      <c r="D53" s="22"/>
      <c r="E53" t="n" s="6">
        <v>15.0</v>
      </c>
      <c r="F53" t="s" s="18">
        <v>465</v>
      </c>
      <c r="G53" t="n" s="6">
        <v>866250.0</v>
      </c>
      <c r="H53" t="n" s="6">
        <v>5.0</v>
      </c>
      <c r="I53" t="s" s="18">
        <v>431</v>
      </c>
      <c r="J53" t="n" s="6">
        <v>288750.0</v>
      </c>
      <c r="K53" t="n" s="6">
        <v>0.0</v>
      </c>
      <c r="L53" t="s" s="18">
        <v>65</v>
      </c>
      <c r="M53" t="n" s="6">
        <v>0.0</v>
      </c>
      <c r="N53" t="n" s="6">
        <v>20.0</v>
      </c>
      <c r="O53" t="s" s="18">
        <v>466</v>
      </c>
      <c r="P53" s="6" t="n">
        <f>G53+J53-M53</f>
        <v>1155000.0</v>
      </c>
      <c r="U53" s="38" t="str">
        <f>C53</f>
        <v>Pengadaan oleh Sekretariat (BA. No: 0197/BAST.01/SEK-PUPR/2020)</v>
      </c>
    </row>
    <row r="54" ht="15.0" customHeight="true">
      <c r="A54" s="4" t="n">
        <f>ROW(A54)-14</f>
        <v>40.0</v>
      </c>
      <c r="B54" t="n" s="9">
        <v>44167.58541666667</v>
      </c>
      <c r="C54" t="s" s="21">
        <v>132</v>
      </c>
      <c r="D54" s="22"/>
      <c r="E54" t="n" s="6">
        <v>20.0</v>
      </c>
      <c r="F54" t="s" s="18">
        <v>466</v>
      </c>
      <c r="G54" t="n" s="6">
        <v>1155000.0</v>
      </c>
      <c r="H54" t="n" s="6">
        <v>0.0</v>
      </c>
      <c r="I54" t="s" s="18">
        <v>65</v>
      </c>
      <c r="J54" t="n" s="6">
        <v>0.0</v>
      </c>
      <c r="K54" t="n" s="6">
        <v>10.0</v>
      </c>
      <c r="L54" t="s" s="18">
        <v>441</v>
      </c>
      <c r="M54" t="n" s="6">
        <v>577500.0</v>
      </c>
      <c r="N54" t="n" s="6">
        <v>10.0</v>
      </c>
      <c r="O54" t="s" s="18">
        <v>464</v>
      </c>
      <c r="P54" s="6" t="n">
        <f>G54+J54-M54</f>
        <v>577500.0</v>
      </c>
      <c r="U54" s="38" t="str">
        <f>C54</f>
        <v>Distribusi ke Sekretariat (BA. No: 039/BAST.03/SEK-PUPR/2020)</v>
      </c>
    </row>
    <row r="55" ht="15.0" customHeight="true">
      <c r="A55" s="4" t="n">
        <f>ROW(A55)-14</f>
        <v>41.0</v>
      </c>
      <c r="B55" t="n" s="9">
        <v>44169.62847222222</v>
      </c>
      <c r="C55" t="s" s="21">
        <v>134</v>
      </c>
      <c r="D55" s="22"/>
      <c r="E55" t="n" s="6">
        <v>10.0</v>
      </c>
      <c r="F55" t="s" s="18">
        <v>464</v>
      </c>
      <c r="G55" t="n" s="6">
        <v>577500.0</v>
      </c>
      <c r="H55" t="n" s="6">
        <v>0.0</v>
      </c>
      <c r="I55" t="s" s="18">
        <v>65</v>
      </c>
      <c r="J55" t="n" s="6">
        <v>0.0</v>
      </c>
      <c r="K55" t="n" s="6">
        <v>8.0</v>
      </c>
      <c r="L55" t="s" s="18">
        <v>467</v>
      </c>
      <c r="M55" t="n" s="6">
        <v>462000.0</v>
      </c>
      <c r="N55" t="n" s="6">
        <v>2.0</v>
      </c>
      <c r="O55" t="s" s="18">
        <v>442</v>
      </c>
      <c r="P55" s="6" t="n">
        <f>G55+J55-M55</f>
        <v>115500.0</v>
      </c>
      <c r="U55" s="38" t="str">
        <f>C55</f>
        <v>Distribusi ke Bidang Bina Marga (BA. No: 040/BAST.03/BM-PUPR/2020)</v>
      </c>
    </row>
    <row r="56" spans="1:21" s="3" customFormat="1" x14ac:dyDescent="0.25">
      <c r="A56" s="10"/>
      <c r="B56" s="11"/>
      <c r="C56" s="11"/>
      <c r="D56" s="11"/>
      <c r="E56" s="12" t="n">
        <f ca="1">INDIRECT("E15")</f>
        <v>5.0</v>
      </c>
      <c r="F56" s="19" t="str">
        <f ca="1">INDIRECT("F15")</f>
        <v>5.00 @Rp.57,750.00</v>
      </c>
      <c r="G56" s="12" t="n">
        <f ca="1">INDIRECT("G15")</f>
        <v>288750.0</v>
      </c>
      <c r="H56" s="12" t="n">
        <f ca="1">SUM(INDIRECT("H15:H"&amp;ROW(H56)-1))</f>
        <v>250.0</v>
      </c>
      <c r="I56" s="20" t="s">
        <v>429</v>
      </c>
      <c r="J56" s="12" t="n">
        <f ca="1">SUM(INDIRECT("J15:J"&amp;ROW(J56)-1))</f>
        <v>1.4052E7</v>
      </c>
      <c r="K56" s="12" t="n">
        <f ca="1">SUM(INDIRECT("K15:K"&amp;ROW(K56)-1))</f>
        <v>253.0</v>
      </c>
      <c r="L56" s="20" t="s">
        <v>430</v>
      </c>
      <c r="M56" s="12" t="n">
        <f ca="1">SUM(INDIRECT("M15:M"&amp;ROW(M56)-1))</f>
        <v>1.422525E7</v>
      </c>
      <c r="N56" s="12" t="n">
        <f ca="1">INDIRECT("N"&amp;ROW(N56)-1)</f>
        <v>2.0</v>
      </c>
      <c r="O56" s="20" t="str">
        <f ca="1">INDIRECT("O"&amp;ROW(O56)-1)</f>
        <v>2.00 @Rp.57,750.00</v>
      </c>
      <c r="P56" s="12" t="n">
        <f ca="1">INDIRECT("P"&amp;ROW(P56)-1)</f>
        <v>115500.0</v>
      </c>
      <c r="U56" s="40"/>
    </row>
    <row r="58" spans="4:14" x14ac:dyDescent="0.25">
      <c r="N58" s="1" t="str">
        <f>"Airmadidi, "&amp;U1</f>
        <v>Airmadidi, Kamis, 31 Desember 2020</v>
      </c>
    </row>
    <row r="59" spans="4:14" x14ac:dyDescent="0.25">
      <c r="D59" s="2" t="s">
        <v>56</v>
      </c>
      <c r="E59" s="3"/>
      <c r="F59" s="3"/>
      <c r="G59" s="3"/>
      <c r="H59" s="3"/>
      <c r="I59" s="3"/>
      <c r="J59" s="3"/>
      <c r="K59" s="3"/>
      <c r="L59" s="3"/>
      <c r="M59" s="3"/>
      <c r="N59" s="2" t="s">
        <v>59</v>
      </c>
    </row>
    <row r="60" spans="4:14" x14ac:dyDescent="0.25"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</row>
    <row r="61" spans="4:14" x14ac:dyDescent="0.25"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</row>
    <row r="62" spans="4:14" x14ac:dyDescent="0.25">
      <c r="D62" s="2"/>
      <c r="E62" s="3"/>
      <c r="F62" s="3"/>
      <c r="G62" s="3"/>
      <c r="H62" s="3"/>
      <c r="I62" s="3"/>
      <c r="J62" s="3"/>
      <c r="K62" s="3"/>
      <c r="L62" s="3"/>
      <c r="M62" s="3"/>
      <c r="N62" s="2"/>
    </row>
    <row r="63" spans="4:14" x14ac:dyDescent="0.25"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</row>
    <row r="64" spans="4:14" x14ac:dyDescent="0.25">
      <c r="D64" s="5" t="s">
        <v>57</v>
      </c>
      <c r="E64" s="3"/>
      <c r="F64" s="3"/>
      <c r="G64" s="3"/>
      <c r="H64" s="3"/>
      <c r="I64" s="3"/>
      <c r="J64" s="3"/>
      <c r="K64" s="3"/>
      <c r="L64" s="3"/>
      <c r="M64" s="3"/>
      <c r="N64" s="5" t="s">
        <v>60</v>
      </c>
    </row>
    <row r="65" spans="4:14" x14ac:dyDescent="0.25">
      <c r="D65" s="1" t="str">
        <f>"NIP. "&amp;U2</f>
        <v>NIP. 197212041999031006</v>
      </c>
      <c r="N65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6:D56"/>
    <mergeCell ref="C55:D5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8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468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424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43901.416666666664</v>
      </c>
      <c r="C16" t="s" s="21">
        <v>147</v>
      </c>
      <c r="D16" s="22"/>
      <c r="E16" t="n" s="6">
        <v>0.0</v>
      </c>
      <c r="F16" t="s" s="18">
        <v>65</v>
      </c>
      <c r="G16" t="n" s="6">
        <v>0.0</v>
      </c>
      <c r="H16" t="n" s="6">
        <v>9.0</v>
      </c>
      <c r="I16" t="s" s="18">
        <v>470</v>
      </c>
      <c r="J16" t="n" s="6">
        <v>630000.0</v>
      </c>
      <c r="K16" t="n" s="6">
        <v>0.0</v>
      </c>
      <c r="L16" t="s" s="18">
        <v>65</v>
      </c>
      <c r="M16" t="n" s="6">
        <v>0.0</v>
      </c>
      <c r="N16" t="n" s="6">
        <v>9.0</v>
      </c>
      <c r="O16" t="s" s="18">
        <v>470</v>
      </c>
      <c r="P16" s="6" t="n">
        <f>G16+J16-M16</f>
        <v>630000.0</v>
      </c>
      <c r="U16" s="38" t="str">
        <f>C16</f>
        <v>Pengadaan oleh Bidang Bina Marga (BA. No: 03/BAST.01/BM-PUPR/2020)</v>
      </c>
    </row>
    <row r="17" ht="15.0" customHeight="true">
      <c r="A17" s="4" t="n">
        <f>ROW(A17)-14</f>
        <v>3.0</v>
      </c>
      <c r="B17" t="n" s="9">
        <v>43901.625</v>
      </c>
      <c r="C17" t="s" s="21">
        <v>150</v>
      </c>
      <c r="D17" s="22"/>
      <c r="E17" t="n" s="6">
        <v>9.0</v>
      </c>
      <c r="F17" t="s" s="18">
        <v>470</v>
      </c>
      <c r="G17" t="n" s="6">
        <v>630000.0</v>
      </c>
      <c r="H17" t="n" s="6">
        <v>0.0</v>
      </c>
      <c r="I17" t="s" s="18">
        <v>65</v>
      </c>
      <c r="J17" t="n" s="6">
        <v>0.0</v>
      </c>
      <c r="K17" t="n" s="6">
        <v>9.0</v>
      </c>
      <c r="L17" t="s" s="18">
        <v>470</v>
      </c>
      <c r="M17" t="n" s="6">
        <v>630000.0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Bina Marga (BA. No: 020/BAST.03/BM-PUPR/2020)</v>
      </c>
    </row>
    <row r="18" ht="15.0" customHeight="true">
      <c r="A18" s="4" t="n">
        <f>ROW(A18)-14</f>
        <v>4.0</v>
      </c>
      <c r="B18" t="n" s="9">
        <v>43903.416666666664</v>
      </c>
      <c r="C18" t="s" s="21">
        <v>152</v>
      </c>
      <c r="D18" s="22"/>
      <c r="E18" t="n" s="6">
        <v>0.0</v>
      </c>
      <c r="F18" t="s" s="18">
        <v>65</v>
      </c>
      <c r="G18" t="n" s="6">
        <v>0.0</v>
      </c>
      <c r="H18" t="n" s="6">
        <v>9.0</v>
      </c>
      <c r="I18" t="s" s="18">
        <v>470</v>
      </c>
      <c r="J18" t="n" s="6">
        <v>630000.0</v>
      </c>
      <c r="K18" t="n" s="6">
        <v>0.0</v>
      </c>
      <c r="L18" t="s" s="18">
        <v>65</v>
      </c>
      <c r="M18" t="n" s="6">
        <v>0.0</v>
      </c>
      <c r="N18" t="n" s="6">
        <v>9.0</v>
      </c>
      <c r="O18" t="s" s="18">
        <v>470</v>
      </c>
      <c r="P18" s="6" t="n">
        <f>G18+J18-M18</f>
        <v>630000.0</v>
      </c>
      <c r="U18" s="38" t="str">
        <f>C18</f>
        <v>Pengadaan oleh Bidang Bina Marga (BA. No: 01/BAST.01/BM-PUPR/2020)</v>
      </c>
    </row>
    <row r="19" ht="15.0" customHeight="true">
      <c r="A19" s="4" t="n">
        <f>ROW(A19)-14</f>
        <v>5.0</v>
      </c>
      <c r="B19" t="n" s="9">
        <v>43903.459027777775</v>
      </c>
      <c r="C19" t="s" s="21">
        <v>154</v>
      </c>
      <c r="D19" s="22"/>
      <c r="E19" t="n" s="6">
        <v>9.0</v>
      </c>
      <c r="F19" t="s" s="18">
        <v>470</v>
      </c>
      <c r="G19" t="n" s="6">
        <v>630000.0</v>
      </c>
      <c r="H19" t="n" s="6">
        <v>9.0</v>
      </c>
      <c r="I19" t="s" s="18">
        <v>470</v>
      </c>
      <c r="J19" t="n" s="6">
        <v>630000.0</v>
      </c>
      <c r="K19" t="n" s="6">
        <v>0.0</v>
      </c>
      <c r="L19" t="s" s="18">
        <v>65</v>
      </c>
      <c r="M19" t="n" s="6">
        <v>0.0</v>
      </c>
      <c r="N19" t="n" s="6">
        <v>18.0</v>
      </c>
      <c r="O19" t="s" s="18">
        <v>471</v>
      </c>
      <c r="P19" s="6" t="n">
        <f>G19+J19-M19</f>
        <v>1260000.0</v>
      </c>
      <c r="U19" s="38" t="str">
        <f>C19</f>
        <v>Pengadaan oleh Bidang Bina Marga (BA. No: 05/BAST.01/BM-PUPR/2020)</v>
      </c>
    </row>
    <row r="20" ht="15.0" customHeight="true">
      <c r="A20" s="4" t="n">
        <f>ROW(A20)-14</f>
        <v>6.0</v>
      </c>
      <c r="B20" t="n" s="9">
        <v>43903.625</v>
      </c>
      <c r="C20" t="s" s="21">
        <v>156</v>
      </c>
      <c r="D20" s="22"/>
      <c r="E20" t="n" s="6">
        <v>18.0</v>
      </c>
      <c r="F20" t="s" s="18">
        <v>471</v>
      </c>
      <c r="G20" t="n" s="6">
        <v>1260000.0</v>
      </c>
      <c r="H20" t="n" s="6">
        <v>0.0</v>
      </c>
      <c r="I20" t="s" s="18">
        <v>65</v>
      </c>
      <c r="J20" t="n" s="6">
        <v>0.0</v>
      </c>
      <c r="K20" t="n" s="6">
        <v>18.0</v>
      </c>
      <c r="L20" t="s" s="18">
        <v>471</v>
      </c>
      <c r="M20" t="n" s="6">
        <v>1260000.0</v>
      </c>
      <c r="N20" t="n" s="6">
        <v>0.0</v>
      </c>
      <c r="O20" t="s" s="18">
        <v>65</v>
      </c>
      <c r="P20" s="6" t="n">
        <f>G20+J20-M20</f>
        <v>0.0</v>
      </c>
      <c r="U20" s="38" t="str">
        <f>C20</f>
        <v>Distribusi ke Bidang Bina Marga (BA. No: 021/BAST.03/BM-PUPR/2020)</v>
      </c>
    </row>
    <row r="21" ht="15.0" customHeight="true">
      <c r="A21" s="4" t="n">
        <f>ROW(A21)-14</f>
        <v>7.0</v>
      </c>
      <c r="B21" t="n" s="9">
        <v>43913.416666666664</v>
      </c>
      <c r="C21" t="s" s="21">
        <v>217</v>
      </c>
      <c r="D21" s="22"/>
      <c r="E21" t="n" s="6">
        <v>0.0</v>
      </c>
      <c r="F21" t="s" s="18">
        <v>65</v>
      </c>
      <c r="G21" t="n" s="6">
        <v>0.0</v>
      </c>
      <c r="H21" t="n" s="6">
        <v>4.0</v>
      </c>
      <c r="I21" t="s" s="18">
        <v>472</v>
      </c>
      <c r="J21" t="n" s="6">
        <v>168000.0</v>
      </c>
      <c r="K21" t="n" s="6">
        <v>0.0</v>
      </c>
      <c r="L21" t="s" s="18">
        <v>65</v>
      </c>
      <c r="M21" t="n" s="6">
        <v>0.0</v>
      </c>
      <c r="N21" t="n" s="6">
        <v>4.0</v>
      </c>
      <c r="O21" t="s" s="18">
        <v>472</v>
      </c>
      <c r="P21" s="6" t="n">
        <f>G21+J21-M21</f>
        <v>168000.0</v>
      </c>
      <c r="U21" s="38" t="str">
        <f>C21</f>
        <v>Pengadaan oleh Bidang Jasa Konstruksi (BA. No: 05/BAST.01/JK-PUPR/2020)</v>
      </c>
    </row>
    <row r="22" ht="15.0" customHeight="true">
      <c r="A22" s="4" t="n">
        <f>ROW(A22)-14</f>
        <v>8.0</v>
      </c>
      <c r="B22" t="n" s="9">
        <v>43913.625</v>
      </c>
      <c r="C22" t="s" s="21">
        <v>218</v>
      </c>
      <c r="D22" s="22"/>
      <c r="E22" t="n" s="6">
        <v>4.0</v>
      </c>
      <c r="F22" t="s" s="18">
        <v>472</v>
      </c>
      <c r="G22" t="n" s="6">
        <v>168000.0</v>
      </c>
      <c r="H22" t="n" s="6">
        <v>0.0</v>
      </c>
      <c r="I22" t="s" s="18">
        <v>65</v>
      </c>
      <c r="J22" t="n" s="6">
        <v>0.0</v>
      </c>
      <c r="K22" t="n" s="6">
        <v>4.0</v>
      </c>
      <c r="L22" t="s" s="18">
        <v>472</v>
      </c>
      <c r="M22" t="n" s="6">
        <v>168000.0</v>
      </c>
      <c r="N22" t="n" s="6">
        <v>0.0</v>
      </c>
      <c r="O22" t="s" s="18">
        <v>65</v>
      </c>
      <c r="P22" s="6" t="n">
        <f>G22+J22-M22</f>
        <v>0.0</v>
      </c>
      <c r="U22" s="38" t="str">
        <f>C22</f>
        <v>Distribusi ke Bidang Jasa Konstruksi (BA. No: 024/BAST.03/JK-PUPR/2020)</v>
      </c>
    </row>
    <row r="23" ht="15.0" customHeight="true">
      <c r="A23" s="4" t="n">
        <f>ROW(A23)-14</f>
        <v>9.0</v>
      </c>
      <c r="B23" t="n" s="9">
        <v>43987.416666666664</v>
      </c>
      <c r="C23" t="s" s="21">
        <v>163</v>
      </c>
      <c r="D23" s="22"/>
      <c r="E23" t="n" s="6">
        <v>0.0</v>
      </c>
      <c r="F23" t="s" s="18">
        <v>65</v>
      </c>
      <c r="G23" t="n" s="6">
        <v>0.0</v>
      </c>
      <c r="H23" t="n" s="6">
        <v>9.0</v>
      </c>
      <c r="I23" t="s" s="18">
        <v>470</v>
      </c>
      <c r="J23" t="n" s="6">
        <v>630000.0</v>
      </c>
      <c r="K23" t="n" s="6">
        <v>0.0</v>
      </c>
      <c r="L23" t="s" s="18">
        <v>65</v>
      </c>
      <c r="M23" t="n" s="6">
        <v>0.0</v>
      </c>
      <c r="N23" t="n" s="6">
        <v>9.0</v>
      </c>
      <c r="O23" t="s" s="18">
        <v>470</v>
      </c>
      <c r="P23" s="6" t="n">
        <f>G23+J23-M23</f>
        <v>630000.0</v>
      </c>
      <c r="U23" s="38" t="str">
        <f>C23</f>
        <v>Pengadaan oleh Bidang Bina Marga (BA. No: 07/BAST.01/BM-PUPR/2020)</v>
      </c>
    </row>
    <row r="24" ht="15.0" customHeight="true">
      <c r="A24" s="4" t="n">
        <f>ROW(A24)-14</f>
        <v>10.0</v>
      </c>
      <c r="B24" t="n" s="9">
        <v>43987.458333333336</v>
      </c>
      <c r="C24" t="s" s="21">
        <v>165</v>
      </c>
      <c r="D24" s="22"/>
      <c r="E24" t="n" s="6">
        <v>9.0</v>
      </c>
      <c r="F24" t="s" s="18">
        <v>470</v>
      </c>
      <c r="G24" t="n" s="6">
        <v>630000.0</v>
      </c>
      <c r="H24" t="n" s="6">
        <v>9.0</v>
      </c>
      <c r="I24" t="s" s="18">
        <v>470</v>
      </c>
      <c r="J24" t="n" s="6">
        <v>630000.0</v>
      </c>
      <c r="K24" t="n" s="6">
        <v>0.0</v>
      </c>
      <c r="L24" t="s" s="18">
        <v>65</v>
      </c>
      <c r="M24" t="n" s="6">
        <v>0.0</v>
      </c>
      <c r="N24" t="n" s="6">
        <v>18.0</v>
      </c>
      <c r="O24" t="s" s="18">
        <v>471</v>
      </c>
      <c r="P24" s="6" t="n">
        <f>G24+J24-M24</f>
        <v>1260000.0</v>
      </c>
      <c r="U24" s="38" t="str">
        <f>C24</f>
        <v>Pengadaan oleh Bidang Bina Marga (BA. No: 09/BAST.01/BM-PUPR/2020)</v>
      </c>
    </row>
    <row r="25" ht="15.0" customHeight="true">
      <c r="A25" s="4" t="n">
        <f>ROW(A25)-14</f>
        <v>11.0</v>
      </c>
      <c r="B25" t="n" s="9">
        <v>43987.459027777775</v>
      </c>
      <c r="C25" t="s" s="21">
        <v>167</v>
      </c>
      <c r="D25" s="22"/>
      <c r="E25" t="n" s="6">
        <v>18.0</v>
      </c>
      <c r="F25" t="s" s="18">
        <v>471</v>
      </c>
      <c r="G25" t="n" s="6">
        <v>1260000.0</v>
      </c>
      <c r="H25" t="n" s="6">
        <v>9.0</v>
      </c>
      <c r="I25" t="s" s="18">
        <v>470</v>
      </c>
      <c r="J25" t="n" s="6">
        <v>630000.0</v>
      </c>
      <c r="K25" t="n" s="6">
        <v>0.0</v>
      </c>
      <c r="L25" t="s" s="18">
        <v>65</v>
      </c>
      <c r="M25" t="n" s="6">
        <v>0.0</v>
      </c>
      <c r="N25" t="n" s="6">
        <v>27.0</v>
      </c>
      <c r="O25" t="s" s="18">
        <v>473</v>
      </c>
      <c r="P25" s="6" t="n">
        <f>G25+J25-M25</f>
        <v>1890000.0</v>
      </c>
      <c r="U25" s="38" t="str">
        <f>C25</f>
        <v>Pengadaan oleh Bidang Bina Marga (BA. No: 12/BAST.01/BM-PUPR/2020)</v>
      </c>
    </row>
    <row r="26" ht="15.0" customHeight="true">
      <c r="A26" s="4" t="n">
        <f>ROW(A26)-14</f>
        <v>12.0</v>
      </c>
      <c r="B26" t="n" s="9">
        <v>43987.625</v>
      </c>
      <c r="C26" t="s" s="21">
        <v>169</v>
      </c>
      <c r="D26" s="22"/>
      <c r="E26" t="n" s="6">
        <v>27.0</v>
      </c>
      <c r="F26" t="s" s="18">
        <v>473</v>
      </c>
      <c r="G26" t="n" s="6">
        <v>1890000.0</v>
      </c>
      <c r="H26" t="n" s="6">
        <v>0.0</v>
      </c>
      <c r="I26" t="s" s="18">
        <v>65</v>
      </c>
      <c r="J26" t="n" s="6">
        <v>0.0</v>
      </c>
      <c r="K26" t="n" s="6">
        <v>27.0</v>
      </c>
      <c r="L26" t="s" s="18">
        <v>473</v>
      </c>
      <c r="M26" t="n" s="6">
        <v>1890000.0</v>
      </c>
      <c r="N26" t="n" s="6">
        <v>0.0</v>
      </c>
      <c r="O26" t="s" s="18">
        <v>65</v>
      </c>
      <c r="P26" s="6" t="n">
        <f>G26+J26-M26</f>
        <v>0.0</v>
      </c>
      <c r="U26" s="38" t="str">
        <f>C26</f>
        <v>Distribusi ke Bidang Bina Marga (BA. No: 028/BAST.03/BM-PUPR/2020)</v>
      </c>
    </row>
    <row r="27" ht="15.0" customHeight="true">
      <c r="A27" s="4" t="n">
        <f>ROW(A27)-14</f>
        <v>13.0</v>
      </c>
      <c r="B27" t="n" s="9">
        <v>43990.38958333333</v>
      </c>
      <c r="C27" t="s" s="21">
        <v>66</v>
      </c>
      <c r="D27" s="22"/>
      <c r="E27" t="n" s="6">
        <v>0.0</v>
      </c>
      <c r="F27" t="s" s="18">
        <v>65</v>
      </c>
      <c r="G27" t="n" s="6">
        <v>0.0</v>
      </c>
      <c r="H27" t="n" s="6">
        <v>4.0</v>
      </c>
      <c r="I27" t="s" s="18">
        <v>436</v>
      </c>
      <c r="J27" t="n" s="6">
        <v>231000.0</v>
      </c>
      <c r="K27" t="n" s="6">
        <v>0.0</v>
      </c>
      <c r="L27" t="s" s="18">
        <v>65</v>
      </c>
      <c r="M27" t="n" s="6">
        <v>0.0</v>
      </c>
      <c r="N27" t="n" s="6">
        <v>4.0</v>
      </c>
      <c r="O27" t="s" s="18">
        <v>436</v>
      </c>
      <c r="P27" s="6" t="n">
        <f>G27+J27-M27</f>
        <v>231000.0</v>
      </c>
      <c r="U27" s="38" t="str">
        <f>C27</f>
        <v>Pengadaan oleh Bidang Jasa Konstruksi (BA. No: 06/BAST.01/JK-PUPR/2020)</v>
      </c>
    </row>
    <row r="28" ht="15.0" customHeight="true">
      <c r="A28" s="4" t="n">
        <f>ROW(A28)-14</f>
        <v>14.0</v>
      </c>
      <c r="B28" t="n" s="9">
        <v>43990.625</v>
      </c>
      <c r="C28" t="s" s="21">
        <v>67</v>
      </c>
      <c r="D28" s="22"/>
      <c r="E28" t="n" s="6">
        <v>4.0</v>
      </c>
      <c r="F28" t="s" s="18">
        <v>436</v>
      </c>
      <c r="G28" t="n" s="6">
        <v>231000.0</v>
      </c>
      <c r="H28" t="n" s="6">
        <v>0.0</v>
      </c>
      <c r="I28" t="s" s="18">
        <v>65</v>
      </c>
      <c r="J28" t="n" s="6">
        <v>0.0</v>
      </c>
      <c r="K28" t="n" s="6">
        <v>4.0</v>
      </c>
      <c r="L28" t="s" s="18">
        <v>436</v>
      </c>
      <c r="M28" t="n" s="6">
        <v>231000.0</v>
      </c>
      <c r="N28" t="n" s="6">
        <v>0.0</v>
      </c>
      <c r="O28" t="s" s="18">
        <v>65</v>
      </c>
      <c r="P28" s="6" t="n">
        <f>G28+J28-M28</f>
        <v>0.0</v>
      </c>
      <c r="U28" s="38" t="str">
        <f>C28</f>
        <v>Distribusi ke Bidang Jasa Konstruksi (BA. No: 029/BAST.03/JK-PUPR/2020)</v>
      </c>
    </row>
    <row r="29" spans="1:21" s="3" customFormat="1" x14ac:dyDescent="0.25">
      <c r="A29" s="10"/>
      <c r="B29" s="11"/>
      <c r="C29" s="11"/>
      <c r="D29" s="11"/>
      <c r="E29" s="12" t="n">
        <f ca="1">INDIRECT("E15")</f>
        <v>0.0</v>
      </c>
      <c r="F29" s="19" t="str">
        <f ca="1">INDIRECT("F15")</f>
        <v>-</v>
      </c>
      <c r="G29" s="12" t="n">
        <f ca="1">INDIRECT("G15")</f>
        <v>0.0</v>
      </c>
      <c r="H29" s="12" t="n">
        <f ca="1">SUM(INDIRECT("H15:H"&amp;ROW(H29)-1))</f>
        <v>62.0</v>
      </c>
      <c r="I29" s="20" t="s">
        <v>469</v>
      </c>
      <c r="J29" s="12" t="n">
        <f ca="1">SUM(INDIRECT("J15:J"&amp;ROW(J29)-1))</f>
        <v>4179000.0</v>
      </c>
      <c r="K29" s="12" t="n">
        <f ca="1">SUM(INDIRECT("K15:K"&amp;ROW(K29)-1))</f>
        <v>62.0</v>
      </c>
      <c r="L29" s="20" t="s">
        <v>469</v>
      </c>
      <c r="M29" s="12" t="n">
        <f ca="1">SUM(INDIRECT("M15:M"&amp;ROW(M29)-1))</f>
        <v>4179000.0</v>
      </c>
      <c r="N29" s="12" t="n">
        <f ca="1">INDIRECT("N"&amp;ROW(N29)-1)</f>
        <v>0.0</v>
      </c>
      <c r="O29" s="20" t="str">
        <f ca="1">INDIRECT("O"&amp;ROW(O29)-1)</f>
        <v>-</v>
      </c>
      <c r="P29" s="12" t="n">
        <f ca="1">INDIRECT("P"&amp;ROW(P29)-1)</f>
        <v>0.0</v>
      </c>
      <c r="U29" s="40"/>
    </row>
    <row r="31" spans="4:14" x14ac:dyDescent="0.25">
      <c r="N31" s="1" t="str">
        <f>"Airmadidi, "&amp;U1</f>
        <v>Airmadidi, Kamis, 31 Desember 2020</v>
      </c>
    </row>
    <row r="32" spans="4:14" x14ac:dyDescent="0.25">
      <c r="D32" s="2" t="s">
        <v>56</v>
      </c>
      <c r="E32" s="3"/>
      <c r="F32" s="3"/>
      <c r="G32" s="3"/>
      <c r="H32" s="3"/>
      <c r="I32" s="3"/>
      <c r="J32" s="3"/>
      <c r="K32" s="3"/>
      <c r="L32" s="3"/>
      <c r="M32" s="3"/>
      <c r="N32" s="2" t="s">
        <v>59</v>
      </c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</row>
    <row r="36" spans="4:14" x14ac:dyDescent="0.25"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</row>
    <row r="37" spans="4:14" x14ac:dyDescent="0.25">
      <c r="D37" s="5" t="s">
        <v>57</v>
      </c>
      <c r="E37" s="3"/>
      <c r="F37" s="3"/>
      <c r="G37" s="3"/>
      <c r="H37" s="3"/>
      <c r="I37" s="3"/>
      <c r="J37" s="3"/>
      <c r="K37" s="3"/>
      <c r="L37" s="3"/>
      <c r="M37" s="3"/>
      <c r="N37" s="5" t="s">
        <v>60</v>
      </c>
    </row>
    <row r="38" spans="4:14" x14ac:dyDescent="0.25">
      <c r="D38" s="1" t="str">
        <f>"NIP. "&amp;U2</f>
        <v>NIP. 197212041999031006</v>
      </c>
      <c r="N38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9:D29"/>
    <mergeCell ref="C28:D28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474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279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43888.416666666664</v>
      </c>
      <c r="C16" t="s" s="21">
        <v>345</v>
      </c>
      <c r="D16" s="22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338</v>
      </c>
      <c r="J16" t="n" s="6">
        <v>10500.0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338</v>
      </c>
      <c r="P16" s="6" t="n">
        <f>G16+J16-M16</f>
        <v>10500.0</v>
      </c>
      <c r="U16" s="38" t="str">
        <f>C16</f>
        <v>Pengadaan oleh Sekretariat (BA. No: 0030/BAST.01/SEK-PUPR/2020)</v>
      </c>
    </row>
    <row r="17" ht="15.0" customHeight="true">
      <c r="A17" s="4" t="n">
        <f>ROW(A17)-14</f>
        <v>3.0</v>
      </c>
      <c r="B17" t="n" s="9">
        <v>43909.59444444445</v>
      </c>
      <c r="C17" t="s" s="21">
        <v>104</v>
      </c>
      <c r="D17" s="22"/>
      <c r="E17" t="n" s="6">
        <v>1.0</v>
      </c>
      <c r="F17" t="s" s="18">
        <v>338</v>
      </c>
      <c r="G17" t="n" s="6">
        <v>10500.0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338</v>
      </c>
      <c r="M17" t="n" s="6">
        <v>10500.0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Sekretariat (BA. No: 022/BAST.03/SEK-PUPR/2020)</v>
      </c>
    </row>
    <row r="18" ht="15.0" customHeight="true">
      <c r="A18" s="4" t="n">
        <f>ROW(A18)-14</f>
        <v>4.0</v>
      </c>
      <c r="B18" t="n" s="9">
        <v>44068.416666666664</v>
      </c>
      <c r="C18" t="s" s="21">
        <v>282</v>
      </c>
      <c r="D18" s="22"/>
      <c r="E18" t="n" s="6">
        <v>0.0</v>
      </c>
      <c r="F18" t="s" s="18">
        <v>65</v>
      </c>
      <c r="G18" t="n" s="6">
        <v>0.0</v>
      </c>
      <c r="H18" t="n" s="6">
        <v>2.0</v>
      </c>
      <c r="I18" t="s" s="18">
        <v>476</v>
      </c>
      <c r="J18" t="n" s="6">
        <v>21000.0</v>
      </c>
      <c r="K18" t="n" s="6">
        <v>0.0</v>
      </c>
      <c r="L18" t="s" s="18">
        <v>65</v>
      </c>
      <c r="M18" t="n" s="6">
        <v>0.0</v>
      </c>
      <c r="N18" t="n" s="6">
        <v>2.0</v>
      </c>
      <c r="O18" t="s" s="18">
        <v>476</v>
      </c>
      <c r="P18" s="6" t="n">
        <f>G18+J18-M18</f>
        <v>21000.0</v>
      </c>
      <c r="U18" s="38" t="str">
        <f>C18</f>
        <v>Pengadaan oleh Sekretariat (BA. No: 0162/BAST.01/SEK-PUPR/2020)</v>
      </c>
    </row>
    <row r="19" ht="15.0" customHeight="true">
      <c r="A19" s="4" t="n">
        <f>ROW(A19)-14</f>
        <v>5.0</v>
      </c>
      <c r="B19" t="n" s="9">
        <v>44081.57083333333</v>
      </c>
      <c r="C19" t="s" s="21">
        <v>120</v>
      </c>
      <c r="D19" s="22"/>
      <c r="E19" t="n" s="6">
        <v>2.0</v>
      </c>
      <c r="F19" t="s" s="18">
        <v>476</v>
      </c>
      <c r="G19" t="n" s="6">
        <v>21000.0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476</v>
      </c>
      <c r="M19" t="n" s="6">
        <v>21000.0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Sekretariat (BA. No: 034/BAST.03/SEK-PUPR/2020)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19" t="str">
        <f ca="1">INDIRECT("F15")</f>
        <v>-</v>
      </c>
      <c r="G20" s="12" t="n">
        <f ca="1">INDIRECT("G15")</f>
        <v>0.0</v>
      </c>
      <c r="H20" s="12" t="n">
        <f ca="1">SUM(INDIRECT("H15:H"&amp;ROW(H20)-1))</f>
        <v>3.0</v>
      </c>
      <c r="I20" s="20" t="s">
        <v>475</v>
      </c>
      <c r="J20" s="12" t="n">
        <f ca="1">SUM(INDIRECT("J15:J"&amp;ROW(J20)-1))</f>
        <v>31500.0</v>
      </c>
      <c r="K20" s="12" t="n">
        <f ca="1">SUM(INDIRECT("K15:K"&amp;ROW(K20)-1))</f>
        <v>3.0</v>
      </c>
      <c r="L20" s="20" t="s">
        <v>475</v>
      </c>
      <c r="M20" s="12" t="n">
        <f ca="1">SUM(INDIRECT("M15:M"&amp;ROW(M20)-1))</f>
        <v>31500.0</v>
      </c>
      <c r="N20" s="12" t="n">
        <f ca="1">INDIRECT("N"&amp;ROW(N20)-1)</f>
        <v>0.0</v>
      </c>
      <c r="O20" s="20" t="str">
        <f ca="1">INDIRECT("O"&amp;ROW(O20)-1)</f>
        <v>-</v>
      </c>
      <c r="P20" s="12" t="n">
        <f ca="1">INDIRECT("P"&amp;ROW(P20)-1)</f>
        <v>0.0</v>
      </c>
      <c r="U20" s="40"/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477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279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43888.416666666664</v>
      </c>
      <c r="C16" t="s" s="21">
        <v>345</v>
      </c>
      <c r="D16" s="22"/>
      <c r="E16" t="n" s="6">
        <v>0.0</v>
      </c>
      <c r="F16" t="s" s="18">
        <v>65</v>
      </c>
      <c r="G16" t="n" s="6">
        <v>0.0</v>
      </c>
      <c r="H16" t="n" s="6">
        <v>10.0</v>
      </c>
      <c r="I16" t="s" s="18">
        <v>479</v>
      </c>
      <c r="J16" t="n" s="6">
        <v>750000.0</v>
      </c>
      <c r="K16" t="n" s="6">
        <v>0.0</v>
      </c>
      <c r="L16" t="s" s="18">
        <v>65</v>
      </c>
      <c r="M16" t="n" s="6">
        <v>0.0</v>
      </c>
      <c r="N16" t="n" s="6">
        <v>10.0</v>
      </c>
      <c r="O16" t="s" s="18">
        <v>479</v>
      </c>
      <c r="P16" s="6" t="n">
        <f>G16+J16-M16</f>
        <v>750000.0</v>
      </c>
      <c r="U16" s="38" t="str">
        <f>C16</f>
        <v>Pengadaan oleh Sekretariat (BA. No: 0030/BAST.01/SEK-PUPR/2020)</v>
      </c>
    </row>
    <row r="17" ht="15.0" customHeight="true">
      <c r="A17" s="4" t="n">
        <f>ROW(A17)-14</f>
        <v>3.0</v>
      </c>
      <c r="B17" t="n" s="9">
        <v>43909.59444444445</v>
      </c>
      <c r="C17" t="s" s="21">
        <v>104</v>
      </c>
      <c r="D17" s="22"/>
      <c r="E17" t="n" s="6">
        <v>10.0</v>
      </c>
      <c r="F17" t="s" s="18">
        <v>479</v>
      </c>
      <c r="G17" t="n" s="6">
        <v>750000.0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480</v>
      </c>
      <c r="M17" t="n" s="6">
        <v>300000.0</v>
      </c>
      <c r="N17" t="n" s="6">
        <v>6.0</v>
      </c>
      <c r="O17" t="s" s="18">
        <v>481</v>
      </c>
      <c r="P17" s="6" t="n">
        <f>G17+J17-M17</f>
        <v>450000.0</v>
      </c>
      <c r="U17" s="38" t="str">
        <f>C17</f>
        <v>Distribusi ke Sekretariat (BA. No: 022/BAST.03/SEK-PUPR/2020)</v>
      </c>
    </row>
    <row r="18" ht="15.0" customHeight="true">
      <c r="A18" s="4" t="n">
        <f>ROW(A18)-14</f>
        <v>4.0</v>
      </c>
      <c r="B18" t="n" s="9">
        <v>43909.60138888889</v>
      </c>
      <c r="C18" t="s" s="21">
        <v>349</v>
      </c>
      <c r="D18" s="22"/>
      <c r="E18" t="n" s="6">
        <v>6.0</v>
      </c>
      <c r="F18" t="s" s="18">
        <v>481</v>
      </c>
      <c r="G18" t="n" s="6">
        <v>450000.0</v>
      </c>
      <c r="H18" t="n" s="6">
        <v>0.0</v>
      </c>
      <c r="I18" t="s" s="18">
        <v>65</v>
      </c>
      <c r="J18" t="n" s="6">
        <v>0.0</v>
      </c>
      <c r="K18" t="n" s="6">
        <v>3.0</v>
      </c>
      <c r="L18" t="s" s="18">
        <v>482</v>
      </c>
      <c r="M18" t="n" s="6">
        <v>225000.0</v>
      </c>
      <c r="N18" t="n" s="6">
        <v>3.0</v>
      </c>
      <c r="O18" t="s" s="18">
        <v>482</v>
      </c>
      <c r="P18" s="6" t="n">
        <f>G18+J18-M18</f>
        <v>225000.0</v>
      </c>
      <c r="U18" s="38" t="str">
        <f>C18</f>
        <v>Distribusi ke Bidang Tata Ruang (BA. No: 023/BAST.03/TR-PUPR/2020)</v>
      </c>
    </row>
    <row r="19" ht="15.0" customHeight="true">
      <c r="A19" s="4" t="n">
        <f>ROW(A19)-14</f>
        <v>5.0</v>
      </c>
      <c r="B19" t="n" s="9">
        <v>44056.34930555556</v>
      </c>
      <c r="C19" t="s" s="21">
        <v>223</v>
      </c>
      <c r="D19" s="22"/>
      <c r="E19" t="n" s="6">
        <v>3.0</v>
      </c>
      <c r="F19" t="s" s="18">
        <v>482</v>
      </c>
      <c r="G19" t="n" s="6">
        <v>225000.0</v>
      </c>
      <c r="H19" t="n" s="6">
        <v>0.0</v>
      </c>
      <c r="I19" t="s" s="18">
        <v>65</v>
      </c>
      <c r="J19" t="n" s="6">
        <v>0.0</v>
      </c>
      <c r="K19" t="n" s="6">
        <v>3.0</v>
      </c>
      <c r="L19" t="s" s="18">
        <v>482</v>
      </c>
      <c r="M19" t="n" s="6">
        <v>225000.0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Bidang Bina Marga (BA. No: 033/BAST.03/BM-PUPR/2020)</v>
      </c>
    </row>
    <row r="20" ht="15.0" customHeight="true">
      <c r="A20" s="4" t="n">
        <f>ROW(A20)-14</f>
        <v>6.0</v>
      </c>
      <c r="B20" t="n" s="9">
        <v>44068.416666666664</v>
      </c>
      <c r="C20" t="s" s="21">
        <v>282</v>
      </c>
      <c r="D20" s="22"/>
      <c r="E20" t="n" s="6">
        <v>0.0</v>
      </c>
      <c r="F20" t="s" s="18">
        <v>65</v>
      </c>
      <c r="G20" t="n" s="6">
        <v>0.0</v>
      </c>
      <c r="H20" t="n" s="6">
        <v>12.0</v>
      </c>
      <c r="I20" t="s" s="18">
        <v>483</v>
      </c>
      <c r="J20" t="n" s="6">
        <v>900000.0</v>
      </c>
      <c r="K20" t="n" s="6">
        <v>0.0</v>
      </c>
      <c r="L20" t="s" s="18">
        <v>65</v>
      </c>
      <c r="M20" t="n" s="6">
        <v>0.0</v>
      </c>
      <c r="N20" t="n" s="6">
        <v>12.0</v>
      </c>
      <c r="O20" t="s" s="18">
        <v>483</v>
      </c>
      <c r="P20" s="6" t="n">
        <f>G20+J20-M20</f>
        <v>900000.0</v>
      </c>
      <c r="U20" s="38" t="str">
        <f>C20</f>
        <v>Pengadaan oleh Sekretariat (BA. No: 0162/BAST.01/SEK-PUPR/2020)</v>
      </c>
    </row>
    <row r="21" ht="15.0" customHeight="true">
      <c r="A21" s="4" t="n">
        <f>ROW(A21)-14</f>
        <v>7.0</v>
      </c>
      <c r="B21" t="n" s="9">
        <v>44081.57083333333</v>
      </c>
      <c r="C21" t="s" s="21">
        <v>120</v>
      </c>
      <c r="D21" s="22"/>
      <c r="E21" t="n" s="6">
        <v>12.0</v>
      </c>
      <c r="F21" t="s" s="18">
        <v>483</v>
      </c>
      <c r="G21" t="n" s="6">
        <v>900000.0</v>
      </c>
      <c r="H21" t="n" s="6">
        <v>0.0</v>
      </c>
      <c r="I21" t="s" s="18">
        <v>65</v>
      </c>
      <c r="J21" t="n" s="6">
        <v>0.0</v>
      </c>
      <c r="K21" t="n" s="6">
        <v>5.0</v>
      </c>
      <c r="L21" t="s" s="18">
        <v>484</v>
      </c>
      <c r="M21" t="n" s="6">
        <v>375000.0</v>
      </c>
      <c r="N21" t="n" s="6">
        <v>7.0</v>
      </c>
      <c r="O21" t="s" s="18">
        <v>485</v>
      </c>
      <c r="P21" s="6" t="n">
        <f>G21+J21-M21</f>
        <v>525000.0</v>
      </c>
      <c r="U21" s="38" t="str">
        <f>C21</f>
        <v>Distribusi ke Sekretariat (BA. No: 034/BAST.03/SEK-PUPR/2020)</v>
      </c>
    </row>
    <row r="22" ht="15.0" customHeight="true">
      <c r="A22" s="4" t="n">
        <f>ROW(A22)-14</f>
        <v>8.0</v>
      </c>
      <c r="B22" t="n" s="9">
        <v>44120.595138888886</v>
      </c>
      <c r="C22" t="s" s="21">
        <v>125</v>
      </c>
      <c r="D22" s="22"/>
      <c r="E22" t="n" s="6">
        <v>7.0</v>
      </c>
      <c r="F22" t="s" s="18">
        <v>485</v>
      </c>
      <c r="G22" t="n" s="6">
        <v>525000.0</v>
      </c>
      <c r="H22" t="n" s="6">
        <v>0.0</v>
      </c>
      <c r="I22" t="s" s="18">
        <v>65</v>
      </c>
      <c r="J22" t="n" s="6">
        <v>0.0</v>
      </c>
      <c r="K22" t="n" s="6">
        <v>4.0</v>
      </c>
      <c r="L22" t="s" s="18">
        <v>480</v>
      </c>
      <c r="M22" t="n" s="6">
        <v>300000.0</v>
      </c>
      <c r="N22" t="n" s="6">
        <v>3.0</v>
      </c>
      <c r="O22" t="s" s="18">
        <v>482</v>
      </c>
      <c r="P22" s="6" t="n">
        <f>G22+J22-M22</f>
        <v>225000.0</v>
      </c>
      <c r="U22" s="38" t="str">
        <f>C22</f>
        <v>Distribusi ke Bidang Tata Ruang (BA. No: 036/BAST.03/TR-PUPR/2020)</v>
      </c>
    </row>
    <row r="23" ht="15.0" customHeight="true">
      <c r="A23" s="4" t="n">
        <f>ROW(A23)-14</f>
        <v>9.0</v>
      </c>
      <c r="B23" t="n" s="9">
        <v>44125.34652777778</v>
      </c>
      <c r="C23" t="s" s="21">
        <v>127</v>
      </c>
      <c r="D23" s="22"/>
      <c r="E23" t="n" s="6">
        <v>3.0</v>
      </c>
      <c r="F23" t="s" s="18">
        <v>482</v>
      </c>
      <c r="G23" t="n" s="6">
        <v>225000.0</v>
      </c>
      <c r="H23" t="n" s="6">
        <v>0.0</v>
      </c>
      <c r="I23" t="s" s="18">
        <v>65</v>
      </c>
      <c r="J23" t="n" s="6">
        <v>0.0</v>
      </c>
      <c r="K23" t="n" s="6">
        <v>3.0</v>
      </c>
      <c r="L23" t="s" s="18">
        <v>482</v>
      </c>
      <c r="M23" t="n" s="6">
        <v>225000.0</v>
      </c>
      <c r="N23" t="n" s="6">
        <v>0.0</v>
      </c>
      <c r="O23" t="s" s="18">
        <v>65</v>
      </c>
      <c r="P23" s="6" t="n">
        <f>G23+J23-M23</f>
        <v>0.0</v>
      </c>
      <c r="U23" s="38" t="str">
        <f>C23</f>
        <v>Distribusi ke Bidang Bina Marga (BA. No: 037/BAST.03/BM-PUPR/2020)</v>
      </c>
    </row>
    <row r="24" spans="1:21" s="3" customFormat="1" x14ac:dyDescent="0.25">
      <c r="A24" s="10"/>
      <c r="B24" s="11"/>
      <c r="C24" s="11"/>
      <c r="D24" s="11"/>
      <c r="E24" s="12" t="n">
        <f ca="1">INDIRECT("E15")</f>
        <v>0.0</v>
      </c>
      <c r="F24" s="19" t="str">
        <f ca="1">INDIRECT("F15")</f>
        <v>-</v>
      </c>
      <c r="G24" s="12" t="n">
        <f ca="1">INDIRECT("G15")</f>
        <v>0.0</v>
      </c>
      <c r="H24" s="12" t="n">
        <f ca="1">SUM(INDIRECT("H15:H"&amp;ROW(H24)-1))</f>
        <v>22.0</v>
      </c>
      <c r="I24" s="20" t="s">
        <v>478</v>
      </c>
      <c r="J24" s="12" t="n">
        <f ca="1">SUM(INDIRECT("J15:J"&amp;ROW(J24)-1))</f>
        <v>1650000.0</v>
      </c>
      <c r="K24" s="12" t="n">
        <f ca="1">SUM(INDIRECT("K15:K"&amp;ROW(K24)-1))</f>
        <v>22.0</v>
      </c>
      <c r="L24" s="20" t="s">
        <v>478</v>
      </c>
      <c r="M24" s="12" t="n">
        <f ca="1">SUM(INDIRECT("M15:M"&amp;ROW(M24)-1))</f>
        <v>1650000.0</v>
      </c>
      <c r="N24" s="12" t="n">
        <f ca="1">INDIRECT("N"&amp;ROW(N24)-1)</f>
        <v>0.0</v>
      </c>
      <c r="O24" s="20" t="str">
        <f ca="1">INDIRECT("O"&amp;ROW(O24)-1)</f>
        <v>-</v>
      </c>
      <c r="P24" s="12" t="n">
        <f ca="1">INDIRECT("P"&amp;ROW(P24)-1)</f>
        <v>0.0</v>
      </c>
      <c r="U24" s="40"/>
    </row>
    <row r="26" spans="4:14" x14ac:dyDescent="0.25">
      <c r="N26" s="1" t="str">
        <f>"Airmadidi, "&amp;U1</f>
        <v>Airmadidi, Kamis, 31 Desember 2020</v>
      </c>
    </row>
    <row r="27" spans="4:14" x14ac:dyDescent="0.25">
      <c r="D27" s="2" t="s">
        <v>56</v>
      </c>
      <c r="E27" s="3"/>
      <c r="F27" s="3"/>
      <c r="G27" s="3"/>
      <c r="H27" s="3"/>
      <c r="I27" s="3"/>
      <c r="J27" s="3"/>
      <c r="K27" s="3"/>
      <c r="L27" s="3"/>
      <c r="M27" s="3"/>
      <c r="N27" s="2" t="s">
        <v>59</v>
      </c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5" t="s">
        <v>57</v>
      </c>
      <c r="E32" s="3"/>
      <c r="F32" s="3"/>
      <c r="G32" s="3"/>
      <c r="H32" s="3"/>
      <c r="I32" s="3"/>
      <c r="J32" s="3"/>
      <c r="K32" s="3"/>
      <c r="L32" s="3"/>
      <c r="M32" s="3"/>
      <c r="N32" s="5" t="s">
        <v>60</v>
      </c>
    </row>
    <row r="33" spans="4:14" x14ac:dyDescent="0.25">
      <c r="D33" s="1" t="str">
        <f>"NIP. "&amp;U2</f>
        <v>NIP. 197212041999031006</v>
      </c>
      <c r="N33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4:D24"/>
    <mergeCell ref="C23:D23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486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279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43888.416666666664</v>
      </c>
      <c r="C16" t="s" s="21">
        <v>345</v>
      </c>
      <c r="D16" s="22"/>
      <c r="E16" t="n" s="6">
        <v>0.0</v>
      </c>
      <c r="F16" t="s" s="18">
        <v>65</v>
      </c>
      <c r="G16" t="n" s="6">
        <v>0.0</v>
      </c>
      <c r="H16" t="n" s="6">
        <v>10.0</v>
      </c>
      <c r="I16" t="s" s="18">
        <v>488</v>
      </c>
      <c r="J16" t="n" s="6">
        <v>850000.0</v>
      </c>
      <c r="K16" t="n" s="6">
        <v>0.0</v>
      </c>
      <c r="L16" t="s" s="18">
        <v>65</v>
      </c>
      <c r="M16" t="n" s="6">
        <v>0.0</v>
      </c>
      <c r="N16" t="n" s="6">
        <v>10.0</v>
      </c>
      <c r="O16" t="s" s="18">
        <v>488</v>
      </c>
      <c r="P16" s="6" t="n">
        <f>G16+J16-M16</f>
        <v>850000.0</v>
      </c>
      <c r="U16" s="38" t="str">
        <f>C16</f>
        <v>Pengadaan oleh Sekretariat (BA. No: 0030/BAST.01/SEK-PUPR/2020)</v>
      </c>
    </row>
    <row r="17" ht="15.0" customHeight="true">
      <c r="A17" s="4" t="n">
        <f>ROW(A17)-14</f>
        <v>3.0</v>
      </c>
      <c r="B17" t="n" s="9">
        <v>43909.59444444445</v>
      </c>
      <c r="C17" t="s" s="21">
        <v>104</v>
      </c>
      <c r="D17" s="22"/>
      <c r="E17" t="n" s="6">
        <v>10.0</v>
      </c>
      <c r="F17" t="s" s="18">
        <v>488</v>
      </c>
      <c r="G17" t="n" s="6">
        <v>850000.0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489</v>
      </c>
      <c r="M17" t="n" s="6">
        <v>170000.0</v>
      </c>
      <c r="N17" t="n" s="6">
        <v>8.0</v>
      </c>
      <c r="O17" t="s" s="18">
        <v>490</v>
      </c>
      <c r="P17" s="6" t="n">
        <f>G17+J17-M17</f>
        <v>680000.0</v>
      </c>
      <c r="U17" s="38" t="str">
        <f>C17</f>
        <v>Distribusi ke Sekretariat (BA. No: 022/BAST.03/SEK-PUPR/2020)</v>
      </c>
    </row>
    <row r="18" ht="15.0" customHeight="true">
      <c r="A18" s="4" t="n">
        <f>ROW(A18)-14</f>
        <v>4.0</v>
      </c>
      <c r="B18" t="n" s="9">
        <v>43909.60138888889</v>
      </c>
      <c r="C18" t="s" s="21">
        <v>349</v>
      </c>
      <c r="D18" s="22"/>
      <c r="E18" t="n" s="6">
        <v>8.0</v>
      </c>
      <c r="F18" t="s" s="18">
        <v>490</v>
      </c>
      <c r="G18" t="n" s="6">
        <v>680000.0</v>
      </c>
      <c r="H18" t="n" s="6">
        <v>0.0</v>
      </c>
      <c r="I18" t="s" s="18">
        <v>65</v>
      </c>
      <c r="J18" t="n" s="6">
        <v>0.0</v>
      </c>
      <c r="K18" t="n" s="6">
        <v>2.0</v>
      </c>
      <c r="L18" t="s" s="18">
        <v>489</v>
      </c>
      <c r="M18" t="n" s="6">
        <v>170000.0</v>
      </c>
      <c r="N18" t="n" s="6">
        <v>6.0</v>
      </c>
      <c r="O18" t="s" s="18">
        <v>491</v>
      </c>
      <c r="P18" s="6" t="n">
        <f>G18+J18-M18</f>
        <v>510000.0</v>
      </c>
      <c r="U18" s="38" t="str">
        <f>C18</f>
        <v>Distribusi ke Bidang Tata Ruang (BA. No: 023/BAST.03/TR-PUPR/2020)</v>
      </c>
    </row>
    <row r="19" ht="15.0" customHeight="true">
      <c r="A19" s="4" t="n">
        <f>ROW(A19)-14</f>
        <v>5.0</v>
      </c>
      <c r="B19" t="n" s="9">
        <v>43945.41805555556</v>
      </c>
      <c r="C19" t="s" s="21">
        <v>110</v>
      </c>
      <c r="D19" s="22"/>
      <c r="E19" t="n" s="6">
        <v>6.0</v>
      </c>
      <c r="F19" t="s" s="18">
        <v>491</v>
      </c>
      <c r="G19" t="n" s="6">
        <v>510000.0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492</v>
      </c>
      <c r="M19" t="n" s="6">
        <v>85000.0</v>
      </c>
      <c r="N19" t="n" s="6">
        <v>5.0</v>
      </c>
      <c r="O19" t="s" s="18">
        <v>493</v>
      </c>
      <c r="P19" s="6" t="n">
        <f>G19+J19-M19</f>
        <v>425000.0</v>
      </c>
      <c r="U19" s="38" t="str">
        <f>C19</f>
        <v>Distribusi ke Sekretariat (BA. No: 026/BAST.03/SEK-PUPR/2020)</v>
      </c>
    </row>
    <row r="20" ht="15.0" customHeight="true">
      <c r="A20" s="4" t="n">
        <f>ROW(A20)-14</f>
        <v>6.0</v>
      </c>
      <c r="B20" t="n" s="9">
        <v>44018.55069444444</v>
      </c>
      <c r="C20" t="s" s="21">
        <v>116</v>
      </c>
      <c r="D20" s="22"/>
      <c r="E20" t="n" s="6">
        <v>5.0</v>
      </c>
      <c r="F20" t="s" s="18">
        <v>493</v>
      </c>
      <c r="G20" t="n" s="6">
        <v>425000.0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492</v>
      </c>
      <c r="M20" t="n" s="6">
        <v>85000.0</v>
      </c>
      <c r="N20" t="n" s="6">
        <v>4.0</v>
      </c>
      <c r="O20" t="s" s="18">
        <v>494</v>
      </c>
      <c r="P20" s="6" t="n">
        <f>G20+J20-M20</f>
        <v>340000.0</v>
      </c>
      <c r="U20" s="38" t="str">
        <f>C20</f>
        <v>Distribusi ke Sekretariat (BA. No: 031/BAST.03/SEK-PUPR/2020)</v>
      </c>
    </row>
    <row r="21" ht="15.0" customHeight="true">
      <c r="A21" s="4" t="n">
        <f>ROW(A21)-14</f>
        <v>7.0</v>
      </c>
      <c r="B21" t="n" s="9">
        <v>44068.416666666664</v>
      </c>
      <c r="C21" t="s" s="21">
        <v>282</v>
      </c>
      <c r="D21" s="22"/>
      <c r="E21" t="n" s="6">
        <v>4.0</v>
      </c>
      <c r="F21" t="s" s="18">
        <v>494</v>
      </c>
      <c r="G21" t="n" s="6">
        <v>340000.0</v>
      </c>
      <c r="H21" t="n" s="6">
        <v>8.0</v>
      </c>
      <c r="I21" t="s" s="18">
        <v>490</v>
      </c>
      <c r="J21" t="n" s="6">
        <v>680000.0</v>
      </c>
      <c r="K21" t="n" s="6">
        <v>0.0</v>
      </c>
      <c r="L21" t="s" s="18">
        <v>65</v>
      </c>
      <c r="M21" t="n" s="6">
        <v>0.0</v>
      </c>
      <c r="N21" t="n" s="6">
        <v>12.0</v>
      </c>
      <c r="O21" t="s" s="18">
        <v>495</v>
      </c>
      <c r="P21" s="6" t="n">
        <f>G21+J21-M21</f>
        <v>1020000.0</v>
      </c>
      <c r="U21" s="38" t="str">
        <f>C21</f>
        <v>Pengadaan oleh Sekretariat (BA. No: 0162/BAST.01/SEK-PUPR/2020)</v>
      </c>
    </row>
    <row r="22" ht="15.0" customHeight="true">
      <c r="A22" s="4" t="n">
        <f>ROW(A22)-14</f>
        <v>8.0</v>
      </c>
      <c r="B22" t="n" s="9">
        <v>44081.57083333333</v>
      </c>
      <c r="C22" t="s" s="21">
        <v>120</v>
      </c>
      <c r="D22" s="22"/>
      <c r="E22" t="n" s="6">
        <v>12.0</v>
      </c>
      <c r="F22" t="s" s="18">
        <v>495</v>
      </c>
      <c r="G22" t="n" s="6">
        <v>1020000.0</v>
      </c>
      <c r="H22" t="n" s="6">
        <v>0.0</v>
      </c>
      <c r="I22" t="s" s="18">
        <v>65</v>
      </c>
      <c r="J22" t="n" s="6">
        <v>0.0</v>
      </c>
      <c r="K22" t="n" s="6">
        <v>5.0</v>
      </c>
      <c r="L22" t="s" s="18">
        <v>496</v>
      </c>
      <c r="M22" t="n" s="6">
        <v>425000.0</v>
      </c>
      <c r="N22" t="n" s="6">
        <v>7.0</v>
      </c>
      <c r="O22" t="s" s="18">
        <v>497</v>
      </c>
      <c r="P22" s="6" t="n">
        <f>G22+J22-M22</f>
        <v>595000.0</v>
      </c>
      <c r="U22" s="38" t="str">
        <f>C22</f>
        <v>Distribusi ke Sekretariat (BA. No: 034/BAST.03/SEK-PUPR/2020)</v>
      </c>
    </row>
    <row r="23" ht="15.0" customHeight="true">
      <c r="A23" s="4" t="n">
        <f>ROW(A23)-14</f>
        <v>9.0</v>
      </c>
      <c r="B23" t="n" s="9">
        <v>44120.595138888886</v>
      </c>
      <c r="C23" t="s" s="21">
        <v>125</v>
      </c>
      <c r="D23" s="22"/>
      <c r="E23" t="n" s="6">
        <v>7.0</v>
      </c>
      <c r="F23" t="s" s="18">
        <v>497</v>
      </c>
      <c r="G23" t="n" s="6">
        <v>595000.0</v>
      </c>
      <c r="H23" t="n" s="6">
        <v>0.0</v>
      </c>
      <c r="I23" t="s" s="18">
        <v>65</v>
      </c>
      <c r="J23" t="n" s="6">
        <v>0.0</v>
      </c>
      <c r="K23" t="n" s="6">
        <v>4.0</v>
      </c>
      <c r="L23" t="s" s="18">
        <v>494</v>
      </c>
      <c r="M23" t="n" s="6">
        <v>340000.0</v>
      </c>
      <c r="N23" t="n" s="6">
        <v>3.0</v>
      </c>
      <c r="O23" t="s" s="18">
        <v>498</v>
      </c>
      <c r="P23" s="6" t="n">
        <f>G23+J23-M23</f>
        <v>255000.0</v>
      </c>
      <c r="U23" s="38" t="str">
        <f>C23</f>
        <v>Distribusi ke Bidang Tata Ruang (BA. No: 036/BAST.03/TR-PUPR/2020)</v>
      </c>
    </row>
    <row r="24" ht="15.0" customHeight="true">
      <c r="A24" s="4" t="n">
        <f>ROW(A24)-14</f>
        <v>10.0</v>
      </c>
      <c r="B24" t="n" s="9">
        <v>44167.58541666667</v>
      </c>
      <c r="C24" t="s" s="21">
        <v>132</v>
      </c>
      <c r="D24" s="22"/>
      <c r="E24" t="n" s="6">
        <v>3.0</v>
      </c>
      <c r="F24" t="s" s="18">
        <v>498</v>
      </c>
      <c r="G24" t="n" s="6">
        <v>255000.0</v>
      </c>
      <c r="H24" t="n" s="6">
        <v>0.0</v>
      </c>
      <c r="I24" t="s" s="18">
        <v>65</v>
      </c>
      <c r="J24" t="n" s="6">
        <v>0.0</v>
      </c>
      <c r="K24" t="n" s="6">
        <v>3.0</v>
      </c>
      <c r="L24" t="s" s="18">
        <v>498</v>
      </c>
      <c r="M24" t="n" s="6">
        <v>255000.0</v>
      </c>
      <c r="N24" t="n" s="6">
        <v>0.0</v>
      </c>
      <c r="O24" t="s" s="18">
        <v>65</v>
      </c>
      <c r="P24" s="6" t="n">
        <f>G24+J24-M24</f>
        <v>0.0</v>
      </c>
      <c r="U24" s="38" t="str">
        <f>C24</f>
        <v>Distribusi ke Sekretariat (BA. No: 039/BAST.03/SEK-PUPR/2020)</v>
      </c>
    </row>
    <row r="25" spans="1:21" s="3" customFormat="1" x14ac:dyDescent="0.25">
      <c r="A25" s="10"/>
      <c r="B25" s="11"/>
      <c r="C25" s="11"/>
      <c r="D25" s="11"/>
      <c r="E25" s="12" t="n">
        <f ca="1">INDIRECT("E15")</f>
        <v>0.0</v>
      </c>
      <c r="F25" s="19" t="str">
        <f ca="1">INDIRECT("F15")</f>
        <v>-</v>
      </c>
      <c r="G25" s="12" t="n">
        <f ca="1">INDIRECT("G15")</f>
        <v>0.0</v>
      </c>
      <c r="H25" s="12" t="n">
        <f ca="1">SUM(INDIRECT("H15:H"&amp;ROW(H25)-1))</f>
        <v>18.0</v>
      </c>
      <c r="I25" s="20" t="s">
        <v>487</v>
      </c>
      <c r="J25" s="12" t="n">
        <f ca="1">SUM(INDIRECT("J15:J"&amp;ROW(J25)-1))</f>
        <v>1530000.0</v>
      </c>
      <c r="K25" s="12" t="n">
        <f ca="1">SUM(INDIRECT("K15:K"&amp;ROW(K25)-1))</f>
        <v>18.0</v>
      </c>
      <c r="L25" s="20" t="s">
        <v>487</v>
      </c>
      <c r="M25" s="12" t="n">
        <f ca="1">SUM(INDIRECT("M15:M"&amp;ROW(M25)-1))</f>
        <v>1530000.0</v>
      </c>
      <c r="N25" s="12" t="n">
        <f ca="1">INDIRECT("N"&amp;ROW(N25)-1)</f>
        <v>0.0</v>
      </c>
      <c r="O25" s="20" t="str">
        <f ca="1">INDIRECT("O"&amp;ROW(O25)-1)</f>
        <v>-</v>
      </c>
      <c r="P25" s="12" t="n">
        <f ca="1">INDIRECT("P"&amp;ROW(P25)-1)</f>
        <v>0.0</v>
      </c>
      <c r="U25" s="40"/>
    </row>
    <row r="27" spans="4:14" x14ac:dyDescent="0.25">
      <c r="N27" s="1" t="str">
        <f>"Airmadidi, "&amp;U1</f>
        <v>Airmadidi, Kamis, 31 Desember 2020</v>
      </c>
    </row>
    <row r="28" spans="4:14" x14ac:dyDescent="0.25">
      <c r="D28" s="2" t="s">
        <v>56</v>
      </c>
      <c r="E28" s="3"/>
      <c r="F28" s="3"/>
      <c r="G28" s="3"/>
      <c r="H28" s="3"/>
      <c r="I28" s="3"/>
      <c r="J28" s="3"/>
      <c r="K28" s="3"/>
      <c r="L28" s="3"/>
      <c r="M28" s="3"/>
      <c r="N28" s="2" t="s">
        <v>59</v>
      </c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5" t="s">
        <v>57</v>
      </c>
      <c r="E33" s="3"/>
      <c r="F33" s="3"/>
      <c r="G33" s="3"/>
      <c r="H33" s="3"/>
      <c r="I33" s="3"/>
      <c r="J33" s="3"/>
      <c r="K33" s="3"/>
      <c r="L33" s="3"/>
      <c r="M33" s="3"/>
      <c r="N33" s="5" t="s">
        <v>60</v>
      </c>
    </row>
    <row r="34" spans="4:14" x14ac:dyDescent="0.25">
      <c r="D34" s="1" t="str">
        <f>"NIP. "&amp;U2</f>
        <v>NIP. 197212041999031006</v>
      </c>
      <c r="N34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5:D25"/>
    <mergeCell ref="C24:D2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499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279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43888.416666666664</v>
      </c>
      <c r="C16" t="s" s="21">
        <v>345</v>
      </c>
      <c r="D16" s="22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501</v>
      </c>
      <c r="J16" t="n" s="6">
        <v>370000.0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501</v>
      </c>
      <c r="P16" s="6" t="n">
        <f>G16+J16-M16</f>
        <v>370000.0</v>
      </c>
      <c r="U16" s="38" t="str">
        <f>C16</f>
        <v>Pengadaan oleh Sekretariat (BA. No: 0030/BAST.01/SEK-PUPR/2020)</v>
      </c>
    </row>
    <row r="17" ht="15.0" customHeight="true">
      <c r="A17" s="4" t="n">
        <f>ROW(A17)-14</f>
        <v>3.0</v>
      </c>
      <c r="B17" t="n" s="9">
        <v>43909.59444444445</v>
      </c>
      <c r="C17" t="s" s="21">
        <v>104</v>
      </c>
      <c r="D17" s="22"/>
      <c r="E17" t="n" s="6">
        <v>2.0</v>
      </c>
      <c r="F17" t="s" s="18">
        <v>501</v>
      </c>
      <c r="G17" t="n" s="6">
        <v>370000.0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501</v>
      </c>
      <c r="M17" t="n" s="6">
        <v>370000.0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Sekretariat (BA. No: 022/BAST.03/SEK-PUPR/2020)</v>
      </c>
    </row>
    <row r="18" ht="15.0" customHeight="true">
      <c r="A18" s="4" t="n">
        <f>ROW(A18)-14</f>
        <v>4.0</v>
      </c>
      <c r="B18" t="n" s="9">
        <v>44068.416666666664</v>
      </c>
      <c r="C18" t="s" s="21">
        <v>282</v>
      </c>
      <c r="D18" s="22"/>
      <c r="E18" t="n" s="6">
        <v>0.0</v>
      </c>
      <c r="F18" t="s" s="18">
        <v>65</v>
      </c>
      <c r="G18" t="n" s="6">
        <v>0.0</v>
      </c>
      <c r="H18" t="n" s="6">
        <v>2.0</v>
      </c>
      <c r="I18" t="s" s="18">
        <v>501</v>
      </c>
      <c r="J18" t="n" s="6">
        <v>370000.0</v>
      </c>
      <c r="K18" t="n" s="6">
        <v>0.0</v>
      </c>
      <c r="L18" t="s" s="18">
        <v>65</v>
      </c>
      <c r="M18" t="n" s="6">
        <v>0.0</v>
      </c>
      <c r="N18" t="n" s="6">
        <v>2.0</v>
      </c>
      <c r="O18" t="s" s="18">
        <v>501</v>
      </c>
      <c r="P18" s="6" t="n">
        <f>G18+J18-M18</f>
        <v>370000.0</v>
      </c>
      <c r="U18" s="38" t="str">
        <f>C18</f>
        <v>Pengadaan oleh Sekretariat (BA. No: 0162/BAST.01/SEK-PUPR/2020)</v>
      </c>
    </row>
    <row r="19" ht="15.0" customHeight="true">
      <c r="A19" s="4" t="n">
        <f>ROW(A19)-14</f>
        <v>5.0</v>
      </c>
      <c r="B19" t="n" s="9">
        <v>44081.57083333333</v>
      </c>
      <c r="C19" t="s" s="21">
        <v>120</v>
      </c>
      <c r="D19" s="22"/>
      <c r="E19" t="n" s="6">
        <v>2.0</v>
      </c>
      <c r="F19" t="s" s="18">
        <v>501</v>
      </c>
      <c r="G19" t="n" s="6">
        <v>370000.0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501</v>
      </c>
      <c r="M19" t="n" s="6">
        <v>370000.0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Sekretariat (BA. No: 034/BAST.03/SEK-PUPR/2020)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19" t="str">
        <f ca="1">INDIRECT("F15")</f>
        <v>-</v>
      </c>
      <c r="G20" s="12" t="n">
        <f ca="1">INDIRECT("G15")</f>
        <v>0.0</v>
      </c>
      <c r="H20" s="12" t="n">
        <f ca="1">SUM(INDIRECT("H15:H"&amp;ROW(H20)-1))</f>
        <v>4.0</v>
      </c>
      <c r="I20" s="20" t="s">
        <v>500</v>
      </c>
      <c r="J20" s="12" t="n">
        <f ca="1">SUM(INDIRECT("J15:J"&amp;ROW(J20)-1))</f>
        <v>740000.0</v>
      </c>
      <c r="K20" s="12" t="n">
        <f ca="1">SUM(INDIRECT("K15:K"&amp;ROW(K20)-1))</f>
        <v>4.0</v>
      </c>
      <c r="L20" s="20" t="s">
        <v>500</v>
      </c>
      <c r="M20" s="12" t="n">
        <f ca="1">SUM(INDIRECT("M15:M"&amp;ROW(M20)-1))</f>
        <v>740000.0</v>
      </c>
      <c r="N20" s="12" t="n">
        <f ca="1">INDIRECT("N"&amp;ROW(N20)-1)</f>
        <v>0.0</v>
      </c>
      <c r="O20" s="20" t="str">
        <f ca="1">INDIRECT("O"&amp;ROW(O20)-1)</f>
        <v>-</v>
      </c>
      <c r="P20" s="12" t="n">
        <f ca="1">INDIRECT("P"&amp;ROW(P20)-1)</f>
        <v>0.0</v>
      </c>
      <c r="U20" s="40"/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3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135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43839.416666666664</v>
      </c>
      <c r="C16" t="s" s="21">
        <v>81</v>
      </c>
      <c r="D16" s="22"/>
      <c r="E16" t="n" s="6">
        <v>0.0</v>
      </c>
      <c r="F16" t="s" s="18">
        <v>65</v>
      </c>
      <c r="G16" t="n" s="6">
        <v>0.0</v>
      </c>
      <c r="H16" t="n" s="6">
        <v>20.0</v>
      </c>
      <c r="I16" t="s" s="18">
        <v>137</v>
      </c>
      <c r="J16" t="n" s="6">
        <v>560000.0</v>
      </c>
      <c r="K16" t="n" s="6">
        <v>0.0</v>
      </c>
      <c r="L16" t="s" s="18">
        <v>65</v>
      </c>
      <c r="M16" t="n" s="6">
        <v>0.0</v>
      </c>
      <c r="N16" t="n" s="6">
        <v>20.0</v>
      </c>
      <c r="O16" t="s" s="18">
        <v>137</v>
      </c>
      <c r="P16" s="6" t="n">
        <f>G16+J16-M16</f>
        <v>560000.0</v>
      </c>
      <c r="U16" s="38" t="str">
        <f>C16</f>
        <v>Pengadaan oleh Sekretariat (BA. No: 0007/BAST.01/SEK-PUPR/2020)</v>
      </c>
    </row>
    <row r="17" ht="15.0" customHeight="true">
      <c r="A17" s="4" t="n">
        <f>ROW(A17)-14</f>
        <v>3.0</v>
      </c>
      <c r="B17" t="n" s="9">
        <v>43843.635416666664</v>
      </c>
      <c r="C17" t="s" s="21">
        <v>83</v>
      </c>
      <c r="D17" s="22"/>
      <c r="E17" t="n" s="6">
        <v>20.0</v>
      </c>
      <c r="F17" t="s" s="18">
        <v>137</v>
      </c>
      <c r="G17" t="n" s="6">
        <v>560000.0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138</v>
      </c>
      <c r="M17" t="n" s="6">
        <v>140000.0</v>
      </c>
      <c r="N17" t="n" s="6">
        <v>15.0</v>
      </c>
      <c r="O17" t="s" s="18">
        <v>139</v>
      </c>
      <c r="P17" s="6" t="n">
        <f>G17+J17-M17</f>
        <v>420000.0</v>
      </c>
      <c r="U17" s="38" t="str">
        <f>C17</f>
        <v>Distribusi ke Sekretariat (BA. No: 001/BAST.03/SEK-PUPR/2020)</v>
      </c>
    </row>
    <row r="18" ht="15.0" customHeight="true">
      <c r="A18" s="4" t="n">
        <f>ROW(A18)-14</f>
        <v>4.0</v>
      </c>
      <c r="B18" t="n" s="9">
        <v>43850.635416666664</v>
      </c>
      <c r="C18" t="s" s="21">
        <v>71</v>
      </c>
      <c r="D18" s="22"/>
      <c r="E18" t="n" s="6">
        <v>15.0</v>
      </c>
      <c r="F18" t="s" s="18">
        <v>139</v>
      </c>
      <c r="G18" t="n" s="6">
        <v>420000.0</v>
      </c>
      <c r="H18" t="n" s="6">
        <v>0.0</v>
      </c>
      <c r="I18" t="s" s="18">
        <v>65</v>
      </c>
      <c r="J18" t="n" s="6">
        <v>0.0</v>
      </c>
      <c r="K18" t="n" s="6">
        <v>3.0</v>
      </c>
      <c r="L18" t="s" s="18">
        <v>140</v>
      </c>
      <c r="M18" t="n" s="6">
        <v>84000.0</v>
      </c>
      <c r="N18" t="n" s="6">
        <v>12.0</v>
      </c>
      <c r="O18" t="s" s="18">
        <v>141</v>
      </c>
      <c r="P18" s="6" t="n">
        <f>G18+J18-M18</f>
        <v>336000.0</v>
      </c>
      <c r="U18" s="38" t="str">
        <f>C18</f>
        <v>Distribusi ke Bidang Bangunan Gedung dan Permukiman (BA. No: 002/BAST.03/BGP-PUPR/2020)</v>
      </c>
    </row>
    <row r="19" ht="15.0" customHeight="true">
      <c r="A19" s="4" t="n">
        <f>ROW(A19)-14</f>
        <v>5.0</v>
      </c>
      <c r="B19" t="n" s="9">
        <v>43850.63888888889</v>
      </c>
      <c r="C19" t="s" s="21">
        <v>74</v>
      </c>
      <c r="D19" s="22"/>
      <c r="E19" t="n" s="6">
        <v>12.0</v>
      </c>
      <c r="F19" t="s" s="18">
        <v>141</v>
      </c>
      <c r="G19" t="n" s="6">
        <v>336000.0</v>
      </c>
      <c r="H19" t="n" s="6">
        <v>0.0</v>
      </c>
      <c r="I19" t="s" s="18">
        <v>65</v>
      </c>
      <c r="J19" t="n" s="6">
        <v>0.0</v>
      </c>
      <c r="K19" t="n" s="6">
        <v>3.0</v>
      </c>
      <c r="L19" t="s" s="18">
        <v>140</v>
      </c>
      <c r="M19" t="n" s="6">
        <v>84000.0</v>
      </c>
      <c r="N19" t="n" s="6">
        <v>9.0</v>
      </c>
      <c r="O19" t="s" s="18">
        <v>142</v>
      </c>
      <c r="P19" s="6" t="n">
        <f>G19+J19-M19</f>
        <v>252000.0</v>
      </c>
      <c r="U19" s="38" t="str">
        <f>C19</f>
        <v>Distribusi ke Bidang Sumber Daya Air (BA. No: 003/BAST.03/SDA-PUPR/2020)</v>
      </c>
    </row>
    <row r="20" ht="15.0" customHeight="true">
      <c r="A20" s="4" t="n">
        <f>ROW(A20)-14</f>
        <v>6.0</v>
      </c>
      <c r="B20" t="n" s="9">
        <v>43851.34652777778</v>
      </c>
      <c r="C20" t="s" s="21">
        <v>76</v>
      </c>
      <c r="D20" s="22"/>
      <c r="E20" t="n" s="6">
        <v>9.0</v>
      </c>
      <c r="F20" t="s" s="18">
        <v>142</v>
      </c>
      <c r="G20" t="n" s="6">
        <v>252000.0</v>
      </c>
      <c r="H20" t="n" s="6">
        <v>0.0</v>
      </c>
      <c r="I20" t="s" s="18">
        <v>65</v>
      </c>
      <c r="J20" t="n" s="6">
        <v>0.0</v>
      </c>
      <c r="K20" t="n" s="6">
        <v>3.0</v>
      </c>
      <c r="L20" t="s" s="18">
        <v>140</v>
      </c>
      <c r="M20" t="n" s="6">
        <v>84000.0</v>
      </c>
      <c r="N20" t="n" s="6">
        <v>6.0</v>
      </c>
      <c r="O20" t="s" s="18">
        <v>143</v>
      </c>
      <c r="P20" s="6" t="n">
        <f>G20+J20-M20</f>
        <v>168000.0</v>
      </c>
      <c r="U20" s="38" t="str">
        <f>C20</f>
        <v>Distribusi ke Bidang Tata Ruang (BA. No: 004/BAST.03/TR-PUPR/2020)</v>
      </c>
    </row>
    <row r="21" ht="15.0" customHeight="true">
      <c r="A21" s="4" t="n">
        <f>ROW(A21)-14</f>
        <v>7.0</v>
      </c>
      <c r="B21" t="n" s="9">
        <v>43851.35486111111</v>
      </c>
      <c r="C21" t="s" s="21">
        <v>78</v>
      </c>
      <c r="D21" s="22"/>
      <c r="E21" t="n" s="6">
        <v>6.0</v>
      </c>
      <c r="F21" t="s" s="18">
        <v>143</v>
      </c>
      <c r="G21" t="n" s="6">
        <v>168000.0</v>
      </c>
      <c r="H21" t="n" s="6">
        <v>0.0</v>
      </c>
      <c r="I21" t="s" s="18">
        <v>65</v>
      </c>
      <c r="J21" t="n" s="6">
        <v>0.0</v>
      </c>
      <c r="K21" t="n" s="6">
        <v>3.0</v>
      </c>
      <c r="L21" t="s" s="18">
        <v>140</v>
      </c>
      <c r="M21" t="n" s="6">
        <v>84000.0</v>
      </c>
      <c r="N21" t="n" s="6">
        <v>3.0</v>
      </c>
      <c r="O21" t="s" s="18">
        <v>140</v>
      </c>
      <c r="P21" s="6" t="n">
        <f>G21+J21-M21</f>
        <v>84000.0</v>
      </c>
      <c r="U21" s="38" t="str">
        <f>C21</f>
        <v>Distribusi ke Bidang Bina Marga (BA. No: 005/BAST.03/BM-PUPR/2020)</v>
      </c>
    </row>
    <row r="22" ht="15.0" customHeight="true">
      <c r="A22" s="4" t="n">
        <f>ROW(A22)-14</f>
        <v>8.0</v>
      </c>
      <c r="B22" t="n" s="9">
        <v>43851.35763888889</v>
      </c>
      <c r="C22" t="s" s="21">
        <v>89</v>
      </c>
      <c r="D22" s="22"/>
      <c r="E22" t="n" s="6">
        <v>3.0</v>
      </c>
      <c r="F22" t="s" s="18">
        <v>140</v>
      </c>
      <c r="G22" t="n" s="6">
        <v>84000.0</v>
      </c>
      <c r="H22" t="n" s="6">
        <v>0.0</v>
      </c>
      <c r="I22" t="s" s="18">
        <v>65</v>
      </c>
      <c r="J22" t="n" s="6">
        <v>0.0</v>
      </c>
      <c r="K22" t="n" s="6">
        <v>3.0</v>
      </c>
      <c r="L22" t="s" s="18">
        <v>140</v>
      </c>
      <c r="M22" t="n" s="6">
        <v>84000.0</v>
      </c>
      <c r="N22" t="n" s="6">
        <v>0.0</v>
      </c>
      <c r="O22" t="s" s="18">
        <v>65</v>
      </c>
      <c r="P22" s="6" t="n">
        <f>G22+J22-M22</f>
        <v>0.0</v>
      </c>
      <c r="U22" s="38" t="str">
        <f>C22</f>
        <v>Distribusi ke Bidang Jasa Konstruksi (BA. No: 006/BAST.03/JK-PUPR/2020)</v>
      </c>
    </row>
    <row r="23" ht="15.0" customHeight="true">
      <c r="A23" s="4" t="n">
        <f>ROW(A23)-14</f>
        <v>9.0</v>
      </c>
      <c r="B23" t="n" s="9">
        <v>43858.42361111111</v>
      </c>
      <c r="C23" t="s" s="21">
        <v>90</v>
      </c>
      <c r="D23" s="22"/>
      <c r="E23" t="n" s="6">
        <v>0.0</v>
      </c>
      <c r="F23" t="s" s="18">
        <v>65</v>
      </c>
      <c r="G23" t="n" s="6">
        <v>0.0</v>
      </c>
      <c r="H23" t="n" s="6">
        <v>10.0</v>
      </c>
      <c r="I23" t="s" s="18">
        <v>144</v>
      </c>
      <c r="J23" t="n" s="6">
        <v>280000.0</v>
      </c>
      <c r="K23" t="n" s="6">
        <v>0.0</v>
      </c>
      <c r="L23" t="s" s="18">
        <v>65</v>
      </c>
      <c r="M23" t="n" s="6">
        <v>0.0</v>
      </c>
      <c r="N23" t="n" s="6">
        <v>10.0</v>
      </c>
      <c r="O23" t="s" s="18">
        <v>144</v>
      </c>
      <c r="P23" s="6" t="n">
        <f>G23+J23-M23</f>
        <v>280000.0</v>
      </c>
      <c r="U23" s="38" t="str">
        <f>C23</f>
        <v>Pengadaan oleh Sekretariat (BA. No: 0014/BAST.01/SEK-PUPR/2020)</v>
      </c>
    </row>
    <row r="24" ht="15.0" customHeight="true">
      <c r="A24" s="4" t="n">
        <f>ROW(A24)-14</f>
        <v>10.0</v>
      </c>
      <c r="B24" t="n" s="9">
        <v>43864.36319444444</v>
      </c>
      <c r="C24" t="s" s="21">
        <v>91</v>
      </c>
      <c r="D24" s="22"/>
      <c r="E24" t="n" s="6">
        <v>10.0</v>
      </c>
      <c r="F24" t="s" s="18">
        <v>144</v>
      </c>
      <c r="G24" t="n" s="6">
        <v>280000.0</v>
      </c>
      <c r="H24" t="n" s="6">
        <v>0.0</v>
      </c>
      <c r="I24" t="s" s="18">
        <v>65</v>
      </c>
      <c r="J24" t="n" s="6">
        <v>0.0</v>
      </c>
      <c r="K24" t="n" s="6">
        <v>2.0</v>
      </c>
      <c r="L24" t="s" s="18">
        <v>145</v>
      </c>
      <c r="M24" t="n" s="6">
        <v>56000.0</v>
      </c>
      <c r="N24" t="n" s="6">
        <v>8.0</v>
      </c>
      <c r="O24" t="s" s="18">
        <v>146</v>
      </c>
      <c r="P24" s="6" t="n">
        <f>G24+J24-M24</f>
        <v>224000.0</v>
      </c>
      <c r="U24" s="38" t="str">
        <f>C24</f>
        <v>Distribusi ke Bidang Tata Ruang (BA. No: 014/BAST.03/TR-PUPR/2020)</v>
      </c>
    </row>
    <row r="25" ht="15.0" customHeight="true">
      <c r="A25" s="4" t="n">
        <f>ROW(A25)-14</f>
        <v>11.0</v>
      </c>
      <c r="B25" t="n" s="9">
        <v>43864.36666666667</v>
      </c>
      <c r="C25" t="s" s="21">
        <v>92</v>
      </c>
      <c r="D25" s="22"/>
      <c r="E25" t="n" s="6">
        <v>8.0</v>
      </c>
      <c r="F25" t="s" s="18">
        <v>146</v>
      </c>
      <c r="G25" t="n" s="6">
        <v>224000.0</v>
      </c>
      <c r="H25" t="n" s="6">
        <v>0.0</v>
      </c>
      <c r="I25" t="s" s="18">
        <v>65</v>
      </c>
      <c r="J25" t="n" s="6">
        <v>0.0</v>
      </c>
      <c r="K25" t="n" s="6">
        <v>2.0</v>
      </c>
      <c r="L25" t="s" s="18">
        <v>145</v>
      </c>
      <c r="M25" t="n" s="6">
        <v>56000.0</v>
      </c>
      <c r="N25" t="n" s="6">
        <v>6.0</v>
      </c>
      <c r="O25" t="s" s="18">
        <v>143</v>
      </c>
      <c r="P25" s="6" t="n">
        <f>G25+J25-M25</f>
        <v>168000.0</v>
      </c>
      <c r="U25" s="38" t="str">
        <f>C25</f>
        <v>Distribusi ke Bidang Bangunan Gedung dan Permukiman (BA. No: 015/BAST.03/BGP-PUPR/2020)</v>
      </c>
    </row>
    <row r="26" ht="15.0" customHeight="true">
      <c r="A26" s="4" t="n">
        <f>ROW(A26)-14</f>
        <v>12.0</v>
      </c>
      <c r="B26" t="n" s="9">
        <v>43864.38958333333</v>
      </c>
      <c r="C26" t="s" s="21">
        <v>93</v>
      </c>
      <c r="D26" s="22"/>
      <c r="E26" t="n" s="6">
        <v>6.0</v>
      </c>
      <c r="F26" t="s" s="18">
        <v>143</v>
      </c>
      <c r="G26" t="n" s="6">
        <v>168000.0</v>
      </c>
      <c r="H26" t="n" s="6">
        <v>0.0</v>
      </c>
      <c r="I26" t="s" s="18">
        <v>65</v>
      </c>
      <c r="J26" t="n" s="6">
        <v>0.0</v>
      </c>
      <c r="K26" t="n" s="6">
        <v>6.0</v>
      </c>
      <c r="L26" t="s" s="18">
        <v>143</v>
      </c>
      <c r="M26" t="n" s="6">
        <v>168000.0</v>
      </c>
      <c r="N26" t="n" s="6">
        <v>0.0</v>
      </c>
      <c r="O26" t="s" s="18">
        <v>65</v>
      </c>
      <c r="P26" s="6" t="n">
        <f>G26+J26-M26</f>
        <v>0.0</v>
      </c>
      <c r="U26" s="38" t="str">
        <f>C26</f>
        <v>Distribusi ke Sekretariat (BA. No: 017/BAST.03/SEK-PUPR/2020)</v>
      </c>
    </row>
    <row r="27" ht="15.0" customHeight="true">
      <c r="A27" s="4" t="n">
        <f>ROW(A27)-14</f>
        <v>13.0</v>
      </c>
      <c r="B27" t="n" s="9">
        <v>43878.416666666664</v>
      </c>
      <c r="C27" t="s" s="21">
        <v>94</v>
      </c>
      <c r="D27" s="22"/>
      <c r="E27" t="n" s="6">
        <v>0.0</v>
      </c>
      <c r="F27" t="s" s="18">
        <v>65</v>
      </c>
      <c r="G27" t="n" s="6">
        <v>0.0</v>
      </c>
      <c r="H27" t="n" s="6">
        <v>10.0</v>
      </c>
      <c r="I27" t="s" s="18">
        <v>144</v>
      </c>
      <c r="J27" t="n" s="6">
        <v>280000.0</v>
      </c>
      <c r="K27" t="n" s="6">
        <v>0.0</v>
      </c>
      <c r="L27" t="s" s="18">
        <v>65</v>
      </c>
      <c r="M27" t="n" s="6">
        <v>0.0</v>
      </c>
      <c r="N27" t="n" s="6">
        <v>10.0</v>
      </c>
      <c r="O27" t="s" s="18">
        <v>144</v>
      </c>
      <c r="P27" s="6" t="n">
        <f>G27+J27-M27</f>
        <v>280000.0</v>
      </c>
      <c r="U27" s="38" t="str">
        <f>C27</f>
        <v>Pengadaan oleh Sekretariat (BA. No: 0025/BAST.01/SEK-PUPR/2020)</v>
      </c>
    </row>
    <row r="28" ht="15.0" customHeight="true">
      <c r="A28" s="4" t="n">
        <f>ROW(A28)-14</f>
        <v>14.0</v>
      </c>
      <c r="B28" t="n" s="9">
        <v>43901.416666666664</v>
      </c>
      <c r="C28" t="s" s="21">
        <v>147</v>
      </c>
      <c r="D28" s="22"/>
      <c r="E28" t="n" s="6">
        <v>10.0</v>
      </c>
      <c r="F28" t="s" s="18">
        <v>144</v>
      </c>
      <c r="G28" t="n" s="6">
        <v>280000.0</v>
      </c>
      <c r="H28" t="n" s="6">
        <v>8.0</v>
      </c>
      <c r="I28" t="s" s="18">
        <v>148</v>
      </c>
      <c r="J28" t="n" s="6">
        <v>220000.0</v>
      </c>
      <c r="K28" t="n" s="6">
        <v>0.0</v>
      </c>
      <c r="L28" t="s" s="18">
        <v>65</v>
      </c>
      <c r="M28" t="n" s="6">
        <v>0.0</v>
      </c>
      <c r="N28" t="n" s="6">
        <v>18.0</v>
      </c>
      <c r="O28" t="s" s="18">
        <v>149</v>
      </c>
      <c r="P28" s="6" t="n">
        <f>G28+J28-M28</f>
        <v>500000.0</v>
      </c>
      <c r="U28" s="38" t="str">
        <f>C28</f>
        <v>Pengadaan oleh Bidang Bina Marga (BA. No: 03/BAST.01/BM-PUPR/2020)</v>
      </c>
    </row>
    <row r="29" ht="15.0" customHeight="true">
      <c r="A29" s="4" t="n">
        <f>ROW(A29)-14</f>
        <v>15.0</v>
      </c>
      <c r="B29" t="n" s="9">
        <v>43901.625</v>
      </c>
      <c r="C29" t="s" s="21">
        <v>150</v>
      </c>
      <c r="D29" s="22"/>
      <c r="E29" t="n" s="6">
        <v>18.0</v>
      </c>
      <c r="F29" t="s" s="18">
        <v>149</v>
      </c>
      <c r="G29" t="n" s="6">
        <v>500000.0</v>
      </c>
      <c r="H29" t="n" s="6">
        <v>0.0</v>
      </c>
      <c r="I29" t="s" s="18">
        <v>65</v>
      </c>
      <c r="J29" t="n" s="6">
        <v>0.0</v>
      </c>
      <c r="K29" t="n" s="6">
        <v>8.0</v>
      </c>
      <c r="L29" t="s" s="18">
        <v>146</v>
      </c>
      <c r="M29" t="n" s="6">
        <v>224000.0</v>
      </c>
      <c r="N29" t="n" s="6">
        <v>10.0</v>
      </c>
      <c r="O29" t="s" s="18">
        <v>151</v>
      </c>
      <c r="P29" s="6" t="n">
        <f>G29+J29-M29</f>
        <v>276000.0</v>
      </c>
      <c r="U29" s="38" t="str">
        <f>C29</f>
        <v>Distribusi ke Bidang Bina Marga (BA. No: 020/BAST.03/BM-PUPR/2020)</v>
      </c>
    </row>
    <row r="30" ht="15.0" customHeight="true">
      <c r="A30" s="4" t="n">
        <f>ROW(A30)-14</f>
        <v>16.0</v>
      </c>
      <c r="B30" t="n" s="9">
        <v>43903.416666666664</v>
      </c>
      <c r="C30" t="s" s="21">
        <v>152</v>
      </c>
      <c r="D30" s="22"/>
      <c r="E30" t="n" s="6">
        <v>10.0</v>
      </c>
      <c r="F30" t="s" s="18">
        <v>151</v>
      </c>
      <c r="G30" t="n" s="6">
        <v>276000.0</v>
      </c>
      <c r="H30" t="n" s="6">
        <v>8.0</v>
      </c>
      <c r="I30" t="s" s="18">
        <v>148</v>
      </c>
      <c r="J30" t="n" s="6">
        <v>220000.0</v>
      </c>
      <c r="K30" t="n" s="6">
        <v>0.0</v>
      </c>
      <c r="L30" t="s" s="18">
        <v>65</v>
      </c>
      <c r="M30" t="n" s="6">
        <v>0.0</v>
      </c>
      <c r="N30" t="n" s="6">
        <v>18.0</v>
      </c>
      <c r="O30" t="s" s="18">
        <v>153</v>
      </c>
      <c r="P30" s="6" t="n">
        <f>G30+J30-M30</f>
        <v>496000.0</v>
      </c>
      <c r="U30" s="38" t="str">
        <f>C30</f>
        <v>Pengadaan oleh Bidang Bina Marga (BA. No: 01/BAST.01/BM-PUPR/2020)</v>
      </c>
    </row>
    <row r="31" ht="15.0" customHeight="true">
      <c r="A31" s="4" t="n">
        <f>ROW(A31)-14</f>
        <v>17.0</v>
      </c>
      <c r="B31" t="n" s="9">
        <v>43903.459027777775</v>
      </c>
      <c r="C31" t="s" s="21">
        <v>154</v>
      </c>
      <c r="D31" s="22"/>
      <c r="E31" t="n" s="6">
        <v>18.0</v>
      </c>
      <c r="F31" t="s" s="18">
        <v>153</v>
      </c>
      <c r="G31" t="n" s="6">
        <v>496000.0</v>
      </c>
      <c r="H31" t="n" s="6">
        <v>8.0</v>
      </c>
      <c r="I31" t="s" s="18">
        <v>148</v>
      </c>
      <c r="J31" t="n" s="6">
        <v>220000.0</v>
      </c>
      <c r="K31" t="n" s="6">
        <v>0.0</v>
      </c>
      <c r="L31" t="s" s="18">
        <v>65</v>
      </c>
      <c r="M31" t="n" s="6">
        <v>0.0</v>
      </c>
      <c r="N31" t="n" s="6">
        <v>26.0</v>
      </c>
      <c r="O31" t="s" s="18">
        <v>155</v>
      </c>
      <c r="P31" s="6" t="n">
        <f>G31+J31-M31</f>
        <v>716000.0</v>
      </c>
      <c r="U31" s="38" t="str">
        <f>C31</f>
        <v>Pengadaan oleh Bidang Bina Marga (BA. No: 05/BAST.01/BM-PUPR/2020)</v>
      </c>
    </row>
    <row r="32" ht="15.0" customHeight="true">
      <c r="A32" s="4" t="n">
        <f>ROW(A32)-14</f>
        <v>18.0</v>
      </c>
      <c r="B32" t="n" s="9">
        <v>43903.625</v>
      </c>
      <c r="C32" t="s" s="21">
        <v>156</v>
      </c>
      <c r="D32" s="22"/>
      <c r="E32" t="n" s="6">
        <v>26.0</v>
      </c>
      <c r="F32" t="s" s="18">
        <v>155</v>
      </c>
      <c r="G32" t="n" s="6">
        <v>716000.0</v>
      </c>
      <c r="H32" t="n" s="6">
        <v>0.0</v>
      </c>
      <c r="I32" t="s" s="18">
        <v>65</v>
      </c>
      <c r="J32" t="n" s="6">
        <v>0.0</v>
      </c>
      <c r="K32" t="n" s="6">
        <v>16.0</v>
      </c>
      <c r="L32" t="s" s="18">
        <v>157</v>
      </c>
      <c r="M32" t="n" s="6">
        <v>441000.0</v>
      </c>
      <c r="N32" t="n" s="6">
        <v>10.0</v>
      </c>
      <c r="O32" t="s" s="18">
        <v>158</v>
      </c>
      <c r="P32" s="6" t="n">
        <f>G32+J32-M32</f>
        <v>275000.0</v>
      </c>
      <c r="U32" s="38" t="str">
        <f>C32</f>
        <v>Distribusi ke Bidang Bina Marga (BA. No: 021/BAST.03/BM-PUPR/2020)</v>
      </c>
    </row>
    <row r="33" ht="15.0" customHeight="true">
      <c r="A33" s="4" t="n">
        <f>ROW(A33)-14</f>
        <v>19.0</v>
      </c>
      <c r="B33" t="n" s="9">
        <v>43909.59444444445</v>
      </c>
      <c r="C33" t="s" s="21">
        <v>104</v>
      </c>
      <c r="D33" s="22"/>
      <c r="E33" t="n" s="6">
        <v>10.0</v>
      </c>
      <c r="F33" t="s" s="18">
        <v>158</v>
      </c>
      <c r="G33" t="n" s="6">
        <v>275000.0</v>
      </c>
      <c r="H33" t="n" s="6">
        <v>0.0</v>
      </c>
      <c r="I33" t="s" s="18">
        <v>65</v>
      </c>
      <c r="J33" t="n" s="6">
        <v>0.0</v>
      </c>
      <c r="K33" t="n" s="6">
        <v>5.0</v>
      </c>
      <c r="L33" t="s" s="18">
        <v>159</v>
      </c>
      <c r="M33" t="n" s="6">
        <v>137500.0</v>
      </c>
      <c r="N33" t="n" s="6">
        <v>5.0</v>
      </c>
      <c r="O33" t="s" s="18">
        <v>160</v>
      </c>
      <c r="P33" s="6" t="n">
        <f>G33+J33-M33</f>
        <v>137500.0</v>
      </c>
      <c r="U33" s="38" t="str">
        <f>C33</f>
        <v>Distribusi ke Sekretariat (BA. No: 022/BAST.03/SEK-PUPR/2020)</v>
      </c>
    </row>
    <row r="34" ht="15.0" customHeight="true">
      <c r="A34" s="4" t="n">
        <f>ROW(A34)-14</f>
        <v>20.0</v>
      </c>
      <c r="B34" t="n" s="9">
        <v>43924.38680555556</v>
      </c>
      <c r="C34" t="s" s="21">
        <v>107</v>
      </c>
      <c r="D34" s="22"/>
      <c r="E34" t="n" s="6">
        <v>5.0</v>
      </c>
      <c r="F34" t="s" s="18">
        <v>160</v>
      </c>
      <c r="G34" t="n" s="6">
        <v>137500.0</v>
      </c>
      <c r="H34" t="n" s="6">
        <v>0.0</v>
      </c>
      <c r="I34" t="s" s="18">
        <v>65</v>
      </c>
      <c r="J34" t="n" s="6">
        <v>0.0</v>
      </c>
      <c r="K34" t="n" s="6">
        <v>2.0</v>
      </c>
      <c r="L34" t="s" s="18">
        <v>161</v>
      </c>
      <c r="M34" t="n" s="6">
        <v>55000.0</v>
      </c>
      <c r="N34" t="n" s="6">
        <v>3.0</v>
      </c>
      <c r="O34" t="s" s="18">
        <v>162</v>
      </c>
      <c r="P34" s="6" t="n">
        <f>G34+J34-M34</f>
        <v>82500.0</v>
      </c>
      <c r="U34" s="38" t="str">
        <f>C34</f>
        <v>Distribusi ke Sekretariat (BA. No: 025/BAST.03/SEK-PUPR/2020)</v>
      </c>
    </row>
    <row r="35" ht="15.0" customHeight="true">
      <c r="A35" s="4" t="n">
        <f>ROW(A35)-14</f>
        <v>21.0</v>
      </c>
      <c r="B35" t="n" s="9">
        <v>43945.41805555556</v>
      </c>
      <c r="C35" t="s" s="21">
        <v>110</v>
      </c>
      <c r="D35" s="22"/>
      <c r="E35" t="n" s="6">
        <v>3.0</v>
      </c>
      <c r="F35" t="s" s="18">
        <v>162</v>
      </c>
      <c r="G35" t="n" s="6">
        <v>82500.0</v>
      </c>
      <c r="H35" t="n" s="6">
        <v>0.0</v>
      </c>
      <c r="I35" t="s" s="18">
        <v>65</v>
      </c>
      <c r="J35" t="n" s="6">
        <v>0.0</v>
      </c>
      <c r="K35" t="n" s="6">
        <v>3.0</v>
      </c>
      <c r="L35" t="s" s="18">
        <v>162</v>
      </c>
      <c r="M35" t="n" s="6">
        <v>82500.0</v>
      </c>
      <c r="N35" t="n" s="6">
        <v>0.0</v>
      </c>
      <c r="O35" t="s" s="18">
        <v>65</v>
      </c>
      <c r="P35" s="6" t="n">
        <f>G35+J35-M35</f>
        <v>0.0</v>
      </c>
      <c r="U35" s="38" t="str">
        <f>C35</f>
        <v>Distribusi ke Sekretariat (BA. No: 026/BAST.03/SEK-PUPR/2020)</v>
      </c>
    </row>
    <row r="36" ht="15.0" customHeight="true">
      <c r="A36" s="4" t="n">
        <f>ROW(A36)-14</f>
        <v>22.0</v>
      </c>
      <c r="B36" t="n" s="9">
        <v>43987.416666666664</v>
      </c>
      <c r="C36" t="s" s="21">
        <v>163</v>
      </c>
      <c r="D36" s="22"/>
      <c r="E36" t="n" s="6">
        <v>0.0</v>
      </c>
      <c r="F36" t="s" s="18">
        <v>65</v>
      </c>
      <c r="G36" t="n" s="6">
        <v>0.0</v>
      </c>
      <c r="H36" t="n" s="6">
        <v>10.0</v>
      </c>
      <c r="I36" t="s" s="18">
        <v>164</v>
      </c>
      <c r="J36" t="n" s="6">
        <v>275000.0</v>
      </c>
      <c r="K36" t="n" s="6">
        <v>0.0</v>
      </c>
      <c r="L36" t="s" s="18">
        <v>65</v>
      </c>
      <c r="M36" t="n" s="6">
        <v>0.0</v>
      </c>
      <c r="N36" t="n" s="6">
        <v>10.0</v>
      </c>
      <c r="O36" t="s" s="18">
        <v>164</v>
      </c>
      <c r="P36" s="6" t="n">
        <f>G36+J36-M36</f>
        <v>275000.0</v>
      </c>
      <c r="U36" s="38" t="str">
        <f>C36</f>
        <v>Pengadaan oleh Bidang Bina Marga (BA. No: 07/BAST.01/BM-PUPR/2020)</v>
      </c>
    </row>
    <row r="37" ht="15.0" customHeight="true">
      <c r="A37" s="4" t="n">
        <f>ROW(A37)-14</f>
        <v>23.0</v>
      </c>
      <c r="B37" t="n" s="9">
        <v>43987.458333333336</v>
      </c>
      <c r="C37" t="s" s="21">
        <v>165</v>
      </c>
      <c r="D37" s="22"/>
      <c r="E37" t="n" s="6">
        <v>10.0</v>
      </c>
      <c r="F37" t="s" s="18">
        <v>164</v>
      </c>
      <c r="G37" t="n" s="6">
        <v>275000.0</v>
      </c>
      <c r="H37" t="n" s="6">
        <v>5.0</v>
      </c>
      <c r="I37" t="s" s="18">
        <v>160</v>
      </c>
      <c r="J37" t="n" s="6">
        <v>137500.0</v>
      </c>
      <c r="K37" t="n" s="6">
        <v>0.0</v>
      </c>
      <c r="L37" t="s" s="18">
        <v>65</v>
      </c>
      <c r="M37" t="n" s="6">
        <v>0.0</v>
      </c>
      <c r="N37" t="n" s="6">
        <v>15.0</v>
      </c>
      <c r="O37" t="s" s="18">
        <v>166</v>
      </c>
      <c r="P37" s="6" t="n">
        <f>G37+J37-M37</f>
        <v>412500.0</v>
      </c>
      <c r="U37" s="38" t="str">
        <f>C37</f>
        <v>Pengadaan oleh Bidang Bina Marga (BA. No: 09/BAST.01/BM-PUPR/2020)</v>
      </c>
    </row>
    <row r="38" ht="15.0" customHeight="true">
      <c r="A38" s="4" t="n">
        <f>ROW(A38)-14</f>
        <v>24.0</v>
      </c>
      <c r="B38" t="n" s="9">
        <v>43987.459027777775</v>
      </c>
      <c r="C38" t="s" s="21">
        <v>167</v>
      </c>
      <c r="D38" s="22"/>
      <c r="E38" t="n" s="6">
        <v>15.0</v>
      </c>
      <c r="F38" t="s" s="18">
        <v>166</v>
      </c>
      <c r="G38" t="n" s="6">
        <v>412500.0</v>
      </c>
      <c r="H38" t="n" s="6">
        <v>5.0</v>
      </c>
      <c r="I38" t="s" s="18">
        <v>160</v>
      </c>
      <c r="J38" t="n" s="6">
        <v>137500.0</v>
      </c>
      <c r="K38" t="n" s="6">
        <v>0.0</v>
      </c>
      <c r="L38" t="s" s="18">
        <v>65</v>
      </c>
      <c r="M38" t="n" s="6">
        <v>0.0</v>
      </c>
      <c r="N38" t="n" s="6">
        <v>20.0</v>
      </c>
      <c r="O38" t="s" s="18">
        <v>168</v>
      </c>
      <c r="P38" s="6" t="n">
        <f>G38+J38-M38</f>
        <v>550000.0</v>
      </c>
      <c r="U38" s="38" t="str">
        <f>C38</f>
        <v>Pengadaan oleh Bidang Bina Marga (BA. No: 12/BAST.01/BM-PUPR/2020)</v>
      </c>
    </row>
    <row r="39" ht="15.0" customHeight="true">
      <c r="A39" s="4" t="n">
        <f>ROW(A39)-14</f>
        <v>25.0</v>
      </c>
      <c r="B39" t="n" s="9">
        <v>43987.625</v>
      </c>
      <c r="C39" t="s" s="21">
        <v>169</v>
      </c>
      <c r="D39" s="22"/>
      <c r="E39" t="n" s="6">
        <v>20.0</v>
      </c>
      <c r="F39" t="s" s="18">
        <v>168</v>
      </c>
      <c r="G39" t="n" s="6">
        <v>550000.0</v>
      </c>
      <c r="H39" t="n" s="6">
        <v>0.0</v>
      </c>
      <c r="I39" t="s" s="18">
        <v>65</v>
      </c>
      <c r="J39" t="n" s="6">
        <v>0.0</v>
      </c>
      <c r="K39" t="n" s="6">
        <v>20.0</v>
      </c>
      <c r="L39" t="s" s="18">
        <v>168</v>
      </c>
      <c r="M39" t="n" s="6">
        <v>550000.0</v>
      </c>
      <c r="N39" t="n" s="6">
        <v>0.0</v>
      </c>
      <c r="O39" t="s" s="18">
        <v>65</v>
      </c>
      <c r="P39" s="6" t="n">
        <f>G39+J39-M39</f>
        <v>0.0</v>
      </c>
      <c r="U39" s="38" t="str">
        <f>C39</f>
        <v>Distribusi ke Bidang Bina Marga (BA. No: 028/BAST.03/BM-PUPR/2020)</v>
      </c>
    </row>
    <row r="40" ht="15.0" customHeight="true">
      <c r="A40" s="4" t="n">
        <f>ROW(A40)-14</f>
        <v>26.0</v>
      </c>
      <c r="B40" t="n" s="9">
        <v>44013.42361111111</v>
      </c>
      <c r="C40" t="s" s="21">
        <v>113</v>
      </c>
      <c r="D40" s="22"/>
      <c r="E40" t="n" s="6">
        <v>0.0</v>
      </c>
      <c r="F40" t="s" s="18">
        <v>65</v>
      </c>
      <c r="G40" t="n" s="6">
        <v>0.0</v>
      </c>
      <c r="H40" t="n" s="6">
        <v>15.0</v>
      </c>
      <c r="I40" t="s" s="18">
        <v>139</v>
      </c>
      <c r="J40" t="n" s="6">
        <v>420000.0</v>
      </c>
      <c r="K40" t="n" s="6">
        <v>0.0</v>
      </c>
      <c r="L40" t="s" s="18">
        <v>65</v>
      </c>
      <c r="M40" t="n" s="6">
        <v>0.0</v>
      </c>
      <c r="N40" t="n" s="6">
        <v>15.0</v>
      </c>
      <c r="O40" t="s" s="18">
        <v>139</v>
      </c>
      <c r="P40" s="6" t="n">
        <f>G40+J40-M40</f>
        <v>420000.0</v>
      </c>
      <c r="U40" s="38" t="str">
        <f>C40</f>
        <v>Pengadaan oleh Sekretariat (BA. No: 0135/BAST.01/SEK-PUPR/2020)</v>
      </c>
    </row>
    <row r="41" ht="15.0" customHeight="true">
      <c r="A41" s="4" t="n">
        <f>ROW(A41)-14</f>
        <v>27.0</v>
      </c>
      <c r="B41" t="n" s="9">
        <v>44013.430555555555</v>
      </c>
      <c r="C41" t="s" s="21">
        <v>114</v>
      </c>
      <c r="D41" s="22"/>
      <c r="E41" t="n" s="6">
        <v>15.0</v>
      </c>
      <c r="F41" t="s" s="18">
        <v>139</v>
      </c>
      <c r="G41" t="n" s="6">
        <v>420000.0</v>
      </c>
      <c r="H41" t="n" s="6">
        <v>5.0</v>
      </c>
      <c r="I41" t="s" s="18">
        <v>138</v>
      </c>
      <c r="J41" t="n" s="6">
        <v>140000.0</v>
      </c>
      <c r="K41" t="n" s="6">
        <v>0.0</v>
      </c>
      <c r="L41" t="s" s="18">
        <v>65</v>
      </c>
      <c r="M41" t="n" s="6">
        <v>0.0</v>
      </c>
      <c r="N41" t="n" s="6">
        <v>20.0</v>
      </c>
      <c r="O41" t="s" s="18">
        <v>170</v>
      </c>
      <c r="P41" s="6" t="n">
        <f>G41+J41-M41</f>
        <v>560000.0</v>
      </c>
      <c r="U41" s="38" t="str">
        <f>C41</f>
        <v>Pengadaan oleh Sekretariat (BA. No: 0137/BAST.01/SEK-PUPR/2020)</v>
      </c>
    </row>
    <row r="42" ht="15.0" customHeight="true">
      <c r="A42" s="4" t="n">
        <f>ROW(A42)-14</f>
        <v>28.0</v>
      </c>
      <c r="B42" t="n" s="9">
        <v>44018.55069444444</v>
      </c>
      <c r="C42" t="s" s="21">
        <v>116</v>
      </c>
      <c r="D42" s="22"/>
      <c r="E42" t="n" s="6">
        <v>20.0</v>
      </c>
      <c r="F42" t="s" s="18">
        <v>170</v>
      </c>
      <c r="G42" t="n" s="6">
        <v>560000.0</v>
      </c>
      <c r="H42" t="n" s="6">
        <v>0.0</v>
      </c>
      <c r="I42" t="s" s="18">
        <v>65</v>
      </c>
      <c r="J42" t="n" s="6">
        <v>0.0</v>
      </c>
      <c r="K42" t="n" s="6">
        <v>6.0</v>
      </c>
      <c r="L42" t="s" s="18">
        <v>143</v>
      </c>
      <c r="M42" t="n" s="6">
        <v>168000.0</v>
      </c>
      <c r="N42" t="n" s="6">
        <v>14.0</v>
      </c>
      <c r="O42" t="s" s="18">
        <v>171</v>
      </c>
      <c r="P42" s="6" t="n">
        <f>G42+J42-M42</f>
        <v>392000.0</v>
      </c>
      <c r="U42" s="38" t="str">
        <f>C42</f>
        <v>Distribusi ke Sekretariat (BA. No: 031/BAST.03/SEK-PUPR/2020)</v>
      </c>
    </row>
    <row r="43" ht="15.0" customHeight="true">
      <c r="A43" s="4" t="n">
        <f>ROW(A43)-14</f>
        <v>29.0</v>
      </c>
      <c r="B43" t="n" s="9">
        <v>44047.55416666667</v>
      </c>
      <c r="C43" t="s" s="21">
        <v>118</v>
      </c>
      <c r="D43" s="22"/>
      <c r="E43" t="n" s="6">
        <v>14.0</v>
      </c>
      <c r="F43" t="s" s="18">
        <v>171</v>
      </c>
      <c r="G43" t="n" s="6">
        <v>392000.0</v>
      </c>
      <c r="H43" t="n" s="6">
        <v>0.0</v>
      </c>
      <c r="I43" t="s" s="18">
        <v>65</v>
      </c>
      <c r="J43" t="n" s="6">
        <v>0.0</v>
      </c>
      <c r="K43" t="n" s="6">
        <v>6.0</v>
      </c>
      <c r="L43" t="s" s="18">
        <v>143</v>
      </c>
      <c r="M43" t="n" s="6">
        <v>168000.0</v>
      </c>
      <c r="N43" t="n" s="6">
        <v>8.0</v>
      </c>
      <c r="O43" t="s" s="18">
        <v>172</v>
      </c>
      <c r="P43" s="6" t="n">
        <f>G43+J43-M43</f>
        <v>224000.0</v>
      </c>
      <c r="U43" s="38" t="str">
        <f>C43</f>
        <v>Distribusi ke Sekretariat (BA. No: 032/BAST.03/SEK-PUPR/2020)</v>
      </c>
    </row>
    <row r="44" ht="15.0" customHeight="true">
      <c r="A44" s="4" t="n">
        <f>ROW(A44)-14</f>
        <v>30.0</v>
      </c>
      <c r="B44" t="n" s="9">
        <v>44081.57083333333</v>
      </c>
      <c r="C44" t="s" s="21">
        <v>120</v>
      </c>
      <c r="D44" s="22"/>
      <c r="E44" t="n" s="6">
        <v>8.0</v>
      </c>
      <c r="F44" t="s" s="18">
        <v>172</v>
      </c>
      <c r="G44" t="n" s="6">
        <v>224000.0</v>
      </c>
      <c r="H44" t="n" s="6">
        <v>0.0</v>
      </c>
      <c r="I44" t="s" s="18">
        <v>65</v>
      </c>
      <c r="J44" t="n" s="6">
        <v>0.0</v>
      </c>
      <c r="K44" t="n" s="6">
        <v>4.0</v>
      </c>
      <c r="L44" t="s" s="18">
        <v>173</v>
      </c>
      <c r="M44" t="n" s="6">
        <v>112000.0</v>
      </c>
      <c r="N44" t="n" s="6">
        <v>4.0</v>
      </c>
      <c r="O44" t="s" s="18">
        <v>174</v>
      </c>
      <c r="P44" s="6" t="n">
        <f>G44+J44-M44</f>
        <v>112000.0</v>
      </c>
      <c r="U44" s="38" t="str">
        <f>C44</f>
        <v>Distribusi ke Sekretariat (BA. No: 034/BAST.03/SEK-PUPR/2020)</v>
      </c>
    </row>
    <row r="45" ht="15.0" customHeight="true">
      <c r="A45" s="4" t="n">
        <f>ROW(A45)-14</f>
        <v>31.0</v>
      </c>
      <c r="B45" t="n" s="9">
        <v>44113.60277777778</v>
      </c>
      <c r="C45" t="s" s="21">
        <v>122</v>
      </c>
      <c r="D45" s="22"/>
      <c r="E45" t="n" s="6">
        <v>4.0</v>
      </c>
      <c r="F45" t="s" s="18">
        <v>174</v>
      </c>
      <c r="G45" t="n" s="6">
        <v>112000.0</v>
      </c>
      <c r="H45" t="n" s="6">
        <v>0.0</v>
      </c>
      <c r="I45" t="s" s="18">
        <v>65</v>
      </c>
      <c r="J45" t="n" s="6">
        <v>0.0</v>
      </c>
      <c r="K45" t="n" s="6">
        <v>4.0</v>
      </c>
      <c r="L45" t="s" s="18">
        <v>174</v>
      </c>
      <c r="M45" t="n" s="6">
        <v>112000.0</v>
      </c>
      <c r="N45" t="n" s="6">
        <v>0.0</v>
      </c>
      <c r="O45" t="s" s="18">
        <v>65</v>
      </c>
      <c r="P45" s="6" t="n">
        <f>G45+J45-M45</f>
        <v>0.0</v>
      </c>
      <c r="U45" s="38" t="str">
        <f>C45</f>
        <v>Distribusi ke Sekretariat (BA. No: 035/BAST.03/SEK-PUPR/2020)</v>
      </c>
    </row>
    <row r="46" ht="15.0" customHeight="true">
      <c r="A46" s="4" t="n">
        <f>ROW(A46)-14</f>
        <v>32.0</v>
      </c>
      <c r="B46" t="n" s="9">
        <v>44116.416666666664</v>
      </c>
      <c r="C46" t="s" s="21">
        <v>123</v>
      </c>
      <c r="D46" s="22"/>
      <c r="E46" t="n" s="6">
        <v>0.0</v>
      </c>
      <c r="F46" t="s" s="18">
        <v>65</v>
      </c>
      <c r="G46" t="n" s="6">
        <v>0.0</v>
      </c>
      <c r="H46" t="n" s="6">
        <v>14.0</v>
      </c>
      <c r="I46" t="s" s="18">
        <v>175</v>
      </c>
      <c r="J46" t="n" s="6">
        <v>392000.0</v>
      </c>
      <c r="K46" t="n" s="6">
        <v>0.0</v>
      </c>
      <c r="L46" t="s" s="18">
        <v>65</v>
      </c>
      <c r="M46" t="n" s="6">
        <v>0.0</v>
      </c>
      <c r="N46" t="n" s="6">
        <v>14.0</v>
      </c>
      <c r="O46" t="s" s="18">
        <v>175</v>
      </c>
      <c r="P46" s="6" t="n">
        <f>G46+J46-M46</f>
        <v>392000.0</v>
      </c>
      <c r="U46" s="38" t="str">
        <f>C46</f>
        <v>Pengadaan oleh Sekretariat (BA. No: 0186/BAST.01/SEK-PUPR/2020)</v>
      </c>
    </row>
    <row r="47" ht="15.0" customHeight="true">
      <c r="A47" s="4" t="n">
        <f>ROW(A47)-14</f>
        <v>33.0</v>
      </c>
      <c r="B47" t="n" s="9">
        <v>44120.595138888886</v>
      </c>
      <c r="C47" t="s" s="21">
        <v>125</v>
      </c>
      <c r="D47" s="22"/>
      <c r="E47" t="n" s="6">
        <v>14.0</v>
      </c>
      <c r="F47" t="s" s="18">
        <v>175</v>
      </c>
      <c r="G47" t="n" s="6">
        <v>392000.0</v>
      </c>
      <c r="H47" t="n" s="6">
        <v>0.0</v>
      </c>
      <c r="I47" t="s" s="18">
        <v>65</v>
      </c>
      <c r="J47" t="n" s="6">
        <v>0.0</v>
      </c>
      <c r="K47" t="n" s="6">
        <v>4.0</v>
      </c>
      <c r="L47" t="s" s="18">
        <v>174</v>
      </c>
      <c r="M47" t="n" s="6">
        <v>112000.0</v>
      </c>
      <c r="N47" t="n" s="6">
        <v>10.0</v>
      </c>
      <c r="O47" t="s" s="18">
        <v>144</v>
      </c>
      <c r="P47" s="6" t="n">
        <f>G47+J47-M47</f>
        <v>280000.0</v>
      </c>
      <c r="U47" s="38" t="str">
        <f>C47</f>
        <v>Distribusi ke Bidang Tata Ruang (BA. No: 036/BAST.03/TR-PUPR/2020)</v>
      </c>
    </row>
    <row r="48" ht="15.0" customHeight="true">
      <c r="A48" s="4" t="n">
        <f>ROW(A48)-14</f>
        <v>34.0</v>
      </c>
      <c r="B48" t="n" s="9">
        <v>44123.416666666664</v>
      </c>
      <c r="C48" t="s" s="21">
        <v>176</v>
      </c>
      <c r="D48" s="22"/>
      <c r="E48" t="n" s="6">
        <v>10.0</v>
      </c>
      <c r="F48" t="s" s="18">
        <v>144</v>
      </c>
      <c r="G48" t="n" s="6">
        <v>280000.0</v>
      </c>
      <c r="H48" t="n" s="6">
        <v>5.0</v>
      </c>
      <c r="I48" t="s" s="18">
        <v>138</v>
      </c>
      <c r="J48" t="n" s="6">
        <v>140000.0</v>
      </c>
      <c r="K48" t="n" s="6">
        <v>0.0</v>
      </c>
      <c r="L48" t="s" s="18">
        <v>65</v>
      </c>
      <c r="M48" t="n" s="6">
        <v>0.0</v>
      </c>
      <c r="N48" t="n" s="6">
        <v>15.0</v>
      </c>
      <c r="O48" t="s" s="18">
        <v>177</v>
      </c>
      <c r="P48" s="6" t="n">
        <f>G48+J48-M48</f>
        <v>420000.0</v>
      </c>
      <c r="U48" s="38" t="str">
        <f>C48</f>
        <v>Pengadaan oleh Sekretariat (BA. No: 0193/BAST.01/SEK-PUPR/2020)</v>
      </c>
    </row>
    <row r="49" ht="15.0" customHeight="true">
      <c r="A49" s="4" t="n">
        <f>ROW(A49)-14</f>
        <v>35.0</v>
      </c>
      <c r="B49" t="n" s="9">
        <v>44125.34652777778</v>
      </c>
      <c r="C49" t="s" s="21">
        <v>127</v>
      </c>
      <c r="D49" s="22"/>
      <c r="E49" t="n" s="6">
        <v>15.0</v>
      </c>
      <c r="F49" t="s" s="18">
        <v>177</v>
      </c>
      <c r="G49" t="n" s="6">
        <v>420000.0</v>
      </c>
      <c r="H49" t="n" s="6">
        <v>0.0</v>
      </c>
      <c r="I49" t="s" s="18">
        <v>65</v>
      </c>
      <c r="J49" t="n" s="6">
        <v>0.0</v>
      </c>
      <c r="K49" t="n" s="6">
        <v>5.0</v>
      </c>
      <c r="L49" t="s" s="18">
        <v>138</v>
      </c>
      <c r="M49" t="n" s="6">
        <v>140000.0</v>
      </c>
      <c r="N49" t="n" s="6">
        <v>10.0</v>
      </c>
      <c r="O49" t="s" s="18">
        <v>178</v>
      </c>
      <c r="P49" s="6" t="n">
        <f>G49+J49-M49</f>
        <v>280000.0</v>
      </c>
      <c r="U49" s="38" t="str">
        <f>C49</f>
        <v>Distribusi ke Bidang Bina Marga (BA. No: 037/BAST.03/BM-PUPR/2020)</v>
      </c>
    </row>
    <row r="50" ht="15.0" customHeight="true">
      <c r="A50" s="4" t="n">
        <f>ROW(A50)-14</f>
        <v>36.0</v>
      </c>
      <c r="B50" t="n" s="9">
        <v>44139.07013888889</v>
      </c>
      <c r="C50" t="s" s="21">
        <v>129</v>
      </c>
      <c r="D50" s="22"/>
      <c r="E50" t="n" s="6">
        <v>10.0</v>
      </c>
      <c r="F50" t="s" s="18">
        <v>178</v>
      </c>
      <c r="G50" t="n" s="6">
        <v>280000.0</v>
      </c>
      <c r="H50" t="n" s="6">
        <v>0.0</v>
      </c>
      <c r="I50" t="s" s="18">
        <v>65</v>
      </c>
      <c r="J50" t="n" s="6">
        <v>0.0</v>
      </c>
      <c r="K50" t="n" s="6">
        <v>6.0</v>
      </c>
      <c r="L50" t="s" s="18">
        <v>179</v>
      </c>
      <c r="M50" t="n" s="6">
        <v>168000.0</v>
      </c>
      <c r="N50" t="n" s="6">
        <v>4.0</v>
      </c>
      <c r="O50" t="s" s="18">
        <v>174</v>
      </c>
      <c r="P50" s="6" t="n">
        <f>G50+J50-M50</f>
        <v>112000.0</v>
      </c>
      <c r="U50" s="38" t="str">
        <f>C50</f>
        <v>Distribusi ke Sekretariat (BA. No: 038/BAST.03/SEK-PUPR/2020)</v>
      </c>
    </row>
    <row r="51" ht="15.0" customHeight="true">
      <c r="A51" s="4" t="n">
        <f>ROW(A51)-14</f>
        <v>37.0</v>
      </c>
      <c r="B51" t="n" s="9">
        <v>44162.42847222222</v>
      </c>
      <c r="C51" t="s" s="21">
        <v>130</v>
      </c>
      <c r="D51" s="22"/>
      <c r="E51" t="n" s="6">
        <v>4.0</v>
      </c>
      <c r="F51" t="s" s="18">
        <v>174</v>
      </c>
      <c r="G51" t="n" s="6">
        <v>112000.0</v>
      </c>
      <c r="H51" t="n" s="6">
        <v>5.0</v>
      </c>
      <c r="I51" t="s" s="18">
        <v>138</v>
      </c>
      <c r="J51" t="n" s="6">
        <v>140000.0</v>
      </c>
      <c r="K51" t="n" s="6">
        <v>0.0</v>
      </c>
      <c r="L51" t="s" s="18">
        <v>65</v>
      </c>
      <c r="M51" t="n" s="6">
        <v>0.0</v>
      </c>
      <c r="N51" t="n" s="6">
        <v>9.0</v>
      </c>
      <c r="O51" t="s" s="18">
        <v>180</v>
      </c>
      <c r="P51" s="6" t="n">
        <f>G51+J51-M51</f>
        <v>252000.0</v>
      </c>
      <c r="U51" s="38" t="str">
        <f>C51</f>
        <v>Pengadaan oleh Sekretariat (BA. No: 0197/BAST.01/SEK-PUPR/2020)</v>
      </c>
    </row>
    <row r="52" ht="15.0" customHeight="true">
      <c r="A52" s="4" t="n">
        <f>ROW(A52)-14</f>
        <v>38.0</v>
      </c>
      <c r="B52" t="n" s="9">
        <v>44167.58541666667</v>
      </c>
      <c r="C52" t="s" s="21">
        <v>132</v>
      </c>
      <c r="D52" s="22"/>
      <c r="E52" t="n" s="6">
        <v>9.0</v>
      </c>
      <c r="F52" t="s" s="18">
        <v>180</v>
      </c>
      <c r="G52" t="n" s="6">
        <v>252000.0</v>
      </c>
      <c r="H52" t="n" s="6">
        <v>0.0</v>
      </c>
      <c r="I52" t="s" s="18">
        <v>65</v>
      </c>
      <c r="J52" t="n" s="6">
        <v>0.0</v>
      </c>
      <c r="K52" t="n" s="6">
        <v>5.0</v>
      </c>
      <c r="L52" t="s" s="18">
        <v>181</v>
      </c>
      <c r="M52" t="n" s="6">
        <v>140000.0</v>
      </c>
      <c r="N52" t="n" s="6">
        <v>4.0</v>
      </c>
      <c r="O52" t="s" s="18">
        <v>174</v>
      </c>
      <c r="P52" s="6" t="n">
        <f>G52+J52-M52</f>
        <v>112000.0</v>
      </c>
      <c r="U52" s="38" t="str">
        <f>C52</f>
        <v>Distribusi ke Sekretariat (BA. No: 039/BAST.03/SEK-PUPR/2020)</v>
      </c>
    </row>
    <row r="53" ht="15.0" customHeight="true">
      <c r="A53" s="4" t="n">
        <f>ROW(A53)-14</f>
        <v>39.0</v>
      </c>
      <c r="B53" t="n" s="9">
        <v>44169.62847222222</v>
      </c>
      <c r="C53" t="s" s="21">
        <v>134</v>
      </c>
      <c r="D53" s="22"/>
      <c r="E53" t="n" s="6">
        <v>4.0</v>
      </c>
      <c r="F53" t="s" s="18">
        <v>174</v>
      </c>
      <c r="G53" t="n" s="6">
        <v>112000.0</v>
      </c>
      <c r="H53" t="n" s="6">
        <v>0.0</v>
      </c>
      <c r="I53" t="s" s="18">
        <v>65</v>
      </c>
      <c r="J53" t="n" s="6">
        <v>0.0</v>
      </c>
      <c r="K53" t="n" s="6">
        <v>4.0</v>
      </c>
      <c r="L53" t="s" s="18">
        <v>174</v>
      </c>
      <c r="M53" t="n" s="6">
        <v>112000.0</v>
      </c>
      <c r="N53" t="n" s="6">
        <v>0.0</v>
      </c>
      <c r="O53" t="s" s="18">
        <v>65</v>
      </c>
      <c r="P53" s="6" t="n">
        <f>G53+J53-M53</f>
        <v>0.0</v>
      </c>
      <c r="U53" s="38" t="str">
        <f>C53</f>
        <v>Distribusi ke Bidang Bina Marga (BA. No: 040/BAST.03/BM-PUPR/2020)</v>
      </c>
    </row>
    <row r="54" spans="1:21" s="3" customFormat="1" x14ac:dyDescent="0.25">
      <c r="A54" s="10"/>
      <c r="B54" s="11"/>
      <c r="C54" s="11"/>
      <c r="D54" s="11"/>
      <c r="E54" s="12" t="n">
        <f ca="1">INDIRECT("E15")</f>
        <v>0.0</v>
      </c>
      <c r="F54" s="19" t="str">
        <f ca="1">INDIRECT("F15")</f>
        <v>-</v>
      </c>
      <c r="G54" s="12" t="n">
        <f ca="1">INDIRECT("G15")</f>
        <v>0.0</v>
      </c>
      <c r="H54" s="12" t="n">
        <f ca="1">SUM(INDIRECT("H15:H"&amp;ROW(H54)-1))</f>
        <v>128.0</v>
      </c>
      <c r="I54" s="20" t="s">
        <v>136</v>
      </c>
      <c r="J54" s="12" t="n">
        <f ca="1">SUM(INDIRECT("J15:J"&amp;ROW(J54)-1))</f>
        <v>3562000.0</v>
      </c>
      <c r="K54" s="12" t="n">
        <f ca="1">SUM(INDIRECT("K15:K"&amp;ROW(K54)-1))</f>
        <v>128.0</v>
      </c>
      <c r="L54" s="20" t="s">
        <v>136</v>
      </c>
      <c r="M54" s="12" t="n">
        <f ca="1">SUM(INDIRECT("M15:M"&amp;ROW(M54)-1))</f>
        <v>3562000.0</v>
      </c>
      <c r="N54" s="12" t="n">
        <f ca="1">INDIRECT("N"&amp;ROW(N54)-1)</f>
        <v>0.0</v>
      </c>
      <c r="O54" s="20" t="str">
        <f ca="1">INDIRECT("O"&amp;ROW(O54)-1)</f>
        <v>-</v>
      </c>
      <c r="P54" s="12" t="n">
        <f ca="1">INDIRECT("P"&amp;ROW(P54)-1)</f>
        <v>0.0</v>
      </c>
      <c r="U54" s="40"/>
    </row>
    <row r="56" spans="4:14" x14ac:dyDescent="0.25">
      <c r="N56" s="1" t="str">
        <f>"Airmadidi, "&amp;U1</f>
        <v>Airmadidi, Kamis, 31 Desember 2020</v>
      </c>
    </row>
    <row r="57" spans="4:14" x14ac:dyDescent="0.25">
      <c r="D57" s="2" t="s">
        <v>56</v>
      </c>
      <c r="E57" s="3"/>
      <c r="F57" s="3"/>
      <c r="G57" s="3"/>
      <c r="H57" s="3"/>
      <c r="I57" s="3"/>
      <c r="J57" s="3"/>
      <c r="K57" s="3"/>
      <c r="L57" s="3"/>
      <c r="M57" s="3"/>
      <c r="N57" s="2" t="s">
        <v>59</v>
      </c>
    </row>
    <row r="58" spans="4:14" x14ac:dyDescent="0.25">
      <c r="D58" s="2"/>
      <c r="E58" s="3"/>
      <c r="F58" s="3"/>
      <c r="G58" s="3"/>
      <c r="H58" s="3"/>
      <c r="I58" s="3"/>
      <c r="J58" s="3"/>
      <c r="K58" s="3"/>
      <c r="L58" s="3"/>
      <c r="M58" s="3"/>
      <c r="N58" s="2"/>
    </row>
    <row r="59" spans="4:14" x14ac:dyDescent="0.25">
      <c r="D59" s="2"/>
      <c r="E59" s="3"/>
      <c r="F59" s="3"/>
      <c r="G59" s="3"/>
      <c r="H59" s="3"/>
      <c r="I59" s="3"/>
      <c r="J59" s="3"/>
      <c r="K59" s="3"/>
      <c r="L59" s="3"/>
      <c r="M59" s="3"/>
      <c r="N59" s="2"/>
    </row>
    <row r="60" spans="4:14" x14ac:dyDescent="0.25">
      <c r="D60" s="2"/>
      <c r="E60" s="3"/>
      <c r="F60" s="3"/>
      <c r="G60" s="3"/>
      <c r="H60" s="3"/>
      <c r="I60" s="3"/>
      <c r="J60" s="3"/>
      <c r="K60" s="3"/>
      <c r="L60" s="3"/>
      <c r="M60" s="3"/>
      <c r="N60" s="2"/>
    </row>
    <row r="61" spans="4:14" x14ac:dyDescent="0.25">
      <c r="D61" s="2"/>
      <c r="E61" s="3"/>
      <c r="F61" s="3"/>
      <c r="G61" s="3"/>
      <c r="H61" s="3"/>
      <c r="I61" s="3"/>
      <c r="J61" s="3"/>
      <c r="K61" s="3"/>
      <c r="L61" s="3"/>
      <c r="M61" s="3"/>
      <c r="N61" s="2"/>
    </row>
    <row r="62" spans="4:14" x14ac:dyDescent="0.25">
      <c r="D62" s="5" t="s">
        <v>57</v>
      </c>
      <c r="E62" s="3"/>
      <c r="F62" s="3"/>
      <c r="G62" s="3"/>
      <c r="H62" s="3"/>
      <c r="I62" s="3"/>
      <c r="J62" s="3"/>
      <c r="K62" s="3"/>
      <c r="L62" s="3"/>
      <c r="M62" s="3"/>
      <c r="N62" s="5" t="s">
        <v>60</v>
      </c>
    </row>
    <row r="63" spans="4:14" x14ac:dyDescent="0.25">
      <c r="D63" s="1" t="str">
        <f>"NIP. "&amp;U2</f>
        <v>NIP. 197212041999031006</v>
      </c>
      <c r="N63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4:D54"/>
    <mergeCell ref="C53:D53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502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43990.38958333333</v>
      </c>
      <c r="C16" t="s" s="21">
        <v>66</v>
      </c>
      <c r="D16" s="22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503</v>
      </c>
      <c r="J16" t="n" s="6">
        <v>7000.0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503</v>
      </c>
      <c r="P16" s="6" t="n">
        <f>G16+J16-M16</f>
        <v>7000.0</v>
      </c>
      <c r="U16" s="38" t="str">
        <f>C16</f>
        <v>Pengadaan oleh Bidang Jasa Konstruksi (BA. No: 06/BAST.01/JK-PUPR/2020)</v>
      </c>
    </row>
    <row r="17" ht="15.0" customHeight="true">
      <c r="A17" s="4" t="n">
        <f>ROW(A17)-14</f>
        <v>3.0</v>
      </c>
      <c r="B17" t="n" s="9">
        <v>43990.625</v>
      </c>
      <c r="C17" t="s" s="21">
        <v>67</v>
      </c>
      <c r="D17" s="22"/>
      <c r="E17" t="n" s="6">
        <v>1.0</v>
      </c>
      <c r="F17" t="s" s="18">
        <v>503</v>
      </c>
      <c r="G17" t="n" s="6">
        <v>7000.0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503</v>
      </c>
      <c r="M17" t="n" s="6">
        <v>7000.0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Jasa Konstruksi (BA. No: 029/BAST.03/JK-PUPR/2020)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1.0</v>
      </c>
      <c r="I18" s="20" t="s">
        <v>503</v>
      </c>
      <c r="J18" s="12" t="n">
        <f ca="1">SUM(INDIRECT("J15:J"&amp;ROW(J18)-1))</f>
        <v>7000.0</v>
      </c>
      <c r="K18" s="12" t="n">
        <f ca="1">SUM(INDIRECT("K15:K"&amp;ROW(K18)-1))</f>
        <v>1.0</v>
      </c>
      <c r="L18" s="20" t="s">
        <v>503</v>
      </c>
      <c r="M18" s="12" t="n">
        <f ca="1">SUM(INDIRECT("M15:M"&amp;ROW(M18)-1))</f>
        <v>7000.0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504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43900.42222222222</v>
      </c>
      <c r="C16" t="s" s="21">
        <v>98</v>
      </c>
      <c r="D16" s="22"/>
      <c r="E16" t="n" s="6">
        <v>0.0</v>
      </c>
      <c r="F16" t="s" s="18">
        <v>65</v>
      </c>
      <c r="G16" t="n" s="6">
        <v>0.0</v>
      </c>
      <c r="H16" t="n" s="6">
        <v>51.0</v>
      </c>
      <c r="I16" t="s" s="18">
        <v>505</v>
      </c>
      <c r="J16" t="n" s="6">
        <v>76500.0</v>
      </c>
      <c r="K16" t="n" s="6">
        <v>0.0</v>
      </c>
      <c r="L16" t="s" s="18">
        <v>65</v>
      </c>
      <c r="M16" t="n" s="6">
        <v>0.0</v>
      </c>
      <c r="N16" t="n" s="6">
        <v>51.0</v>
      </c>
      <c r="O16" t="s" s="18">
        <v>505</v>
      </c>
      <c r="P16" s="6" t="n">
        <f>G16+J16-M16</f>
        <v>76500.0</v>
      </c>
      <c r="U16" s="38" t="str">
        <f>C16</f>
        <v>Pengadaan oleh Bidang Tata Ruang (BA. No: 01/BAST.01/TR-PUPR/2020)</v>
      </c>
    </row>
    <row r="17" ht="15.0" customHeight="true">
      <c r="A17" s="4" t="n">
        <f>ROW(A17)-14</f>
        <v>3.0</v>
      </c>
      <c r="B17" t="n" s="9">
        <v>43900.461805555555</v>
      </c>
      <c r="C17" t="s" s="21">
        <v>101</v>
      </c>
      <c r="D17" s="22"/>
      <c r="E17" t="n" s="6">
        <v>51.0</v>
      </c>
      <c r="F17" t="s" s="18">
        <v>505</v>
      </c>
      <c r="G17" t="n" s="6">
        <v>76500.0</v>
      </c>
      <c r="H17" t="n" s="6">
        <v>0.0</v>
      </c>
      <c r="I17" t="s" s="18">
        <v>65</v>
      </c>
      <c r="J17" t="n" s="6">
        <v>0.0</v>
      </c>
      <c r="K17" t="n" s="6">
        <v>51.0</v>
      </c>
      <c r="L17" t="s" s="18">
        <v>505</v>
      </c>
      <c r="M17" t="n" s="6">
        <v>76500.0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Tata Ruang (BA. No: 019/BAST.03/TR-PUPR/2020)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51.0</v>
      </c>
      <c r="I18" s="20" t="s">
        <v>505</v>
      </c>
      <c r="J18" s="12" t="n">
        <f ca="1">SUM(INDIRECT("J15:J"&amp;ROW(J18)-1))</f>
        <v>76500.0</v>
      </c>
      <c r="K18" s="12" t="n">
        <f ca="1">SUM(INDIRECT("K15:K"&amp;ROW(K18)-1))</f>
        <v>51.0</v>
      </c>
      <c r="L18" s="20" t="s">
        <v>505</v>
      </c>
      <c r="M18" s="12" t="n">
        <f ca="1">SUM(INDIRECT("M15:M"&amp;ROW(M18)-1))</f>
        <v>76500.0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8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506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50.0</v>
      </c>
      <c r="F15" t="s" s="18">
        <v>509</v>
      </c>
      <c r="G15" t="n" s="6">
        <v>250000.0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50.0</v>
      </c>
      <c r="O15" t="s" s="18">
        <v>509</v>
      </c>
      <c r="P15" s="6" t="n">
        <f>G15+J15-M15</f>
        <v>250000.0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43839.416666666664</v>
      </c>
      <c r="C16" t="s" s="21">
        <v>81</v>
      </c>
      <c r="D16" s="22"/>
      <c r="E16" t="n" s="6">
        <v>50.0</v>
      </c>
      <c r="F16" t="s" s="18">
        <v>509</v>
      </c>
      <c r="G16" t="n" s="6">
        <v>250000.0</v>
      </c>
      <c r="H16" t="n" s="6">
        <v>50.0</v>
      </c>
      <c r="I16" t="s" s="18">
        <v>510</v>
      </c>
      <c r="J16" t="n" s="6">
        <v>300000.0</v>
      </c>
      <c r="K16" t="n" s="6">
        <v>0.0</v>
      </c>
      <c r="L16" t="s" s="18">
        <v>65</v>
      </c>
      <c r="M16" t="n" s="6">
        <v>0.0</v>
      </c>
      <c r="N16" t="n" s="6">
        <v>100.0</v>
      </c>
      <c r="O16" t="s" s="18">
        <v>511</v>
      </c>
      <c r="P16" s="6" t="n">
        <f>G16+J16-M16</f>
        <v>550000.0</v>
      </c>
      <c r="U16" s="38" t="str">
        <f>C16</f>
        <v>Pengadaan oleh Sekretariat (BA. No: 0007/BAST.01/SEK-PUPR/2020)</v>
      </c>
    </row>
    <row r="17" ht="15.0" customHeight="true">
      <c r="A17" s="4" t="n">
        <f>ROW(A17)-14</f>
        <v>3.0</v>
      </c>
      <c r="B17" t="n" s="9">
        <v>43843.635416666664</v>
      </c>
      <c r="C17" t="s" s="21">
        <v>83</v>
      </c>
      <c r="D17" s="22"/>
      <c r="E17" t="n" s="6">
        <v>100.0</v>
      </c>
      <c r="F17" t="s" s="18">
        <v>511</v>
      </c>
      <c r="G17" t="n" s="6">
        <v>550000.0</v>
      </c>
      <c r="H17" t="n" s="6">
        <v>0.0</v>
      </c>
      <c r="I17" t="s" s="18">
        <v>65</v>
      </c>
      <c r="J17" t="n" s="6">
        <v>0.0</v>
      </c>
      <c r="K17" t="n" s="6">
        <v>40.0</v>
      </c>
      <c r="L17" t="s" s="18">
        <v>512</v>
      </c>
      <c r="M17" t="n" s="6">
        <v>200000.0</v>
      </c>
      <c r="N17" t="n" s="6">
        <v>60.0</v>
      </c>
      <c r="O17" t="s" s="18">
        <v>513</v>
      </c>
      <c r="P17" s="6" t="n">
        <f>G17+J17-M17</f>
        <v>350000.0</v>
      </c>
      <c r="U17" s="38" t="str">
        <f>C17</f>
        <v>Distribusi ke Sekretariat (BA. No: 001/BAST.03/SEK-PUPR/2020)</v>
      </c>
    </row>
    <row r="18" ht="15.0" customHeight="true">
      <c r="A18" s="4" t="n">
        <f>ROW(A18)-14</f>
        <v>4.0</v>
      </c>
      <c r="B18" t="n" s="9">
        <v>43850.635416666664</v>
      </c>
      <c r="C18" t="s" s="21">
        <v>71</v>
      </c>
      <c r="D18" s="22"/>
      <c r="E18" t="n" s="6">
        <v>60.0</v>
      </c>
      <c r="F18" t="s" s="18">
        <v>513</v>
      </c>
      <c r="G18" t="n" s="6">
        <v>350000.0</v>
      </c>
      <c r="H18" t="n" s="6">
        <v>0.0</v>
      </c>
      <c r="I18" t="s" s="18">
        <v>65</v>
      </c>
      <c r="J18" t="n" s="6">
        <v>0.0</v>
      </c>
      <c r="K18" t="n" s="6">
        <v>12.0</v>
      </c>
      <c r="L18" t="s" s="18">
        <v>514</v>
      </c>
      <c r="M18" t="n" s="6">
        <v>62000.0</v>
      </c>
      <c r="N18" t="n" s="6">
        <v>48.0</v>
      </c>
      <c r="O18" t="s" s="18">
        <v>515</v>
      </c>
      <c r="P18" s="6" t="n">
        <f>G18+J18-M18</f>
        <v>288000.0</v>
      </c>
      <c r="U18" s="38" t="str">
        <f>C18</f>
        <v>Distribusi ke Bidang Bangunan Gedung dan Permukiman (BA. No: 002/BAST.03/BGP-PUPR/2020)</v>
      </c>
    </row>
    <row r="19" ht="15.0" customHeight="true">
      <c r="A19" s="4" t="n">
        <f>ROW(A19)-14</f>
        <v>5.0</v>
      </c>
      <c r="B19" t="n" s="9">
        <v>43850.63888888889</v>
      </c>
      <c r="C19" t="s" s="21">
        <v>74</v>
      </c>
      <c r="D19" s="22"/>
      <c r="E19" t="n" s="6">
        <v>48.0</v>
      </c>
      <c r="F19" t="s" s="18">
        <v>515</v>
      </c>
      <c r="G19" t="n" s="6">
        <v>288000.0</v>
      </c>
      <c r="H19" t="n" s="6">
        <v>0.0</v>
      </c>
      <c r="I19" t="s" s="18">
        <v>65</v>
      </c>
      <c r="J19" t="n" s="6">
        <v>0.0</v>
      </c>
      <c r="K19" t="n" s="6">
        <v>12.0</v>
      </c>
      <c r="L19" t="s" s="18">
        <v>516</v>
      </c>
      <c r="M19" t="n" s="6">
        <v>72000.0</v>
      </c>
      <c r="N19" t="n" s="6">
        <v>36.0</v>
      </c>
      <c r="O19" t="s" s="18">
        <v>517</v>
      </c>
      <c r="P19" s="6" t="n">
        <f>G19+J19-M19</f>
        <v>216000.0</v>
      </c>
      <c r="U19" s="38" t="str">
        <f>C19</f>
        <v>Distribusi ke Bidang Sumber Daya Air (BA. No: 003/BAST.03/SDA-PUPR/2020)</v>
      </c>
    </row>
    <row r="20" ht="15.0" customHeight="true">
      <c r="A20" s="4" t="n">
        <f>ROW(A20)-14</f>
        <v>6.0</v>
      </c>
      <c r="B20" t="n" s="9">
        <v>43851.34652777778</v>
      </c>
      <c r="C20" t="s" s="21">
        <v>76</v>
      </c>
      <c r="D20" s="22"/>
      <c r="E20" t="n" s="6">
        <v>36.0</v>
      </c>
      <c r="F20" t="s" s="18">
        <v>517</v>
      </c>
      <c r="G20" t="n" s="6">
        <v>216000.0</v>
      </c>
      <c r="H20" t="n" s="6">
        <v>0.0</v>
      </c>
      <c r="I20" t="s" s="18">
        <v>65</v>
      </c>
      <c r="J20" t="n" s="6">
        <v>0.0</v>
      </c>
      <c r="K20" t="n" s="6">
        <v>12.0</v>
      </c>
      <c r="L20" t="s" s="18">
        <v>516</v>
      </c>
      <c r="M20" t="n" s="6">
        <v>72000.0</v>
      </c>
      <c r="N20" t="n" s="6">
        <v>24.0</v>
      </c>
      <c r="O20" t="s" s="18">
        <v>518</v>
      </c>
      <c r="P20" s="6" t="n">
        <f>G20+J20-M20</f>
        <v>144000.0</v>
      </c>
      <c r="U20" s="38" t="str">
        <f>C20</f>
        <v>Distribusi ke Bidang Tata Ruang (BA. No: 004/BAST.03/TR-PUPR/2020)</v>
      </c>
    </row>
    <row r="21" ht="15.0" customHeight="true">
      <c r="A21" s="4" t="n">
        <f>ROW(A21)-14</f>
        <v>7.0</v>
      </c>
      <c r="B21" t="n" s="9">
        <v>43851.35486111111</v>
      </c>
      <c r="C21" t="s" s="21">
        <v>78</v>
      </c>
      <c r="D21" s="22"/>
      <c r="E21" t="n" s="6">
        <v>24.0</v>
      </c>
      <c r="F21" t="s" s="18">
        <v>518</v>
      </c>
      <c r="G21" t="n" s="6">
        <v>144000.0</v>
      </c>
      <c r="H21" t="n" s="6">
        <v>0.0</v>
      </c>
      <c r="I21" t="s" s="18">
        <v>65</v>
      </c>
      <c r="J21" t="n" s="6">
        <v>0.0</v>
      </c>
      <c r="K21" t="n" s="6">
        <v>12.0</v>
      </c>
      <c r="L21" t="s" s="18">
        <v>516</v>
      </c>
      <c r="M21" t="n" s="6">
        <v>72000.0</v>
      </c>
      <c r="N21" t="n" s="6">
        <v>12.0</v>
      </c>
      <c r="O21" t="s" s="18">
        <v>516</v>
      </c>
      <c r="P21" s="6" t="n">
        <f>G21+J21-M21</f>
        <v>72000.0</v>
      </c>
      <c r="U21" s="38" t="str">
        <f>C21</f>
        <v>Distribusi ke Bidang Bina Marga (BA. No: 005/BAST.03/BM-PUPR/2020)</v>
      </c>
    </row>
    <row r="22" ht="15.0" customHeight="true">
      <c r="A22" s="4" t="n">
        <f>ROW(A22)-14</f>
        <v>8.0</v>
      </c>
      <c r="B22" t="n" s="9">
        <v>43851.35763888889</v>
      </c>
      <c r="C22" t="s" s="21">
        <v>89</v>
      </c>
      <c r="D22" s="22"/>
      <c r="E22" t="n" s="6">
        <v>12.0</v>
      </c>
      <c r="F22" t="s" s="18">
        <v>516</v>
      </c>
      <c r="G22" t="n" s="6">
        <v>72000.0</v>
      </c>
      <c r="H22" t="n" s="6">
        <v>0.0</v>
      </c>
      <c r="I22" t="s" s="18">
        <v>65</v>
      </c>
      <c r="J22" t="n" s="6">
        <v>0.0</v>
      </c>
      <c r="K22" t="n" s="6">
        <v>12.0</v>
      </c>
      <c r="L22" t="s" s="18">
        <v>516</v>
      </c>
      <c r="M22" t="n" s="6">
        <v>72000.0</v>
      </c>
      <c r="N22" t="n" s="6">
        <v>0.0</v>
      </c>
      <c r="O22" t="s" s="18">
        <v>65</v>
      </c>
      <c r="P22" s="6" t="n">
        <f>G22+J22-M22</f>
        <v>0.0</v>
      </c>
      <c r="U22" s="38" t="str">
        <f>C22</f>
        <v>Distribusi ke Bidang Jasa Konstruksi (BA. No: 006/BAST.03/JK-PUPR/2020)</v>
      </c>
    </row>
    <row r="23" ht="15.0" customHeight="true">
      <c r="A23" s="4" t="n">
        <f>ROW(A23)-14</f>
        <v>9.0</v>
      </c>
      <c r="B23" t="n" s="9">
        <v>43858.42361111111</v>
      </c>
      <c r="C23" t="s" s="21">
        <v>90</v>
      </c>
      <c r="D23" s="22"/>
      <c r="E23" t="n" s="6">
        <v>0.0</v>
      </c>
      <c r="F23" t="s" s="18">
        <v>65</v>
      </c>
      <c r="G23" t="n" s="6">
        <v>0.0</v>
      </c>
      <c r="H23" t="n" s="6">
        <v>50.0</v>
      </c>
      <c r="I23" t="s" s="18">
        <v>510</v>
      </c>
      <c r="J23" t="n" s="6">
        <v>300000.0</v>
      </c>
      <c r="K23" t="n" s="6">
        <v>0.0</v>
      </c>
      <c r="L23" t="s" s="18">
        <v>65</v>
      </c>
      <c r="M23" t="n" s="6">
        <v>0.0</v>
      </c>
      <c r="N23" t="n" s="6">
        <v>50.0</v>
      </c>
      <c r="O23" t="s" s="18">
        <v>510</v>
      </c>
      <c r="P23" s="6" t="n">
        <f>G23+J23-M23</f>
        <v>300000.0</v>
      </c>
      <c r="U23" s="38" t="str">
        <f>C23</f>
        <v>Pengadaan oleh Sekretariat (BA. No: 0014/BAST.01/SEK-PUPR/2020)</v>
      </c>
    </row>
    <row r="24" ht="15.0" customHeight="true">
      <c r="A24" s="4" t="n">
        <f>ROW(A24)-14</f>
        <v>10.0</v>
      </c>
      <c r="B24" t="n" s="9">
        <v>43864.36319444444</v>
      </c>
      <c r="C24" t="s" s="21">
        <v>91</v>
      </c>
      <c r="D24" s="22"/>
      <c r="E24" t="n" s="6">
        <v>50.0</v>
      </c>
      <c r="F24" t="s" s="18">
        <v>510</v>
      </c>
      <c r="G24" t="n" s="6">
        <v>300000.0</v>
      </c>
      <c r="H24" t="n" s="6">
        <v>0.0</v>
      </c>
      <c r="I24" t="s" s="18">
        <v>65</v>
      </c>
      <c r="J24" t="n" s="6">
        <v>0.0</v>
      </c>
      <c r="K24" t="n" s="6">
        <v>10.0</v>
      </c>
      <c r="L24" t="s" s="18">
        <v>519</v>
      </c>
      <c r="M24" t="n" s="6">
        <v>60000.0</v>
      </c>
      <c r="N24" t="n" s="6">
        <v>40.0</v>
      </c>
      <c r="O24" t="s" s="18">
        <v>520</v>
      </c>
      <c r="P24" s="6" t="n">
        <f>G24+J24-M24</f>
        <v>240000.0</v>
      </c>
      <c r="U24" s="38" t="str">
        <f>C24</f>
        <v>Distribusi ke Bidang Tata Ruang (BA. No: 014/BAST.03/TR-PUPR/2020)</v>
      </c>
    </row>
    <row r="25" ht="15.0" customHeight="true">
      <c r="A25" s="4" t="n">
        <f>ROW(A25)-14</f>
        <v>11.0</v>
      </c>
      <c r="B25" t="n" s="9">
        <v>43864.36666666667</v>
      </c>
      <c r="C25" t="s" s="21">
        <v>92</v>
      </c>
      <c r="D25" s="22"/>
      <c r="E25" t="n" s="6">
        <v>40.0</v>
      </c>
      <c r="F25" t="s" s="18">
        <v>520</v>
      </c>
      <c r="G25" t="n" s="6">
        <v>240000.0</v>
      </c>
      <c r="H25" t="n" s="6">
        <v>0.0</v>
      </c>
      <c r="I25" t="s" s="18">
        <v>65</v>
      </c>
      <c r="J25" t="n" s="6">
        <v>0.0</v>
      </c>
      <c r="K25" t="n" s="6">
        <v>10.0</v>
      </c>
      <c r="L25" t="s" s="18">
        <v>519</v>
      </c>
      <c r="M25" t="n" s="6">
        <v>60000.0</v>
      </c>
      <c r="N25" t="n" s="6">
        <v>30.0</v>
      </c>
      <c r="O25" t="s" s="18">
        <v>521</v>
      </c>
      <c r="P25" s="6" t="n">
        <f>G25+J25-M25</f>
        <v>180000.0</v>
      </c>
      <c r="U25" s="38" t="str">
        <f>C25</f>
        <v>Distribusi ke Bidang Bangunan Gedung dan Permukiman (BA. No: 015/BAST.03/BGP-PUPR/2020)</v>
      </c>
    </row>
    <row r="26" ht="15.0" customHeight="true">
      <c r="A26" s="4" t="n">
        <f>ROW(A26)-14</f>
        <v>12.0</v>
      </c>
      <c r="B26" t="n" s="9">
        <v>43864.38958333333</v>
      </c>
      <c r="C26" t="s" s="21">
        <v>93</v>
      </c>
      <c r="D26" s="22"/>
      <c r="E26" t="n" s="6">
        <v>30.0</v>
      </c>
      <c r="F26" t="s" s="18">
        <v>521</v>
      </c>
      <c r="G26" t="n" s="6">
        <v>180000.0</v>
      </c>
      <c r="H26" t="n" s="6">
        <v>0.0</v>
      </c>
      <c r="I26" t="s" s="18">
        <v>65</v>
      </c>
      <c r="J26" t="n" s="6">
        <v>0.0</v>
      </c>
      <c r="K26" t="n" s="6">
        <v>30.0</v>
      </c>
      <c r="L26" t="s" s="18">
        <v>521</v>
      </c>
      <c r="M26" t="n" s="6">
        <v>180000.0</v>
      </c>
      <c r="N26" t="n" s="6">
        <v>0.0</v>
      </c>
      <c r="O26" t="s" s="18">
        <v>65</v>
      </c>
      <c r="P26" s="6" t="n">
        <f>G26+J26-M26</f>
        <v>0.0</v>
      </c>
      <c r="U26" s="38" t="str">
        <f>C26</f>
        <v>Distribusi ke Sekretariat (BA. No: 017/BAST.03/SEK-PUPR/2020)</v>
      </c>
    </row>
    <row r="27" ht="15.0" customHeight="true">
      <c r="A27" s="4" t="n">
        <f>ROW(A27)-14</f>
        <v>13.0</v>
      </c>
      <c r="B27" t="n" s="9">
        <v>43878.416666666664</v>
      </c>
      <c r="C27" t="s" s="21">
        <v>94</v>
      </c>
      <c r="D27" s="22"/>
      <c r="E27" t="n" s="6">
        <v>0.0</v>
      </c>
      <c r="F27" t="s" s="18">
        <v>65</v>
      </c>
      <c r="G27" t="n" s="6">
        <v>0.0</v>
      </c>
      <c r="H27" t="n" s="6">
        <v>100.0</v>
      </c>
      <c r="I27" t="s" s="18">
        <v>522</v>
      </c>
      <c r="J27" t="n" s="6">
        <v>600000.0</v>
      </c>
      <c r="K27" t="n" s="6">
        <v>0.0</v>
      </c>
      <c r="L27" t="s" s="18">
        <v>65</v>
      </c>
      <c r="M27" t="n" s="6">
        <v>0.0</v>
      </c>
      <c r="N27" t="n" s="6">
        <v>100.0</v>
      </c>
      <c r="O27" t="s" s="18">
        <v>522</v>
      </c>
      <c r="P27" s="6" t="n">
        <f>G27+J27-M27</f>
        <v>600000.0</v>
      </c>
      <c r="U27" s="38" t="str">
        <f>C27</f>
        <v>Pengadaan oleh Sekretariat (BA. No: 0025/BAST.01/SEK-PUPR/2020)</v>
      </c>
    </row>
    <row r="28" ht="15.0" customHeight="true">
      <c r="A28" s="4" t="n">
        <f>ROW(A28)-14</f>
        <v>14.0</v>
      </c>
      <c r="B28" t="n" s="9">
        <v>43879.43125</v>
      </c>
      <c r="C28" t="s" s="21">
        <v>95</v>
      </c>
      <c r="D28" s="22"/>
      <c r="E28" t="n" s="6">
        <v>100.0</v>
      </c>
      <c r="F28" t="s" s="18">
        <v>522</v>
      </c>
      <c r="G28" t="n" s="6">
        <v>600000.0</v>
      </c>
      <c r="H28" t="n" s="6">
        <v>0.0</v>
      </c>
      <c r="I28" t="s" s="18">
        <v>65</v>
      </c>
      <c r="J28" t="n" s="6">
        <v>0.0</v>
      </c>
      <c r="K28" t="n" s="6">
        <v>50.0</v>
      </c>
      <c r="L28" t="s" s="18">
        <v>510</v>
      </c>
      <c r="M28" t="n" s="6">
        <v>300000.0</v>
      </c>
      <c r="N28" t="n" s="6">
        <v>50.0</v>
      </c>
      <c r="O28" t="s" s="18">
        <v>510</v>
      </c>
      <c r="P28" s="6" t="n">
        <f>G28+J28-M28</f>
        <v>300000.0</v>
      </c>
      <c r="U28" s="38" t="str">
        <f>C28</f>
        <v>Distribusi ke Sekretariat (BA. No: 018/BAST.03/SEK-PUPR/2020)</v>
      </c>
    </row>
    <row r="29" ht="15.0" customHeight="true">
      <c r="A29" s="4" t="n">
        <f>ROW(A29)-14</f>
        <v>15.0</v>
      </c>
      <c r="B29" t="n" s="9">
        <v>43900.42222222222</v>
      </c>
      <c r="C29" t="s" s="21">
        <v>98</v>
      </c>
      <c r="D29" s="22"/>
      <c r="E29" t="n" s="6">
        <v>50.0</v>
      </c>
      <c r="F29" t="s" s="18">
        <v>510</v>
      </c>
      <c r="G29" t="n" s="6">
        <v>300000.0</v>
      </c>
      <c r="H29" t="n" s="6">
        <v>150.0</v>
      </c>
      <c r="I29" t="s" s="18">
        <v>523</v>
      </c>
      <c r="J29" t="n" s="6">
        <v>750000.0</v>
      </c>
      <c r="K29" t="n" s="6">
        <v>0.0</v>
      </c>
      <c r="L29" t="s" s="18">
        <v>65</v>
      </c>
      <c r="M29" t="n" s="6">
        <v>0.0</v>
      </c>
      <c r="N29" t="n" s="6">
        <v>200.0</v>
      </c>
      <c r="O29" t="s" s="18">
        <v>524</v>
      </c>
      <c r="P29" s="6" t="n">
        <f>G29+J29-M29</f>
        <v>1050000.0</v>
      </c>
      <c r="U29" s="38" t="str">
        <f>C29</f>
        <v>Pengadaan oleh Bidang Tata Ruang (BA. No: 01/BAST.01/TR-PUPR/2020)</v>
      </c>
    </row>
    <row r="30" ht="15.0" customHeight="true">
      <c r="A30" s="4" t="n">
        <f>ROW(A30)-14</f>
        <v>16.0</v>
      </c>
      <c r="B30" t="n" s="9">
        <v>43900.461805555555</v>
      </c>
      <c r="C30" t="s" s="21">
        <v>101</v>
      </c>
      <c r="D30" s="22"/>
      <c r="E30" t="n" s="6">
        <v>200.0</v>
      </c>
      <c r="F30" t="s" s="18">
        <v>524</v>
      </c>
      <c r="G30" t="n" s="6">
        <v>1050000.0</v>
      </c>
      <c r="H30" t="n" s="6">
        <v>0.0</v>
      </c>
      <c r="I30" t="s" s="18">
        <v>65</v>
      </c>
      <c r="J30" t="n" s="6">
        <v>0.0</v>
      </c>
      <c r="K30" t="n" s="6">
        <v>150.0</v>
      </c>
      <c r="L30" t="s" s="18">
        <v>525</v>
      </c>
      <c r="M30" t="n" s="6">
        <v>800000.0</v>
      </c>
      <c r="N30" t="n" s="6">
        <v>50.0</v>
      </c>
      <c r="O30" t="s" s="18">
        <v>509</v>
      </c>
      <c r="P30" s="6" t="n">
        <f>G30+J30-M30</f>
        <v>250000.0</v>
      </c>
      <c r="U30" s="38" t="str">
        <f>C30</f>
        <v>Distribusi ke Bidang Tata Ruang (BA. No: 019/BAST.03/TR-PUPR/2020)</v>
      </c>
    </row>
    <row r="31" ht="15.0" customHeight="true">
      <c r="A31" s="4" t="n">
        <f>ROW(A31)-14</f>
        <v>17.0</v>
      </c>
      <c r="B31" t="n" s="9">
        <v>43901.416666666664</v>
      </c>
      <c r="C31" t="s" s="21">
        <v>147</v>
      </c>
      <c r="D31" s="22"/>
      <c r="E31" t="n" s="6">
        <v>50.0</v>
      </c>
      <c r="F31" t="s" s="18">
        <v>509</v>
      </c>
      <c r="G31" t="n" s="6">
        <v>250000.0</v>
      </c>
      <c r="H31" t="n" s="6">
        <v>100.0</v>
      </c>
      <c r="I31" t="s" s="18">
        <v>526</v>
      </c>
      <c r="J31" t="n" s="6">
        <v>500000.0</v>
      </c>
      <c r="K31" t="n" s="6">
        <v>0.0</v>
      </c>
      <c r="L31" t="s" s="18">
        <v>65</v>
      </c>
      <c r="M31" t="n" s="6">
        <v>0.0</v>
      </c>
      <c r="N31" t="n" s="6">
        <v>150.0</v>
      </c>
      <c r="O31" t="s" s="18">
        <v>527</v>
      </c>
      <c r="P31" s="6" t="n">
        <f>G31+J31-M31</f>
        <v>750000.0</v>
      </c>
      <c r="U31" s="38" t="str">
        <f>C31</f>
        <v>Pengadaan oleh Bidang Bina Marga (BA. No: 03/BAST.01/BM-PUPR/2020)</v>
      </c>
    </row>
    <row r="32" ht="15.0" customHeight="true">
      <c r="A32" s="4" t="n">
        <f>ROW(A32)-14</f>
        <v>18.0</v>
      </c>
      <c r="B32" t="n" s="9">
        <v>43901.625</v>
      </c>
      <c r="C32" t="s" s="21">
        <v>150</v>
      </c>
      <c r="D32" s="22"/>
      <c r="E32" t="n" s="6">
        <v>150.0</v>
      </c>
      <c r="F32" t="s" s="18">
        <v>527</v>
      </c>
      <c r="G32" t="n" s="6">
        <v>750000.0</v>
      </c>
      <c r="H32" t="n" s="6">
        <v>0.0</v>
      </c>
      <c r="I32" t="s" s="18">
        <v>65</v>
      </c>
      <c r="J32" t="n" s="6">
        <v>0.0</v>
      </c>
      <c r="K32" t="n" s="6">
        <v>100.0</v>
      </c>
      <c r="L32" t="s" s="18">
        <v>528</v>
      </c>
      <c r="M32" t="n" s="6">
        <v>500000.0</v>
      </c>
      <c r="N32" t="n" s="6">
        <v>50.0</v>
      </c>
      <c r="O32" t="s" s="18">
        <v>509</v>
      </c>
      <c r="P32" s="6" t="n">
        <f>G32+J32-M32</f>
        <v>250000.0</v>
      </c>
      <c r="U32" s="38" t="str">
        <f>C32</f>
        <v>Distribusi ke Bidang Bina Marga (BA. No: 020/BAST.03/BM-PUPR/2020)</v>
      </c>
    </row>
    <row r="33" ht="15.0" customHeight="true">
      <c r="A33" s="4" t="n">
        <f>ROW(A33)-14</f>
        <v>19.0</v>
      </c>
      <c r="B33" t="n" s="9">
        <v>43903.416666666664</v>
      </c>
      <c r="C33" t="s" s="21">
        <v>152</v>
      </c>
      <c r="D33" s="22"/>
      <c r="E33" t="n" s="6">
        <v>50.0</v>
      </c>
      <c r="F33" t="s" s="18">
        <v>509</v>
      </c>
      <c r="G33" t="n" s="6">
        <v>250000.0</v>
      </c>
      <c r="H33" t="n" s="6">
        <v>50.0</v>
      </c>
      <c r="I33" t="s" s="18">
        <v>509</v>
      </c>
      <c r="J33" t="n" s="6">
        <v>250000.0</v>
      </c>
      <c r="K33" t="n" s="6">
        <v>0.0</v>
      </c>
      <c r="L33" t="s" s="18">
        <v>65</v>
      </c>
      <c r="M33" t="n" s="6">
        <v>0.0</v>
      </c>
      <c r="N33" t="n" s="6">
        <v>100.0</v>
      </c>
      <c r="O33" t="s" s="18">
        <v>528</v>
      </c>
      <c r="P33" s="6" t="n">
        <f>G33+J33-M33</f>
        <v>500000.0</v>
      </c>
      <c r="U33" s="38" t="str">
        <f>C33</f>
        <v>Pengadaan oleh Bidang Bina Marga (BA. No: 01/BAST.01/BM-PUPR/2020)</v>
      </c>
    </row>
    <row r="34" ht="15.0" customHeight="true">
      <c r="A34" s="4" t="n">
        <f>ROW(A34)-14</f>
        <v>20.0</v>
      </c>
      <c r="B34" t="n" s="9">
        <v>43903.459027777775</v>
      </c>
      <c r="C34" t="s" s="21">
        <v>154</v>
      </c>
      <c r="D34" s="22"/>
      <c r="E34" t="n" s="6">
        <v>100.0</v>
      </c>
      <c r="F34" t="s" s="18">
        <v>528</v>
      </c>
      <c r="G34" t="n" s="6">
        <v>500000.0</v>
      </c>
      <c r="H34" t="n" s="6">
        <v>100.0</v>
      </c>
      <c r="I34" t="s" s="18">
        <v>526</v>
      </c>
      <c r="J34" t="n" s="6">
        <v>500000.0</v>
      </c>
      <c r="K34" t="n" s="6">
        <v>0.0</v>
      </c>
      <c r="L34" t="s" s="18">
        <v>65</v>
      </c>
      <c r="M34" t="n" s="6">
        <v>0.0</v>
      </c>
      <c r="N34" t="n" s="6">
        <v>200.0</v>
      </c>
      <c r="O34" t="s" s="18">
        <v>529</v>
      </c>
      <c r="P34" s="6" t="n">
        <f>G34+J34-M34</f>
        <v>1000000.0</v>
      </c>
      <c r="U34" s="38" t="str">
        <f>C34</f>
        <v>Pengadaan oleh Bidang Bina Marga (BA. No: 05/BAST.01/BM-PUPR/2020)</v>
      </c>
    </row>
    <row r="35" ht="15.0" customHeight="true">
      <c r="A35" s="4" t="n">
        <f>ROW(A35)-14</f>
        <v>21.0</v>
      </c>
      <c r="B35" t="n" s="9">
        <v>43903.625</v>
      </c>
      <c r="C35" t="s" s="21">
        <v>156</v>
      </c>
      <c r="D35" s="22"/>
      <c r="E35" t="n" s="6">
        <v>200.0</v>
      </c>
      <c r="F35" t="s" s="18">
        <v>529</v>
      </c>
      <c r="G35" t="n" s="6">
        <v>1000000.0</v>
      </c>
      <c r="H35" t="n" s="6">
        <v>0.0</v>
      </c>
      <c r="I35" t="s" s="18">
        <v>65</v>
      </c>
      <c r="J35" t="n" s="6">
        <v>0.0</v>
      </c>
      <c r="K35" t="n" s="6">
        <v>150.0</v>
      </c>
      <c r="L35" t="s" s="18">
        <v>530</v>
      </c>
      <c r="M35" t="n" s="6">
        <v>750000.0</v>
      </c>
      <c r="N35" t="n" s="6">
        <v>50.0</v>
      </c>
      <c r="O35" t="s" s="18">
        <v>509</v>
      </c>
      <c r="P35" s="6" t="n">
        <f>G35+J35-M35</f>
        <v>250000.0</v>
      </c>
      <c r="U35" s="38" t="str">
        <f>C35</f>
        <v>Distribusi ke Bidang Bina Marga (BA. No: 021/BAST.03/BM-PUPR/2020)</v>
      </c>
    </row>
    <row r="36" ht="15.0" customHeight="true">
      <c r="A36" s="4" t="n">
        <f>ROW(A36)-14</f>
        <v>22.0</v>
      </c>
      <c r="B36" t="n" s="9">
        <v>43909.59444444445</v>
      </c>
      <c r="C36" t="s" s="21">
        <v>104</v>
      </c>
      <c r="D36" s="22"/>
      <c r="E36" t="n" s="6">
        <v>50.0</v>
      </c>
      <c r="F36" t="s" s="18">
        <v>509</v>
      </c>
      <c r="G36" t="n" s="6">
        <v>250000.0</v>
      </c>
      <c r="H36" t="n" s="6">
        <v>0.0</v>
      </c>
      <c r="I36" t="s" s="18">
        <v>65</v>
      </c>
      <c r="J36" t="n" s="6">
        <v>0.0</v>
      </c>
      <c r="K36" t="n" s="6">
        <v>10.0</v>
      </c>
      <c r="L36" t="s" s="18">
        <v>531</v>
      </c>
      <c r="M36" t="n" s="6">
        <v>50000.0</v>
      </c>
      <c r="N36" t="n" s="6">
        <v>40.0</v>
      </c>
      <c r="O36" t="s" s="18">
        <v>512</v>
      </c>
      <c r="P36" s="6" t="n">
        <f>G36+J36-M36</f>
        <v>200000.0</v>
      </c>
      <c r="U36" s="38" t="str">
        <f>C36</f>
        <v>Distribusi ke Sekretariat (BA. No: 022/BAST.03/SEK-PUPR/2020)</v>
      </c>
    </row>
    <row r="37" ht="15.0" customHeight="true">
      <c r="A37" s="4" t="n">
        <f>ROW(A37)-14</f>
        <v>23.0</v>
      </c>
      <c r="B37" t="n" s="9">
        <v>43913.416666666664</v>
      </c>
      <c r="C37" t="s" s="21">
        <v>217</v>
      </c>
      <c r="D37" s="22"/>
      <c r="E37" t="n" s="6">
        <v>40.0</v>
      </c>
      <c r="F37" t="s" s="18">
        <v>512</v>
      </c>
      <c r="G37" t="n" s="6">
        <v>200000.0</v>
      </c>
      <c r="H37" t="n" s="6">
        <v>100.0</v>
      </c>
      <c r="I37" t="s" s="18">
        <v>532</v>
      </c>
      <c r="J37" t="n" s="6">
        <v>550000.0</v>
      </c>
      <c r="K37" t="n" s="6">
        <v>0.0</v>
      </c>
      <c r="L37" t="s" s="18">
        <v>65</v>
      </c>
      <c r="M37" t="n" s="6">
        <v>0.0</v>
      </c>
      <c r="N37" t="n" s="6">
        <v>140.0</v>
      </c>
      <c r="O37" t="s" s="18">
        <v>533</v>
      </c>
      <c r="P37" s="6" t="n">
        <f>G37+J37-M37</f>
        <v>750000.0</v>
      </c>
      <c r="U37" s="38" t="str">
        <f>C37</f>
        <v>Pengadaan oleh Bidang Jasa Konstruksi (BA. No: 05/BAST.01/JK-PUPR/2020)</v>
      </c>
    </row>
    <row r="38" ht="15.0" customHeight="true">
      <c r="A38" s="4" t="n">
        <f>ROW(A38)-14</f>
        <v>24.0</v>
      </c>
      <c r="B38" t="n" s="9">
        <v>43913.625</v>
      </c>
      <c r="C38" t="s" s="21">
        <v>218</v>
      </c>
      <c r="D38" s="22"/>
      <c r="E38" t="n" s="6">
        <v>140.0</v>
      </c>
      <c r="F38" t="s" s="18">
        <v>533</v>
      </c>
      <c r="G38" t="n" s="6">
        <v>750000.0</v>
      </c>
      <c r="H38" t="n" s="6">
        <v>0.0</v>
      </c>
      <c r="I38" t="s" s="18">
        <v>65</v>
      </c>
      <c r="J38" t="n" s="6">
        <v>0.0</v>
      </c>
      <c r="K38" t="n" s="6">
        <v>100.0</v>
      </c>
      <c r="L38" t="s" s="18">
        <v>534</v>
      </c>
      <c r="M38" t="n" s="6">
        <v>530000.0</v>
      </c>
      <c r="N38" t="n" s="6">
        <v>40.0</v>
      </c>
      <c r="O38" t="s" s="18">
        <v>535</v>
      </c>
      <c r="P38" s="6" t="n">
        <f>G38+J38-M38</f>
        <v>220000.0</v>
      </c>
      <c r="U38" s="38" t="str">
        <f>C38</f>
        <v>Distribusi ke Bidang Jasa Konstruksi (BA. No: 024/BAST.03/JK-PUPR/2020)</v>
      </c>
    </row>
    <row r="39" ht="15.0" customHeight="true">
      <c r="A39" s="4" t="n">
        <f>ROW(A39)-14</f>
        <v>25.0</v>
      </c>
      <c r="B39" t="n" s="9">
        <v>43924.38680555556</v>
      </c>
      <c r="C39" t="s" s="21">
        <v>107</v>
      </c>
      <c r="D39" s="22"/>
      <c r="E39" t="n" s="6">
        <v>40.0</v>
      </c>
      <c r="F39" t="s" s="18">
        <v>535</v>
      </c>
      <c r="G39" t="n" s="6">
        <v>220000.0</v>
      </c>
      <c r="H39" t="n" s="6">
        <v>0.0</v>
      </c>
      <c r="I39" t="s" s="18">
        <v>65</v>
      </c>
      <c r="J39" t="n" s="6">
        <v>0.0</v>
      </c>
      <c r="K39" t="n" s="6">
        <v>10.0</v>
      </c>
      <c r="L39" t="s" s="18">
        <v>536</v>
      </c>
      <c r="M39" t="n" s="6">
        <v>55000.0</v>
      </c>
      <c r="N39" t="n" s="6">
        <v>30.0</v>
      </c>
      <c r="O39" t="s" s="18">
        <v>537</v>
      </c>
      <c r="P39" s="6" t="n">
        <f>G39+J39-M39</f>
        <v>165000.0</v>
      </c>
      <c r="U39" s="38" t="str">
        <f>C39</f>
        <v>Distribusi ke Sekretariat (BA. No: 025/BAST.03/SEK-PUPR/2020)</v>
      </c>
    </row>
    <row r="40" ht="15.0" customHeight="true">
      <c r="A40" s="4" t="n">
        <f>ROW(A40)-14</f>
        <v>26.0</v>
      </c>
      <c r="B40" t="n" s="9">
        <v>43945.41805555556</v>
      </c>
      <c r="C40" t="s" s="21">
        <v>110</v>
      </c>
      <c r="D40" s="22"/>
      <c r="E40" t="n" s="6">
        <v>30.0</v>
      </c>
      <c r="F40" t="s" s="18">
        <v>537</v>
      </c>
      <c r="G40" t="n" s="6">
        <v>165000.0</v>
      </c>
      <c r="H40" t="n" s="6">
        <v>0.0</v>
      </c>
      <c r="I40" t="s" s="18">
        <v>65</v>
      </c>
      <c r="J40" t="n" s="6">
        <v>0.0</v>
      </c>
      <c r="K40" t="n" s="6">
        <v>10.0</v>
      </c>
      <c r="L40" t="s" s="18">
        <v>536</v>
      </c>
      <c r="M40" t="n" s="6">
        <v>55000.0</v>
      </c>
      <c r="N40" t="n" s="6">
        <v>20.0</v>
      </c>
      <c r="O40" t="s" s="18">
        <v>538</v>
      </c>
      <c r="P40" s="6" t="n">
        <f>G40+J40-M40</f>
        <v>110000.0</v>
      </c>
      <c r="U40" s="38" t="str">
        <f>C40</f>
        <v>Distribusi ke Sekretariat (BA. No: 026/BAST.03/SEK-PUPR/2020)</v>
      </c>
    </row>
    <row r="41" ht="15.0" customHeight="true">
      <c r="A41" s="4" t="n">
        <f>ROW(A41)-14</f>
        <v>27.0</v>
      </c>
      <c r="B41" t="n" s="9">
        <v>43962.45972222222</v>
      </c>
      <c r="C41" t="s" s="21">
        <v>112</v>
      </c>
      <c r="D41" s="22"/>
      <c r="E41" t="n" s="6">
        <v>20.0</v>
      </c>
      <c r="F41" t="s" s="18">
        <v>538</v>
      </c>
      <c r="G41" t="n" s="6">
        <v>110000.0</v>
      </c>
      <c r="H41" t="n" s="6">
        <v>0.0</v>
      </c>
      <c r="I41" t="s" s="18">
        <v>65</v>
      </c>
      <c r="J41" t="n" s="6">
        <v>0.0</v>
      </c>
      <c r="K41" t="n" s="6">
        <v>20.0</v>
      </c>
      <c r="L41" t="s" s="18">
        <v>538</v>
      </c>
      <c r="M41" t="n" s="6">
        <v>110000.0</v>
      </c>
      <c r="N41" t="n" s="6">
        <v>0.0</v>
      </c>
      <c r="O41" t="s" s="18">
        <v>65</v>
      </c>
      <c r="P41" s="6" t="n">
        <f>G41+J41-M41</f>
        <v>0.0</v>
      </c>
      <c r="U41" s="38" t="str">
        <f>C41</f>
        <v>Distribusi ke Sekretariat (BA. No: 027/BAST.03/SEK-PUPR/2020)</v>
      </c>
    </row>
    <row r="42" ht="15.0" customHeight="true">
      <c r="A42" s="4" t="n">
        <f>ROW(A42)-14</f>
        <v>28.0</v>
      </c>
      <c r="B42" t="n" s="9">
        <v>43987.416666666664</v>
      </c>
      <c r="C42" t="s" s="21">
        <v>163</v>
      </c>
      <c r="D42" s="22"/>
      <c r="E42" t="n" s="6">
        <v>0.0</v>
      </c>
      <c r="F42" t="s" s="18">
        <v>65</v>
      </c>
      <c r="G42" t="n" s="6">
        <v>0.0</v>
      </c>
      <c r="H42" t="n" s="6">
        <v>80.0</v>
      </c>
      <c r="I42" t="s" s="18">
        <v>539</v>
      </c>
      <c r="J42" t="n" s="6">
        <v>400000.0</v>
      </c>
      <c r="K42" t="n" s="6">
        <v>0.0</v>
      </c>
      <c r="L42" t="s" s="18">
        <v>65</v>
      </c>
      <c r="M42" t="n" s="6">
        <v>0.0</v>
      </c>
      <c r="N42" t="n" s="6">
        <v>80.0</v>
      </c>
      <c r="O42" t="s" s="18">
        <v>539</v>
      </c>
      <c r="P42" s="6" t="n">
        <f>G42+J42-M42</f>
        <v>400000.0</v>
      </c>
      <c r="U42" s="38" t="str">
        <f>C42</f>
        <v>Pengadaan oleh Bidang Bina Marga (BA. No: 07/BAST.01/BM-PUPR/2020)</v>
      </c>
    </row>
    <row r="43" ht="15.0" customHeight="true">
      <c r="A43" s="4" t="n">
        <f>ROW(A43)-14</f>
        <v>29.0</v>
      </c>
      <c r="B43" t="n" s="9">
        <v>43987.458333333336</v>
      </c>
      <c r="C43" t="s" s="21">
        <v>165</v>
      </c>
      <c r="D43" s="22"/>
      <c r="E43" t="n" s="6">
        <v>80.0</v>
      </c>
      <c r="F43" t="s" s="18">
        <v>539</v>
      </c>
      <c r="G43" t="n" s="6">
        <v>400000.0</v>
      </c>
      <c r="H43" t="n" s="6">
        <v>80.0</v>
      </c>
      <c r="I43" t="s" s="18">
        <v>539</v>
      </c>
      <c r="J43" t="n" s="6">
        <v>400000.0</v>
      </c>
      <c r="K43" t="n" s="6">
        <v>0.0</v>
      </c>
      <c r="L43" t="s" s="18">
        <v>65</v>
      </c>
      <c r="M43" t="n" s="6">
        <v>0.0</v>
      </c>
      <c r="N43" t="n" s="6">
        <v>160.0</v>
      </c>
      <c r="O43" t="s" s="18">
        <v>540</v>
      </c>
      <c r="P43" s="6" t="n">
        <f>G43+J43-M43</f>
        <v>800000.0</v>
      </c>
      <c r="U43" s="38" t="str">
        <f>C43</f>
        <v>Pengadaan oleh Bidang Bina Marga (BA. No: 09/BAST.01/BM-PUPR/2020)</v>
      </c>
    </row>
    <row r="44" ht="15.0" customHeight="true">
      <c r="A44" s="4" t="n">
        <f>ROW(A44)-14</f>
        <v>30.0</v>
      </c>
      <c r="B44" t="n" s="9">
        <v>43987.459027777775</v>
      </c>
      <c r="C44" t="s" s="21">
        <v>167</v>
      </c>
      <c r="D44" s="22"/>
      <c r="E44" t="n" s="6">
        <v>160.0</v>
      </c>
      <c r="F44" t="s" s="18">
        <v>540</v>
      </c>
      <c r="G44" t="n" s="6">
        <v>800000.0</v>
      </c>
      <c r="H44" t="n" s="6">
        <v>80.0</v>
      </c>
      <c r="I44" t="s" s="18">
        <v>539</v>
      </c>
      <c r="J44" t="n" s="6">
        <v>400000.0</v>
      </c>
      <c r="K44" t="n" s="6">
        <v>0.0</v>
      </c>
      <c r="L44" t="s" s="18">
        <v>65</v>
      </c>
      <c r="M44" t="n" s="6">
        <v>0.0</v>
      </c>
      <c r="N44" t="n" s="6">
        <v>240.0</v>
      </c>
      <c r="O44" t="s" s="18">
        <v>541</v>
      </c>
      <c r="P44" s="6" t="n">
        <f>G44+J44-M44</f>
        <v>1200000.0</v>
      </c>
      <c r="U44" s="38" t="str">
        <f>C44</f>
        <v>Pengadaan oleh Bidang Bina Marga (BA. No: 12/BAST.01/BM-PUPR/2020)</v>
      </c>
    </row>
    <row r="45" ht="15.0" customHeight="true">
      <c r="A45" s="4" t="n">
        <f>ROW(A45)-14</f>
        <v>31.0</v>
      </c>
      <c r="B45" t="n" s="9">
        <v>43987.625</v>
      </c>
      <c r="C45" t="s" s="21">
        <v>169</v>
      </c>
      <c r="D45" s="22"/>
      <c r="E45" t="n" s="6">
        <v>240.0</v>
      </c>
      <c r="F45" t="s" s="18">
        <v>541</v>
      </c>
      <c r="G45" t="n" s="6">
        <v>1200000.0</v>
      </c>
      <c r="H45" t="n" s="6">
        <v>0.0</v>
      </c>
      <c r="I45" t="s" s="18">
        <v>65</v>
      </c>
      <c r="J45" t="n" s="6">
        <v>0.0</v>
      </c>
      <c r="K45" t="n" s="6">
        <v>240.0</v>
      </c>
      <c r="L45" t="s" s="18">
        <v>541</v>
      </c>
      <c r="M45" t="n" s="6">
        <v>1200000.0</v>
      </c>
      <c r="N45" t="n" s="6">
        <v>0.0</v>
      </c>
      <c r="O45" t="s" s="18">
        <v>65</v>
      </c>
      <c r="P45" s="6" t="n">
        <f>G45+J45-M45</f>
        <v>0.0</v>
      </c>
      <c r="U45" s="38" t="str">
        <f>C45</f>
        <v>Distribusi ke Bidang Bina Marga (BA. No: 028/BAST.03/BM-PUPR/2020)</v>
      </c>
    </row>
    <row r="46" ht="15.0" customHeight="true">
      <c r="A46" s="4" t="n">
        <f>ROW(A46)-14</f>
        <v>32.0</v>
      </c>
      <c r="B46" t="n" s="9">
        <v>43990.38958333333</v>
      </c>
      <c r="C46" t="s" s="21">
        <v>66</v>
      </c>
      <c r="D46" s="22"/>
      <c r="E46" t="n" s="6">
        <v>0.0</v>
      </c>
      <c r="F46" t="s" s="18">
        <v>65</v>
      </c>
      <c r="G46" t="n" s="6">
        <v>0.0</v>
      </c>
      <c r="H46" t="n" s="6">
        <v>50.0</v>
      </c>
      <c r="I46" t="s" s="18">
        <v>542</v>
      </c>
      <c r="J46" t="n" s="6">
        <v>275000.0</v>
      </c>
      <c r="K46" t="n" s="6">
        <v>0.0</v>
      </c>
      <c r="L46" t="s" s="18">
        <v>65</v>
      </c>
      <c r="M46" t="n" s="6">
        <v>0.0</v>
      </c>
      <c r="N46" t="n" s="6">
        <v>50.0</v>
      </c>
      <c r="O46" t="s" s="18">
        <v>542</v>
      </c>
      <c r="P46" s="6" t="n">
        <f>G46+J46-M46</f>
        <v>275000.0</v>
      </c>
      <c r="U46" s="38" t="str">
        <f>C46</f>
        <v>Pengadaan oleh Bidang Jasa Konstruksi (BA. No: 06/BAST.01/JK-PUPR/2020)</v>
      </c>
    </row>
    <row r="47" ht="15.0" customHeight="true">
      <c r="A47" s="4" t="n">
        <f>ROW(A47)-14</f>
        <v>33.0</v>
      </c>
      <c r="B47" t="n" s="9">
        <v>43990.625</v>
      </c>
      <c r="C47" t="s" s="21">
        <v>67</v>
      </c>
      <c r="D47" s="22"/>
      <c r="E47" t="n" s="6">
        <v>50.0</v>
      </c>
      <c r="F47" t="s" s="18">
        <v>542</v>
      </c>
      <c r="G47" t="n" s="6">
        <v>275000.0</v>
      </c>
      <c r="H47" t="n" s="6">
        <v>0.0</v>
      </c>
      <c r="I47" t="s" s="18">
        <v>65</v>
      </c>
      <c r="J47" t="n" s="6">
        <v>0.0</v>
      </c>
      <c r="K47" t="n" s="6">
        <v>50.0</v>
      </c>
      <c r="L47" t="s" s="18">
        <v>542</v>
      </c>
      <c r="M47" t="n" s="6">
        <v>275000.0</v>
      </c>
      <c r="N47" t="n" s="6">
        <v>0.0</v>
      </c>
      <c r="O47" t="s" s="18">
        <v>65</v>
      </c>
      <c r="P47" s="6" t="n">
        <f>G47+J47-M47</f>
        <v>0.0</v>
      </c>
      <c r="U47" s="38" t="str">
        <f>C47</f>
        <v>Distribusi ke Bidang Jasa Konstruksi (BA. No: 029/BAST.03/JK-PUPR/2020)</v>
      </c>
    </row>
    <row r="48" ht="15.0" customHeight="true">
      <c r="A48" s="4" t="n">
        <f>ROW(A48)-14</f>
        <v>34.0</v>
      </c>
      <c r="B48" t="n" s="9">
        <v>44013.42361111111</v>
      </c>
      <c r="C48" t="s" s="21">
        <v>113</v>
      </c>
      <c r="D48" s="22"/>
      <c r="E48" t="n" s="6">
        <v>0.0</v>
      </c>
      <c r="F48" t="s" s="18">
        <v>65</v>
      </c>
      <c r="G48" t="n" s="6">
        <v>0.0</v>
      </c>
      <c r="H48" t="n" s="6">
        <v>50.0</v>
      </c>
      <c r="I48" t="s" s="18">
        <v>510</v>
      </c>
      <c r="J48" t="n" s="6">
        <v>300000.0</v>
      </c>
      <c r="K48" t="n" s="6">
        <v>0.0</v>
      </c>
      <c r="L48" t="s" s="18">
        <v>65</v>
      </c>
      <c r="M48" t="n" s="6">
        <v>0.0</v>
      </c>
      <c r="N48" t="n" s="6">
        <v>50.0</v>
      </c>
      <c r="O48" t="s" s="18">
        <v>510</v>
      </c>
      <c r="P48" s="6" t="n">
        <f>G48+J48-M48</f>
        <v>300000.0</v>
      </c>
      <c r="U48" s="38" t="str">
        <f>C48</f>
        <v>Pengadaan oleh Sekretariat (BA. No: 0135/BAST.01/SEK-PUPR/2020)</v>
      </c>
    </row>
    <row r="49" ht="15.0" customHeight="true">
      <c r="A49" s="4" t="n">
        <f>ROW(A49)-14</f>
        <v>35.0</v>
      </c>
      <c r="B49" t="n" s="9">
        <v>44013.430555555555</v>
      </c>
      <c r="C49" t="s" s="21">
        <v>114</v>
      </c>
      <c r="D49" s="22"/>
      <c r="E49" t="n" s="6">
        <v>50.0</v>
      </c>
      <c r="F49" t="s" s="18">
        <v>510</v>
      </c>
      <c r="G49" t="n" s="6">
        <v>300000.0</v>
      </c>
      <c r="H49" t="n" s="6">
        <v>50.0</v>
      </c>
      <c r="I49" t="s" s="18">
        <v>510</v>
      </c>
      <c r="J49" t="n" s="6">
        <v>300000.0</v>
      </c>
      <c r="K49" t="n" s="6">
        <v>0.0</v>
      </c>
      <c r="L49" t="s" s="18">
        <v>65</v>
      </c>
      <c r="M49" t="n" s="6">
        <v>0.0</v>
      </c>
      <c r="N49" t="n" s="6">
        <v>100.0</v>
      </c>
      <c r="O49" t="s" s="18">
        <v>543</v>
      </c>
      <c r="P49" s="6" t="n">
        <f>G49+J49-M49</f>
        <v>600000.0</v>
      </c>
      <c r="U49" s="38" t="str">
        <f>C49</f>
        <v>Pengadaan oleh Sekretariat (BA. No: 0137/BAST.01/SEK-PUPR/2020)</v>
      </c>
    </row>
    <row r="50" ht="15.0" customHeight="true">
      <c r="A50" s="4" t="n">
        <f>ROW(A50)-14</f>
        <v>36.0</v>
      </c>
      <c r="B50" t="n" s="9">
        <v>44018.55069444444</v>
      </c>
      <c r="C50" t="s" s="21">
        <v>116</v>
      </c>
      <c r="D50" s="22"/>
      <c r="E50" t="n" s="6">
        <v>100.0</v>
      </c>
      <c r="F50" t="s" s="18">
        <v>543</v>
      </c>
      <c r="G50" t="n" s="6">
        <v>600000.0</v>
      </c>
      <c r="H50" t="n" s="6">
        <v>0.0</v>
      </c>
      <c r="I50" t="s" s="18">
        <v>65</v>
      </c>
      <c r="J50" t="n" s="6">
        <v>0.0</v>
      </c>
      <c r="K50" t="n" s="6">
        <v>20.0</v>
      </c>
      <c r="L50" t="s" s="18">
        <v>544</v>
      </c>
      <c r="M50" t="n" s="6">
        <v>120000.0</v>
      </c>
      <c r="N50" t="n" s="6">
        <v>80.0</v>
      </c>
      <c r="O50" t="s" s="18">
        <v>545</v>
      </c>
      <c r="P50" s="6" t="n">
        <f>G50+J50-M50</f>
        <v>480000.0</v>
      </c>
      <c r="U50" s="38" t="str">
        <f>C50</f>
        <v>Distribusi ke Sekretariat (BA. No: 031/BAST.03/SEK-PUPR/2020)</v>
      </c>
    </row>
    <row r="51" ht="15.0" customHeight="true">
      <c r="A51" s="4" t="n">
        <f>ROW(A51)-14</f>
        <v>37.0</v>
      </c>
      <c r="B51" t="n" s="9">
        <v>44047.55416666667</v>
      </c>
      <c r="C51" t="s" s="21">
        <v>118</v>
      </c>
      <c r="D51" s="22"/>
      <c r="E51" t="n" s="6">
        <v>80.0</v>
      </c>
      <c r="F51" t="s" s="18">
        <v>545</v>
      </c>
      <c r="G51" t="n" s="6">
        <v>480000.0</v>
      </c>
      <c r="H51" t="n" s="6">
        <v>0.0</v>
      </c>
      <c r="I51" t="s" s="18">
        <v>65</v>
      </c>
      <c r="J51" t="n" s="6">
        <v>0.0</v>
      </c>
      <c r="K51" t="n" s="6">
        <v>20.0</v>
      </c>
      <c r="L51" t="s" s="18">
        <v>544</v>
      </c>
      <c r="M51" t="n" s="6">
        <v>120000.0</v>
      </c>
      <c r="N51" t="n" s="6">
        <v>60.0</v>
      </c>
      <c r="O51" t="s" s="18">
        <v>546</v>
      </c>
      <c r="P51" s="6" t="n">
        <f>G51+J51-M51</f>
        <v>360000.0</v>
      </c>
      <c r="U51" s="38" t="str">
        <f>C51</f>
        <v>Distribusi ke Sekretariat (BA. No: 032/BAST.03/SEK-PUPR/2020)</v>
      </c>
    </row>
    <row r="52" ht="15.0" customHeight="true">
      <c r="A52" s="4" t="n">
        <f>ROW(A52)-14</f>
        <v>38.0</v>
      </c>
      <c r="B52" t="n" s="9">
        <v>44081.57083333333</v>
      </c>
      <c r="C52" t="s" s="21">
        <v>120</v>
      </c>
      <c r="D52" s="22"/>
      <c r="E52" t="n" s="6">
        <v>60.0</v>
      </c>
      <c r="F52" t="s" s="18">
        <v>546</v>
      </c>
      <c r="G52" t="n" s="6">
        <v>360000.0</v>
      </c>
      <c r="H52" t="n" s="6">
        <v>0.0</v>
      </c>
      <c r="I52" t="s" s="18">
        <v>65</v>
      </c>
      <c r="J52" t="n" s="6">
        <v>0.0</v>
      </c>
      <c r="K52" t="n" s="6">
        <v>30.0</v>
      </c>
      <c r="L52" t="s" s="18">
        <v>547</v>
      </c>
      <c r="M52" t="n" s="6">
        <v>180000.0</v>
      </c>
      <c r="N52" t="n" s="6">
        <v>30.0</v>
      </c>
      <c r="O52" t="s" s="18">
        <v>521</v>
      </c>
      <c r="P52" s="6" t="n">
        <f>G52+J52-M52</f>
        <v>180000.0</v>
      </c>
      <c r="U52" s="38" t="str">
        <f>C52</f>
        <v>Distribusi ke Sekretariat (BA. No: 034/BAST.03/SEK-PUPR/2020)</v>
      </c>
    </row>
    <row r="53" ht="15.0" customHeight="true">
      <c r="A53" s="4" t="n">
        <f>ROW(A53)-14</f>
        <v>39.0</v>
      </c>
      <c r="B53" t="n" s="9">
        <v>44113.60277777778</v>
      </c>
      <c r="C53" t="s" s="21">
        <v>122</v>
      </c>
      <c r="D53" s="22"/>
      <c r="E53" t="n" s="6">
        <v>30.0</v>
      </c>
      <c r="F53" t="s" s="18">
        <v>521</v>
      </c>
      <c r="G53" t="n" s="6">
        <v>180000.0</v>
      </c>
      <c r="H53" t="n" s="6">
        <v>0.0</v>
      </c>
      <c r="I53" t="s" s="18">
        <v>65</v>
      </c>
      <c r="J53" t="n" s="6">
        <v>0.0</v>
      </c>
      <c r="K53" t="n" s="6">
        <v>20.0</v>
      </c>
      <c r="L53" t="s" s="18">
        <v>544</v>
      </c>
      <c r="M53" t="n" s="6">
        <v>120000.0</v>
      </c>
      <c r="N53" t="n" s="6">
        <v>10.0</v>
      </c>
      <c r="O53" t="s" s="18">
        <v>519</v>
      </c>
      <c r="P53" s="6" t="n">
        <f>G53+J53-M53</f>
        <v>60000.0</v>
      </c>
      <c r="U53" s="38" t="str">
        <f>C53</f>
        <v>Distribusi ke Sekretariat (BA. No: 035/BAST.03/SEK-PUPR/2020)</v>
      </c>
    </row>
    <row r="54" ht="15.0" customHeight="true">
      <c r="A54" s="4" t="n">
        <f>ROW(A54)-14</f>
        <v>40.0</v>
      </c>
      <c r="B54" t="n" s="9">
        <v>44116.416666666664</v>
      </c>
      <c r="C54" t="s" s="21">
        <v>123</v>
      </c>
      <c r="D54" s="22"/>
      <c r="E54" t="n" s="6">
        <v>10.0</v>
      </c>
      <c r="F54" t="s" s="18">
        <v>519</v>
      </c>
      <c r="G54" t="n" s="6">
        <v>60000.0</v>
      </c>
      <c r="H54" t="n" s="6">
        <v>100.0</v>
      </c>
      <c r="I54" t="s" s="18">
        <v>522</v>
      </c>
      <c r="J54" t="n" s="6">
        <v>600000.0</v>
      </c>
      <c r="K54" t="n" s="6">
        <v>0.0</v>
      </c>
      <c r="L54" t="s" s="18">
        <v>65</v>
      </c>
      <c r="M54" t="n" s="6">
        <v>0.0</v>
      </c>
      <c r="N54" t="n" s="6">
        <v>110.0</v>
      </c>
      <c r="O54" t="s" s="18">
        <v>548</v>
      </c>
      <c r="P54" s="6" t="n">
        <f>G54+J54-M54</f>
        <v>660000.0</v>
      </c>
      <c r="U54" s="38" t="str">
        <f>C54</f>
        <v>Pengadaan oleh Sekretariat (BA. No: 0186/BAST.01/SEK-PUPR/2020)</v>
      </c>
    </row>
    <row r="55" ht="15.0" customHeight="true">
      <c r="A55" s="4" t="n">
        <f>ROW(A55)-14</f>
        <v>41.0</v>
      </c>
      <c r="B55" t="n" s="9">
        <v>44123.416666666664</v>
      </c>
      <c r="C55" t="s" s="21">
        <v>176</v>
      </c>
      <c r="D55" s="22"/>
      <c r="E55" t="n" s="6">
        <v>110.0</v>
      </c>
      <c r="F55" t="s" s="18">
        <v>548</v>
      </c>
      <c r="G55" t="n" s="6">
        <v>660000.0</v>
      </c>
      <c r="H55" t="n" s="6">
        <v>5.0</v>
      </c>
      <c r="I55" t="s" s="18">
        <v>549</v>
      </c>
      <c r="J55" t="n" s="6">
        <v>30000.0</v>
      </c>
      <c r="K55" t="n" s="6">
        <v>0.0</v>
      </c>
      <c r="L55" t="s" s="18">
        <v>65</v>
      </c>
      <c r="M55" t="n" s="6">
        <v>0.0</v>
      </c>
      <c r="N55" t="n" s="6">
        <v>115.0</v>
      </c>
      <c r="O55" t="s" s="18">
        <v>550</v>
      </c>
      <c r="P55" s="6" t="n">
        <f>G55+J55-M55</f>
        <v>690000.0</v>
      </c>
      <c r="U55" s="38" t="str">
        <f>C55</f>
        <v>Pengadaan oleh Sekretariat (BA. No: 0193/BAST.01/SEK-PUPR/2020)</v>
      </c>
    </row>
    <row r="56" ht="15.0" customHeight="true">
      <c r="A56" s="4" t="n">
        <f>ROW(A56)-14</f>
        <v>42.0</v>
      </c>
      <c r="B56" t="n" s="9">
        <v>44125.34652777778</v>
      </c>
      <c r="C56" t="s" s="21">
        <v>127</v>
      </c>
      <c r="D56" s="22"/>
      <c r="E56" t="n" s="6">
        <v>115.0</v>
      </c>
      <c r="F56" t="s" s="18">
        <v>550</v>
      </c>
      <c r="G56" t="n" s="6">
        <v>690000.0</v>
      </c>
      <c r="H56" t="n" s="6">
        <v>0.0</v>
      </c>
      <c r="I56" t="s" s="18">
        <v>65</v>
      </c>
      <c r="J56" t="n" s="6">
        <v>0.0</v>
      </c>
      <c r="K56" t="n" s="6">
        <v>50.0</v>
      </c>
      <c r="L56" t="s" s="18">
        <v>551</v>
      </c>
      <c r="M56" t="n" s="6">
        <v>300000.0</v>
      </c>
      <c r="N56" t="n" s="6">
        <v>65.0</v>
      </c>
      <c r="O56" t="s" s="18">
        <v>552</v>
      </c>
      <c r="P56" s="6" t="n">
        <f>G56+J56-M56</f>
        <v>390000.0</v>
      </c>
      <c r="U56" s="38" t="str">
        <f>C56</f>
        <v>Distribusi ke Bidang Bina Marga (BA. No: 037/BAST.03/BM-PUPR/2020)</v>
      </c>
    </row>
    <row r="57" ht="15.0" customHeight="true">
      <c r="A57" s="4" t="n">
        <f>ROW(A57)-14</f>
        <v>43.0</v>
      </c>
      <c r="B57" t="n" s="9">
        <v>44162.42847222222</v>
      </c>
      <c r="C57" t="s" s="21">
        <v>130</v>
      </c>
      <c r="D57" s="22"/>
      <c r="E57" t="n" s="6">
        <v>65.0</v>
      </c>
      <c r="F57" t="s" s="18">
        <v>552</v>
      </c>
      <c r="G57" t="n" s="6">
        <v>390000.0</v>
      </c>
      <c r="H57" t="n" s="6">
        <v>20.0</v>
      </c>
      <c r="I57" t="s" s="18">
        <v>544</v>
      </c>
      <c r="J57" t="n" s="6">
        <v>120000.0</v>
      </c>
      <c r="K57" t="n" s="6">
        <v>0.0</v>
      </c>
      <c r="L57" t="s" s="18">
        <v>65</v>
      </c>
      <c r="M57" t="n" s="6">
        <v>0.0</v>
      </c>
      <c r="N57" t="n" s="6">
        <v>85.0</v>
      </c>
      <c r="O57" t="s" s="18">
        <v>553</v>
      </c>
      <c r="P57" s="6" t="n">
        <f>G57+J57-M57</f>
        <v>510000.0</v>
      </c>
      <c r="U57" s="38" t="str">
        <f>C57</f>
        <v>Pengadaan oleh Sekretariat (BA. No: 0197/BAST.01/SEK-PUPR/2020)</v>
      </c>
    </row>
    <row r="58" ht="15.0" customHeight="true">
      <c r="A58" s="4" t="n">
        <f>ROW(A58)-14</f>
        <v>44.0</v>
      </c>
      <c r="B58" t="n" s="9">
        <v>44167.58541666667</v>
      </c>
      <c r="C58" t="s" s="21">
        <v>132</v>
      </c>
      <c r="D58" s="22"/>
      <c r="E58" t="n" s="6">
        <v>85.0</v>
      </c>
      <c r="F58" t="s" s="18">
        <v>553</v>
      </c>
      <c r="G58" t="n" s="6">
        <v>510000.0</v>
      </c>
      <c r="H58" t="n" s="6">
        <v>0.0</v>
      </c>
      <c r="I58" t="s" s="18">
        <v>65</v>
      </c>
      <c r="J58" t="n" s="6">
        <v>0.0</v>
      </c>
      <c r="K58" t="n" s="6">
        <v>50.0</v>
      </c>
      <c r="L58" t="s" s="18">
        <v>510</v>
      </c>
      <c r="M58" t="n" s="6">
        <v>300000.0</v>
      </c>
      <c r="N58" t="n" s="6">
        <v>35.0</v>
      </c>
      <c r="O58" t="s" s="18">
        <v>554</v>
      </c>
      <c r="P58" s="6" t="n">
        <f>G58+J58-M58</f>
        <v>210000.0</v>
      </c>
      <c r="U58" s="38" t="str">
        <f>C58</f>
        <v>Distribusi ke Sekretariat (BA. No: 039/BAST.03/SEK-PUPR/2020)</v>
      </c>
    </row>
    <row r="59" spans="1:21" s="3" customFormat="1" x14ac:dyDescent="0.25">
      <c r="A59" s="10"/>
      <c r="B59" s="11"/>
      <c r="C59" s="11"/>
      <c r="D59" s="11"/>
      <c r="E59" s="12" t="n">
        <f ca="1">INDIRECT("E15")</f>
        <v>50.0</v>
      </c>
      <c r="F59" s="19" t="str">
        <f ca="1">INDIRECT("F15")</f>
        <v>50.00 @Rp.5,000.00</v>
      </c>
      <c r="G59" s="12" t="n">
        <f ca="1">INDIRECT("G15")</f>
        <v>250000.0</v>
      </c>
      <c r="H59" s="12" t="n">
        <f ca="1">SUM(INDIRECT("H15:H"&amp;ROW(H59)-1))</f>
        <v>1215.0</v>
      </c>
      <c r="I59" s="20" t="s">
        <v>507</v>
      </c>
      <c r="J59" s="12" t="n">
        <f ca="1">SUM(INDIRECT("J15:J"&amp;ROW(J59)-1))</f>
        <v>6575000.0</v>
      </c>
      <c r="K59" s="12" t="n">
        <f ca="1">SUM(INDIRECT("K15:K"&amp;ROW(K59)-1))</f>
        <v>1230.0</v>
      </c>
      <c r="L59" s="20" t="s">
        <v>508</v>
      </c>
      <c r="M59" s="12" t="n">
        <f ca="1">SUM(INDIRECT("M15:M"&amp;ROW(M59)-1))</f>
        <v>6615000.0</v>
      </c>
      <c r="N59" s="12" t="n">
        <f ca="1">INDIRECT("N"&amp;ROW(N59)-1)</f>
        <v>35.0</v>
      </c>
      <c r="O59" s="20" t="str">
        <f ca="1">INDIRECT("O"&amp;ROW(O59)-1)</f>
        <v>20.00 @Rp.6,000.00 +
5.00 @Rp.6,000.00 +
10.00 @Rp.6,000.00</v>
      </c>
      <c r="P59" s="12" t="n">
        <f ca="1">INDIRECT("P"&amp;ROW(P59)-1)</f>
        <v>210000.0</v>
      </c>
      <c r="U59" s="40"/>
    </row>
    <row r="61" spans="4:14" x14ac:dyDescent="0.25">
      <c r="N61" s="1" t="str">
        <f>"Airmadidi, "&amp;U1</f>
        <v>Airmadidi, Kamis, 31 Desember 2020</v>
      </c>
    </row>
    <row r="62" spans="4:14" x14ac:dyDescent="0.25">
      <c r="D62" s="2" t="s">
        <v>56</v>
      </c>
      <c r="E62" s="3"/>
      <c r="F62" s="3"/>
      <c r="G62" s="3"/>
      <c r="H62" s="3"/>
      <c r="I62" s="3"/>
      <c r="J62" s="3"/>
      <c r="K62" s="3"/>
      <c r="L62" s="3"/>
      <c r="M62" s="3"/>
      <c r="N62" s="2" t="s">
        <v>59</v>
      </c>
    </row>
    <row r="63" spans="4:14" x14ac:dyDescent="0.25">
      <c r="D63" s="2"/>
      <c r="E63" s="3"/>
      <c r="F63" s="3"/>
      <c r="G63" s="3"/>
      <c r="H63" s="3"/>
      <c r="I63" s="3"/>
      <c r="J63" s="3"/>
      <c r="K63" s="3"/>
      <c r="L63" s="3"/>
      <c r="M63" s="3"/>
      <c r="N63" s="2"/>
    </row>
    <row r="64" spans="4:14" x14ac:dyDescent="0.25">
      <c r="D64" s="2"/>
      <c r="E64" s="3"/>
      <c r="F64" s="3"/>
      <c r="G64" s="3"/>
      <c r="H64" s="3"/>
      <c r="I64" s="3"/>
      <c r="J64" s="3"/>
      <c r="K64" s="3"/>
      <c r="L64" s="3"/>
      <c r="M64" s="3"/>
      <c r="N64" s="2"/>
    </row>
    <row r="65" spans="4:14" x14ac:dyDescent="0.25">
      <c r="D65" s="2"/>
      <c r="E65" s="3"/>
      <c r="F65" s="3"/>
      <c r="G65" s="3"/>
      <c r="H65" s="3"/>
      <c r="I65" s="3"/>
      <c r="J65" s="3"/>
      <c r="K65" s="3"/>
      <c r="L65" s="3"/>
      <c r="M65" s="3"/>
      <c r="N65" s="2"/>
    </row>
    <row r="66" spans="4:14" x14ac:dyDescent="0.25">
      <c r="D66" s="2"/>
      <c r="E66" s="3"/>
      <c r="F66" s="3"/>
      <c r="G66" s="3"/>
      <c r="H66" s="3"/>
      <c r="I66" s="3"/>
      <c r="J66" s="3"/>
      <c r="K66" s="3"/>
      <c r="L66" s="3"/>
      <c r="M66" s="3"/>
      <c r="N66" s="2"/>
    </row>
    <row r="67" spans="4:14" x14ac:dyDescent="0.25">
      <c r="D67" s="5" t="s">
        <v>57</v>
      </c>
      <c r="E67" s="3"/>
      <c r="F67" s="3"/>
      <c r="G67" s="3"/>
      <c r="H67" s="3"/>
      <c r="I67" s="3"/>
      <c r="J67" s="3"/>
      <c r="K67" s="3"/>
      <c r="L67" s="3"/>
      <c r="M67" s="3"/>
      <c r="N67" s="5" t="s">
        <v>60</v>
      </c>
    </row>
    <row r="68" spans="4:14" x14ac:dyDescent="0.25">
      <c r="D68" s="1" t="str">
        <f>"NIP. "&amp;U2</f>
        <v>NIP. 197212041999031006</v>
      </c>
      <c r="N68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9:D59"/>
    <mergeCell ref="C58:D58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555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43858.416666666664</v>
      </c>
      <c r="C16" t="s" s="21">
        <v>203</v>
      </c>
      <c r="D16" s="22"/>
      <c r="E16" t="n" s="6">
        <v>0.0</v>
      </c>
      <c r="F16" t="s" s="18">
        <v>65</v>
      </c>
      <c r="G16" t="n" s="6">
        <v>0.0</v>
      </c>
      <c r="H16" t="n" s="6">
        <v>50.0</v>
      </c>
      <c r="I16" t="s" s="18">
        <v>557</v>
      </c>
      <c r="J16" t="n" s="6">
        <v>78750.0</v>
      </c>
      <c r="K16" t="n" s="6">
        <v>0.0</v>
      </c>
      <c r="L16" t="s" s="18">
        <v>65</v>
      </c>
      <c r="M16" t="n" s="6">
        <v>0.0</v>
      </c>
      <c r="N16" t="n" s="6">
        <v>50.0</v>
      </c>
      <c r="O16" t="s" s="18">
        <v>557</v>
      </c>
      <c r="P16" s="6" t="n">
        <f>G16+J16-M16</f>
        <v>78750.0</v>
      </c>
      <c r="U16" s="38" t="str">
        <f>C16</f>
        <v>Pengadaan oleh Sekretariat (BA. No: 0012/BAST.01/SEK-PUPR/2020)</v>
      </c>
    </row>
    <row r="17" ht="15.0" customHeight="true">
      <c r="A17" s="4" t="n">
        <f>ROW(A17)-14</f>
        <v>3.0</v>
      </c>
      <c r="B17" t="n" s="9">
        <v>43864.36319444444</v>
      </c>
      <c r="C17" t="s" s="21">
        <v>91</v>
      </c>
      <c r="D17" s="22"/>
      <c r="E17" t="n" s="6">
        <v>50.0</v>
      </c>
      <c r="F17" t="s" s="18">
        <v>557</v>
      </c>
      <c r="G17" t="n" s="6">
        <v>78750.0</v>
      </c>
      <c r="H17" t="n" s="6">
        <v>0.0</v>
      </c>
      <c r="I17" t="s" s="18">
        <v>65</v>
      </c>
      <c r="J17" t="n" s="6">
        <v>0.0</v>
      </c>
      <c r="K17" t="n" s="6">
        <v>10.0</v>
      </c>
      <c r="L17" t="s" s="18">
        <v>558</v>
      </c>
      <c r="M17" t="n" s="6">
        <v>15750.0</v>
      </c>
      <c r="N17" t="n" s="6">
        <v>40.0</v>
      </c>
      <c r="O17" t="s" s="18">
        <v>559</v>
      </c>
      <c r="P17" s="6" t="n">
        <f>G17+J17-M17</f>
        <v>63000.0</v>
      </c>
      <c r="U17" s="38" t="str">
        <f>C17</f>
        <v>Distribusi ke Bidang Tata Ruang (BA. No: 014/BAST.03/TR-PUPR/2020)</v>
      </c>
    </row>
    <row r="18" ht="15.0" customHeight="true">
      <c r="A18" s="4" t="n">
        <f>ROW(A18)-14</f>
        <v>4.0</v>
      </c>
      <c r="B18" t="n" s="9">
        <v>43864.36666666667</v>
      </c>
      <c r="C18" t="s" s="21">
        <v>92</v>
      </c>
      <c r="D18" s="22"/>
      <c r="E18" t="n" s="6">
        <v>40.0</v>
      </c>
      <c r="F18" t="s" s="18">
        <v>559</v>
      </c>
      <c r="G18" t="n" s="6">
        <v>63000.0</v>
      </c>
      <c r="H18" t="n" s="6">
        <v>0.0</v>
      </c>
      <c r="I18" t="s" s="18">
        <v>65</v>
      </c>
      <c r="J18" t="n" s="6">
        <v>0.0</v>
      </c>
      <c r="K18" t="n" s="6">
        <v>10.0</v>
      </c>
      <c r="L18" t="s" s="18">
        <v>558</v>
      </c>
      <c r="M18" t="n" s="6">
        <v>15750.0</v>
      </c>
      <c r="N18" t="n" s="6">
        <v>30.0</v>
      </c>
      <c r="O18" t="s" s="18">
        <v>560</v>
      </c>
      <c r="P18" s="6" t="n">
        <f>G18+J18-M18</f>
        <v>47250.0</v>
      </c>
      <c r="U18" s="38" t="str">
        <f>C18</f>
        <v>Distribusi ke Bidang Bangunan Gedung dan Permukiman (BA. No: 015/BAST.03/BGP-PUPR/2020)</v>
      </c>
    </row>
    <row r="19" ht="15.0" customHeight="true">
      <c r="A19" s="4" t="n">
        <f>ROW(A19)-14</f>
        <v>5.0</v>
      </c>
      <c r="B19" t="n" s="9">
        <v>43864.38958333333</v>
      </c>
      <c r="C19" t="s" s="21">
        <v>93</v>
      </c>
      <c r="D19" s="22"/>
      <c r="E19" t="n" s="6">
        <v>30.0</v>
      </c>
      <c r="F19" t="s" s="18">
        <v>560</v>
      </c>
      <c r="G19" t="n" s="6">
        <v>47250.0</v>
      </c>
      <c r="H19" t="n" s="6">
        <v>0.0</v>
      </c>
      <c r="I19" t="s" s="18">
        <v>65</v>
      </c>
      <c r="J19" t="n" s="6">
        <v>0.0</v>
      </c>
      <c r="K19" t="n" s="6">
        <v>30.0</v>
      </c>
      <c r="L19" t="s" s="18">
        <v>560</v>
      </c>
      <c r="M19" t="n" s="6">
        <v>47250.0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Sekretariat (BA. No: 017/BAST.03/SEK-PUPR/2020)</v>
      </c>
    </row>
    <row r="20" ht="15.0" customHeight="true">
      <c r="A20" s="4" t="n">
        <f>ROW(A20)-14</f>
        <v>6.0</v>
      </c>
      <c r="B20" t="n" s="9">
        <v>43990.38958333333</v>
      </c>
      <c r="C20" t="s" s="21">
        <v>66</v>
      </c>
      <c r="D20" s="22"/>
      <c r="E20" t="n" s="6">
        <v>0.0</v>
      </c>
      <c r="F20" t="s" s="18">
        <v>65</v>
      </c>
      <c r="G20" t="n" s="6">
        <v>0.0</v>
      </c>
      <c r="H20" t="n" s="6">
        <v>50.0</v>
      </c>
      <c r="I20" t="s" s="18">
        <v>204</v>
      </c>
      <c r="J20" t="n" s="6">
        <v>77500.0</v>
      </c>
      <c r="K20" t="n" s="6">
        <v>0.0</v>
      </c>
      <c r="L20" t="s" s="18">
        <v>65</v>
      </c>
      <c r="M20" t="n" s="6">
        <v>0.0</v>
      </c>
      <c r="N20" t="n" s="6">
        <v>50.0</v>
      </c>
      <c r="O20" t="s" s="18">
        <v>204</v>
      </c>
      <c r="P20" s="6" t="n">
        <f>G20+J20-M20</f>
        <v>77500.0</v>
      </c>
      <c r="U20" s="38" t="str">
        <f>C20</f>
        <v>Pengadaan oleh Bidang Jasa Konstruksi (BA. No: 06/BAST.01/JK-PUPR/2020)</v>
      </c>
    </row>
    <row r="21" ht="15.0" customHeight="true">
      <c r="A21" s="4" t="n">
        <f>ROW(A21)-14</f>
        <v>7.0</v>
      </c>
      <c r="B21" t="n" s="9">
        <v>43990.625</v>
      </c>
      <c r="C21" t="s" s="21">
        <v>67</v>
      </c>
      <c r="D21" s="22"/>
      <c r="E21" t="n" s="6">
        <v>50.0</v>
      </c>
      <c r="F21" t="s" s="18">
        <v>204</v>
      </c>
      <c r="G21" t="n" s="6">
        <v>77500.0</v>
      </c>
      <c r="H21" t="n" s="6">
        <v>0.0</v>
      </c>
      <c r="I21" t="s" s="18">
        <v>65</v>
      </c>
      <c r="J21" t="n" s="6">
        <v>0.0</v>
      </c>
      <c r="K21" t="n" s="6">
        <v>50.0</v>
      </c>
      <c r="L21" t="s" s="18">
        <v>204</v>
      </c>
      <c r="M21" t="n" s="6">
        <v>77500.0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Bidang Jasa Konstruksi (BA. No: 029/BAST.03/JK-PUPR/2020)</v>
      </c>
    </row>
    <row r="22" spans="1:21" s="3" customFormat="1" x14ac:dyDescent="0.25">
      <c r="A22" s="10"/>
      <c r="B22" s="11"/>
      <c r="C22" s="11"/>
      <c r="D22" s="11"/>
      <c r="E22" s="12" t="n">
        <f ca="1">INDIRECT("E15")</f>
        <v>0.0</v>
      </c>
      <c r="F22" s="19" t="str">
        <f ca="1">INDIRECT("F15")</f>
        <v>-</v>
      </c>
      <c r="G22" s="12" t="n">
        <f ca="1">INDIRECT("G15")</f>
        <v>0.0</v>
      </c>
      <c r="H22" s="12" t="n">
        <f ca="1">SUM(INDIRECT("H15:H"&amp;ROW(H22)-1))</f>
        <v>100.0</v>
      </c>
      <c r="I22" s="20" t="s">
        <v>556</v>
      </c>
      <c r="J22" s="12" t="n">
        <f ca="1">SUM(INDIRECT("J15:J"&amp;ROW(J22)-1))</f>
        <v>156250.0</v>
      </c>
      <c r="K22" s="12" t="n">
        <f ca="1">SUM(INDIRECT("K15:K"&amp;ROW(K22)-1))</f>
        <v>100.0</v>
      </c>
      <c r="L22" s="20" t="s">
        <v>556</v>
      </c>
      <c r="M22" s="12" t="n">
        <f ca="1">SUM(INDIRECT("M15:M"&amp;ROW(M22)-1))</f>
        <v>156250.0</v>
      </c>
      <c r="N22" s="12" t="n">
        <f ca="1">INDIRECT("N"&amp;ROW(N22)-1)</f>
        <v>0.0</v>
      </c>
      <c r="O22" s="20" t="str">
        <f ca="1">INDIRECT("O"&amp;ROW(O22)-1)</f>
        <v>-</v>
      </c>
      <c r="P22" s="12" t="n">
        <f ca="1">INDIRECT("P"&amp;ROW(P22)-1)</f>
        <v>0.0</v>
      </c>
      <c r="U22" s="40"/>
    </row>
    <row r="24" spans="4:14" x14ac:dyDescent="0.25">
      <c r="N24" s="1" t="str">
        <f>"Airmadidi, "&amp;U1</f>
        <v>Airmadidi, Kamis, 31 Desember 2020</v>
      </c>
    </row>
    <row r="25" spans="4:14" x14ac:dyDescent="0.25">
      <c r="D25" s="2" t="s">
        <v>56</v>
      </c>
      <c r="E25" s="3"/>
      <c r="F25" s="3"/>
      <c r="G25" s="3"/>
      <c r="H25" s="3"/>
      <c r="I25" s="3"/>
      <c r="J25" s="3"/>
      <c r="K25" s="3"/>
      <c r="L25" s="3"/>
      <c r="M25" s="3"/>
      <c r="N25" s="2" t="s">
        <v>59</v>
      </c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5" t="s">
        <v>60</v>
      </c>
    </row>
    <row r="31" spans="4:14" x14ac:dyDescent="0.25">
      <c r="D31" s="1" t="str">
        <f>"NIP. "&amp;U2</f>
        <v>NIP. 197212041999031006</v>
      </c>
      <c r="N31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2:D22"/>
    <mergeCell ref="C21:D2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561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43990.416666666664</v>
      </c>
      <c r="C16" t="s" s="21">
        <v>382</v>
      </c>
      <c r="D16" s="22"/>
      <c r="E16" t="n" s="6">
        <v>0.0</v>
      </c>
      <c r="F16" t="s" s="18">
        <v>65</v>
      </c>
      <c r="G16" t="n" s="6">
        <v>0.0</v>
      </c>
      <c r="H16" t="n" s="6">
        <v>220.0</v>
      </c>
      <c r="I16" t="s" s="18">
        <v>562</v>
      </c>
      <c r="J16" t="n" s="6">
        <v>4400000.0</v>
      </c>
      <c r="K16" t="n" s="6">
        <v>0.0</v>
      </c>
      <c r="L16" t="s" s="18">
        <v>65</v>
      </c>
      <c r="M16" t="n" s="6">
        <v>0.0</v>
      </c>
      <c r="N16" t="n" s="6">
        <v>220.0</v>
      </c>
      <c r="O16" t="s" s="18">
        <v>562</v>
      </c>
      <c r="P16" s="6" t="n">
        <f>G16+J16-M16</f>
        <v>4400000.0</v>
      </c>
      <c r="U16" s="38" t="str">
        <f>C16</f>
        <v>Pengadaan oleh Sekretariat (BA. No: 0118/BAST.01/SEK-PUPR/2020)</v>
      </c>
    </row>
    <row r="17" ht="15.0" customHeight="true">
      <c r="A17" s="4" t="n">
        <f>ROW(A17)-14</f>
        <v>3.0</v>
      </c>
      <c r="B17" t="n" s="9">
        <v>43991.58541666667</v>
      </c>
      <c r="C17" t="s" s="21">
        <v>389</v>
      </c>
      <c r="D17" s="22"/>
      <c r="E17" t="n" s="6">
        <v>220.0</v>
      </c>
      <c r="F17" t="s" s="18">
        <v>562</v>
      </c>
      <c r="G17" t="n" s="6">
        <v>4400000.0</v>
      </c>
      <c r="H17" t="n" s="6">
        <v>0.0</v>
      </c>
      <c r="I17" t="s" s="18">
        <v>65</v>
      </c>
      <c r="J17" t="n" s="6">
        <v>0.0</v>
      </c>
      <c r="K17" t="n" s="6">
        <v>50.0</v>
      </c>
      <c r="L17" t="s" s="18">
        <v>563</v>
      </c>
      <c r="M17" t="n" s="6">
        <v>1000000.0</v>
      </c>
      <c r="N17" t="n" s="6">
        <v>170.0</v>
      </c>
      <c r="O17" t="s" s="18">
        <v>564</v>
      </c>
      <c r="P17" s="6" t="n">
        <f>G17+J17-M17</f>
        <v>3400000.0</v>
      </c>
      <c r="U17" s="38" t="str">
        <f>C17</f>
        <v>Distribusi ke Sekretariat (BA. No: 030/BAST.03/SEK-PUPR/2020)</v>
      </c>
    </row>
    <row r="18" ht="15.0" customHeight="true">
      <c r="A18" s="4" t="n">
        <f>ROW(A18)-14</f>
        <v>4.0</v>
      </c>
      <c r="B18" t="n" s="9">
        <v>44018.55069444444</v>
      </c>
      <c r="C18" t="s" s="21">
        <v>116</v>
      </c>
      <c r="D18" s="22"/>
      <c r="E18" t="n" s="6">
        <v>170.0</v>
      </c>
      <c r="F18" t="s" s="18">
        <v>564</v>
      </c>
      <c r="G18" t="n" s="6">
        <v>3400000.0</v>
      </c>
      <c r="H18" t="n" s="6">
        <v>0.0</v>
      </c>
      <c r="I18" t="s" s="18">
        <v>65</v>
      </c>
      <c r="J18" t="n" s="6">
        <v>0.0</v>
      </c>
      <c r="K18" t="n" s="6">
        <v>50.0</v>
      </c>
      <c r="L18" t="s" s="18">
        <v>563</v>
      </c>
      <c r="M18" t="n" s="6">
        <v>1000000.0</v>
      </c>
      <c r="N18" t="n" s="6">
        <v>120.0</v>
      </c>
      <c r="O18" t="s" s="18">
        <v>565</v>
      </c>
      <c r="P18" s="6" t="n">
        <f>G18+J18-M18</f>
        <v>2400000.0</v>
      </c>
      <c r="U18" s="38" t="str">
        <f>C18</f>
        <v>Distribusi ke Sekretariat (BA. No: 031/BAST.03/SEK-PUPR/2020)</v>
      </c>
    </row>
    <row r="19" ht="15.0" customHeight="true">
      <c r="A19" s="4" t="n">
        <f>ROW(A19)-14</f>
        <v>5.0</v>
      </c>
      <c r="B19" t="n" s="9">
        <v>44047.55416666667</v>
      </c>
      <c r="C19" t="s" s="21">
        <v>118</v>
      </c>
      <c r="D19" s="22"/>
      <c r="E19" t="n" s="6">
        <v>120.0</v>
      </c>
      <c r="F19" t="s" s="18">
        <v>565</v>
      </c>
      <c r="G19" t="n" s="6">
        <v>2400000.0</v>
      </c>
      <c r="H19" t="n" s="6">
        <v>0.0</v>
      </c>
      <c r="I19" t="s" s="18">
        <v>65</v>
      </c>
      <c r="J19" t="n" s="6">
        <v>0.0</v>
      </c>
      <c r="K19" t="n" s="6">
        <v>50.0</v>
      </c>
      <c r="L19" t="s" s="18">
        <v>563</v>
      </c>
      <c r="M19" t="n" s="6">
        <v>1000000.0</v>
      </c>
      <c r="N19" t="n" s="6">
        <v>70.0</v>
      </c>
      <c r="O19" t="s" s="18">
        <v>566</v>
      </c>
      <c r="P19" s="6" t="n">
        <f>G19+J19-M19</f>
        <v>1400000.0</v>
      </c>
      <c r="U19" s="38" t="str">
        <f>C19</f>
        <v>Distribusi ke Sekretariat (BA. No: 032/BAST.03/SEK-PUPR/2020)</v>
      </c>
    </row>
    <row r="20" ht="15.0" customHeight="true">
      <c r="A20" s="4" t="n">
        <f>ROW(A20)-14</f>
        <v>6.0</v>
      </c>
      <c r="B20" t="n" s="9">
        <v>44081.57083333333</v>
      </c>
      <c r="C20" t="s" s="21">
        <v>120</v>
      </c>
      <c r="D20" s="22"/>
      <c r="E20" t="n" s="6">
        <v>70.0</v>
      </c>
      <c r="F20" t="s" s="18">
        <v>566</v>
      </c>
      <c r="G20" t="n" s="6">
        <v>1400000.0</v>
      </c>
      <c r="H20" t="n" s="6">
        <v>0.0</v>
      </c>
      <c r="I20" t="s" s="18">
        <v>65</v>
      </c>
      <c r="J20" t="n" s="6">
        <v>0.0</v>
      </c>
      <c r="K20" t="n" s="6">
        <v>50.0</v>
      </c>
      <c r="L20" t="s" s="18">
        <v>563</v>
      </c>
      <c r="M20" t="n" s="6">
        <v>1000000.0</v>
      </c>
      <c r="N20" t="n" s="6">
        <v>20.0</v>
      </c>
      <c r="O20" t="s" s="18">
        <v>567</v>
      </c>
      <c r="P20" s="6" t="n">
        <f>G20+J20-M20</f>
        <v>400000.0</v>
      </c>
      <c r="U20" s="38" t="str">
        <f>C20</f>
        <v>Distribusi ke Sekretariat (BA. No: 034/BAST.03/SEK-PUPR/2020)</v>
      </c>
    </row>
    <row r="21" ht="15.0" customHeight="true">
      <c r="A21" s="4" t="n">
        <f>ROW(A21)-14</f>
        <v>7.0</v>
      </c>
      <c r="B21" t="n" s="9">
        <v>44113.60277777778</v>
      </c>
      <c r="C21" t="s" s="21">
        <v>122</v>
      </c>
      <c r="D21" s="22"/>
      <c r="E21" t="n" s="6">
        <v>20.0</v>
      </c>
      <c r="F21" t="s" s="18">
        <v>567</v>
      </c>
      <c r="G21" t="n" s="6">
        <v>400000.0</v>
      </c>
      <c r="H21" t="n" s="6">
        <v>0.0</v>
      </c>
      <c r="I21" t="s" s="18">
        <v>65</v>
      </c>
      <c r="J21" t="n" s="6">
        <v>0.0</v>
      </c>
      <c r="K21" t="n" s="6">
        <v>20.0</v>
      </c>
      <c r="L21" t="s" s="18">
        <v>567</v>
      </c>
      <c r="M21" t="n" s="6">
        <v>400000.0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Sekretariat (BA. No: 035/BAST.03/SEK-PUPR/2020)</v>
      </c>
    </row>
    <row r="22" spans="1:21" s="3" customFormat="1" x14ac:dyDescent="0.25">
      <c r="A22" s="10"/>
      <c r="B22" s="11"/>
      <c r="C22" s="11"/>
      <c r="D22" s="11"/>
      <c r="E22" s="12" t="n">
        <f ca="1">INDIRECT("E15")</f>
        <v>0.0</v>
      </c>
      <c r="F22" s="19" t="str">
        <f ca="1">INDIRECT("F15")</f>
        <v>-</v>
      </c>
      <c r="G22" s="12" t="n">
        <f ca="1">INDIRECT("G15")</f>
        <v>0.0</v>
      </c>
      <c r="H22" s="12" t="n">
        <f ca="1">SUM(INDIRECT("H15:H"&amp;ROW(H22)-1))</f>
        <v>220.0</v>
      </c>
      <c r="I22" s="20" t="s">
        <v>562</v>
      </c>
      <c r="J22" s="12" t="n">
        <f ca="1">SUM(INDIRECT("J15:J"&amp;ROW(J22)-1))</f>
        <v>4400000.0</v>
      </c>
      <c r="K22" s="12" t="n">
        <f ca="1">SUM(INDIRECT("K15:K"&amp;ROW(K22)-1))</f>
        <v>220.0</v>
      </c>
      <c r="L22" s="20" t="s">
        <v>562</v>
      </c>
      <c r="M22" s="12" t="n">
        <f ca="1">SUM(INDIRECT("M15:M"&amp;ROW(M22)-1))</f>
        <v>4400000.0</v>
      </c>
      <c r="N22" s="12" t="n">
        <f ca="1">INDIRECT("N"&amp;ROW(N22)-1)</f>
        <v>0.0</v>
      </c>
      <c r="O22" s="20" t="str">
        <f ca="1">INDIRECT("O"&amp;ROW(O22)-1)</f>
        <v>-</v>
      </c>
      <c r="P22" s="12" t="n">
        <f ca="1">INDIRECT("P"&amp;ROW(P22)-1)</f>
        <v>0.0</v>
      </c>
      <c r="U22" s="40"/>
    </row>
    <row r="24" spans="4:14" x14ac:dyDescent="0.25">
      <c r="N24" s="1" t="str">
        <f>"Airmadidi, "&amp;U1</f>
        <v>Airmadidi, Kamis, 31 Desember 2020</v>
      </c>
    </row>
    <row r="25" spans="4:14" x14ac:dyDescent="0.25">
      <c r="D25" s="2" t="s">
        <v>56</v>
      </c>
      <c r="E25" s="3"/>
      <c r="F25" s="3"/>
      <c r="G25" s="3"/>
      <c r="H25" s="3"/>
      <c r="I25" s="3"/>
      <c r="J25" s="3"/>
      <c r="K25" s="3"/>
      <c r="L25" s="3"/>
      <c r="M25" s="3"/>
      <c r="N25" s="2" t="s">
        <v>59</v>
      </c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5" t="s">
        <v>60</v>
      </c>
    </row>
    <row r="31" spans="4:14" x14ac:dyDescent="0.25">
      <c r="D31" s="1" t="str">
        <f>"NIP. "&amp;U2</f>
        <v>NIP. 197212041999031006</v>
      </c>
      <c r="N31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2:D22"/>
    <mergeCell ref="C21:D2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9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569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568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43860.416666666664</v>
      </c>
      <c r="C16" t="s" s="21">
        <v>572</v>
      </c>
      <c r="D16" s="22"/>
      <c r="E16" t="n" s="6">
        <v>0.0</v>
      </c>
      <c r="F16" t="s" s="18">
        <v>65</v>
      </c>
      <c r="G16" t="n" s="6">
        <v>0.0</v>
      </c>
      <c r="H16" t="n" s="6">
        <v>700.0</v>
      </c>
      <c r="I16" t="s" s="18">
        <v>573</v>
      </c>
      <c r="J16" t="n" s="6">
        <v>4200000.0</v>
      </c>
      <c r="K16" t="n" s="6">
        <v>0.0</v>
      </c>
      <c r="L16" t="s" s="18">
        <v>65</v>
      </c>
      <c r="M16" t="n" s="6">
        <v>0.0</v>
      </c>
      <c r="N16" t="n" s="6">
        <v>700.0</v>
      </c>
      <c r="O16" t="s" s="18">
        <v>573</v>
      </c>
      <c r="P16" s="6" t="n">
        <f>G16+J16-M16</f>
        <v>4200000.0</v>
      </c>
      <c r="U16" s="38" t="str">
        <f>C16</f>
        <v>Pengadaan oleh Sekretariat (BA. No: 0017/BAST.01/SEK-PUPR/2020)</v>
      </c>
    </row>
    <row r="17" ht="15.0" customHeight="true">
      <c r="A17" s="4" t="n">
        <f>ROW(A17)-14</f>
        <v>3.0</v>
      </c>
      <c r="B17" t="n" s="9">
        <v>43864.36041666667</v>
      </c>
      <c r="C17" t="s" s="21">
        <v>207</v>
      </c>
      <c r="D17" s="22"/>
      <c r="E17" t="n" s="6">
        <v>700.0</v>
      </c>
      <c r="F17" t="s" s="18">
        <v>573</v>
      </c>
      <c r="G17" t="n" s="6">
        <v>4200000.0</v>
      </c>
      <c r="H17" t="n" s="6">
        <v>0.0</v>
      </c>
      <c r="I17" t="s" s="18">
        <v>65</v>
      </c>
      <c r="J17" t="n" s="6">
        <v>0.0</v>
      </c>
      <c r="K17" t="n" s="6">
        <v>100.0</v>
      </c>
      <c r="L17" t="s" s="18">
        <v>522</v>
      </c>
      <c r="M17" t="n" s="6">
        <v>600000.0</v>
      </c>
      <c r="N17" t="n" s="6">
        <v>600.0</v>
      </c>
      <c r="O17" t="s" s="18">
        <v>574</v>
      </c>
      <c r="P17" s="6" t="n">
        <f>G17+J17-M17</f>
        <v>3600000.0</v>
      </c>
      <c r="U17" s="38" t="str">
        <f>C17</f>
        <v>Distribusi ke Bidang Bina Marga (BA. No: 013/BAST.03/BM-PUPR/2020)</v>
      </c>
    </row>
    <row r="18" ht="15.0" customHeight="true">
      <c r="A18" s="4" t="n">
        <f>ROW(A18)-14</f>
        <v>4.0</v>
      </c>
      <c r="B18" t="n" s="9">
        <v>43864.36319444444</v>
      </c>
      <c r="C18" t="s" s="21">
        <v>91</v>
      </c>
      <c r="D18" s="22"/>
      <c r="E18" t="n" s="6">
        <v>600.0</v>
      </c>
      <c r="F18" t="s" s="18">
        <v>574</v>
      </c>
      <c r="G18" t="n" s="6">
        <v>3600000.0</v>
      </c>
      <c r="H18" t="n" s="6">
        <v>0.0</v>
      </c>
      <c r="I18" t="s" s="18">
        <v>65</v>
      </c>
      <c r="J18" t="n" s="6">
        <v>0.0</v>
      </c>
      <c r="K18" t="n" s="6">
        <v>120.0</v>
      </c>
      <c r="L18" t="s" s="18">
        <v>575</v>
      </c>
      <c r="M18" t="n" s="6">
        <v>720000.0</v>
      </c>
      <c r="N18" t="n" s="6">
        <v>480.0</v>
      </c>
      <c r="O18" t="s" s="18">
        <v>576</v>
      </c>
      <c r="P18" s="6" t="n">
        <f>G18+J18-M18</f>
        <v>2880000.0</v>
      </c>
      <c r="U18" s="38" t="str">
        <f>C18</f>
        <v>Distribusi ke Bidang Tata Ruang (BA. No: 014/BAST.03/TR-PUPR/2020)</v>
      </c>
    </row>
    <row r="19" ht="15.0" customHeight="true">
      <c r="A19" s="4" t="n">
        <f>ROW(A19)-14</f>
        <v>5.0</v>
      </c>
      <c r="B19" t="n" s="9">
        <v>43864.36666666667</v>
      </c>
      <c r="C19" t="s" s="21">
        <v>92</v>
      </c>
      <c r="D19" s="22"/>
      <c r="E19" t="n" s="6">
        <v>480.0</v>
      </c>
      <c r="F19" t="s" s="18">
        <v>576</v>
      </c>
      <c r="G19" t="n" s="6">
        <v>2880000.0</v>
      </c>
      <c r="H19" t="n" s="6">
        <v>0.0</v>
      </c>
      <c r="I19" t="s" s="18">
        <v>65</v>
      </c>
      <c r="J19" t="n" s="6">
        <v>0.0</v>
      </c>
      <c r="K19" t="n" s="6">
        <v>150.0</v>
      </c>
      <c r="L19" t="s" s="18">
        <v>577</v>
      </c>
      <c r="M19" t="n" s="6">
        <v>900000.0</v>
      </c>
      <c r="N19" t="n" s="6">
        <v>330.0</v>
      </c>
      <c r="O19" t="s" s="18">
        <v>578</v>
      </c>
      <c r="P19" s="6" t="n">
        <f>G19+J19-M19</f>
        <v>1980000.0</v>
      </c>
      <c r="U19" s="38" t="str">
        <f>C19</f>
        <v>Distribusi ke Bidang Bangunan Gedung dan Permukiman (BA. No: 015/BAST.03/BGP-PUPR/2020)</v>
      </c>
    </row>
    <row r="20" ht="15.0" customHeight="true">
      <c r="A20" s="4" t="n">
        <f>ROW(A20)-14</f>
        <v>6.0</v>
      </c>
      <c r="B20" t="n" s="9">
        <v>43864.381944444445</v>
      </c>
      <c r="C20" t="s" s="21">
        <v>213</v>
      </c>
      <c r="D20" s="22"/>
      <c r="E20" t="n" s="6">
        <v>330.0</v>
      </c>
      <c r="F20" t="s" s="18">
        <v>578</v>
      </c>
      <c r="G20" t="n" s="6">
        <v>1980000.0</v>
      </c>
      <c r="H20" t="n" s="6">
        <v>0.0</v>
      </c>
      <c r="I20" t="s" s="18">
        <v>65</v>
      </c>
      <c r="J20" t="n" s="6">
        <v>0.0</v>
      </c>
      <c r="K20" t="n" s="6">
        <v>100.0</v>
      </c>
      <c r="L20" t="s" s="18">
        <v>522</v>
      </c>
      <c r="M20" t="n" s="6">
        <v>600000.0</v>
      </c>
      <c r="N20" t="n" s="6">
        <v>230.0</v>
      </c>
      <c r="O20" t="s" s="18">
        <v>579</v>
      </c>
      <c r="P20" s="6" t="n">
        <f>G20+J20-M20</f>
        <v>1380000.0</v>
      </c>
      <c r="U20" s="38" t="str">
        <f>C20</f>
        <v>Distribusi ke Bidang Sumber Daya Air (BA. No: 016/BAST.03/SDA-PUPR/2020)</v>
      </c>
    </row>
    <row r="21" ht="15.0" customHeight="true">
      <c r="A21" s="4" t="n">
        <f>ROW(A21)-14</f>
        <v>7.0</v>
      </c>
      <c r="B21" t="n" s="9">
        <v>43864.38958333333</v>
      </c>
      <c r="C21" t="s" s="21">
        <v>93</v>
      </c>
      <c r="D21" s="22"/>
      <c r="E21" t="n" s="6">
        <v>230.0</v>
      </c>
      <c r="F21" t="s" s="18">
        <v>579</v>
      </c>
      <c r="G21" t="n" s="6">
        <v>1380000.0</v>
      </c>
      <c r="H21" t="n" s="6">
        <v>0.0</v>
      </c>
      <c r="I21" t="s" s="18">
        <v>65</v>
      </c>
      <c r="J21" t="n" s="6">
        <v>0.0</v>
      </c>
      <c r="K21" t="n" s="6">
        <v>20.0</v>
      </c>
      <c r="L21" t="s" s="18">
        <v>544</v>
      </c>
      <c r="M21" t="n" s="6">
        <v>120000.0</v>
      </c>
      <c r="N21" t="n" s="6">
        <v>210.0</v>
      </c>
      <c r="O21" t="s" s="18">
        <v>580</v>
      </c>
      <c r="P21" s="6" t="n">
        <f>G21+J21-M21</f>
        <v>1260000.0</v>
      </c>
      <c r="U21" s="38" t="str">
        <f>C21</f>
        <v>Distribusi ke Sekretariat (BA. No: 017/BAST.03/SEK-PUPR/2020)</v>
      </c>
    </row>
    <row r="22" ht="15.0" customHeight="true">
      <c r="A22" s="4" t="n">
        <f>ROW(A22)-14</f>
        <v>8.0</v>
      </c>
      <c r="B22" t="n" s="9">
        <v>43879.43125</v>
      </c>
      <c r="C22" t="s" s="21">
        <v>95</v>
      </c>
      <c r="D22" s="22"/>
      <c r="E22" t="n" s="6">
        <v>210.0</v>
      </c>
      <c r="F22" t="s" s="18">
        <v>580</v>
      </c>
      <c r="G22" t="n" s="6">
        <v>1260000.0</v>
      </c>
      <c r="H22" t="n" s="6">
        <v>0.0</v>
      </c>
      <c r="I22" t="s" s="18">
        <v>65</v>
      </c>
      <c r="J22" t="n" s="6">
        <v>0.0</v>
      </c>
      <c r="K22" t="n" s="6">
        <v>50.0</v>
      </c>
      <c r="L22" t="s" s="18">
        <v>510</v>
      </c>
      <c r="M22" t="n" s="6">
        <v>300000.0</v>
      </c>
      <c r="N22" t="n" s="6">
        <v>160.0</v>
      </c>
      <c r="O22" t="s" s="18">
        <v>581</v>
      </c>
      <c r="P22" s="6" t="n">
        <f>G22+J22-M22</f>
        <v>960000.0</v>
      </c>
      <c r="U22" s="38" t="str">
        <f>C22</f>
        <v>Distribusi ke Sekretariat (BA. No: 018/BAST.03/SEK-PUPR/2020)</v>
      </c>
    </row>
    <row r="23" ht="15.0" customHeight="true">
      <c r="A23" s="4" t="n">
        <f>ROW(A23)-14</f>
        <v>9.0</v>
      </c>
      <c r="B23" t="n" s="9">
        <v>43886.42361111111</v>
      </c>
      <c r="C23" t="s" s="21">
        <v>582</v>
      </c>
      <c r="D23" s="22"/>
      <c r="E23" t="n" s="6">
        <v>160.0</v>
      </c>
      <c r="F23" t="s" s="18">
        <v>581</v>
      </c>
      <c r="G23" t="n" s="6">
        <v>960000.0</v>
      </c>
      <c r="H23" t="n" s="6">
        <v>300.0</v>
      </c>
      <c r="I23" t="s" s="18">
        <v>583</v>
      </c>
      <c r="J23" t="n" s="6">
        <v>1800000.0</v>
      </c>
      <c r="K23" t="n" s="6">
        <v>0.0</v>
      </c>
      <c r="L23" t="s" s="18">
        <v>65</v>
      </c>
      <c r="M23" t="n" s="6">
        <v>0.0</v>
      </c>
      <c r="N23" t="n" s="6">
        <v>460.0</v>
      </c>
      <c r="O23" t="s" s="18">
        <v>584</v>
      </c>
      <c r="P23" s="6" t="n">
        <f>G23+J23-M23</f>
        <v>2760000.0</v>
      </c>
      <c r="U23" s="38" t="str">
        <f>C23</f>
        <v>Pengadaan oleh Sekretariat (BA. No: 0113/BAST.01/SEK-PUPR/2020)</v>
      </c>
    </row>
    <row r="24" ht="15.0" customHeight="true">
      <c r="A24" s="4" t="n">
        <f>ROW(A24)-14</f>
        <v>10.0</v>
      </c>
      <c r="B24" t="n" s="9">
        <v>43901.416666666664</v>
      </c>
      <c r="C24" t="s" s="21">
        <v>147</v>
      </c>
      <c r="D24" s="22"/>
      <c r="E24" t="n" s="6">
        <v>460.0</v>
      </c>
      <c r="F24" t="s" s="18">
        <v>584</v>
      </c>
      <c r="G24" t="n" s="6">
        <v>2760000.0</v>
      </c>
      <c r="H24" t="n" s="6">
        <v>150.0</v>
      </c>
      <c r="I24" t="s" s="18">
        <v>577</v>
      </c>
      <c r="J24" t="n" s="6">
        <v>900000.0</v>
      </c>
      <c r="K24" t="n" s="6">
        <v>0.0</v>
      </c>
      <c r="L24" t="s" s="18">
        <v>65</v>
      </c>
      <c r="M24" t="n" s="6">
        <v>0.0</v>
      </c>
      <c r="N24" t="n" s="6">
        <v>610.0</v>
      </c>
      <c r="O24" t="s" s="18">
        <v>585</v>
      </c>
      <c r="P24" s="6" t="n">
        <f>G24+J24-M24</f>
        <v>3660000.0</v>
      </c>
      <c r="U24" s="38" t="str">
        <f>C24</f>
        <v>Pengadaan oleh Bidang Bina Marga (BA. No: 03/BAST.01/BM-PUPR/2020)</v>
      </c>
    </row>
    <row r="25" ht="15.0" customHeight="true">
      <c r="A25" s="4" t="n">
        <f>ROW(A25)-14</f>
        <v>11.0</v>
      </c>
      <c r="B25" t="n" s="9">
        <v>43901.625</v>
      </c>
      <c r="C25" t="s" s="21">
        <v>150</v>
      </c>
      <c r="D25" s="22"/>
      <c r="E25" t="n" s="6">
        <v>610.0</v>
      </c>
      <c r="F25" t="s" s="18">
        <v>585</v>
      </c>
      <c r="G25" t="n" s="6">
        <v>3660000.0</v>
      </c>
      <c r="H25" t="n" s="6">
        <v>0.0</v>
      </c>
      <c r="I25" t="s" s="18">
        <v>65</v>
      </c>
      <c r="J25" t="n" s="6">
        <v>0.0</v>
      </c>
      <c r="K25" t="n" s="6">
        <v>150.0</v>
      </c>
      <c r="L25" t="s" s="18">
        <v>577</v>
      </c>
      <c r="M25" t="n" s="6">
        <v>900000.0</v>
      </c>
      <c r="N25" t="n" s="6">
        <v>460.0</v>
      </c>
      <c r="O25" t="s" s="18">
        <v>586</v>
      </c>
      <c r="P25" s="6" t="n">
        <f>G25+J25-M25</f>
        <v>2760000.0</v>
      </c>
      <c r="U25" s="38" t="str">
        <f>C25</f>
        <v>Distribusi ke Bidang Bina Marga (BA. No: 020/BAST.03/BM-PUPR/2020)</v>
      </c>
    </row>
    <row r="26" ht="15.0" customHeight="true">
      <c r="A26" s="4" t="n">
        <f>ROW(A26)-14</f>
        <v>12.0</v>
      </c>
      <c r="B26" t="n" s="9">
        <v>43903.416666666664</v>
      </c>
      <c r="C26" t="s" s="21">
        <v>152</v>
      </c>
      <c r="D26" s="22"/>
      <c r="E26" t="n" s="6">
        <v>460.0</v>
      </c>
      <c r="F26" t="s" s="18">
        <v>586</v>
      </c>
      <c r="G26" t="n" s="6">
        <v>2760000.0</v>
      </c>
      <c r="H26" t="n" s="6">
        <v>100.0</v>
      </c>
      <c r="I26" t="s" s="18">
        <v>522</v>
      </c>
      <c r="J26" t="n" s="6">
        <v>600000.0</v>
      </c>
      <c r="K26" t="n" s="6">
        <v>0.0</v>
      </c>
      <c r="L26" t="s" s="18">
        <v>65</v>
      </c>
      <c r="M26" t="n" s="6">
        <v>0.0</v>
      </c>
      <c r="N26" t="n" s="6">
        <v>560.0</v>
      </c>
      <c r="O26" t="s" s="18">
        <v>587</v>
      </c>
      <c r="P26" s="6" t="n">
        <f>G26+J26-M26</f>
        <v>3360000.0</v>
      </c>
      <c r="U26" s="38" t="str">
        <f>C26</f>
        <v>Pengadaan oleh Bidang Bina Marga (BA. No: 01/BAST.01/BM-PUPR/2020)</v>
      </c>
    </row>
    <row r="27" ht="15.0" customHeight="true">
      <c r="A27" s="4" t="n">
        <f>ROW(A27)-14</f>
        <v>13.0</v>
      </c>
      <c r="B27" t="n" s="9">
        <v>43903.459027777775</v>
      </c>
      <c r="C27" t="s" s="21">
        <v>154</v>
      </c>
      <c r="D27" s="22"/>
      <c r="E27" t="n" s="6">
        <v>560.0</v>
      </c>
      <c r="F27" t="s" s="18">
        <v>587</v>
      </c>
      <c r="G27" t="n" s="6">
        <v>3360000.0</v>
      </c>
      <c r="H27" t="n" s="6">
        <v>150.0</v>
      </c>
      <c r="I27" t="s" s="18">
        <v>577</v>
      </c>
      <c r="J27" t="n" s="6">
        <v>900000.0</v>
      </c>
      <c r="K27" t="n" s="6">
        <v>0.0</v>
      </c>
      <c r="L27" t="s" s="18">
        <v>65</v>
      </c>
      <c r="M27" t="n" s="6">
        <v>0.0</v>
      </c>
      <c r="N27" t="n" s="6">
        <v>710.0</v>
      </c>
      <c r="O27" t="s" s="18">
        <v>588</v>
      </c>
      <c r="P27" s="6" t="n">
        <f>G27+J27-M27</f>
        <v>4260000.0</v>
      </c>
      <c r="U27" s="38" t="str">
        <f>C27</f>
        <v>Pengadaan oleh Bidang Bina Marga (BA. No: 05/BAST.01/BM-PUPR/2020)</v>
      </c>
    </row>
    <row r="28" ht="15.0" customHeight="true">
      <c r="A28" s="4" t="n">
        <f>ROW(A28)-14</f>
        <v>14.0</v>
      </c>
      <c r="B28" t="n" s="9">
        <v>43903.625</v>
      </c>
      <c r="C28" t="s" s="21">
        <v>156</v>
      </c>
      <c r="D28" s="22"/>
      <c r="E28" t="n" s="6">
        <v>710.0</v>
      </c>
      <c r="F28" t="s" s="18">
        <v>588</v>
      </c>
      <c r="G28" t="n" s="6">
        <v>4260000.0</v>
      </c>
      <c r="H28" t="n" s="6">
        <v>0.0</v>
      </c>
      <c r="I28" t="s" s="18">
        <v>65</v>
      </c>
      <c r="J28" t="n" s="6">
        <v>0.0</v>
      </c>
      <c r="K28" t="n" s="6">
        <v>250.0</v>
      </c>
      <c r="L28" t="s" s="18">
        <v>589</v>
      </c>
      <c r="M28" t="n" s="6">
        <v>1500000.0</v>
      </c>
      <c r="N28" t="n" s="6">
        <v>460.0</v>
      </c>
      <c r="O28" t="s" s="18">
        <v>590</v>
      </c>
      <c r="P28" s="6" t="n">
        <f>G28+J28-M28</f>
        <v>2760000.0</v>
      </c>
      <c r="U28" s="38" t="str">
        <f>C28</f>
        <v>Distribusi ke Bidang Bina Marga (BA. No: 021/BAST.03/BM-PUPR/2020)</v>
      </c>
    </row>
    <row r="29" ht="15.0" customHeight="true">
      <c r="A29" s="4" t="n">
        <f>ROW(A29)-14</f>
        <v>15.0</v>
      </c>
      <c r="B29" t="n" s="9">
        <v>43909.59444444445</v>
      </c>
      <c r="C29" t="s" s="21">
        <v>104</v>
      </c>
      <c r="D29" s="22"/>
      <c r="E29" t="n" s="6">
        <v>460.0</v>
      </c>
      <c r="F29" t="s" s="18">
        <v>590</v>
      </c>
      <c r="G29" t="n" s="6">
        <v>2760000.0</v>
      </c>
      <c r="H29" t="n" s="6">
        <v>0.0</v>
      </c>
      <c r="I29" t="s" s="18">
        <v>65</v>
      </c>
      <c r="J29" t="n" s="6">
        <v>0.0</v>
      </c>
      <c r="K29" t="n" s="6">
        <v>50.0</v>
      </c>
      <c r="L29" t="s" s="18">
        <v>510</v>
      </c>
      <c r="M29" t="n" s="6">
        <v>300000.0</v>
      </c>
      <c r="N29" t="n" s="6">
        <v>410.0</v>
      </c>
      <c r="O29" t="s" s="18">
        <v>591</v>
      </c>
      <c r="P29" s="6" t="n">
        <f>G29+J29-M29</f>
        <v>2460000.0</v>
      </c>
      <c r="U29" s="38" t="str">
        <f>C29</f>
        <v>Distribusi ke Sekretariat (BA. No: 022/BAST.03/SEK-PUPR/2020)</v>
      </c>
    </row>
    <row r="30" ht="15.0" customHeight="true">
      <c r="A30" s="4" t="n">
        <f>ROW(A30)-14</f>
        <v>16.0</v>
      </c>
      <c r="B30" t="n" s="9">
        <v>43909.60138888889</v>
      </c>
      <c r="C30" t="s" s="21">
        <v>349</v>
      </c>
      <c r="D30" s="22"/>
      <c r="E30" t="n" s="6">
        <v>410.0</v>
      </c>
      <c r="F30" t="s" s="18">
        <v>591</v>
      </c>
      <c r="G30" t="n" s="6">
        <v>2460000.0</v>
      </c>
      <c r="H30" t="n" s="6">
        <v>0.0</v>
      </c>
      <c r="I30" t="s" s="18">
        <v>65</v>
      </c>
      <c r="J30" t="n" s="6">
        <v>0.0</v>
      </c>
      <c r="K30" t="n" s="6">
        <v>100.0</v>
      </c>
      <c r="L30" t="s" s="18">
        <v>592</v>
      </c>
      <c r="M30" t="n" s="6">
        <v>600000.0</v>
      </c>
      <c r="N30" t="n" s="6">
        <v>310.0</v>
      </c>
      <c r="O30" t="s" s="18">
        <v>593</v>
      </c>
      <c r="P30" s="6" t="n">
        <f>G30+J30-M30</f>
        <v>1860000.0</v>
      </c>
      <c r="U30" s="38" t="str">
        <f>C30</f>
        <v>Distribusi ke Bidang Tata Ruang (BA. No: 023/BAST.03/TR-PUPR/2020)</v>
      </c>
    </row>
    <row r="31" ht="15.0" customHeight="true">
      <c r="A31" s="4" t="n">
        <f>ROW(A31)-14</f>
        <v>17.0</v>
      </c>
      <c r="B31" t="n" s="9">
        <v>43924.38680555556</v>
      </c>
      <c r="C31" t="s" s="21">
        <v>107</v>
      </c>
      <c r="D31" s="22"/>
      <c r="E31" t="n" s="6">
        <v>310.0</v>
      </c>
      <c r="F31" t="s" s="18">
        <v>593</v>
      </c>
      <c r="G31" t="n" s="6">
        <v>1860000.0</v>
      </c>
      <c r="H31" t="n" s="6">
        <v>0.0</v>
      </c>
      <c r="I31" t="s" s="18">
        <v>65</v>
      </c>
      <c r="J31" t="n" s="6">
        <v>0.0</v>
      </c>
      <c r="K31" t="n" s="6">
        <v>100.0</v>
      </c>
      <c r="L31" t="s" s="18">
        <v>594</v>
      </c>
      <c r="M31" t="n" s="6">
        <v>600000.0</v>
      </c>
      <c r="N31" t="n" s="6">
        <v>210.0</v>
      </c>
      <c r="O31" t="s" s="18">
        <v>595</v>
      </c>
      <c r="P31" s="6" t="n">
        <f>G31+J31-M31</f>
        <v>1260000.0</v>
      </c>
      <c r="U31" s="38" t="str">
        <f>C31</f>
        <v>Distribusi ke Sekretariat (BA. No: 025/BAST.03/SEK-PUPR/2020)</v>
      </c>
    </row>
    <row r="32" ht="15.0" customHeight="true">
      <c r="A32" s="4" t="n">
        <f>ROW(A32)-14</f>
        <v>18.0</v>
      </c>
      <c r="B32" t="n" s="9">
        <v>43945.41805555556</v>
      </c>
      <c r="C32" t="s" s="21">
        <v>110</v>
      </c>
      <c r="D32" s="22"/>
      <c r="E32" t="n" s="6">
        <v>210.0</v>
      </c>
      <c r="F32" t="s" s="18">
        <v>595</v>
      </c>
      <c r="G32" t="n" s="6">
        <v>1260000.0</v>
      </c>
      <c r="H32" t="n" s="6">
        <v>0.0</v>
      </c>
      <c r="I32" t="s" s="18">
        <v>65</v>
      </c>
      <c r="J32" t="n" s="6">
        <v>0.0</v>
      </c>
      <c r="K32" t="n" s="6">
        <v>100.0</v>
      </c>
      <c r="L32" t="s" s="18">
        <v>596</v>
      </c>
      <c r="M32" t="n" s="6">
        <v>600000.0</v>
      </c>
      <c r="N32" t="n" s="6">
        <v>110.0</v>
      </c>
      <c r="O32" t="s" s="18">
        <v>597</v>
      </c>
      <c r="P32" s="6" t="n">
        <f>G32+J32-M32</f>
        <v>660000.0</v>
      </c>
      <c r="U32" s="38" t="str">
        <f>C32</f>
        <v>Distribusi ke Sekretariat (BA. No: 026/BAST.03/SEK-PUPR/2020)</v>
      </c>
    </row>
    <row r="33" ht="15.0" customHeight="true">
      <c r="A33" s="4" t="n">
        <f>ROW(A33)-14</f>
        <v>19.0</v>
      </c>
      <c r="B33" t="n" s="9">
        <v>43962.45972222222</v>
      </c>
      <c r="C33" t="s" s="21">
        <v>112</v>
      </c>
      <c r="D33" s="22"/>
      <c r="E33" t="n" s="6">
        <v>110.0</v>
      </c>
      <c r="F33" t="s" s="18">
        <v>597</v>
      </c>
      <c r="G33" t="n" s="6">
        <v>660000.0</v>
      </c>
      <c r="H33" t="n" s="6">
        <v>0.0</v>
      </c>
      <c r="I33" t="s" s="18">
        <v>65</v>
      </c>
      <c r="J33" t="n" s="6">
        <v>0.0</v>
      </c>
      <c r="K33" t="n" s="6">
        <v>20.0</v>
      </c>
      <c r="L33" t="s" s="18">
        <v>544</v>
      </c>
      <c r="M33" t="n" s="6">
        <v>120000.0</v>
      </c>
      <c r="N33" t="n" s="6">
        <v>90.0</v>
      </c>
      <c r="O33" t="s" s="18">
        <v>598</v>
      </c>
      <c r="P33" s="6" t="n">
        <f>G33+J33-M33</f>
        <v>540000.0</v>
      </c>
      <c r="U33" s="38" t="str">
        <f>C33</f>
        <v>Distribusi ke Sekretariat (BA. No: 027/BAST.03/SEK-PUPR/2020)</v>
      </c>
    </row>
    <row r="34" ht="15.0" customHeight="true">
      <c r="A34" s="4" t="n">
        <f>ROW(A34)-14</f>
        <v>20.0</v>
      </c>
      <c r="B34" t="n" s="9">
        <v>43987.416666666664</v>
      </c>
      <c r="C34" t="s" s="21">
        <v>163</v>
      </c>
      <c r="D34" s="22"/>
      <c r="E34" t="n" s="6">
        <v>90.0</v>
      </c>
      <c r="F34" t="s" s="18">
        <v>598</v>
      </c>
      <c r="G34" t="n" s="6">
        <v>540000.0</v>
      </c>
      <c r="H34" t="n" s="6">
        <v>150.0</v>
      </c>
      <c r="I34" t="s" s="18">
        <v>577</v>
      </c>
      <c r="J34" t="n" s="6">
        <v>900000.0</v>
      </c>
      <c r="K34" t="n" s="6">
        <v>0.0</v>
      </c>
      <c r="L34" t="s" s="18">
        <v>65</v>
      </c>
      <c r="M34" t="n" s="6">
        <v>0.0</v>
      </c>
      <c r="N34" t="n" s="6">
        <v>240.0</v>
      </c>
      <c r="O34" t="s" s="18">
        <v>599</v>
      </c>
      <c r="P34" s="6" t="n">
        <f>G34+J34-M34</f>
        <v>1440000.0</v>
      </c>
      <c r="U34" s="38" t="str">
        <f>C34</f>
        <v>Pengadaan oleh Bidang Bina Marga (BA. No: 07/BAST.01/BM-PUPR/2020)</v>
      </c>
    </row>
    <row r="35" ht="15.0" customHeight="true">
      <c r="A35" s="4" t="n">
        <f>ROW(A35)-14</f>
        <v>21.0</v>
      </c>
      <c r="B35" t="n" s="9">
        <v>43987.458333333336</v>
      </c>
      <c r="C35" t="s" s="21">
        <v>165</v>
      </c>
      <c r="D35" s="22"/>
      <c r="E35" t="n" s="6">
        <v>240.0</v>
      </c>
      <c r="F35" t="s" s="18">
        <v>599</v>
      </c>
      <c r="G35" t="n" s="6">
        <v>1440000.0</v>
      </c>
      <c r="H35" t="n" s="6">
        <v>100.0</v>
      </c>
      <c r="I35" t="s" s="18">
        <v>522</v>
      </c>
      <c r="J35" t="n" s="6">
        <v>600000.0</v>
      </c>
      <c r="K35" t="n" s="6">
        <v>0.0</v>
      </c>
      <c r="L35" t="s" s="18">
        <v>65</v>
      </c>
      <c r="M35" t="n" s="6">
        <v>0.0</v>
      </c>
      <c r="N35" t="n" s="6">
        <v>340.0</v>
      </c>
      <c r="O35" t="s" s="18">
        <v>600</v>
      </c>
      <c r="P35" s="6" t="n">
        <f>G35+J35-M35</f>
        <v>2040000.0</v>
      </c>
      <c r="U35" s="38" t="str">
        <f>C35</f>
        <v>Pengadaan oleh Bidang Bina Marga (BA. No: 09/BAST.01/BM-PUPR/2020)</v>
      </c>
    </row>
    <row r="36" ht="15.0" customHeight="true">
      <c r="A36" s="4" t="n">
        <f>ROW(A36)-14</f>
        <v>22.0</v>
      </c>
      <c r="B36" t="n" s="9">
        <v>43987.459027777775</v>
      </c>
      <c r="C36" t="s" s="21">
        <v>167</v>
      </c>
      <c r="D36" s="22"/>
      <c r="E36" t="n" s="6">
        <v>340.0</v>
      </c>
      <c r="F36" t="s" s="18">
        <v>600</v>
      </c>
      <c r="G36" t="n" s="6">
        <v>2040000.0</v>
      </c>
      <c r="H36" t="n" s="6">
        <v>100.0</v>
      </c>
      <c r="I36" t="s" s="18">
        <v>522</v>
      </c>
      <c r="J36" t="n" s="6">
        <v>600000.0</v>
      </c>
      <c r="K36" t="n" s="6">
        <v>0.0</v>
      </c>
      <c r="L36" t="s" s="18">
        <v>65</v>
      </c>
      <c r="M36" t="n" s="6">
        <v>0.0</v>
      </c>
      <c r="N36" t="n" s="6">
        <v>440.0</v>
      </c>
      <c r="O36" t="s" s="18">
        <v>601</v>
      </c>
      <c r="P36" s="6" t="n">
        <f>G36+J36-M36</f>
        <v>2640000.0</v>
      </c>
      <c r="U36" s="38" t="str">
        <f>C36</f>
        <v>Pengadaan oleh Bidang Bina Marga (BA. No: 12/BAST.01/BM-PUPR/2020)</v>
      </c>
    </row>
    <row r="37" ht="15.0" customHeight="true">
      <c r="A37" s="4" t="n">
        <f>ROW(A37)-14</f>
        <v>23.0</v>
      </c>
      <c r="B37" t="n" s="9">
        <v>43987.625</v>
      </c>
      <c r="C37" t="s" s="21">
        <v>169</v>
      </c>
      <c r="D37" s="22"/>
      <c r="E37" t="n" s="6">
        <v>440.0</v>
      </c>
      <c r="F37" t="s" s="18">
        <v>601</v>
      </c>
      <c r="G37" t="n" s="6">
        <v>2640000.0</v>
      </c>
      <c r="H37" t="n" s="6">
        <v>0.0</v>
      </c>
      <c r="I37" t="s" s="18">
        <v>65</v>
      </c>
      <c r="J37" t="n" s="6">
        <v>0.0</v>
      </c>
      <c r="K37" t="n" s="6">
        <v>350.0</v>
      </c>
      <c r="L37" t="s" s="18">
        <v>602</v>
      </c>
      <c r="M37" t="n" s="6">
        <v>2100000.0</v>
      </c>
      <c r="N37" t="n" s="6">
        <v>90.0</v>
      </c>
      <c r="O37" t="s" s="18">
        <v>598</v>
      </c>
      <c r="P37" s="6" t="n">
        <f>G37+J37-M37</f>
        <v>540000.0</v>
      </c>
      <c r="U37" s="38" t="str">
        <f>C37</f>
        <v>Distribusi ke Bidang Bina Marga (BA. No: 028/BAST.03/BM-PUPR/2020)</v>
      </c>
    </row>
    <row r="38" ht="15.0" customHeight="true">
      <c r="A38" s="4" t="n">
        <f>ROW(A38)-14</f>
        <v>24.0</v>
      </c>
      <c r="B38" t="n" s="9">
        <v>43991.58541666667</v>
      </c>
      <c r="C38" t="s" s="21">
        <v>389</v>
      </c>
      <c r="D38" s="22"/>
      <c r="E38" t="n" s="6">
        <v>90.0</v>
      </c>
      <c r="F38" t="s" s="18">
        <v>598</v>
      </c>
      <c r="G38" t="n" s="6">
        <v>540000.0</v>
      </c>
      <c r="H38" t="n" s="6">
        <v>0.0</v>
      </c>
      <c r="I38" t="s" s="18">
        <v>65</v>
      </c>
      <c r="J38" t="n" s="6">
        <v>0.0</v>
      </c>
      <c r="K38" t="n" s="6">
        <v>30.0</v>
      </c>
      <c r="L38" t="s" s="18">
        <v>521</v>
      </c>
      <c r="M38" t="n" s="6">
        <v>180000.0</v>
      </c>
      <c r="N38" t="n" s="6">
        <v>60.0</v>
      </c>
      <c r="O38" t="s" s="18">
        <v>603</v>
      </c>
      <c r="P38" s="6" t="n">
        <f>G38+J38-M38</f>
        <v>360000.0</v>
      </c>
      <c r="U38" s="38" t="str">
        <f>C38</f>
        <v>Distribusi ke Sekretariat (BA. No: 030/BAST.03/SEK-PUPR/2020)</v>
      </c>
    </row>
    <row r="39" ht="15.0" customHeight="true">
      <c r="A39" s="4" t="n">
        <f>ROW(A39)-14</f>
        <v>25.0</v>
      </c>
      <c r="B39" t="n" s="9">
        <v>44013.416666666664</v>
      </c>
      <c r="C39" t="s" s="21">
        <v>604</v>
      </c>
      <c r="D39" s="22"/>
      <c r="E39" t="n" s="6">
        <v>60.0</v>
      </c>
      <c r="F39" t="s" s="18">
        <v>603</v>
      </c>
      <c r="G39" t="n" s="6">
        <v>360000.0</v>
      </c>
      <c r="H39" t="n" s="6">
        <v>500.0</v>
      </c>
      <c r="I39" t="s" s="18">
        <v>605</v>
      </c>
      <c r="J39" t="n" s="6">
        <v>3000000.0</v>
      </c>
      <c r="K39" t="n" s="6">
        <v>0.0</v>
      </c>
      <c r="L39" t="s" s="18">
        <v>65</v>
      </c>
      <c r="M39" t="n" s="6">
        <v>0.0</v>
      </c>
      <c r="N39" t="n" s="6">
        <v>560.0</v>
      </c>
      <c r="O39" t="s" s="18">
        <v>606</v>
      </c>
      <c r="P39" s="6" t="n">
        <f>G39+J39-M39</f>
        <v>3360000.0</v>
      </c>
      <c r="U39" s="38" t="str">
        <f>C39</f>
        <v>Pengadaan oleh Sekretariat (BA. No: 0133/BAST.01/SEK-PUPR/2020)</v>
      </c>
    </row>
    <row r="40" ht="15.0" customHeight="true">
      <c r="A40" s="4" t="n">
        <f>ROW(A40)-14</f>
        <v>26.0</v>
      </c>
      <c r="B40" t="n" s="9">
        <v>44018.55069444444</v>
      </c>
      <c r="C40" t="s" s="21">
        <v>116</v>
      </c>
      <c r="D40" s="22"/>
      <c r="E40" t="n" s="6">
        <v>560.0</v>
      </c>
      <c r="F40" t="s" s="18">
        <v>606</v>
      </c>
      <c r="G40" t="n" s="6">
        <v>3360000.0</v>
      </c>
      <c r="H40" t="n" s="6">
        <v>0.0</v>
      </c>
      <c r="I40" t="s" s="18">
        <v>65</v>
      </c>
      <c r="J40" t="n" s="6">
        <v>0.0</v>
      </c>
      <c r="K40" t="n" s="6">
        <v>100.0</v>
      </c>
      <c r="L40" t="s" s="18">
        <v>594</v>
      </c>
      <c r="M40" t="n" s="6">
        <v>600000.0</v>
      </c>
      <c r="N40" t="n" s="6">
        <v>460.0</v>
      </c>
      <c r="O40" t="s" s="18">
        <v>607</v>
      </c>
      <c r="P40" s="6" t="n">
        <f>G40+J40-M40</f>
        <v>2760000.0</v>
      </c>
      <c r="U40" s="38" t="str">
        <f>C40</f>
        <v>Distribusi ke Sekretariat (BA. No: 031/BAST.03/SEK-PUPR/2020)</v>
      </c>
    </row>
    <row r="41" ht="15.0" customHeight="true">
      <c r="A41" s="4" t="n">
        <f>ROW(A41)-14</f>
        <v>27.0</v>
      </c>
      <c r="B41" t="n" s="9">
        <v>44047.55416666667</v>
      </c>
      <c r="C41" t="s" s="21">
        <v>118</v>
      </c>
      <c r="D41" s="22"/>
      <c r="E41" t="n" s="6">
        <v>460.0</v>
      </c>
      <c r="F41" t="s" s="18">
        <v>607</v>
      </c>
      <c r="G41" t="n" s="6">
        <v>2760000.0</v>
      </c>
      <c r="H41" t="n" s="6">
        <v>0.0</v>
      </c>
      <c r="I41" t="s" s="18">
        <v>65</v>
      </c>
      <c r="J41" t="n" s="6">
        <v>0.0</v>
      </c>
      <c r="K41" t="n" s="6">
        <v>50.0</v>
      </c>
      <c r="L41" t="s" s="18">
        <v>510</v>
      </c>
      <c r="M41" t="n" s="6">
        <v>300000.0</v>
      </c>
      <c r="N41" t="n" s="6">
        <v>410.0</v>
      </c>
      <c r="O41" t="s" s="18">
        <v>608</v>
      </c>
      <c r="P41" s="6" t="n">
        <f>G41+J41-M41</f>
        <v>2460000.0</v>
      </c>
      <c r="U41" s="38" t="str">
        <f>C41</f>
        <v>Distribusi ke Sekretariat (BA. No: 032/BAST.03/SEK-PUPR/2020)</v>
      </c>
    </row>
    <row r="42" ht="15.0" customHeight="true">
      <c r="A42" s="4" t="n">
        <f>ROW(A42)-14</f>
        <v>28.0</v>
      </c>
      <c r="B42" t="n" s="9">
        <v>44056.34930555556</v>
      </c>
      <c r="C42" t="s" s="21">
        <v>223</v>
      </c>
      <c r="D42" s="22"/>
      <c r="E42" t="n" s="6">
        <v>410.0</v>
      </c>
      <c r="F42" t="s" s="18">
        <v>608</v>
      </c>
      <c r="G42" t="n" s="6">
        <v>2460000.0</v>
      </c>
      <c r="H42" t="n" s="6">
        <v>0.0</v>
      </c>
      <c r="I42" t="s" s="18">
        <v>65</v>
      </c>
      <c r="J42" t="n" s="6">
        <v>0.0</v>
      </c>
      <c r="K42" t="n" s="6">
        <v>100.0</v>
      </c>
      <c r="L42" t="s" s="18">
        <v>522</v>
      </c>
      <c r="M42" t="n" s="6">
        <v>600000.0</v>
      </c>
      <c r="N42" t="n" s="6">
        <v>310.0</v>
      </c>
      <c r="O42" t="s" s="18">
        <v>609</v>
      </c>
      <c r="P42" s="6" t="n">
        <f>G42+J42-M42</f>
        <v>1860000.0</v>
      </c>
      <c r="U42" s="38" t="str">
        <f>C42</f>
        <v>Distribusi ke Bidang Bina Marga (BA. No: 033/BAST.03/BM-PUPR/2020)</v>
      </c>
    </row>
    <row r="43" ht="15.0" customHeight="true">
      <c r="A43" s="4" t="n">
        <f>ROW(A43)-14</f>
        <v>29.0</v>
      </c>
      <c r="B43" t="n" s="9">
        <v>44081.57083333333</v>
      </c>
      <c r="C43" t="s" s="21">
        <v>120</v>
      </c>
      <c r="D43" s="22"/>
      <c r="E43" t="n" s="6">
        <v>310.0</v>
      </c>
      <c r="F43" t="s" s="18">
        <v>609</v>
      </c>
      <c r="G43" t="n" s="6">
        <v>1860000.0</v>
      </c>
      <c r="H43" t="n" s="6">
        <v>0.0</v>
      </c>
      <c r="I43" t="s" s="18">
        <v>65</v>
      </c>
      <c r="J43" t="n" s="6">
        <v>0.0</v>
      </c>
      <c r="K43" t="n" s="6">
        <v>100.0</v>
      </c>
      <c r="L43" t="s" s="18">
        <v>522</v>
      </c>
      <c r="M43" t="n" s="6">
        <v>600000.0</v>
      </c>
      <c r="N43" t="n" s="6">
        <v>210.0</v>
      </c>
      <c r="O43" t="s" s="18">
        <v>580</v>
      </c>
      <c r="P43" s="6" t="n">
        <f>G43+J43-M43</f>
        <v>1260000.0</v>
      </c>
      <c r="U43" s="38" t="str">
        <f>C43</f>
        <v>Distribusi ke Sekretariat (BA. No: 034/BAST.03/SEK-PUPR/2020)</v>
      </c>
    </row>
    <row r="44" ht="15.0" customHeight="true">
      <c r="A44" s="4" t="n">
        <f>ROW(A44)-14</f>
        <v>30.0</v>
      </c>
      <c r="B44" t="n" s="9">
        <v>44111.416666666664</v>
      </c>
      <c r="C44" t="s" s="21">
        <v>610</v>
      </c>
      <c r="D44" s="22"/>
      <c r="E44" t="n" s="6">
        <v>210.0</v>
      </c>
      <c r="F44" t="s" s="18">
        <v>580</v>
      </c>
      <c r="G44" t="n" s="6">
        <v>1260000.0</v>
      </c>
      <c r="H44" t="n" s="6">
        <v>300.0</v>
      </c>
      <c r="I44" t="s" s="18">
        <v>583</v>
      </c>
      <c r="J44" t="n" s="6">
        <v>1800000.0</v>
      </c>
      <c r="K44" t="n" s="6">
        <v>0.0</v>
      </c>
      <c r="L44" t="s" s="18">
        <v>65</v>
      </c>
      <c r="M44" t="n" s="6">
        <v>0.0</v>
      </c>
      <c r="N44" t="n" s="6">
        <v>510.0</v>
      </c>
      <c r="O44" t="s" s="18">
        <v>611</v>
      </c>
      <c r="P44" s="6" t="n">
        <f>G44+J44-M44</f>
        <v>3060000.0</v>
      </c>
      <c r="U44" s="38" t="str">
        <f>C44</f>
        <v>Pengadaan oleh Sekretariat (BA. No: 0184/BAST.01/SEK-PUPR/2020)</v>
      </c>
    </row>
    <row r="45" ht="15.0" customHeight="true">
      <c r="A45" s="4" t="n">
        <f>ROW(A45)-14</f>
        <v>31.0</v>
      </c>
      <c r="B45" t="n" s="9">
        <v>44113.60277777778</v>
      </c>
      <c r="C45" t="s" s="21">
        <v>122</v>
      </c>
      <c r="D45" s="22"/>
      <c r="E45" t="n" s="6">
        <v>510.0</v>
      </c>
      <c r="F45" t="s" s="18">
        <v>611</v>
      </c>
      <c r="G45" t="n" s="6">
        <v>3060000.0</v>
      </c>
      <c r="H45" t="n" s="6">
        <v>0.0</v>
      </c>
      <c r="I45" t="s" s="18">
        <v>65</v>
      </c>
      <c r="J45" t="n" s="6">
        <v>0.0</v>
      </c>
      <c r="K45" t="n" s="6">
        <v>100.0</v>
      </c>
      <c r="L45" t="s" s="18">
        <v>522</v>
      </c>
      <c r="M45" t="n" s="6">
        <v>600000.0</v>
      </c>
      <c r="N45" t="n" s="6">
        <v>410.0</v>
      </c>
      <c r="O45" t="s" s="18">
        <v>612</v>
      </c>
      <c r="P45" s="6" t="n">
        <f>G45+J45-M45</f>
        <v>2460000.0</v>
      </c>
      <c r="U45" s="38" t="str">
        <f>C45</f>
        <v>Distribusi ke Sekretariat (BA. No: 035/BAST.03/SEK-PUPR/2020)</v>
      </c>
    </row>
    <row r="46" ht="15.0" customHeight="true">
      <c r="A46" s="4" t="n">
        <f>ROW(A46)-14</f>
        <v>32.0</v>
      </c>
      <c r="B46" t="n" s="9">
        <v>44120.595138888886</v>
      </c>
      <c r="C46" t="s" s="21">
        <v>125</v>
      </c>
      <c r="D46" s="22"/>
      <c r="E46" t="n" s="6">
        <v>410.0</v>
      </c>
      <c r="F46" t="s" s="18">
        <v>612</v>
      </c>
      <c r="G46" t="n" s="6">
        <v>2460000.0</v>
      </c>
      <c r="H46" t="n" s="6">
        <v>0.0</v>
      </c>
      <c r="I46" t="s" s="18">
        <v>65</v>
      </c>
      <c r="J46" t="n" s="6">
        <v>0.0</v>
      </c>
      <c r="K46" t="n" s="6">
        <v>100.0</v>
      </c>
      <c r="L46" t="s" s="18">
        <v>522</v>
      </c>
      <c r="M46" t="n" s="6">
        <v>600000.0</v>
      </c>
      <c r="N46" t="n" s="6">
        <v>310.0</v>
      </c>
      <c r="O46" t="s" s="18">
        <v>613</v>
      </c>
      <c r="P46" s="6" t="n">
        <f>G46+J46-M46</f>
        <v>1860000.0</v>
      </c>
      <c r="U46" s="38" t="str">
        <f>C46</f>
        <v>Distribusi ke Bidang Tata Ruang (BA. No: 036/BAST.03/TR-PUPR/2020)</v>
      </c>
    </row>
    <row r="47" ht="15.0" customHeight="true">
      <c r="A47" s="4" t="n">
        <f>ROW(A47)-14</f>
        <v>33.0</v>
      </c>
      <c r="B47" t="n" s="9">
        <v>44125.34652777778</v>
      </c>
      <c r="C47" t="s" s="21">
        <v>127</v>
      </c>
      <c r="D47" s="22"/>
      <c r="E47" t="n" s="6">
        <v>310.0</v>
      </c>
      <c r="F47" t="s" s="18">
        <v>613</v>
      </c>
      <c r="G47" t="n" s="6">
        <v>1860000.0</v>
      </c>
      <c r="H47" t="n" s="6">
        <v>0.0</v>
      </c>
      <c r="I47" t="s" s="18">
        <v>65</v>
      </c>
      <c r="J47" t="n" s="6">
        <v>0.0</v>
      </c>
      <c r="K47" t="n" s="6">
        <v>100.0</v>
      </c>
      <c r="L47" t="s" s="18">
        <v>592</v>
      </c>
      <c r="M47" t="n" s="6">
        <v>600000.0</v>
      </c>
      <c r="N47" t="n" s="6">
        <v>210.0</v>
      </c>
      <c r="O47" t="s" s="18">
        <v>580</v>
      </c>
      <c r="P47" s="6" t="n">
        <f>G47+J47-M47</f>
        <v>1260000.0</v>
      </c>
      <c r="U47" s="38" t="str">
        <f>C47</f>
        <v>Distribusi ke Bidang Bina Marga (BA. No: 037/BAST.03/BM-PUPR/2020)</v>
      </c>
    </row>
    <row r="48" ht="15.0" customHeight="true">
      <c r="A48" s="4" t="n">
        <f>ROW(A48)-14</f>
        <v>34.0</v>
      </c>
      <c r="B48" t="n" s="9">
        <v>44139.07013888889</v>
      </c>
      <c r="C48" t="s" s="21">
        <v>129</v>
      </c>
      <c r="D48" s="22"/>
      <c r="E48" t="n" s="6">
        <v>210.0</v>
      </c>
      <c r="F48" t="s" s="18">
        <v>580</v>
      </c>
      <c r="G48" t="n" s="6">
        <v>1260000.0</v>
      </c>
      <c r="H48" t="n" s="6">
        <v>0.0</v>
      </c>
      <c r="I48" t="s" s="18">
        <v>65</v>
      </c>
      <c r="J48" t="n" s="6">
        <v>0.0</v>
      </c>
      <c r="K48" t="n" s="6">
        <v>100.0</v>
      </c>
      <c r="L48" t="s" s="18">
        <v>522</v>
      </c>
      <c r="M48" t="n" s="6">
        <v>600000.0</v>
      </c>
      <c r="N48" t="n" s="6">
        <v>110.0</v>
      </c>
      <c r="O48" t="s" s="18">
        <v>597</v>
      </c>
      <c r="P48" s="6" t="n">
        <f>G48+J48-M48</f>
        <v>660000.0</v>
      </c>
      <c r="U48" s="38" t="str">
        <f>C48</f>
        <v>Distribusi ke Sekretariat (BA. No: 038/BAST.03/SEK-PUPR/2020)</v>
      </c>
    </row>
    <row r="49" ht="15.0" customHeight="true">
      <c r="A49" s="4" t="n">
        <f>ROW(A49)-14</f>
        <v>35.0</v>
      </c>
      <c r="B49" t="n" s="9">
        <v>44167.58541666667</v>
      </c>
      <c r="C49" t="s" s="21">
        <v>132</v>
      </c>
      <c r="D49" s="22"/>
      <c r="E49" t="n" s="6">
        <v>110.0</v>
      </c>
      <c r="F49" t="s" s="18">
        <v>597</v>
      </c>
      <c r="G49" t="n" s="6">
        <v>660000.0</v>
      </c>
      <c r="H49" t="n" s="6">
        <v>0.0</v>
      </c>
      <c r="I49" t="s" s="18">
        <v>65</v>
      </c>
      <c r="J49" t="n" s="6">
        <v>0.0</v>
      </c>
      <c r="K49" t="n" s="6">
        <v>100.0</v>
      </c>
      <c r="L49" t="s" s="18">
        <v>522</v>
      </c>
      <c r="M49" t="n" s="6">
        <v>600000.0</v>
      </c>
      <c r="N49" t="n" s="6">
        <v>10.0</v>
      </c>
      <c r="O49" t="s" s="18">
        <v>519</v>
      </c>
      <c r="P49" s="6" t="n">
        <f>G49+J49-M49</f>
        <v>60000.0</v>
      </c>
      <c r="U49" s="38" t="str">
        <f>C49</f>
        <v>Distribusi ke Sekretariat (BA. No: 039/BAST.03/SEK-PUPR/2020)</v>
      </c>
    </row>
    <row r="50" spans="1:21" s="3" customFormat="1" x14ac:dyDescent="0.25">
      <c r="A50" s="10"/>
      <c r="B50" s="11"/>
      <c r="C50" s="11"/>
      <c r="D50" s="11"/>
      <c r="E50" s="12" t="n">
        <f ca="1">INDIRECT("E15")</f>
        <v>0.0</v>
      </c>
      <c r="F50" s="19" t="str">
        <f ca="1">INDIRECT("F15")</f>
        <v>-</v>
      </c>
      <c r="G50" s="12" t="n">
        <f ca="1">INDIRECT("G15")</f>
        <v>0.0</v>
      </c>
      <c r="H50" s="12" t="n">
        <f ca="1">SUM(INDIRECT("H15:H"&amp;ROW(H50)-1))</f>
        <v>2550.0</v>
      </c>
      <c r="I50" s="20" t="s">
        <v>570</v>
      </c>
      <c r="J50" s="12" t="n">
        <f ca="1">SUM(INDIRECT("J15:J"&amp;ROW(J50)-1))</f>
        <v>1.53E7</v>
      </c>
      <c r="K50" s="12" t="n">
        <f ca="1">SUM(INDIRECT("K15:K"&amp;ROW(K50)-1))</f>
        <v>2540.0</v>
      </c>
      <c r="L50" s="20" t="s">
        <v>571</v>
      </c>
      <c r="M50" s="12" t="n">
        <f ca="1">SUM(INDIRECT("M15:M"&amp;ROW(M50)-1))</f>
        <v>1.524E7</v>
      </c>
      <c r="N50" s="12" t="n">
        <f ca="1">INDIRECT("N"&amp;ROW(N50)-1)</f>
        <v>10.0</v>
      </c>
      <c r="O50" s="20" t="str">
        <f ca="1">INDIRECT("O"&amp;ROW(O50)-1)</f>
        <v>10.00 @Rp.6,000.00</v>
      </c>
      <c r="P50" s="12" t="n">
        <f ca="1">INDIRECT("P"&amp;ROW(P50)-1)</f>
        <v>60000.0</v>
      </c>
      <c r="U50" s="40"/>
    </row>
    <row r="52" spans="4:14" x14ac:dyDescent="0.25">
      <c r="N52" s="1" t="str">
        <f>"Airmadidi, "&amp;U1</f>
        <v>Airmadidi, Kamis, 31 Desember 2020</v>
      </c>
    </row>
    <row r="53" spans="4:14" x14ac:dyDescent="0.25">
      <c r="D53" s="2" t="s">
        <v>56</v>
      </c>
      <c r="E53" s="3"/>
      <c r="F53" s="3"/>
      <c r="G53" s="3"/>
      <c r="H53" s="3"/>
      <c r="I53" s="3"/>
      <c r="J53" s="3"/>
      <c r="K53" s="3"/>
      <c r="L53" s="3"/>
      <c r="M53" s="3"/>
      <c r="N53" s="2" t="s">
        <v>59</v>
      </c>
    </row>
    <row r="54" spans="4:14" x14ac:dyDescent="0.25">
      <c r="D54" s="2"/>
      <c r="E54" s="3"/>
      <c r="F54" s="3"/>
      <c r="G54" s="3"/>
      <c r="H54" s="3"/>
      <c r="I54" s="3"/>
      <c r="J54" s="3"/>
      <c r="K54" s="3"/>
      <c r="L54" s="3"/>
      <c r="M54" s="3"/>
      <c r="N54" s="2"/>
    </row>
    <row r="55" spans="4:14" x14ac:dyDescent="0.25">
      <c r="D55" s="2"/>
      <c r="E55" s="3"/>
      <c r="F55" s="3"/>
      <c r="G55" s="3"/>
      <c r="H55" s="3"/>
      <c r="I55" s="3"/>
      <c r="J55" s="3"/>
      <c r="K55" s="3"/>
      <c r="L55" s="3"/>
      <c r="M55" s="3"/>
      <c r="N55" s="2"/>
    </row>
    <row r="56" spans="4:14" x14ac:dyDescent="0.25">
      <c r="D56" s="2"/>
      <c r="E56" s="3"/>
      <c r="F56" s="3"/>
      <c r="G56" s="3"/>
      <c r="H56" s="3"/>
      <c r="I56" s="3"/>
      <c r="J56" s="3"/>
      <c r="K56" s="3"/>
      <c r="L56" s="3"/>
      <c r="M56" s="3"/>
      <c r="N56" s="2"/>
    </row>
    <row r="57" spans="4:14" x14ac:dyDescent="0.25">
      <c r="D57" s="2"/>
      <c r="E57" s="3"/>
      <c r="F57" s="3"/>
      <c r="G57" s="3"/>
      <c r="H57" s="3"/>
      <c r="I57" s="3"/>
      <c r="J57" s="3"/>
      <c r="K57" s="3"/>
      <c r="L57" s="3"/>
      <c r="M57" s="3"/>
      <c r="N57" s="2"/>
    </row>
    <row r="58" spans="4:14" x14ac:dyDescent="0.25">
      <c r="D58" s="5" t="s">
        <v>57</v>
      </c>
      <c r="E58" s="3"/>
      <c r="F58" s="3"/>
      <c r="G58" s="3"/>
      <c r="H58" s="3"/>
      <c r="I58" s="3"/>
      <c r="J58" s="3"/>
      <c r="K58" s="3"/>
      <c r="L58" s="3"/>
      <c r="M58" s="3"/>
      <c r="N58" s="5" t="s">
        <v>60</v>
      </c>
    </row>
    <row r="59" spans="4:14" x14ac:dyDescent="0.25">
      <c r="D59" s="1" t="str">
        <f>"NIP. "&amp;U2</f>
        <v>NIP. 197212041999031006</v>
      </c>
      <c r="N59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50:D50"/>
    <mergeCell ref="C49:D4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614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43990.38958333333</v>
      </c>
      <c r="C16" t="s" s="21">
        <v>66</v>
      </c>
      <c r="D16" s="22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615</v>
      </c>
      <c r="J16" t="n" s="6">
        <v>120000.0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615</v>
      </c>
      <c r="P16" s="6" t="n">
        <f>G16+J16-M16</f>
        <v>120000.0</v>
      </c>
      <c r="U16" s="38" t="str">
        <f>C16</f>
        <v>Pengadaan oleh Bidang Jasa Konstruksi (BA. No: 06/BAST.01/JK-PUPR/2020)</v>
      </c>
    </row>
    <row r="17" ht="15.0" customHeight="true">
      <c r="A17" s="4" t="n">
        <f>ROW(A17)-14</f>
        <v>3.0</v>
      </c>
      <c r="B17" t="n" s="9">
        <v>43990.625</v>
      </c>
      <c r="C17" t="s" s="21">
        <v>67</v>
      </c>
      <c r="D17" s="22"/>
      <c r="E17" t="n" s="6">
        <v>3.0</v>
      </c>
      <c r="F17" t="s" s="18">
        <v>615</v>
      </c>
      <c r="G17" t="n" s="6">
        <v>120000.0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615</v>
      </c>
      <c r="M17" t="n" s="6">
        <v>120000.0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Jasa Konstruksi (BA. No: 029/BAST.03/JK-PUPR/2020)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3.0</v>
      </c>
      <c r="I18" s="20" t="s">
        <v>615</v>
      </c>
      <c r="J18" s="12" t="n">
        <f ca="1">SUM(INDIRECT("J15:J"&amp;ROW(J18)-1))</f>
        <v>120000.0</v>
      </c>
      <c r="K18" s="12" t="n">
        <f ca="1">SUM(INDIRECT("K15:K"&amp;ROW(K18)-1))</f>
        <v>3.0</v>
      </c>
      <c r="L18" s="20" t="s">
        <v>615</v>
      </c>
      <c r="M18" s="12" t="n">
        <f ca="1">SUM(INDIRECT("M15:M"&amp;ROW(M18)-1))</f>
        <v>120000.0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616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43990.38958333333</v>
      </c>
      <c r="C16" t="s" s="21">
        <v>66</v>
      </c>
      <c r="D16" s="22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617</v>
      </c>
      <c r="J16" t="n" s="6">
        <v>405000.0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617</v>
      </c>
      <c r="P16" s="6" t="n">
        <f>G16+J16-M16</f>
        <v>405000.0</v>
      </c>
      <c r="U16" s="38" t="str">
        <f>C16</f>
        <v>Pengadaan oleh Bidang Jasa Konstruksi (BA. No: 06/BAST.01/JK-PUPR/2020)</v>
      </c>
    </row>
    <row r="17" ht="15.0" customHeight="true">
      <c r="A17" s="4" t="n">
        <f>ROW(A17)-14</f>
        <v>3.0</v>
      </c>
      <c r="B17" t="n" s="9">
        <v>43990.625</v>
      </c>
      <c r="C17" t="s" s="21">
        <v>67</v>
      </c>
      <c r="D17" s="22"/>
      <c r="E17" t="n" s="6">
        <v>3.0</v>
      </c>
      <c r="F17" t="s" s="18">
        <v>617</v>
      </c>
      <c r="G17" t="n" s="6">
        <v>405000.0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617</v>
      </c>
      <c r="M17" t="n" s="6">
        <v>405000.0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Jasa Konstruksi (BA. No: 029/BAST.03/JK-PUPR/2020)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3.0</v>
      </c>
      <c r="I18" s="20" t="s">
        <v>617</v>
      </c>
      <c r="J18" s="12" t="n">
        <f ca="1">SUM(INDIRECT("J15:J"&amp;ROW(J18)-1))</f>
        <v>405000.0</v>
      </c>
      <c r="K18" s="12" t="n">
        <f ca="1">SUM(INDIRECT("K15:K"&amp;ROW(K18)-1))</f>
        <v>3.0</v>
      </c>
      <c r="L18" s="20" t="s">
        <v>617</v>
      </c>
      <c r="M18" s="12" t="n">
        <f ca="1">SUM(INDIRECT("M15:M"&amp;ROW(M18)-1))</f>
        <v>405000.0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618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619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43886.416666666664</v>
      </c>
      <c r="C16" t="s" s="21">
        <v>364</v>
      </c>
      <c r="D16" s="22"/>
      <c r="E16" t="n" s="6">
        <v>0.0</v>
      </c>
      <c r="F16" t="s" s="18">
        <v>65</v>
      </c>
      <c r="G16" t="n" s="6">
        <v>0.0</v>
      </c>
      <c r="H16" t="n" s="6">
        <v>8.0</v>
      </c>
      <c r="I16" t="s" s="18">
        <v>621</v>
      </c>
      <c r="J16" t="n" s="6">
        <v>96000.0</v>
      </c>
      <c r="K16" t="n" s="6">
        <v>0.0</v>
      </c>
      <c r="L16" t="s" s="18">
        <v>65</v>
      </c>
      <c r="M16" t="n" s="6">
        <v>0.0</v>
      </c>
      <c r="N16" t="n" s="6">
        <v>8.0</v>
      </c>
      <c r="O16" t="s" s="18">
        <v>621</v>
      </c>
      <c r="P16" s="6" t="n">
        <f>G16+J16-M16</f>
        <v>96000.0</v>
      </c>
      <c r="U16" s="38" t="str">
        <f>C16</f>
        <v>Pengadaan oleh Sekretariat (BA. No: 0027/BAST.01/SEK-PUPR/2020)</v>
      </c>
    </row>
    <row r="17" ht="15.0" customHeight="true">
      <c r="A17" s="4" t="n">
        <f>ROW(A17)-14</f>
        <v>3.0</v>
      </c>
      <c r="B17" t="n" s="9">
        <v>43909.59444444445</v>
      </c>
      <c r="C17" t="s" s="21">
        <v>104</v>
      </c>
      <c r="D17" s="22"/>
      <c r="E17" t="n" s="6">
        <v>8.0</v>
      </c>
      <c r="F17" t="s" s="18">
        <v>621</v>
      </c>
      <c r="G17" t="n" s="6">
        <v>96000.0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622</v>
      </c>
      <c r="M17" t="n" s="6">
        <v>48000.0</v>
      </c>
      <c r="N17" t="n" s="6">
        <v>4.0</v>
      </c>
      <c r="O17" t="s" s="18">
        <v>622</v>
      </c>
      <c r="P17" s="6" t="n">
        <f>G17+J17-M17</f>
        <v>48000.0</v>
      </c>
      <c r="U17" s="38" t="str">
        <f>C17</f>
        <v>Distribusi ke Sekretariat (BA. No: 022/BAST.03/SEK-PUPR/2020)</v>
      </c>
    </row>
    <row r="18" ht="15.0" customHeight="true">
      <c r="A18" s="4" t="n">
        <f>ROW(A18)-14</f>
        <v>4.0</v>
      </c>
      <c r="B18" t="n" s="9">
        <v>43909.60138888889</v>
      </c>
      <c r="C18" t="s" s="21">
        <v>349</v>
      </c>
      <c r="D18" s="22"/>
      <c r="E18" t="n" s="6">
        <v>4.0</v>
      </c>
      <c r="F18" t="s" s="18">
        <v>622</v>
      </c>
      <c r="G18" t="n" s="6">
        <v>48000.0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623</v>
      </c>
      <c r="M18" t="n" s="6">
        <v>12000.0</v>
      </c>
      <c r="N18" t="n" s="6">
        <v>3.0</v>
      </c>
      <c r="O18" t="s" s="18">
        <v>624</v>
      </c>
      <c r="P18" s="6" t="n">
        <f>G18+J18-M18</f>
        <v>36000.0</v>
      </c>
      <c r="U18" s="38" t="str">
        <f>C18</f>
        <v>Distribusi ke Bidang Tata Ruang (BA. No: 023/BAST.03/TR-PUPR/2020)</v>
      </c>
    </row>
    <row r="19" ht="15.0" customHeight="true">
      <c r="A19" s="4" t="n">
        <f>ROW(A19)-14</f>
        <v>5.0</v>
      </c>
      <c r="B19" t="n" s="9">
        <v>43924.38680555556</v>
      </c>
      <c r="C19" t="s" s="21">
        <v>107</v>
      </c>
      <c r="D19" s="22"/>
      <c r="E19" t="n" s="6">
        <v>3.0</v>
      </c>
      <c r="F19" t="s" s="18">
        <v>624</v>
      </c>
      <c r="G19" t="n" s="6">
        <v>36000.0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623</v>
      </c>
      <c r="M19" t="n" s="6">
        <v>12000.0</v>
      </c>
      <c r="N19" t="n" s="6">
        <v>2.0</v>
      </c>
      <c r="O19" t="s" s="18">
        <v>396</v>
      </c>
      <c r="P19" s="6" t="n">
        <f>G19+J19-M19</f>
        <v>24000.0</v>
      </c>
      <c r="U19" s="38" t="str">
        <f>C19</f>
        <v>Distribusi ke Sekretariat (BA. No: 025/BAST.03/SEK-PUPR/2020)</v>
      </c>
    </row>
    <row r="20" ht="15.0" customHeight="true">
      <c r="A20" s="4" t="n">
        <f>ROW(A20)-14</f>
        <v>6.0</v>
      </c>
      <c r="B20" t="n" s="9">
        <v>43945.41805555556</v>
      </c>
      <c r="C20" t="s" s="21">
        <v>110</v>
      </c>
      <c r="D20" s="22"/>
      <c r="E20" t="n" s="6">
        <v>2.0</v>
      </c>
      <c r="F20" t="s" s="18">
        <v>396</v>
      </c>
      <c r="G20" t="n" s="6">
        <v>24000.0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623</v>
      </c>
      <c r="M20" t="n" s="6">
        <v>12000.0</v>
      </c>
      <c r="N20" t="n" s="6">
        <v>1.0</v>
      </c>
      <c r="O20" t="s" s="18">
        <v>623</v>
      </c>
      <c r="P20" s="6" t="n">
        <f>G20+J20-M20</f>
        <v>12000.0</v>
      </c>
      <c r="U20" s="38" t="str">
        <f>C20</f>
        <v>Distribusi ke Sekretariat (BA. No: 026/BAST.03/SEK-PUPR/2020)</v>
      </c>
    </row>
    <row r="21" ht="15.0" customHeight="true">
      <c r="A21" s="4" t="n">
        <f>ROW(A21)-14</f>
        <v>7.0</v>
      </c>
      <c r="B21" t="n" s="9">
        <v>43962.45972222222</v>
      </c>
      <c r="C21" t="s" s="21">
        <v>112</v>
      </c>
      <c r="D21" s="22"/>
      <c r="E21" t="n" s="6">
        <v>1.0</v>
      </c>
      <c r="F21" t="s" s="18">
        <v>623</v>
      </c>
      <c r="G21" t="n" s="6">
        <v>12000.0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623</v>
      </c>
      <c r="M21" t="n" s="6">
        <v>12000.0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Sekretariat (BA. No: 027/BAST.03/SEK-PUPR/2020)</v>
      </c>
    </row>
    <row r="22" ht="15.0" customHeight="true">
      <c r="A22" s="4" t="n">
        <f>ROW(A22)-14</f>
        <v>8.0</v>
      </c>
      <c r="B22" t="n" s="9">
        <v>44113.416666666664</v>
      </c>
      <c r="C22" t="s" s="21">
        <v>369</v>
      </c>
      <c r="D22" s="22"/>
      <c r="E22" t="n" s="6">
        <v>0.0</v>
      </c>
      <c r="F22" t="s" s="18">
        <v>65</v>
      </c>
      <c r="G22" t="n" s="6">
        <v>0.0</v>
      </c>
      <c r="H22" t="n" s="6">
        <v>8.0</v>
      </c>
      <c r="I22" t="s" s="18">
        <v>621</v>
      </c>
      <c r="J22" t="n" s="6">
        <v>96000.0</v>
      </c>
      <c r="K22" t="n" s="6">
        <v>0.0</v>
      </c>
      <c r="L22" t="s" s="18">
        <v>65</v>
      </c>
      <c r="M22" t="n" s="6">
        <v>0.0</v>
      </c>
      <c r="N22" t="n" s="6">
        <v>8.0</v>
      </c>
      <c r="O22" t="s" s="18">
        <v>621</v>
      </c>
      <c r="P22" s="6" t="n">
        <f>G22+J22-M22</f>
        <v>96000.0</v>
      </c>
      <c r="U22" s="38" t="str">
        <f>C22</f>
        <v>Pengadaan oleh Sekretariat (BA. No: 0185/BAST.01/SEK-PUPR/2020)</v>
      </c>
    </row>
    <row r="23" ht="15.0" customHeight="true">
      <c r="A23" s="4" t="n">
        <f>ROW(A23)-14</f>
        <v>9.0</v>
      </c>
      <c r="B23" t="n" s="9">
        <v>44113.60277777778</v>
      </c>
      <c r="C23" t="s" s="21">
        <v>122</v>
      </c>
      <c r="D23" s="22"/>
      <c r="E23" t="n" s="6">
        <v>8.0</v>
      </c>
      <c r="F23" t="s" s="18">
        <v>621</v>
      </c>
      <c r="G23" t="n" s="6">
        <v>96000.0</v>
      </c>
      <c r="H23" t="n" s="6">
        <v>0.0</v>
      </c>
      <c r="I23" t="s" s="18">
        <v>65</v>
      </c>
      <c r="J23" t="n" s="6">
        <v>0.0</v>
      </c>
      <c r="K23" t="n" s="6">
        <v>2.0</v>
      </c>
      <c r="L23" t="s" s="18">
        <v>396</v>
      </c>
      <c r="M23" t="n" s="6">
        <v>24000.0</v>
      </c>
      <c r="N23" t="n" s="6">
        <v>6.0</v>
      </c>
      <c r="O23" t="s" s="18">
        <v>625</v>
      </c>
      <c r="P23" s="6" t="n">
        <f>G23+J23-M23</f>
        <v>72000.0</v>
      </c>
      <c r="U23" s="38" t="str">
        <f>C23</f>
        <v>Distribusi ke Sekretariat (BA. No: 035/BAST.03/SEK-PUPR/2020)</v>
      </c>
    </row>
    <row r="24" ht="15.0" customHeight="true">
      <c r="A24" s="4" t="n">
        <f>ROW(A24)-14</f>
        <v>10.0</v>
      </c>
      <c r="B24" t="n" s="9">
        <v>44120.595138888886</v>
      </c>
      <c r="C24" t="s" s="21">
        <v>125</v>
      </c>
      <c r="D24" s="22"/>
      <c r="E24" t="n" s="6">
        <v>6.0</v>
      </c>
      <c r="F24" t="s" s="18">
        <v>625</v>
      </c>
      <c r="G24" t="n" s="6">
        <v>72000.0</v>
      </c>
      <c r="H24" t="n" s="6">
        <v>0.0</v>
      </c>
      <c r="I24" t="s" s="18">
        <v>65</v>
      </c>
      <c r="J24" t="n" s="6">
        <v>0.0</v>
      </c>
      <c r="K24" t="n" s="6">
        <v>2.0</v>
      </c>
      <c r="L24" t="s" s="18">
        <v>396</v>
      </c>
      <c r="M24" t="n" s="6">
        <v>24000.0</v>
      </c>
      <c r="N24" t="n" s="6">
        <v>4.0</v>
      </c>
      <c r="O24" t="s" s="18">
        <v>622</v>
      </c>
      <c r="P24" s="6" t="n">
        <f>G24+J24-M24</f>
        <v>48000.0</v>
      </c>
      <c r="U24" s="38" t="str">
        <f>C24</f>
        <v>Distribusi ke Bidang Tata Ruang (BA. No: 036/BAST.03/TR-PUPR/2020)</v>
      </c>
    </row>
    <row r="25" ht="15.0" customHeight="true">
      <c r="A25" s="4" t="n">
        <f>ROW(A25)-14</f>
        <v>11.0</v>
      </c>
      <c r="B25" t="n" s="9">
        <v>44125.34652777778</v>
      </c>
      <c r="C25" t="s" s="21">
        <v>127</v>
      </c>
      <c r="D25" s="22"/>
      <c r="E25" t="n" s="6">
        <v>4.0</v>
      </c>
      <c r="F25" t="s" s="18">
        <v>622</v>
      </c>
      <c r="G25" t="n" s="6">
        <v>48000.0</v>
      </c>
      <c r="H25" t="n" s="6">
        <v>0.0</v>
      </c>
      <c r="I25" t="s" s="18">
        <v>65</v>
      </c>
      <c r="J25" t="n" s="6">
        <v>0.0</v>
      </c>
      <c r="K25" t="n" s="6">
        <v>2.0</v>
      </c>
      <c r="L25" t="s" s="18">
        <v>396</v>
      </c>
      <c r="M25" t="n" s="6">
        <v>24000.0</v>
      </c>
      <c r="N25" t="n" s="6">
        <v>2.0</v>
      </c>
      <c r="O25" t="s" s="18">
        <v>396</v>
      </c>
      <c r="P25" s="6" t="n">
        <f>G25+J25-M25</f>
        <v>24000.0</v>
      </c>
      <c r="U25" s="38" t="str">
        <f>C25</f>
        <v>Distribusi ke Bidang Bina Marga (BA. No: 037/BAST.03/BM-PUPR/2020)</v>
      </c>
    </row>
    <row r="26" ht="15.0" customHeight="true">
      <c r="A26" s="4" t="n">
        <f>ROW(A26)-14</f>
        <v>12.0</v>
      </c>
      <c r="B26" t="n" s="9">
        <v>44139.07013888889</v>
      </c>
      <c r="C26" t="s" s="21">
        <v>129</v>
      </c>
      <c r="D26" s="22"/>
      <c r="E26" t="n" s="6">
        <v>2.0</v>
      </c>
      <c r="F26" t="s" s="18">
        <v>396</v>
      </c>
      <c r="G26" t="n" s="6">
        <v>24000.0</v>
      </c>
      <c r="H26" t="n" s="6">
        <v>0.0</v>
      </c>
      <c r="I26" t="s" s="18">
        <v>65</v>
      </c>
      <c r="J26" t="n" s="6">
        <v>0.0</v>
      </c>
      <c r="K26" t="n" s="6">
        <v>2.0</v>
      </c>
      <c r="L26" t="s" s="18">
        <v>396</v>
      </c>
      <c r="M26" t="n" s="6">
        <v>24000.0</v>
      </c>
      <c r="N26" t="n" s="6">
        <v>0.0</v>
      </c>
      <c r="O26" t="s" s="18">
        <v>65</v>
      </c>
      <c r="P26" s="6" t="n">
        <f>G26+J26-M26</f>
        <v>0.0</v>
      </c>
      <c r="U26" s="38" t="str">
        <f>C26</f>
        <v>Distribusi ke Sekretariat (BA. No: 038/BAST.03/SEK-PUPR/2020)</v>
      </c>
    </row>
    <row r="27" spans="1:21" s="3" customFormat="1" x14ac:dyDescent="0.25">
      <c r="A27" s="10"/>
      <c r="B27" s="11"/>
      <c r="C27" s="11"/>
      <c r="D27" s="11"/>
      <c r="E27" s="12" t="n">
        <f ca="1">INDIRECT("E15")</f>
        <v>0.0</v>
      </c>
      <c r="F27" s="19" t="str">
        <f ca="1">INDIRECT("F15")</f>
        <v>-</v>
      </c>
      <c r="G27" s="12" t="n">
        <f ca="1">INDIRECT("G15")</f>
        <v>0.0</v>
      </c>
      <c r="H27" s="12" t="n">
        <f ca="1">SUM(INDIRECT("H15:H"&amp;ROW(H27)-1))</f>
        <v>16.0</v>
      </c>
      <c r="I27" s="20" t="s">
        <v>620</v>
      </c>
      <c r="J27" s="12" t="n">
        <f ca="1">SUM(INDIRECT("J15:J"&amp;ROW(J27)-1))</f>
        <v>192000.0</v>
      </c>
      <c r="K27" s="12" t="n">
        <f ca="1">SUM(INDIRECT("K15:K"&amp;ROW(K27)-1))</f>
        <v>16.0</v>
      </c>
      <c r="L27" s="20" t="s">
        <v>620</v>
      </c>
      <c r="M27" s="12" t="n">
        <f ca="1">SUM(INDIRECT("M15:M"&amp;ROW(M27)-1))</f>
        <v>192000.0</v>
      </c>
      <c r="N27" s="12" t="n">
        <f ca="1">INDIRECT("N"&amp;ROW(N27)-1)</f>
        <v>0.0</v>
      </c>
      <c r="O27" s="20" t="str">
        <f ca="1">INDIRECT("O"&amp;ROW(O27)-1)</f>
        <v>-</v>
      </c>
      <c r="P27" s="12" t="n">
        <f ca="1">INDIRECT("P"&amp;ROW(P27)-1)</f>
        <v>0.0</v>
      </c>
      <c r="U27" s="40"/>
    </row>
    <row r="29" spans="4:14" x14ac:dyDescent="0.25">
      <c r="N29" s="1" t="str">
        <f>"Airmadidi, "&amp;U1</f>
        <v>Airmadidi, Kamis, 31 Desember 2020</v>
      </c>
    </row>
    <row r="30" spans="4:14" x14ac:dyDescent="0.25">
      <c r="D30" s="2" t="s">
        <v>56</v>
      </c>
      <c r="E30" s="3"/>
      <c r="F30" s="3"/>
      <c r="G30" s="3"/>
      <c r="H30" s="3"/>
      <c r="I30" s="3"/>
      <c r="J30" s="3"/>
      <c r="K30" s="3"/>
      <c r="L30" s="3"/>
      <c r="M30" s="3"/>
      <c r="N30" s="2" t="s">
        <v>59</v>
      </c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5" t="s">
        <v>57</v>
      </c>
      <c r="E35" s="3"/>
      <c r="F35" s="3"/>
      <c r="G35" s="3"/>
      <c r="H35" s="3"/>
      <c r="I35" s="3"/>
      <c r="J35" s="3"/>
      <c r="K35" s="3"/>
      <c r="L35" s="3"/>
      <c r="M35" s="3"/>
      <c r="N35" s="5" t="s">
        <v>60</v>
      </c>
    </row>
    <row r="36" spans="4:14" x14ac:dyDescent="0.25">
      <c r="D36" s="1" t="str">
        <f>"NIP. "&amp;U2</f>
        <v>NIP. 197212041999031006</v>
      </c>
      <c r="N36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7:D27"/>
    <mergeCell ref="C26:D26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0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626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619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43886.416666666664</v>
      </c>
      <c r="C16" t="s" s="21">
        <v>364</v>
      </c>
      <c r="D16" s="22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628</v>
      </c>
      <c r="J16" t="n" s="6">
        <v>124000.0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628</v>
      </c>
      <c r="P16" s="6" t="n">
        <f>G16+J16-M16</f>
        <v>124000.0</v>
      </c>
      <c r="U16" s="38" t="str">
        <f>C16</f>
        <v>Pengadaan oleh Sekretariat (BA. No: 0027/BAST.01/SEK-PUPR/2020)</v>
      </c>
    </row>
    <row r="17" ht="15.0" customHeight="true">
      <c r="A17" s="4" t="n">
        <f>ROW(A17)-14</f>
        <v>3.0</v>
      </c>
      <c r="B17" t="n" s="9">
        <v>43909.59444444445</v>
      </c>
      <c r="C17" t="s" s="21">
        <v>104</v>
      </c>
      <c r="D17" s="22"/>
      <c r="E17" t="n" s="6">
        <v>4.0</v>
      </c>
      <c r="F17" t="s" s="18">
        <v>628</v>
      </c>
      <c r="G17" t="n" s="6">
        <v>124000.0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628</v>
      </c>
      <c r="M17" t="n" s="6">
        <v>124000.0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Sekretariat (BA. No: 022/BAST.03/SEK-PUPR/2020)</v>
      </c>
    </row>
    <row r="18" ht="15.0" customHeight="true">
      <c r="A18" s="4" t="n">
        <f>ROW(A18)-14</f>
        <v>4.0</v>
      </c>
      <c r="B18" t="n" s="9">
        <v>44113.416666666664</v>
      </c>
      <c r="C18" t="s" s="21">
        <v>369</v>
      </c>
      <c r="D18" s="22"/>
      <c r="E18" t="n" s="6">
        <v>0.0</v>
      </c>
      <c r="F18" t="s" s="18">
        <v>65</v>
      </c>
      <c r="G18" t="n" s="6">
        <v>0.0</v>
      </c>
      <c r="H18" t="n" s="6">
        <v>4.0</v>
      </c>
      <c r="I18" t="s" s="18">
        <v>628</v>
      </c>
      <c r="J18" t="n" s="6">
        <v>124000.0</v>
      </c>
      <c r="K18" t="n" s="6">
        <v>0.0</v>
      </c>
      <c r="L18" t="s" s="18">
        <v>65</v>
      </c>
      <c r="M18" t="n" s="6">
        <v>0.0</v>
      </c>
      <c r="N18" t="n" s="6">
        <v>4.0</v>
      </c>
      <c r="O18" t="s" s="18">
        <v>628</v>
      </c>
      <c r="P18" s="6" t="n">
        <f>G18+J18-M18</f>
        <v>124000.0</v>
      </c>
      <c r="U18" s="38" t="str">
        <f>C18</f>
        <v>Pengadaan oleh Sekretariat (BA. No: 0185/BAST.01/SEK-PUPR/2020)</v>
      </c>
    </row>
    <row r="19" ht="15.0" customHeight="true">
      <c r="A19" s="4" t="n">
        <f>ROW(A19)-14</f>
        <v>5.0</v>
      </c>
      <c r="B19" t="n" s="9">
        <v>44113.60277777778</v>
      </c>
      <c r="C19" t="s" s="21">
        <v>122</v>
      </c>
      <c r="D19" s="22"/>
      <c r="E19" t="n" s="6">
        <v>4.0</v>
      </c>
      <c r="F19" t="s" s="18">
        <v>628</v>
      </c>
      <c r="G19" t="n" s="6">
        <v>124000.0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422</v>
      </c>
      <c r="M19" t="n" s="6">
        <v>62000.0</v>
      </c>
      <c r="N19" t="n" s="6">
        <v>2.0</v>
      </c>
      <c r="O19" t="s" s="18">
        <v>422</v>
      </c>
      <c r="P19" s="6" t="n">
        <f>G19+J19-M19</f>
        <v>62000.0</v>
      </c>
      <c r="U19" s="38" t="str">
        <f>C19</f>
        <v>Distribusi ke Sekretariat (BA. No: 035/BAST.03/SEK-PUPR/2020)</v>
      </c>
    </row>
    <row r="20" ht="15.0" customHeight="true">
      <c r="A20" s="4" t="n">
        <f>ROW(A20)-14</f>
        <v>6.0</v>
      </c>
      <c r="B20" t="n" s="9">
        <v>44120.595138888886</v>
      </c>
      <c r="C20" t="s" s="21">
        <v>125</v>
      </c>
      <c r="D20" s="22"/>
      <c r="E20" t="n" s="6">
        <v>2.0</v>
      </c>
      <c r="F20" t="s" s="18">
        <v>422</v>
      </c>
      <c r="G20" t="n" s="6">
        <v>62000.0</v>
      </c>
      <c r="H20" t="n" s="6">
        <v>0.0</v>
      </c>
      <c r="I20" t="s" s="18">
        <v>65</v>
      </c>
      <c r="J20" t="n" s="6">
        <v>0.0</v>
      </c>
      <c r="K20" t="n" s="6">
        <v>2.0</v>
      </c>
      <c r="L20" t="s" s="18">
        <v>422</v>
      </c>
      <c r="M20" t="n" s="6">
        <v>62000.0</v>
      </c>
      <c r="N20" t="n" s="6">
        <v>0.0</v>
      </c>
      <c r="O20" t="s" s="18">
        <v>65</v>
      </c>
      <c r="P20" s="6" t="n">
        <f>G20+J20-M20</f>
        <v>0.0</v>
      </c>
      <c r="U20" s="38" t="str">
        <f>C20</f>
        <v>Distribusi ke Bidang Tata Ruang (BA. No: 036/BAST.03/TR-PUPR/2020)</v>
      </c>
    </row>
    <row r="21" spans="1:21" s="3" customFormat="1" x14ac:dyDescent="0.25">
      <c r="A21" s="10"/>
      <c r="B21" s="11"/>
      <c r="C21" s="11"/>
      <c r="D21" s="11"/>
      <c r="E21" s="12" t="n">
        <f ca="1">INDIRECT("E15")</f>
        <v>0.0</v>
      </c>
      <c r="F21" s="19" t="str">
        <f ca="1">INDIRECT("F15")</f>
        <v>-</v>
      </c>
      <c r="G21" s="12" t="n">
        <f ca="1">INDIRECT("G15")</f>
        <v>0.0</v>
      </c>
      <c r="H21" s="12" t="n">
        <f ca="1">SUM(INDIRECT("H15:H"&amp;ROW(H21)-1))</f>
        <v>8.0</v>
      </c>
      <c r="I21" s="20" t="s">
        <v>627</v>
      </c>
      <c r="J21" s="12" t="n">
        <f ca="1">SUM(INDIRECT("J15:J"&amp;ROW(J21)-1))</f>
        <v>248000.0</v>
      </c>
      <c r="K21" s="12" t="n">
        <f ca="1">SUM(INDIRECT("K15:K"&amp;ROW(K21)-1))</f>
        <v>8.0</v>
      </c>
      <c r="L21" s="20" t="s">
        <v>627</v>
      </c>
      <c r="M21" s="12" t="n">
        <f ca="1">SUM(INDIRECT("M15:M"&amp;ROW(M21)-1))</f>
        <v>248000.0</v>
      </c>
      <c r="N21" s="12" t="n">
        <f ca="1">INDIRECT("N"&amp;ROW(N21)-1)</f>
        <v>0.0</v>
      </c>
      <c r="O21" s="20" t="str">
        <f ca="1">INDIRECT("O"&amp;ROW(O21)-1)</f>
        <v>-</v>
      </c>
      <c r="P21" s="12" t="n">
        <f ca="1">INDIRECT("P"&amp;ROW(P21)-1)</f>
        <v>0.0</v>
      </c>
      <c r="U21" s="40"/>
    </row>
    <row r="23" spans="4:14" x14ac:dyDescent="0.25">
      <c r="N23" s="1" t="str">
        <f>"Airmadidi, "&amp;U1</f>
        <v>Airmadidi, Kamis, 31 Desember 2020</v>
      </c>
    </row>
    <row r="24" spans="4:14" x14ac:dyDescent="0.25">
      <c r="D24" s="2" t="s">
        <v>56</v>
      </c>
      <c r="E24" s="3"/>
      <c r="F24" s="3"/>
      <c r="G24" s="3"/>
      <c r="H24" s="3"/>
      <c r="I24" s="3"/>
      <c r="J24" s="3"/>
      <c r="K24" s="3"/>
      <c r="L24" s="3"/>
      <c r="M24" s="3"/>
      <c r="N24" s="2" t="s">
        <v>59</v>
      </c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5" t="s">
        <v>57</v>
      </c>
      <c r="E29" s="3"/>
      <c r="F29" s="3"/>
      <c r="G29" s="3"/>
      <c r="H29" s="3"/>
      <c r="I29" s="3"/>
      <c r="J29" s="3"/>
      <c r="K29" s="3"/>
      <c r="L29" s="3"/>
      <c r="M29" s="3"/>
      <c r="N29" s="5" t="s">
        <v>60</v>
      </c>
    </row>
    <row r="30" spans="4:14" x14ac:dyDescent="0.25">
      <c r="D30" s="1" t="str">
        <f>"NIP. "&amp;U2</f>
        <v>NIP. 197212041999031006</v>
      </c>
      <c r="N30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1:D21"/>
    <mergeCell ref="C20:D20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182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43901.416666666664</v>
      </c>
      <c r="C16" t="s" s="21">
        <v>147</v>
      </c>
      <c r="D16" s="22"/>
      <c r="E16" t="n" s="6">
        <v>0.0</v>
      </c>
      <c r="F16" t="s" s="18">
        <v>65</v>
      </c>
      <c r="G16" t="n" s="6">
        <v>0.0</v>
      </c>
      <c r="H16" t="n" s="6">
        <v>10.0</v>
      </c>
      <c r="I16" t="s" s="18">
        <v>184</v>
      </c>
      <c r="J16" t="n" s="6">
        <v>75000.0</v>
      </c>
      <c r="K16" t="n" s="6">
        <v>0.0</v>
      </c>
      <c r="L16" t="s" s="18">
        <v>65</v>
      </c>
      <c r="M16" t="n" s="6">
        <v>0.0</v>
      </c>
      <c r="N16" t="n" s="6">
        <v>10.0</v>
      </c>
      <c r="O16" t="s" s="18">
        <v>184</v>
      </c>
      <c r="P16" s="6" t="n">
        <f>G16+J16-M16</f>
        <v>75000.0</v>
      </c>
      <c r="U16" s="38" t="str">
        <f>C16</f>
        <v>Pengadaan oleh Bidang Bina Marga (BA. No: 03/BAST.01/BM-PUPR/2020)</v>
      </c>
    </row>
    <row r="17" ht="15.0" customHeight="true">
      <c r="A17" s="4" t="n">
        <f>ROW(A17)-14</f>
        <v>3.0</v>
      </c>
      <c r="B17" t="n" s="9">
        <v>43901.625</v>
      </c>
      <c r="C17" t="s" s="21">
        <v>150</v>
      </c>
      <c r="D17" s="22"/>
      <c r="E17" t="n" s="6">
        <v>10.0</v>
      </c>
      <c r="F17" t="s" s="18">
        <v>184</v>
      </c>
      <c r="G17" t="n" s="6">
        <v>75000.0</v>
      </c>
      <c r="H17" t="n" s="6">
        <v>0.0</v>
      </c>
      <c r="I17" t="s" s="18">
        <v>65</v>
      </c>
      <c r="J17" t="n" s="6">
        <v>0.0</v>
      </c>
      <c r="K17" t="n" s="6">
        <v>10.0</v>
      </c>
      <c r="L17" t="s" s="18">
        <v>184</v>
      </c>
      <c r="M17" t="n" s="6">
        <v>75000.0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Bina Marga (BA. No: 020/BAST.03/BM-PUPR/2020)</v>
      </c>
    </row>
    <row r="18" ht="15.0" customHeight="true">
      <c r="A18" s="4" t="n">
        <f>ROW(A18)-14</f>
        <v>4.0</v>
      </c>
      <c r="B18" t="n" s="9">
        <v>43903.416666666664</v>
      </c>
      <c r="C18" t="s" s="21">
        <v>152</v>
      </c>
      <c r="D18" s="22"/>
      <c r="E18" t="n" s="6">
        <v>0.0</v>
      </c>
      <c r="F18" t="s" s="18">
        <v>65</v>
      </c>
      <c r="G18" t="n" s="6">
        <v>0.0</v>
      </c>
      <c r="H18" t="n" s="6">
        <v>10.0</v>
      </c>
      <c r="I18" t="s" s="18">
        <v>184</v>
      </c>
      <c r="J18" t="n" s="6">
        <v>75000.0</v>
      </c>
      <c r="K18" t="n" s="6">
        <v>0.0</v>
      </c>
      <c r="L18" t="s" s="18">
        <v>65</v>
      </c>
      <c r="M18" t="n" s="6">
        <v>0.0</v>
      </c>
      <c r="N18" t="n" s="6">
        <v>10.0</v>
      </c>
      <c r="O18" t="s" s="18">
        <v>184</v>
      </c>
      <c r="P18" s="6" t="n">
        <f>G18+J18-M18</f>
        <v>75000.0</v>
      </c>
      <c r="U18" s="38" t="str">
        <f>C18</f>
        <v>Pengadaan oleh Bidang Bina Marga (BA. No: 01/BAST.01/BM-PUPR/2020)</v>
      </c>
    </row>
    <row r="19" ht="15.0" customHeight="true">
      <c r="A19" s="4" t="n">
        <f>ROW(A19)-14</f>
        <v>5.0</v>
      </c>
      <c r="B19" t="n" s="9">
        <v>43903.459027777775</v>
      </c>
      <c r="C19" t="s" s="21">
        <v>154</v>
      </c>
      <c r="D19" s="22"/>
      <c r="E19" t="n" s="6">
        <v>10.0</v>
      </c>
      <c r="F19" t="s" s="18">
        <v>184</v>
      </c>
      <c r="G19" t="n" s="6">
        <v>75000.0</v>
      </c>
      <c r="H19" t="n" s="6">
        <v>10.0</v>
      </c>
      <c r="I19" t="s" s="18">
        <v>184</v>
      </c>
      <c r="J19" t="n" s="6">
        <v>75000.0</v>
      </c>
      <c r="K19" t="n" s="6">
        <v>0.0</v>
      </c>
      <c r="L19" t="s" s="18">
        <v>65</v>
      </c>
      <c r="M19" t="n" s="6">
        <v>0.0</v>
      </c>
      <c r="N19" t="n" s="6">
        <v>20.0</v>
      </c>
      <c r="O19" t="s" s="18">
        <v>185</v>
      </c>
      <c r="P19" s="6" t="n">
        <f>G19+J19-M19</f>
        <v>150000.0</v>
      </c>
      <c r="U19" s="38" t="str">
        <f>C19</f>
        <v>Pengadaan oleh Bidang Bina Marga (BA. No: 05/BAST.01/BM-PUPR/2020)</v>
      </c>
    </row>
    <row r="20" ht="15.0" customHeight="true">
      <c r="A20" s="4" t="n">
        <f>ROW(A20)-14</f>
        <v>6.0</v>
      </c>
      <c r="B20" t="n" s="9">
        <v>43903.625</v>
      </c>
      <c r="C20" t="s" s="21">
        <v>156</v>
      </c>
      <c r="D20" s="22"/>
      <c r="E20" t="n" s="6">
        <v>20.0</v>
      </c>
      <c r="F20" t="s" s="18">
        <v>185</v>
      </c>
      <c r="G20" t="n" s="6">
        <v>150000.0</v>
      </c>
      <c r="H20" t="n" s="6">
        <v>0.0</v>
      </c>
      <c r="I20" t="s" s="18">
        <v>65</v>
      </c>
      <c r="J20" t="n" s="6">
        <v>0.0</v>
      </c>
      <c r="K20" t="n" s="6">
        <v>20.0</v>
      </c>
      <c r="L20" t="s" s="18">
        <v>185</v>
      </c>
      <c r="M20" t="n" s="6">
        <v>150000.0</v>
      </c>
      <c r="N20" t="n" s="6">
        <v>0.0</v>
      </c>
      <c r="O20" t="s" s="18">
        <v>65</v>
      </c>
      <c r="P20" s="6" t="n">
        <f>G20+J20-M20</f>
        <v>0.0</v>
      </c>
      <c r="U20" s="38" t="str">
        <f>C20</f>
        <v>Distribusi ke Bidang Bina Marga (BA. No: 021/BAST.03/BM-PUPR/2020)</v>
      </c>
    </row>
    <row r="21" ht="15.0" customHeight="true">
      <c r="A21" s="4" t="n">
        <f>ROW(A21)-14</f>
        <v>7.0</v>
      </c>
      <c r="B21" t="n" s="9">
        <v>43987.416666666664</v>
      </c>
      <c r="C21" t="s" s="21">
        <v>163</v>
      </c>
      <c r="D21" s="22"/>
      <c r="E21" t="n" s="6">
        <v>0.0</v>
      </c>
      <c r="F21" t="s" s="18">
        <v>65</v>
      </c>
      <c r="G21" t="n" s="6">
        <v>0.0</v>
      </c>
      <c r="H21" t="n" s="6">
        <v>10.0</v>
      </c>
      <c r="I21" t="s" s="18">
        <v>184</v>
      </c>
      <c r="J21" t="n" s="6">
        <v>75000.0</v>
      </c>
      <c r="K21" t="n" s="6">
        <v>0.0</v>
      </c>
      <c r="L21" t="s" s="18">
        <v>65</v>
      </c>
      <c r="M21" t="n" s="6">
        <v>0.0</v>
      </c>
      <c r="N21" t="n" s="6">
        <v>10.0</v>
      </c>
      <c r="O21" t="s" s="18">
        <v>184</v>
      </c>
      <c r="P21" s="6" t="n">
        <f>G21+J21-M21</f>
        <v>75000.0</v>
      </c>
      <c r="U21" s="38" t="str">
        <f>C21</f>
        <v>Pengadaan oleh Bidang Bina Marga (BA. No: 07/BAST.01/BM-PUPR/2020)</v>
      </c>
    </row>
    <row r="22" ht="15.0" customHeight="true">
      <c r="A22" s="4" t="n">
        <f>ROW(A22)-14</f>
        <v>8.0</v>
      </c>
      <c r="B22" t="n" s="9">
        <v>43987.458333333336</v>
      </c>
      <c r="C22" t="s" s="21">
        <v>165</v>
      </c>
      <c r="D22" s="22"/>
      <c r="E22" t="n" s="6">
        <v>10.0</v>
      </c>
      <c r="F22" t="s" s="18">
        <v>184</v>
      </c>
      <c r="G22" t="n" s="6">
        <v>75000.0</v>
      </c>
      <c r="H22" t="n" s="6">
        <v>8.0</v>
      </c>
      <c r="I22" t="s" s="18">
        <v>186</v>
      </c>
      <c r="J22" t="n" s="6">
        <v>60000.0</v>
      </c>
      <c r="K22" t="n" s="6">
        <v>0.0</v>
      </c>
      <c r="L22" t="s" s="18">
        <v>65</v>
      </c>
      <c r="M22" t="n" s="6">
        <v>0.0</v>
      </c>
      <c r="N22" t="n" s="6">
        <v>18.0</v>
      </c>
      <c r="O22" t="s" s="18">
        <v>187</v>
      </c>
      <c r="P22" s="6" t="n">
        <f>G22+J22-M22</f>
        <v>135000.0</v>
      </c>
      <c r="U22" s="38" t="str">
        <f>C22</f>
        <v>Pengadaan oleh Bidang Bina Marga (BA. No: 09/BAST.01/BM-PUPR/2020)</v>
      </c>
    </row>
    <row r="23" ht="15.0" customHeight="true">
      <c r="A23" s="4" t="n">
        <f>ROW(A23)-14</f>
        <v>9.0</v>
      </c>
      <c r="B23" t="n" s="9">
        <v>43987.459027777775</v>
      </c>
      <c r="C23" t="s" s="21">
        <v>167</v>
      </c>
      <c r="D23" s="22"/>
      <c r="E23" t="n" s="6">
        <v>18.0</v>
      </c>
      <c r="F23" t="s" s="18">
        <v>187</v>
      </c>
      <c r="G23" t="n" s="6">
        <v>135000.0</v>
      </c>
      <c r="H23" t="n" s="6">
        <v>8.0</v>
      </c>
      <c r="I23" t="s" s="18">
        <v>186</v>
      </c>
      <c r="J23" t="n" s="6">
        <v>60000.0</v>
      </c>
      <c r="K23" t="n" s="6">
        <v>0.0</v>
      </c>
      <c r="L23" t="s" s="18">
        <v>65</v>
      </c>
      <c r="M23" t="n" s="6">
        <v>0.0</v>
      </c>
      <c r="N23" t="n" s="6">
        <v>26.0</v>
      </c>
      <c r="O23" t="s" s="18">
        <v>188</v>
      </c>
      <c r="P23" s="6" t="n">
        <f>G23+J23-M23</f>
        <v>195000.0</v>
      </c>
      <c r="U23" s="38" t="str">
        <f>C23</f>
        <v>Pengadaan oleh Bidang Bina Marga (BA. No: 12/BAST.01/BM-PUPR/2020)</v>
      </c>
    </row>
    <row r="24" ht="15.0" customHeight="true">
      <c r="A24" s="4" t="n">
        <f>ROW(A24)-14</f>
        <v>10.0</v>
      </c>
      <c r="B24" t="n" s="9">
        <v>43987.625</v>
      </c>
      <c r="C24" t="s" s="21">
        <v>169</v>
      </c>
      <c r="D24" s="22"/>
      <c r="E24" t="n" s="6">
        <v>26.0</v>
      </c>
      <c r="F24" t="s" s="18">
        <v>188</v>
      </c>
      <c r="G24" t="n" s="6">
        <v>195000.0</v>
      </c>
      <c r="H24" t="n" s="6">
        <v>0.0</v>
      </c>
      <c r="I24" t="s" s="18">
        <v>65</v>
      </c>
      <c r="J24" t="n" s="6">
        <v>0.0</v>
      </c>
      <c r="K24" t="n" s="6">
        <v>26.0</v>
      </c>
      <c r="L24" t="s" s="18">
        <v>188</v>
      </c>
      <c r="M24" t="n" s="6">
        <v>195000.0</v>
      </c>
      <c r="N24" t="n" s="6">
        <v>0.0</v>
      </c>
      <c r="O24" t="s" s="18">
        <v>65</v>
      </c>
      <c r="P24" s="6" t="n">
        <f>G24+J24-M24</f>
        <v>0.0</v>
      </c>
      <c r="U24" s="38" t="str">
        <f>C24</f>
        <v>Distribusi ke Bidang Bina Marga (BA. No: 028/BAST.03/BM-PUPR/2020)</v>
      </c>
    </row>
    <row r="25" spans="1:21" s="3" customFormat="1" x14ac:dyDescent="0.25">
      <c r="A25" s="10"/>
      <c r="B25" s="11"/>
      <c r="C25" s="11"/>
      <c r="D25" s="11"/>
      <c r="E25" s="12" t="n">
        <f ca="1">INDIRECT("E15")</f>
        <v>0.0</v>
      </c>
      <c r="F25" s="19" t="str">
        <f ca="1">INDIRECT("F15")</f>
        <v>-</v>
      </c>
      <c r="G25" s="12" t="n">
        <f ca="1">INDIRECT("G15")</f>
        <v>0.0</v>
      </c>
      <c r="H25" s="12" t="n">
        <f ca="1">SUM(INDIRECT("H15:H"&amp;ROW(H25)-1))</f>
        <v>56.0</v>
      </c>
      <c r="I25" s="20" t="s">
        <v>183</v>
      </c>
      <c r="J25" s="12" t="n">
        <f ca="1">SUM(INDIRECT("J15:J"&amp;ROW(J25)-1))</f>
        <v>420000.0</v>
      </c>
      <c r="K25" s="12" t="n">
        <f ca="1">SUM(INDIRECT("K15:K"&amp;ROW(K25)-1))</f>
        <v>56.0</v>
      </c>
      <c r="L25" s="20" t="s">
        <v>183</v>
      </c>
      <c r="M25" s="12" t="n">
        <f ca="1">SUM(INDIRECT("M15:M"&amp;ROW(M25)-1))</f>
        <v>420000.0</v>
      </c>
      <c r="N25" s="12" t="n">
        <f ca="1">INDIRECT("N"&amp;ROW(N25)-1)</f>
        <v>0.0</v>
      </c>
      <c r="O25" s="20" t="str">
        <f ca="1">INDIRECT("O"&amp;ROW(O25)-1)</f>
        <v>-</v>
      </c>
      <c r="P25" s="12" t="n">
        <f ca="1">INDIRECT("P"&amp;ROW(P25)-1)</f>
        <v>0.0</v>
      </c>
      <c r="U25" s="40"/>
    </row>
    <row r="27" spans="4:14" x14ac:dyDescent="0.25">
      <c r="N27" s="1" t="str">
        <f>"Airmadidi, "&amp;U1</f>
        <v>Airmadidi, Kamis, 31 Desember 2020</v>
      </c>
    </row>
    <row r="28" spans="4:14" x14ac:dyDescent="0.25">
      <c r="D28" s="2" t="s">
        <v>56</v>
      </c>
      <c r="E28" s="3"/>
      <c r="F28" s="3"/>
      <c r="G28" s="3"/>
      <c r="H28" s="3"/>
      <c r="I28" s="3"/>
      <c r="J28" s="3"/>
      <c r="K28" s="3"/>
      <c r="L28" s="3"/>
      <c r="M28" s="3"/>
      <c r="N28" s="2" t="s">
        <v>59</v>
      </c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5" t="s">
        <v>57</v>
      </c>
      <c r="E33" s="3"/>
      <c r="F33" s="3"/>
      <c r="G33" s="3"/>
      <c r="H33" s="3"/>
      <c r="I33" s="3"/>
      <c r="J33" s="3"/>
      <c r="K33" s="3"/>
      <c r="L33" s="3"/>
      <c r="M33" s="3"/>
      <c r="N33" s="5" t="s">
        <v>60</v>
      </c>
    </row>
    <row r="34" spans="4:14" x14ac:dyDescent="0.25">
      <c r="D34" s="1" t="str">
        <f>"NIP. "&amp;U2</f>
        <v>NIP. 197212041999031006</v>
      </c>
      <c r="N34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5:D25"/>
    <mergeCell ref="C24:D2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629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43886.416666666664</v>
      </c>
      <c r="C16" t="s" s="21">
        <v>364</v>
      </c>
      <c r="D16" s="22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631</v>
      </c>
      <c r="J16" t="n" s="6">
        <v>142500.0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631</v>
      </c>
      <c r="P16" s="6" t="n">
        <f>G16+J16-M16</f>
        <v>142500.0</v>
      </c>
      <c r="U16" s="38" t="str">
        <f>C16</f>
        <v>Pengadaan oleh Sekretariat (BA. No: 0027/BAST.01/SEK-PUPR/2020)</v>
      </c>
    </row>
    <row r="17" ht="15.0" customHeight="true">
      <c r="A17" s="4" t="n">
        <f>ROW(A17)-14</f>
        <v>3.0</v>
      </c>
      <c r="B17" t="n" s="9">
        <v>43909.60138888889</v>
      </c>
      <c r="C17" t="s" s="21">
        <v>349</v>
      </c>
      <c r="D17" s="22"/>
      <c r="E17" t="n" s="6">
        <v>5.0</v>
      </c>
      <c r="F17" t="s" s="18">
        <v>631</v>
      </c>
      <c r="G17" t="n" s="6">
        <v>142500.0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62</v>
      </c>
      <c r="M17" t="n" s="6">
        <v>57000.0</v>
      </c>
      <c r="N17" t="n" s="6">
        <v>3.0</v>
      </c>
      <c r="O17" t="s" s="18">
        <v>632</v>
      </c>
      <c r="P17" s="6" t="n">
        <f>G17+J17-M17</f>
        <v>85500.0</v>
      </c>
      <c r="U17" s="38" t="str">
        <f>C17</f>
        <v>Distribusi ke Bidang Tata Ruang (BA. No: 023/BAST.03/TR-PUPR/2020)</v>
      </c>
    </row>
    <row r="18" ht="15.0" customHeight="true">
      <c r="A18" s="4" t="n">
        <f>ROW(A18)-14</f>
        <v>4.0</v>
      </c>
      <c r="B18" t="n" s="9">
        <v>43924.38680555556</v>
      </c>
      <c r="C18" t="s" s="21">
        <v>107</v>
      </c>
      <c r="D18" s="22"/>
      <c r="E18" t="n" s="6">
        <v>3.0</v>
      </c>
      <c r="F18" t="s" s="18">
        <v>632</v>
      </c>
      <c r="G18" t="n" s="6">
        <v>85500.0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633</v>
      </c>
      <c r="M18" t="n" s="6">
        <v>28500.0</v>
      </c>
      <c r="N18" t="n" s="6">
        <v>2.0</v>
      </c>
      <c r="O18" t="s" s="18">
        <v>62</v>
      </c>
      <c r="P18" s="6" t="n">
        <f>G18+J18-M18</f>
        <v>57000.0</v>
      </c>
      <c r="U18" s="38" t="str">
        <f>C18</f>
        <v>Distribusi ke Sekretariat (BA. No: 025/BAST.03/SEK-PUPR/2020)</v>
      </c>
    </row>
    <row r="19" ht="15.0" customHeight="true">
      <c r="A19" s="4" t="n">
        <f>ROW(A19)-14</f>
        <v>5.0</v>
      </c>
      <c r="B19" t="n" s="9">
        <v>43945.41805555556</v>
      </c>
      <c r="C19" t="s" s="21">
        <v>110</v>
      </c>
      <c r="D19" s="22"/>
      <c r="E19" t="n" s="6">
        <v>2.0</v>
      </c>
      <c r="F19" t="s" s="18">
        <v>62</v>
      </c>
      <c r="G19" t="n" s="6">
        <v>57000.0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633</v>
      </c>
      <c r="M19" t="n" s="6">
        <v>28500.0</v>
      </c>
      <c r="N19" t="n" s="6">
        <v>1.0</v>
      </c>
      <c r="O19" t="s" s="18">
        <v>633</v>
      </c>
      <c r="P19" s="6" t="n">
        <f>G19+J19-M19</f>
        <v>28500.0</v>
      </c>
      <c r="U19" s="38" t="str">
        <f>C19</f>
        <v>Distribusi ke Sekretariat (BA. No: 026/BAST.03/SEK-PUPR/2020)</v>
      </c>
    </row>
    <row r="20" ht="15.0" customHeight="true">
      <c r="A20" s="4" t="n">
        <f>ROW(A20)-14</f>
        <v>6.0</v>
      </c>
      <c r="B20" t="n" s="9">
        <v>43962.45972222222</v>
      </c>
      <c r="C20" t="s" s="21">
        <v>112</v>
      </c>
      <c r="D20" s="22"/>
      <c r="E20" t="n" s="6">
        <v>1.0</v>
      </c>
      <c r="F20" t="s" s="18">
        <v>633</v>
      </c>
      <c r="G20" t="n" s="6">
        <v>28500.0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633</v>
      </c>
      <c r="M20" t="n" s="6">
        <v>28500.0</v>
      </c>
      <c r="N20" t="n" s="6">
        <v>0.0</v>
      </c>
      <c r="O20" t="s" s="18">
        <v>65</v>
      </c>
      <c r="P20" s="6" t="n">
        <f>G20+J20-M20</f>
        <v>0.0</v>
      </c>
      <c r="U20" s="38" t="str">
        <f>C20</f>
        <v>Distribusi ke Sekretariat (BA. No: 027/BAST.03/SEK-PUPR/2020)</v>
      </c>
    </row>
    <row r="21" ht="15.0" customHeight="true">
      <c r="A21" s="4" t="n">
        <f>ROW(A21)-14</f>
        <v>7.0</v>
      </c>
      <c r="B21" t="n" s="9">
        <v>44113.416666666664</v>
      </c>
      <c r="C21" t="s" s="21">
        <v>369</v>
      </c>
      <c r="D21" s="22"/>
      <c r="E21" t="n" s="6">
        <v>0.0</v>
      </c>
      <c r="F21" t="s" s="18">
        <v>65</v>
      </c>
      <c r="G21" t="n" s="6">
        <v>0.0</v>
      </c>
      <c r="H21" t="n" s="6">
        <v>5.0</v>
      </c>
      <c r="I21" t="s" s="18">
        <v>631</v>
      </c>
      <c r="J21" t="n" s="6">
        <v>142500.0</v>
      </c>
      <c r="K21" t="n" s="6">
        <v>0.0</v>
      </c>
      <c r="L21" t="s" s="18">
        <v>65</v>
      </c>
      <c r="M21" t="n" s="6">
        <v>0.0</v>
      </c>
      <c r="N21" t="n" s="6">
        <v>5.0</v>
      </c>
      <c r="O21" t="s" s="18">
        <v>631</v>
      </c>
      <c r="P21" s="6" t="n">
        <f>G21+J21-M21</f>
        <v>142500.0</v>
      </c>
      <c r="U21" s="38" t="str">
        <f>C21</f>
        <v>Pengadaan oleh Sekretariat (BA. No: 0185/BAST.01/SEK-PUPR/2020)</v>
      </c>
    </row>
    <row r="22" ht="15.0" customHeight="true">
      <c r="A22" s="4" t="n">
        <f>ROW(A22)-14</f>
        <v>8.0</v>
      </c>
      <c r="B22" t="n" s="9">
        <v>44113.60277777778</v>
      </c>
      <c r="C22" t="s" s="21">
        <v>122</v>
      </c>
      <c r="D22" s="22"/>
      <c r="E22" t="n" s="6">
        <v>5.0</v>
      </c>
      <c r="F22" t="s" s="18">
        <v>631</v>
      </c>
      <c r="G22" t="n" s="6">
        <v>142500.0</v>
      </c>
      <c r="H22" t="n" s="6">
        <v>0.0</v>
      </c>
      <c r="I22" t="s" s="18">
        <v>65</v>
      </c>
      <c r="J22" t="n" s="6">
        <v>0.0</v>
      </c>
      <c r="K22" t="n" s="6">
        <v>2.0</v>
      </c>
      <c r="L22" t="s" s="18">
        <v>62</v>
      </c>
      <c r="M22" t="n" s="6">
        <v>57000.0</v>
      </c>
      <c r="N22" t="n" s="6">
        <v>3.0</v>
      </c>
      <c r="O22" t="s" s="18">
        <v>632</v>
      </c>
      <c r="P22" s="6" t="n">
        <f>G22+J22-M22</f>
        <v>85500.0</v>
      </c>
      <c r="U22" s="38" t="str">
        <f>C22</f>
        <v>Distribusi ke Sekretariat (BA. No: 035/BAST.03/SEK-PUPR/2020)</v>
      </c>
    </row>
    <row r="23" ht="15.0" customHeight="true">
      <c r="A23" s="4" t="n">
        <f>ROW(A23)-14</f>
        <v>9.0</v>
      </c>
      <c r="B23" t="n" s="9">
        <v>44125.34652777778</v>
      </c>
      <c r="C23" t="s" s="21">
        <v>127</v>
      </c>
      <c r="D23" s="22"/>
      <c r="E23" t="n" s="6">
        <v>3.0</v>
      </c>
      <c r="F23" t="s" s="18">
        <v>632</v>
      </c>
      <c r="G23" t="n" s="6">
        <v>85500.0</v>
      </c>
      <c r="H23" t="n" s="6">
        <v>0.0</v>
      </c>
      <c r="I23" t="s" s="18">
        <v>65</v>
      </c>
      <c r="J23" t="n" s="6">
        <v>0.0</v>
      </c>
      <c r="K23" t="n" s="6">
        <v>1.0</v>
      </c>
      <c r="L23" t="s" s="18">
        <v>633</v>
      </c>
      <c r="M23" t="n" s="6">
        <v>28500.0</v>
      </c>
      <c r="N23" t="n" s="6">
        <v>2.0</v>
      </c>
      <c r="O23" t="s" s="18">
        <v>62</v>
      </c>
      <c r="P23" s="6" t="n">
        <f>G23+J23-M23</f>
        <v>57000.0</v>
      </c>
      <c r="U23" s="38" t="str">
        <f>C23</f>
        <v>Distribusi ke Bidang Bina Marga (BA. No: 037/BAST.03/BM-PUPR/2020)</v>
      </c>
    </row>
    <row r="24" ht="15.0" customHeight="true">
      <c r="A24" s="4" t="n">
        <f>ROW(A24)-14</f>
        <v>10.0</v>
      </c>
      <c r="B24" t="n" s="9">
        <v>44139.07013888889</v>
      </c>
      <c r="C24" t="s" s="21">
        <v>129</v>
      </c>
      <c r="D24" s="22"/>
      <c r="E24" t="n" s="6">
        <v>2.0</v>
      </c>
      <c r="F24" t="s" s="18">
        <v>62</v>
      </c>
      <c r="G24" t="n" s="6">
        <v>57000.0</v>
      </c>
      <c r="H24" t="n" s="6">
        <v>0.0</v>
      </c>
      <c r="I24" t="s" s="18">
        <v>65</v>
      </c>
      <c r="J24" t="n" s="6">
        <v>0.0</v>
      </c>
      <c r="K24" t="n" s="6">
        <v>2.0</v>
      </c>
      <c r="L24" t="s" s="18">
        <v>62</v>
      </c>
      <c r="M24" t="n" s="6">
        <v>57000.0</v>
      </c>
      <c r="N24" t="n" s="6">
        <v>0.0</v>
      </c>
      <c r="O24" t="s" s="18">
        <v>65</v>
      </c>
      <c r="P24" s="6" t="n">
        <f>G24+J24-M24</f>
        <v>0.0</v>
      </c>
      <c r="U24" s="38" t="str">
        <f>C24</f>
        <v>Distribusi ke Sekretariat (BA. No: 038/BAST.03/SEK-PUPR/2020)</v>
      </c>
    </row>
    <row r="25" spans="1:21" s="3" customFormat="1" x14ac:dyDescent="0.25">
      <c r="A25" s="10"/>
      <c r="B25" s="11"/>
      <c r="C25" s="11"/>
      <c r="D25" s="11"/>
      <c r="E25" s="12" t="n">
        <f ca="1">INDIRECT("E15")</f>
        <v>0.0</v>
      </c>
      <c r="F25" s="19" t="str">
        <f ca="1">INDIRECT("F15")</f>
        <v>-</v>
      </c>
      <c r="G25" s="12" t="n">
        <f ca="1">INDIRECT("G15")</f>
        <v>0.0</v>
      </c>
      <c r="H25" s="12" t="n">
        <f ca="1">SUM(INDIRECT("H15:H"&amp;ROW(H25)-1))</f>
        <v>10.0</v>
      </c>
      <c r="I25" s="20" t="s">
        <v>630</v>
      </c>
      <c r="J25" s="12" t="n">
        <f ca="1">SUM(INDIRECT("J15:J"&amp;ROW(J25)-1))</f>
        <v>285000.0</v>
      </c>
      <c r="K25" s="12" t="n">
        <f ca="1">SUM(INDIRECT("K15:K"&amp;ROW(K25)-1))</f>
        <v>10.0</v>
      </c>
      <c r="L25" s="20" t="s">
        <v>630</v>
      </c>
      <c r="M25" s="12" t="n">
        <f ca="1">SUM(INDIRECT("M15:M"&amp;ROW(M25)-1))</f>
        <v>285000.0</v>
      </c>
      <c r="N25" s="12" t="n">
        <f ca="1">INDIRECT("N"&amp;ROW(N25)-1)</f>
        <v>0.0</v>
      </c>
      <c r="O25" s="20" t="str">
        <f ca="1">INDIRECT("O"&amp;ROW(O25)-1)</f>
        <v>-</v>
      </c>
      <c r="P25" s="12" t="n">
        <f ca="1">INDIRECT("P"&amp;ROW(P25)-1)</f>
        <v>0.0</v>
      </c>
      <c r="U25" s="40"/>
    </row>
    <row r="27" spans="4:14" x14ac:dyDescent="0.25">
      <c r="N27" s="1" t="str">
        <f>"Airmadidi, "&amp;U1</f>
        <v>Airmadidi, Kamis, 31 Desember 2020</v>
      </c>
    </row>
    <row r="28" spans="4:14" x14ac:dyDescent="0.25">
      <c r="D28" s="2" t="s">
        <v>56</v>
      </c>
      <c r="E28" s="3"/>
      <c r="F28" s="3"/>
      <c r="G28" s="3"/>
      <c r="H28" s="3"/>
      <c r="I28" s="3"/>
      <c r="J28" s="3"/>
      <c r="K28" s="3"/>
      <c r="L28" s="3"/>
      <c r="M28" s="3"/>
      <c r="N28" s="2" t="s">
        <v>59</v>
      </c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5" t="s">
        <v>57</v>
      </c>
      <c r="E33" s="3"/>
      <c r="F33" s="3"/>
      <c r="G33" s="3"/>
      <c r="H33" s="3"/>
      <c r="I33" s="3"/>
      <c r="J33" s="3"/>
      <c r="K33" s="3"/>
      <c r="L33" s="3"/>
      <c r="M33" s="3"/>
      <c r="N33" s="5" t="s">
        <v>60</v>
      </c>
    </row>
    <row r="34" spans="4:14" x14ac:dyDescent="0.25">
      <c r="D34" s="1" t="str">
        <f>"NIP. "&amp;U2</f>
        <v>NIP. 197212041999031006</v>
      </c>
      <c r="N34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5:D25"/>
    <mergeCell ref="C24:D2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4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634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43858.416666666664</v>
      </c>
      <c r="C16" t="s" s="21">
        <v>203</v>
      </c>
      <c r="D16" s="22"/>
      <c r="E16" t="n" s="6">
        <v>0.0</v>
      </c>
      <c r="F16" t="s" s="18">
        <v>65</v>
      </c>
      <c r="G16" t="n" s="6">
        <v>0.0</v>
      </c>
      <c r="H16" t="n" s="6">
        <v>23.0</v>
      </c>
      <c r="I16" t="s" s="18">
        <v>636</v>
      </c>
      <c r="J16" t="n" s="6">
        <v>644000.0</v>
      </c>
      <c r="K16" t="n" s="6">
        <v>0.0</v>
      </c>
      <c r="L16" t="s" s="18">
        <v>65</v>
      </c>
      <c r="M16" t="n" s="6">
        <v>0.0</v>
      </c>
      <c r="N16" t="n" s="6">
        <v>23.0</v>
      </c>
      <c r="O16" t="s" s="18">
        <v>636</v>
      </c>
      <c r="P16" s="6" t="n">
        <f>G16+J16-M16</f>
        <v>644000.0</v>
      </c>
      <c r="U16" s="38" t="str">
        <f>C16</f>
        <v>Pengadaan oleh Sekretariat (BA. No: 0012/BAST.01/SEK-PUPR/2020)</v>
      </c>
    </row>
    <row r="17" ht="15.0" customHeight="true">
      <c r="A17" s="4" t="n">
        <f>ROW(A17)-14</f>
        <v>3.0</v>
      </c>
      <c r="B17" t="n" s="9">
        <v>43864.36319444444</v>
      </c>
      <c r="C17" t="s" s="21">
        <v>91</v>
      </c>
      <c r="D17" s="22"/>
      <c r="E17" t="n" s="6">
        <v>23.0</v>
      </c>
      <c r="F17" t="s" s="18">
        <v>636</v>
      </c>
      <c r="G17" t="n" s="6">
        <v>644000.0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174</v>
      </c>
      <c r="M17" t="n" s="6">
        <v>112000.0</v>
      </c>
      <c r="N17" t="n" s="6">
        <v>19.0</v>
      </c>
      <c r="O17" t="s" s="18">
        <v>637</v>
      </c>
      <c r="P17" s="6" t="n">
        <f>G17+J17-M17</f>
        <v>532000.0</v>
      </c>
      <c r="U17" s="38" t="str">
        <f>C17</f>
        <v>Distribusi ke Bidang Tata Ruang (BA. No: 014/BAST.03/TR-PUPR/2020)</v>
      </c>
    </row>
    <row r="18" ht="15.0" customHeight="true">
      <c r="A18" s="4" t="n">
        <f>ROW(A18)-14</f>
        <v>4.0</v>
      </c>
      <c r="B18" t="n" s="9">
        <v>43864.36666666667</v>
      </c>
      <c r="C18" t="s" s="21">
        <v>92</v>
      </c>
      <c r="D18" s="22"/>
      <c r="E18" t="n" s="6">
        <v>19.0</v>
      </c>
      <c r="F18" t="s" s="18">
        <v>637</v>
      </c>
      <c r="G18" t="n" s="6">
        <v>532000.0</v>
      </c>
      <c r="H18" t="n" s="6">
        <v>0.0</v>
      </c>
      <c r="I18" t="s" s="18">
        <v>65</v>
      </c>
      <c r="J18" t="n" s="6">
        <v>0.0</v>
      </c>
      <c r="K18" t="n" s="6">
        <v>5.0</v>
      </c>
      <c r="L18" t="s" s="18">
        <v>138</v>
      </c>
      <c r="M18" t="n" s="6">
        <v>140000.0</v>
      </c>
      <c r="N18" t="n" s="6">
        <v>14.0</v>
      </c>
      <c r="O18" t="s" s="18">
        <v>175</v>
      </c>
      <c r="P18" s="6" t="n">
        <f>G18+J18-M18</f>
        <v>392000.0</v>
      </c>
      <c r="U18" s="38" t="str">
        <f>C18</f>
        <v>Distribusi ke Bidang Bangunan Gedung dan Permukiman (BA. No: 015/BAST.03/BGP-PUPR/2020)</v>
      </c>
    </row>
    <row r="19" ht="15.0" customHeight="true">
      <c r="A19" s="4" t="n">
        <f>ROW(A19)-14</f>
        <v>5.0</v>
      </c>
      <c r="B19" t="n" s="9">
        <v>43864.381944444445</v>
      </c>
      <c r="C19" t="s" s="21">
        <v>213</v>
      </c>
      <c r="D19" s="22"/>
      <c r="E19" t="n" s="6">
        <v>14.0</v>
      </c>
      <c r="F19" t="s" s="18">
        <v>175</v>
      </c>
      <c r="G19" t="n" s="6">
        <v>392000.0</v>
      </c>
      <c r="H19" t="n" s="6">
        <v>0.0</v>
      </c>
      <c r="I19" t="s" s="18">
        <v>65</v>
      </c>
      <c r="J19" t="n" s="6">
        <v>0.0</v>
      </c>
      <c r="K19" t="n" s="6">
        <v>5.0</v>
      </c>
      <c r="L19" t="s" s="18">
        <v>138</v>
      </c>
      <c r="M19" t="n" s="6">
        <v>140000.0</v>
      </c>
      <c r="N19" t="n" s="6">
        <v>9.0</v>
      </c>
      <c r="O19" t="s" s="18">
        <v>142</v>
      </c>
      <c r="P19" s="6" t="n">
        <f>G19+J19-M19</f>
        <v>252000.0</v>
      </c>
      <c r="U19" s="38" t="str">
        <f>C19</f>
        <v>Distribusi ke Bidang Sumber Daya Air (BA. No: 016/BAST.03/SDA-PUPR/2020)</v>
      </c>
    </row>
    <row r="20" ht="15.0" customHeight="true">
      <c r="A20" s="4" t="n">
        <f>ROW(A20)-14</f>
        <v>6.0</v>
      </c>
      <c r="B20" t="n" s="9">
        <v>43901.416666666664</v>
      </c>
      <c r="C20" t="s" s="21">
        <v>147</v>
      </c>
      <c r="D20" s="22"/>
      <c r="E20" t="n" s="6">
        <v>9.0</v>
      </c>
      <c r="F20" t="s" s="18">
        <v>142</v>
      </c>
      <c r="G20" t="n" s="6">
        <v>252000.0</v>
      </c>
      <c r="H20" t="n" s="6">
        <v>8.0</v>
      </c>
      <c r="I20" t="s" s="18">
        <v>146</v>
      </c>
      <c r="J20" t="n" s="6">
        <v>224000.0</v>
      </c>
      <c r="K20" t="n" s="6">
        <v>0.0</v>
      </c>
      <c r="L20" t="s" s="18">
        <v>65</v>
      </c>
      <c r="M20" t="n" s="6">
        <v>0.0</v>
      </c>
      <c r="N20" t="n" s="6">
        <v>17.0</v>
      </c>
      <c r="O20" t="s" s="18">
        <v>638</v>
      </c>
      <c r="P20" s="6" t="n">
        <f>G20+J20-M20</f>
        <v>476000.0</v>
      </c>
      <c r="U20" s="38" t="str">
        <f>C20</f>
        <v>Pengadaan oleh Bidang Bina Marga (BA. No: 03/BAST.01/BM-PUPR/2020)</v>
      </c>
    </row>
    <row r="21" ht="15.0" customHeight="true">
      <c r="A21" s="4" t="n">
        <f>ROW(A21)-14</f>
        <v>7.0</v>
      </c>
      <c r="B21" t="n" s="9">
        <v>43901.625</v>
      </c>
      <c r="C21" t="s" s="21">
        <v>150</v>
      </c>
      <c r="D21" s="22"/>
      <c r="E21" t="n" s="6">
        <v>17.0</v>
      </c>
      <c r="F21" t="s" s="18">
        <v>638</v>
      </c>
      <c r="G21" t="n" s="6">
        <v>476000.0</v>
      </c>
      <c r="H21" t="n" s="6">
        <v>0.0</v>
      </c>
      <c r="I21" t="s" s="18">
        <v>65</v>
      </c>
      <c r="J21" t="n" s="6">
        <v>0.0</v>
      </c>
      <c r="K21" t="n" s="6">
        <v>8.0</v>
      </c>
      <c r="L21" t="s" s="18">
        <v>146</v>
      </c>
      <c r="M21" t="n" s="6">
        <v>224000.0</v>
      </c>
      <c r="N21" t="n" s="6">
        <v>9.0</v>
      </c>
      <c r="O21" t="s" s="18">
        <v>639</v>
      </c>
      <c r="P21" s="6" t="n">
        <f>G21+J21-M21</f>
        <v>252000.0</v>
      </c>
      <c r="U21" s="38" t="str">
        <f>C21</f>
        <v>Distribusi ke Bidang Bina Marga (BA. No: 020/BAST.03/BM-PUPR/2020)</v>
      </c>
    </row>
    <row r="22" ht="15.0" customHeight="true">
      <c r="A22" s="4" t="n">
        <f>ROW(A22)-14</f>
        <v>8.0</v>
      </c>
      <c r="B22" t="n" s="9">
        <v>43903.416666666664</v>
      </c>
      <c r="C22" t="s" s="21">
        <v>152</v>
      </c>
      <c r="D22" s="22"/>
      <c r="E22" t="n" s="6">
        <v>9.0</v>
      </c>
      <c r="F22" t="s" s="18">
        <v>639</v>
      </c>
      <c r="G22" t="n" s="6">
        <v>252000.0</v>
      </c>
      <c r="H22" t="n" s="6">
        <v>8.0</v>
      </c>
      <c r="I22" t="s" s="18">
        <v>146</v>
      </c>
      <c r="J22" t="n" s="6">
        <v>224000.0</v>
      </c>
      <c r="K22" t="n" s="6">
        <v>0.0</v>
      </c>
      <c r="L22" t="s" s="18">
        <v>65</v>
      </c>
      <c r="M22" t="n" s="6">
        <v>0.0</v>
      </c>
      <c r="N22" t="n" s="6">
        <v>17.0</v>
      </c>
      <c r="O22" t="s" s="18">
        <v>640</v>
      </c>
      <c r="P22" s="6" t="n">
        <f>G22+J22-M22</f>
        <v>476000.0</v>
      </c>
      <c r="U22" s="38" t="str">
        <f>C22</f>
        <v>Pengadaan oleh Bidang Bina Marga (BA. No: 01/BAST.01/BM-PUPR/2020)</v>
      </c>
    </row>
    <row r="23" ht="15.0" customHeight="true">
      <c r="A23" s="4" t="n">
        <f>ROW(A23)-14</f>
        <v>9.0</v>
      </c>
      <c r="B23" t="n" s="9">
        <v>43903.459027777775</v>
      </c>
      <c r="C23" t="s" s="21">
        <v>154</v>
      </c>
      <c r="D23" s="22"/>
      <c r="E23" t="n" s="6">
        <v>17.0</v>
      </c>
      <c r="F23" t="s" s="18">
        <v>640</v>
      </c>
      <c r="G23" t="n" s="6">
        <v>476000.0</v>
      </c>
      <c r="H23" t="n" s="6">
        <v>8.0</v>
      </c>
      <c r="I23" t="s" s="18">
        <v>146</v>
      </c>
      <c r="J23" t="n" s="6">
        <v>224000.0</v>
      </c>
      <c r="K23" t="n" s="6">
        <v>0.0</v>
      </c>
      <c r="L23" t="s" s="18">
        <v>65</v>
      </c>
      <c r="M23" t="n" s="6">
        <v>0.0</v>
      </c>
      <c r="N23" t="n" s="6">
        <v>25.0</v>
      </c>
      <c r="O23" t="s" s="18">
        <v>641</v>
      </c>
      <c r="P23" s="6" t="n">
        <f>G23+J23-M23</f>
        <v>700000.0</v>
      </c>
      <c r="U23" s="38" t="str">
        <f>C23</f>
        <v>Pengadaan oleh Bidang Bina Marga (BA. No: 05/BAST.01/BM-PUPR/2020)</v>
      </c>
    </row>
    <row r="24" ht="15.0" customHeight="true">
      <c r="A24" s="4" t="n">
        <f>ROW(A24)-14</f>
        <v>10.0</v>
      </c>
      <c r="B24" t="n" s="9">
        <v>43903.625</v>
      </c>
      <c r="C24" t="s" s="21">
        <v>156</v>
      </c>
      <c r="D24" s="22"/>
      <c r="E24" t="n" s="6">
        <v>25.0</v>
      </c>
      <c r="F24" t="s" s="18">
        <v>641</v>
      </c>
      <c r="G24" t="n" s="6">
        <v>700000.0</v>
      </c>
      <c r="H24" t="n" s="6">
        <v>0.0</v>
      </c>
      <c r="I24" t="s" s="18">
        <v>65</v>
      </c>
      <c r="J24" t="n" s="6">
        <v>0.0</v>
      </c>
      <c r="K24" t="n" s="6">
        <v>16.0</v>
      </c>
      <c r="L24" t="s" s="18">
        <v>642</v>
      </c>
      <c r="M24" t="n" s="6">
        <v>448000.0</v>
      </c>
      <c r="N24" t="n" s="6">
        <v>9.0</v>
      </c>
      <c r="O24" t="s" s="18">
        <v>639</v>
      </c>
      <c r="P24" s="6" t="n">
        <f>G24+J24-M24</f>
        <v>252000.0</v>
      </c>
      <c r="U24" s="38" t="str">
        <f>C24</f>
        <v>Distribusi ke Bidang Bina Marga (BA. No: 021/BAST.03/BM-PUPR/2020)</v>
      </c>
    </row>
    <row r="25" ht="15.0" customHeight="true">
      <c r="A25" s="4" t="n">
        <f>ROW(A25)-14</f>
        <v>11.0</v>
      </c>
      <c r="B25" t="n" s="9">
        <v>43909.59444444445</v>
      </c>
      <c r="C25" t="s" s="21">
        <v>104</v>
      </c>
      <c r="D25" s="22"/>
      <c r="E25" t="n" s="6">
        <v>9.0</v>
      </c>
      <c r="F25" t="s" s="18">
        <v>639</v>
      </c>
      <c r="G25" t="n" s="6">
        <v>252000.0</v>
      </c>
      <c r="H25" t="n" s="6">
        <v>0.0</v>
      </c>
      <c r="I25" t="s" s="18">
        <v>65</v>
      </c>
      <c r="J25" t="n" s="6">
        <v>0.0</v>
      </c>
      <c r="K25" t="n" s="6">
        <v>2.0</v>
      </c>
      <c r="L25" t="s" s="18">
        <v>643</v>
      </c>
      <c r="M25" t="n" s="6">
        <v>56000.0</v>
      </c>
      <c r="N25" t="n" s="6">
        <v>7.0</v>
      </c>
      <c r="O25" t="s" s="18">
        <v>644</v>
      </c>
      <c r="P25" s="6" t="n">
        <f>G25+J25-M25</f>
        <v>196000.0</v>
      </c>
      <c r="U25" s="38" t="str">
        <f>C25</f>
        <v>Distribusi ke Sekretariat (BA. No: 022/BAST.03/SEK-PUPR/2020)</v>
      </c>
    </row>
    <row r="26" ht="15.0" customHeight="true">
      <c r="A26" s="4" t="n">
        <f>ROW(A26)-14</f>
        <v>12.0</v>
      </c>
      <c r="B26" t="n" s="9">
        <v>43913.416666666664</v>
      </c>
      <c r="C26" t="s" s="21">
        <v>217</v>
      </c>
      <c r="D26" s="22"/>
      <c r="E26" t="n" s="6">
        <v>7.0</v>
      </c>
      <c r="F26" t="s" s="18">
        <v>644</v>
      </c>
      <c r="G26" t="n" s="6">
        <v>196000.0</v>
      </c>
      <c r="H26" t="n" s="6">
        <v>8.0</v>
      </c>
      <c r="I26" t="s" s="18">
        <v>146</v>
      </c>
      <c r="J26" t="n" s="6">
        <v>224000.0</v>
      </c>
      <c r="K26" t="n" s="6">
        <v>0.0</v>
      </c>
      <c r="L26" t="s" s="18">
        <v>65</v>
      </c>
      <c r="M26" t="n" s="6">
        <v>0.0</v>
      </c>
      <c r="N26" t="n" s="6">
        <v>15.0</v>
      </c>
      <c r="O26" t="s" s="18">
        <v>645</v>
      </c>
      <c r="P26" s="6" t="n">
        <f>G26+J26-M26</f>
        <v>420000.0</v>
      </c>
      <c r="U26" s="38" t="str">
        <f>C26</f>
        <v>Pengadaan oleh Bidang Jasa Konstruksi (BA. No: 05/BAST.01/JK-PUPR/2020)</v>
      </c>
    </row>
    <row r="27" ht="15.0" customHeight="true">
      <c r="A27" s="4" t="n">
        <f>ROW(A27)-14</f>
        <v>13.0</v>
      </c>
      <c r="B27" t="n" s="9">
        <v>43913.625</v>
      </c>
      <c r="C27" t="s" s="21">
        <v>218</v>
      </c>
      <c r="D27" s="22"/>
      <c r="E27" t="n" s="6">
        <v>15.0</v>
      </c>
      <c r="F27" t="s" s="18">
        <v>645</v>
      </c>
      <c r="G27" t="n" s="6">
        <v>420000.0</v>
      </c>
      <c r="H27" t="n" s="6">
        <v>0.0</v>
      </c>
      <c r="I27" t="s" s="18">
        <v>65</v>
      </c>
      <c r="J27" t="n" s="6">
        <v>0.0</v>
      </c>
      <c r="K27" t="n" s="6">
        <v>8.0</v>
      </c>
      <c r="L27" t="s" s="18">
        <v>646</v>
      </c>
      <c r="M27" t="n" s="6">
        <v>224000.0</v>
      </c>
      <c r="N27" t="n" s="6">
        <v>7.0</v>
      </c>
      <c r="O27" t="s" s="18">
        <v>644</v>
      </c>
      <c r="P27" s="6" t="n">
        <f>G27+J27-M27</f>
        <v>196000.0</v>
      </c>
      <c r="U27" s="38" t="str">
        <f>C27</f>
        <v>Distribusi ke Bidang Jasa Konstruksi (BA. No: 024/BAST.03/JK-PUPR/2020)</v>
      </c>
    </row>
    <row r="28" ht="15.0" customHeight="true">
      <c r="A28" s="4" t="n">
        <f>ROW(A28)-14</f>
        <v>14.0</v>
      </c>
      <c r="B28" t="n" s="9">
        <v>43924.38680555556</v>
      </c>
      <c r="C28" t="s" s="21">
        <v>107</v>
      </c>
      <c r="D28" s="22"/>
      <c r="E28" t="n" s="6">
        <v>7.0</v>
      </c>
      <c r="F28" t="s" s="18">
        <v>644</v>
      </c>
      <c r="G28" t="n" s="6">
        <v>196000.0</v>
      </c>
      <c r="H28" t="n" s="6">
        <v>0.0</v>
      </c>
      <c r="I28" t="s" s="18">
        <v>65</v>
      </c>
      <c r="J28" t="n" s="6">
        <v>0.0</v>
      </c>
      <c r="K28" t="n" s="6">
        <v>3.0</v>
      </c>
      <c r="L28" t="s" s="18">
        <v>140</v>
      </c>
      <c r="M28" t="n" s="6">
        <v>84000.0</v>
      </c>
      <c r="N28" t="n" s="6">
        <v>4.0</v>
      </c>
      <c r="O28" t="s" s="18">
        <v>174</v>
      </c>
      <c r="P28" s="6" t="n">
        <f>G28+J28-M28</f>
        <v>112000.0</v>
      </c>
      <c r="U28" s="38" t="str">
        <f>C28</f>
        <v>Distribusi ke Sekretariat (BA. No: 025/BAST.03/SEK-PUPR/2020)</v>
      </c>
    </row>
    <row r="29" ht="15.0" customHeight="true">
      <c r="A29" s="4" t="n">
        <f>ROW(A29)-14</f>
        <v>15.0</v>
      </c>
      <c r="B29" t="n" s="9">
        <v>43945.41805555556</v>
      </c>
      <c r="C29" t="s" s="21">
        <v>110</v>
      </c>
      <c r="D29" s="22"/>
      <c r="E29" t="n" s="6">
        <v>4.0</v>
      </c>
      <c r="F29" t="s" s="18">
        <v>174</v>
      </c>
      <c r="G29" t="n" s="6">
        <v>112000.0</v>
      </c>
      <c r="H29" t="n" s="6">
        <v>0.0</v>
      </c>
      <c r="I29" t="s" s="18">
        <v>65</v>
      </c>
      <c r="J29" t="n" s="6">
        <v>0.0</v>
      </c>
      <c r="K29" t="n" s="6">
        <v>2.0</v>
      </c>
      <c r="L29" t="s" s="18">
        <v>145</v>
      </c>
      <c r="M29" t="n" s="6">
        <v>56000.0</v>
      </c>
      <c r="N29" t="n" s="6">
        <v>2.0</v>
      </c>
      <c r="O29" t="s" s="18">
        <v>145</v>
      </c>
      <c r="P29" s="6" t="n">
        <f>G29+J29-M29</f>
        <v>56000.0</v>
      </c>
      <c r="U29" s="38" t="str">
        <f>C29</f>
        <v>Distribusi ke Sekretariat (BA. No: 026/BAST.03/SEK-PUPR/2020)</v>
      </c>
    </row>
    <row r="30" ht="15.0" customHeight="true">
      <c r="A30" s="4" t="n">
        <f>ROW(A30)-14</f>
        <v>16.0</v>
      </c>
      <c r="B30" t="n" s="9">
        <v>43987.416666666664</v>
      </c>
      <c r="C30" t="s" s="21">
        <v>163</v>
      </c>
      <c r="D30" s="22"/>
      <c r="E30" t="n" s="6">
        <v>2.0</v>
      </c>
      <c r="F30" t="s" s="18">
        <v>145</v>
      </c>
      <c r="G30" t="n" s="6">
        <v>56000.0</v>
      </c>
      <c r="H30" t="n" s="6">
        <v>8.0</v>
      </c>
      <c r="I30" t="s" s="18">
        <v>146</v>
      </c>
      <c r="J30" t="n" s="6">
        <v>224000.0</v>
      </c>
      <c r="K30" t="n" s="6">
        <v>0.0</v>
      </c>
      <c r="L30" t="s" s="18">
        <v>65</v>
      </c>
      <c r="M30" t="n" s="6">
        <v>0.0</v>
      </c>
      <c r="N30" t="n" s="6">
        <v>10.0</v>
      </c>
      <c r="O30" t="s" s="18">
        <v>647</v>
      </c>
      <c r="P30" s="6" t="n">
        <f>G30+J30-M30</f>
        <v>280000.0</v>
      </c>
      <c r="U30" s="38" t="str">
        <f>C30</f>
        <v>Pengadaan oleh Bidang Bina Marga (BA. No: 07/BAST.01/BM-PUPR/2020)</v>
      </c>
    </row>
    <row r="31" ht="15.0" customHeight="true">
      <c r="A31" s="4" t="n">
        <f>ROW(A31)-14</f>
        <v>17.0</v>
      </c>
      <c r="B31" t="n" s="9">
        <v>43987.458333333336</v>
      </c>
      <c r="C31" t="s" s="21">
        <v>165</v>
      </c>
      <c r="D31" s="22"/>
      <c r="E31" t="n" s="6">
        <v>10.0</v>
      </c>
      <c r="F31" t="s" s="18">
        <v>647</v>
      </c>
      <c r="G31" t="n" s="6">
        <v>280000.0</v>
      </c>
      <c r="H31" t="n" s="6">
        <v>5.0</v>
      </c>
      <c r="I31" t="s" s="18">
        <v>138</v>
      </c>
      <c r="J31" t="n" s="6">
        <v>140000.0</v>
      </c>
      <c r="K31" t="n" s="6">
        <v>0.0</v>
      </c>
      <c r="L31" t="s" s="18">
        <v>65</v>
      </c>
      <c r="M31" t="n" s="6">
        <v>0.0</v>
      </c>
      <c r="N31" t="n" s="6">
        <v>15.0</v>
      </c>
      <c r="O31" t="s" s="18">
        <v>648</v>
      </c>
      <c r="P31" s="6" t="n">
        <f>G31+J31-M31</f>
        <v>420000.0</v>
      </c>
      <c r="U31" s="38" t="str">
        <f>C31</f>
        <v>Pengadaan oleh Bidang Bina Marga (BA. No: 09/BAST.01/BM-PUPR/2020)</v>
      </c>
    </row>
    <row r="32" ht="15.0" customHeight="true">
      <c r="A32" s="4" t="n">
        <f>ROW(A32)-14</f>
        <v>18.0</v>
      </c>
      <c r="B32" t="n" s="9">
        <v>43987.459027777775</v>
      </c>
      <c r="C32" t="s" s="21">
        <v>167</v>
      </c>
      <c r="D32" s="22"/>
      <c r="E32" t="n" s="6">
        <v>15.0</v>
      </c>
      <c r="F32" t="s" s="18">
        <v>648</v>
      </c>
      <c r="G32" t="n" s="6">
        <v>420000.0</v>
      </c>
      <c r="H32" t="n" s="6">
        <v>5.0</v>
      </c>
      <c r="I32" t="s" s="18">
        <v>138</v>
      </c>
      <c r="J32" t="n" s="6">
        <v>140000.0</v>
      </c>
      <c r="K32" t="n" s="6">
        <v>0.0</v>
      </c>
      <c r="L32" t="s" s="18">
        <v>65</v>
      </c>
      <c r="M32" t="n" s="6">
        <v>0.0</v>
      </c>
      <c r="N32" t="n" s="6">
        <v>20.0</v>
      </c>
      <c r="O32" t="s" s="18">
        <v>649</v>
      </c>
      <c r="P32" s="6" t="n">
        <f>G32+J32-M32</f>
        <v>560000.0</v>
      </c>
      <c r="U32" s="38" t="str">
        <f>C32</f>
        <v>Pengadaan oleh Bidang Bina Marga (BA. No: 12/BAST.01/BM-PUPR/2020)</v>
      </c>
    </row>
    <row r="33" ht="15.0" customHeight="true">
      <c r="A33" s="4" t="n">
        <f>ROW(A33)-14</f>
        <v>19.0</v>
      </c>
      <c r="B33" t="n" s="9">
        <v>43987.625</v>
      </c>
      <c r="C33" t="s" s="21">
        <v>169</v>
      </c>
      <c r="D33" s="22"/>
      <c r="E33" t="n" s="6">
        <v>20.0</v>
      </c>
      <c r="F33" t="s" s="18">
        <v>649</v>
      </c>
      <c r="G33" t="n" s="6">
        <v>560000.0</v>
      </c>
      <c r="H33" t="n" s="6">
        <v>0.0</v>
      </c>
      <c r="I33" t="s" s="18">
        <v>65</v>
      </c>
      <c r="J33" t="n" s="6">
        <v>0.0</v>
      </c>
      <c r="K33" t="n" s="6">
        <v>18.0</v>
      </c>
      <c r="L33" t="s" s="18">
        <v>650</v>
      </c>
      <c r="M33" t="n" s="6">
        <v>504000.0</v>
      </c>
      <c r="N33" t="n" s="6">
        <v>2.0</v>
      </c>
      <c r="O33" t="s" s="18">
        <v>145</v>
      </c>
      <c r="P33" s="6" t="n">
        <f>G33+J33-M33</f>
        <v>56000.0</v>
      </c>
      <c r="U33" s="38" t="str">
        <f>C33</f>
        <v>Distribusi ke Bidang Bina Marga (BA. No: 028/BAST.03/BM-PUPR/2020)</v>
      </c>
    </row>
    <row r="34" ht="15.0" customHeight="true">
      <c r="A34" s="4" t="n">
        <f>ROW(A34)-14</f>
        <v>20.0</v>
      </c>
      <c r="B34" t="n" s="9">
        <v>43991.58541666667</v>
      </c>
      <c r="C34" t="s" s="21">
        <v>389</v>
      </c>
      <c r="D34" s="22"/>
      <c r="E34" t="n" s="6">
        <v>2.0</v>
      </c>
      <c r="F34" t="s" s="18">
        <v>145</v>
      </c>
      <c r="G34" t="n" s="6">
        <v>56000.0</v>
      </c>
      <c r="H34" t="n" s="6">
        <v>0.0</v>
      </c>
      <c r="I34" t="s" s="18">
        <v>65</v>
      </c>
      <c r="J34" t="n" s="6">
        <v>0.0</v>
      </c>
      <c r="K34" t="n" s="6">
        <v>2.0</v>
      </c>
      <c r="L34" t="s" s="18">
        <v>145</v>
      </c>
      <c r="M34" t="n" s="6">
        <v>56000.0</v>
      </c>
      <c r="N34" t="n" s="6">
        <v>0.0</v>
      </c>
      <c r="O34" t="s" s="18">
        <v>65</v>
      </c>
      <c r="P34" s="6" t="n">
        <f>G34+J34-M34</f>
        <v>0.0</v>
      </c>
      <c r="U34" s="38" t="str">
        <f>C34</f>
        <v>Distribusi ke Sekretariat (BA. No: 030/BAST.03/SEK-PUPR/2020)</v>
      </c>
    </row>
    <row r="35" spans="1:21" s="3" customFormat="1" x14ac:dyDescent="0.25">
      <c r="A35" s="10"/>
      <c r="B35" s="11"/>
      <c r="C35" s="11"/>
      <c r="D35" s="11"/>
      <c r="E35" s="12" t="n">
        <f ca="1">INDIRECT("E15")</f>
        <v>0.0</v>
      </c>
      <c r="F35" s="19" t="str">
        <f ca="1">INDIRECT("F15")</f>
        <v>-</v>
      </c>
      <c r="G35" s="12" t="n">
        <f ca="1">INDIRECT("G15")</f>
        <v>0.0</v>
      </c>
      <c r="H35" s="12" t="n">
        <f ca="1">SUM(INDIRECT("H15:H"&amp;ROW(H35)-1))</f>
        <v>73.0</v>
      </c>
      <c r="I35" s="20" t="s">
        <v>635</v>
      </c>
      <c r="J35" s="12" t="n">
        <f ca="1">SUM(INDIRECT("J15:J"&amp;ROW(J35)-1))</f>
        <v>2044000.0</v>
      </c>
      <c r="K35" s="12" t="n">
        <f ca="1">SUM(INDIRECT("K15:K"&amp;ROW(K35)-1))</f>
        <v>73.0</v>
      </c>
      <c r="L35" s="20" t="s">
        <v>635</v>
      </c>
      <c r="M35" s="12" t="n">
        <f ca="1">SUM(INDIRECT("M15:M"&amp;ROW(M35)-1))</f>
        <v>2044000.0</v>
      </c>
      <c r="N35" s="12" t="n">
        <f ca="1">INDIRECT("N"&amp;ROW(N35)-1)</f>
        <v>0.0</v>
      </c>
      <c r="O35" s="20" t="str">
        <f ca="1">INDIRECT("O"&amp;ROW(O35)-1)</f>
        <v>-</v>
      </c>
      <c r="P35" s="12" t="n">
        <f ca="1">INDIRECT("P"&amp;ROW(P35)-1)</f>
        <v>0.0</v>
      </c>
      <c r="U35" s="40"/>
    </row>
    <row r="37" spans="4:14" x14ac:dyDescent="0.25">
      <c r="N37" s="1" t="str">
        <f>"Airmadidi, "&amp;U1</f>
        <v>Airmadidi, Kamis, 31 Desember 2020</v>
      </c>
    </row>
    <row r="38" spans="4:14" x14ac:dyDescent="0.25">
      <c r="D38" s="2" t="s">
        <v>56</v>
      </c>
      <c r="E38" s="3"/>
      <c r="F38" s="3"/>
      <c r="G38" s="3"/>
      <c r="H38" s="3"/>
      <c r="I38" s="3"/>
      <c r="J38" s="3"/>
      <c r="K38" s="3"/>
      <c r="L38" s="3"/>
      <c r="M38" s="3"/>
      <c r="N38" s="2" t="s">
        <v>59</v>
      </c>
    </row>
    <row r="39" spans="4:14" x14ac:dyDescent="0.25"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</row>
    <row r="40" spans="4:14" x14ac:dyDescent="0.25"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</row>
    <row r="41" spans="4:14" x14ac:dyDescent="0.25"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</row>
    <row r="42" spans="4:14" x14ac:dyDescent="0.25"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</row>
    <row r="43" spans="4:14" x14ac:dyDescent="0.25">
      <c r="D43" s="5" t="s">
        <v>57</v>
      </c>
      <c r="E43" s="3"/>
      <c r="F43" s="3"/>
      <c r="G43" s="3"/>
      <c r="H43" s="3"/>
      <c r="I43" s="3"/>
      <c r="J43" s="3"/>
      <c r="K43" s="3"/>
      <c r="L43" s="3"/>
      <c r="M43" s="3"/>
      <c r="N43" s="5" t="s">
        <v>60</v>
      </c>
    </row>
    <row r="44" spans="4:14" x14ac:dyDescent="0.25">
      <c r="D44" s="1" t="str">
        <f>"NIP. "&amp;U2</f>
        <v>NIP. 197212041999031006</v>
      </c>
      <c r="N44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5:D35"/>
    <mergeCell ref="C34:D3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651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52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43900.42222222222</v>
      </c>
      <c r="C16" t="s" s="21">
        <v>98</v>
      </c>
      <c r="D16" s="22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652</v>
      </c>
      <c r="J16" t="n" s="6">
        <v>25000.0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652</v>
      </c>
      <c r="P16" s="6" t="n">
        <f>G16+J16-M16</f>
        <v>25000.0</v>
      </c>
      <c r="U16" s="38" t="str">
        <f>C16</f>
        <v>Pengadaan oleh Bidang Tata Ruang (BA. No: 01/BAST.01/TR-PUPR/2020)</v>
      </c>
    </row>
    <row r="17" ht="15.0" customHeight="true">
      <c r="A17" s="4" t="n">
        <f>ROW(A17)-14</f>
        <v>3.0</v>
      </c>
      <c r="B17" t="n" s="9">
        <v>43900.461805555555</v>
      </c>
      <c r="C17" t="s" s="21">
        <v>101</v>
      </c>
      <c r="D17" s="22"/>
      <c r="E17" t="n" s="6">
        <v>5.0</v>
      </c>
      <c r="F17" t="s" s="18">
        <v>652</v>
      </c>
      <c r="G17" t="n" s="6">
        <v>25000.0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652</v>
      </c>
      <c r="M17" t="n" s="6">
        <v>25000.0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Tata Ruang (BA. No: 019/BAST.03/TR-PUPR/2020)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20" t="s">
        <v>652</v>
      </c>
      <c r="J18" s="12" t="n">
        <f ca="1">SUM(INDIRECT("J15:J"&amp;ROW(J18)-1))</f>
        <v>25000.0</v>
      </c>
      <c r="K18" s="12" t="n">
        <f ca="1">SUM(INDIRECT("K15:K"&amp;ROW(K18)-1))</f>
        <v>5.0</v>
      </c>
      <c r="L18" s="20" t="s">
        <v>652</v>
      </c>
      <c r="M18" s="12" t="n">
        <f ca="1">SUM(INDIRECT("M15:M"&amp;ROW(M18)-1))</f>
        <v>25000.0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653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654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43886.416666666664</v>
      </c>
      <c r="C16" t="s" s="21">
        <v>364</v>
      </c>
      <c r="D16" s="22"/>
      <c r="E16" t="n" s="6">
        <v>0.0</v>
      </c>
      <c r="F16" t="s" s="18">
        <v>65</v>
      </c>
      <c r="G16" t="n" s="6">
        <v>0.0</v>
      </c>
      <c r="H16" t="n" s="6">
        <v>10.0</v>
      </c>
      <c r="I16" t="s" s="18">
        <v>656</v>
      </c>
      <c r="J16" t="n" s="6">
        <v>125000.0</v>
      </c>
      <c r="K16" t="n" s="6">
        <v>0.0</v>
      </c>
      <c r="L16" t="s" s="18">
        <v>65</v>
      </c>
      <c r="M16" t="n" s="6">
        <v>0.0</v>
      </c>
      <c r="N16" t="n" s="6">
        <v>10.0</v>
      </c>
      <c r="O16" t="s" s="18">
        <v>656</v>
      </c>
      <c r="P16" s="6" t="n">
        <f>G16+J16-M16</f>
        <v>125000.0</v>
      </c>
      <c r="U16" s="38" t="str">
        <f>C16</f>
        <v>Pengadaan oleh Sekretariat (BA. No: 0027/BAST.01/SEK-PUPR/2020)</v>
      </c>
    </row>
    <row r="17" ht="15.0" customHeight="true">
      <c r="A17" s="4" t="n">
        <f>ROW(A17)-14</f>
        <v>3.0</v>
      </c>
      <c r="B17" t="n" s="9">
        <v>43909.59444444445</v>
      </c>
      <c r="C17" t="s" s="21">
        <v>104</v>
      </c>
      <c r="D17" s="22"/>
      <c r="E17" t="n" s="6">
        <v>10.0</v>
      </c>
      <c r="F17" t="s" s="18">
        <v>656</v>
      </c>
      <c r="G17" t="n" s="6">
        <v>125000.0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657</v>
      </c>
      <c r="M17" t="n" s="6">
        <v>25000.0</v>
      </c>
      <c r="N17" t="n" s="6">
        <v>8.0</v>
      </c>
      <c r="O17" t="s" s="18">
        <v>658</v>
      </c>
      <c r="P17" s="6" t="n">
        <f>G17+J17-M17</f>
        <v>100000.0</v>
      </c>
      <c r="U17" s="38" t="str">
        <f>C17</f>
        <v>Distribusi ke Sekretariat (BA. No: 022/BAST.03/SEK-PUPR/2020)</v>
      </c>
    </row>
    <row r="18" ht="15.0" customHeight="true">
      <c r="A18" s="4" t="n">
        <f>ROW(A18)-14</f>
        <v>4.0</v>
      </c>
      <c r="B18" t="n" s="9">
        <v>43909.60138888889</v>
      </c>
      <c r="C18" t="s" s="21">
        <v>349</v>
      </c>
      <c r="D18" s="22"/>
      <c r="E18" t="n" s="6">
        <v>8.0</v>
      </c>
      <c r="F18" t="s" s="18">
        <v>658</v>
      </c>
      <c r="G18" t="n" s="6">
        <v>100000.0</v>
      </c>
      <c r="H18" t="n" s="6">
        <v>0.0</v>
      </c>
      <c r="I18" t="s" s="18">
        <v>65</v>
      </c>
      <c r="J18" t="n" s="6">
        <v>0.0</v>
      </c>
      <c r="K18" t="n" s="6">
        <v>2.0</v>
      </c>
      <c r="L18" t="s" s="18">
        <v>657</v>
      </c>
      <c r="M18" t="n" s="6">
        <v>25000.0</v>
      </c>
      <c r="N18" t="n" s="6">
        <v>6.0</v>
      </c>
      <c r="O18" t="s" s="18">
        <v>659</v>
      </c>
      <c r="P18" s="6" t="n">
        <f>G18+J18-M18</f>
        <v>75000.0</v>
      </c>
      <c r="U18" s="38" t="str">
        <f>C18</f>
        <v>Distribusi ke Bidang Tata Ruang (BA. No: 023/BAST.03/TR-PUPR/2020)</v>
      </c>
    </row>
    <row r="19" ht="15.0" customHeight="true">
      <c r="A19" s="4" t="n">
        <f>ROW(A19)-14</f>
        <v>5.0</v>
      </c>
      <c r="B19" t="n" s="9">
        <v>43924.38680555556</v>
      </c>
      <c r="C19" t="s" s="21">
        <v>107</v>
      </c>
      <c r="D19" s="22"/>
      <c r="E19" t="n" s="6">
        <v>6.0</v>
      </c>
      <c r="F19" t="s" s="18">
        <v>659</v>
      </c>
      <c r="G19" t="n" s="6">
        <v>75000.0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657</v>
      </c>
      <c r="M19" t="n" s="6">
        <v>25000.0</v>
      </c>
      <c r="N19" t="n" s="6">
        <v>4.0</v>
      </c>
      <c r="O19" t="s" s="18">
        <v>660</v>
      </c>
      <c r="P19" s="6" t="n">
        <f>G19+J19-M19</f>
        <v>50000.0</v>
      </c>
      <c r="U19" s="38" t="str">
        <f>C19</f>
        <v>Distribusi ke Sekretariat (BA. No: 025/BAST.03/SEK-PUPR/2020)</v>
      </c>
    </row>
    <row r="20" ht="15.0" customHeight="true">
      <c r="A20" s="4" t="n">
        <f>ROW(A20)-14</f>
        <v>6.0</v>
      </c>
      <c r="B20" t="n" s="9">
        <v>43945.41805555556</v>
      </c>
      <c r="C20" t="s" s="21">
        <v>110</v>
      </c>
      <c r="D20" s="22"/>
      <c r="E20" t="n" s="6">
        <v>4.0</v>
      </c>
      <c r="F20" t="s" s="18">
        <v>660</v>
      </c>
      <c r="G20" t="n" s="6">
        <v>50000.0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661</v>
      </c>
      <c r="M20" t="n" s="6">
        <v>12500.0</v>
      </c>
      <c r="N20" t="n" s="6">
        <v>3.0</v>
      </c>
      <c r="O20" t="s" s="18">
        <v>662</v>
      </c>
      <c r="P20" s="6" t="n">
        <f>G20+J20-M20</f>
        <v>37500.0</v>
      </c>
      <c r="U20" s="38" t="str">
        <f>C20</f>
        <v>Distribusi ke Sekretariat (BA. No: 026/BAST.03/SEK-PUPR/2020)</v>
      </c>
    </row>
    <row r="21" ht="15.0" customHeight="true">
      <c r="A21" s="4" t="n">
        <f>ROW(A21)-14</f>
        <v>7.0</v>
      </c>
      <c r="B21" t="n" s="9">
        <v>43962.45972222222</v>
      </c>
      <c r="C21" t="s" s="21">
        <v>112</v>
      </c>
      <c r="D21" s="22"/>
      <c r="E21" t="n" s="6">
        <v>3.0</v>
      </c>
      <c r="F21" t="s" s="18">
        <v>662</v>
      </c>
      <c r="G21" t="n" s="6">
        <v>37500.0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661</v>
      </c>
      <c r="M21" t="n" s="6">
        <v>12500.0</v>
      </c>
      <c r="N21" t="n" s="6">
        <v>2.0</v>
      </c>
      <c r="O21" t="s" s="18">
        <v>657</v>
      </c>
      <c r="P21" s="6" t="n">
        <f>G21+J21-M21</f>
        <v>25000.0</v>
      </c>
      <c r="U21" s="38" t="str">
        <f>C21</f>
        <v>Distribusi ke Sekretariat (BA. No: 027/BAST.03/SEK-PUPR/2020)</v>
      </c>
    </row>
    <row r="22" ht="15.0" customHeight="true">
      <c r="A22" s="4" t="n">
        <f>ROW(A22)-14</f>
        <v>8.0</v>
      </c>
      <c r="B22" t="n" s="9">
        <v>43991.58541666667</v>
      </c>
      <c r="C22" t="s" s="21">
        <v>389</v>
      </c>
      <c r="D22" s="22"/>
      <c r="E22" t="n" s="6">
        <v>2.0</v>
      </c>
      <c r="F22" t="s" s="18">
        <v>657</v>
      </c>
      <c r="G22" t="n" s="6">
        <v>25000.0</v>
      </c>
      <c r="H22" t="n" s="6">
        <v>0.0</v>
      </c>
      <c r="I22" t="s" s="18">
        <v>65</v>
      </c>
      <c r="J22" t="n" s="6">
        <v>0.0</v>
      </c>
      <c r="K22" t="n" s="6">
        <v>2.0</v>
      </c>
      <c r="L22" t="s" s="18">
        <v>657</v>
      </c>
      <c r="M22" t="n" s="6">
        <v>25000.0</v>
      </c>
      <c r="N22" t="n" s="6">
        <v>0.0</v>
      </c>
      <c r="O22" t="s" s="18">
        <v>65</v>
      </c>
      <c r="P22" s="6" t="n">
        <f>G22+J22-M22</f>
        <v>0.0</v>
      </c>
      <c r="U22" s="38" t="str">
        <f>C22</f>
        <v>Distribusi ke Sekretariat (BA. No: 030/BAST.03/SEK-PUPR/2020)</v>
      </c>
    </row>
    <row r="23" ht="15.0" customHeight="true">
      <c r="A23" s="4" t="n">
        <f>ROW(A23)-14</f>
        <v>9.0</v>
      </c>
      <c r="B23" t="n" s="9">
        <v>44113.416666666664</v>
      </c>
      <c r="C23" t="s" s="21">
        <v>369</v>
      </c>
      <c r="D23" s="22"/>
      <c r="E23" t="n" s="6">
        <v>0.0</v>
      </c>
      <c r="F23" t="s" s="18">
        <v>65</v>
      </c>
      <c r="G23" t="n" s="6">
        <v>0.0</v>
      </c>
      <c r="H23" t="n" s="6">
        <v>12.0</v>
      </c>
      <c r="I23" t="s" s="18">
        <v>663</v>
      </c>
      <c r="J23" t="n" s="6">
        <v>150000.0</v>
      </c>
      <c r="K23" t="n" s="6">
        <v>0.0</v>
      </c>
      <c r="L23" t="s" s="18">
        <v>65</v>
      </c>
      <c r="M23" t="n" s="6">
        <v>0.0</v>
      </c>
      <c r="N23" t="n" s="6">
        <v>12.0</v>
      </c>
      <c r="O23" t="s" s="18">
        <v>663</v>
      </c>
      <c r="P23" s="6" t="n">
        <f>G23+J23-M23</f>
        <v>150000.0</v>
      </c>
      <c r="U23" s="38" t="str">
        <f>C23</f>
        <v>Pengadaan oleh Sekretariat (BA. No: 0185/BAST.01/SEK-PUPR/2020)</v>
      </c>
    </row>
    <row r="24" ht="15.0" customHeight="true">
      <c r="A24" s="4" t="n">
        <f>ROW(A24)-14</f>
        <v>10.0</v>
      </c>
      <c r="B24" t="n" s="9">
        <v>44113.60277777778</v>
      </c>
      <c r="C24" t="s" s="21">
        <v>122</v>
      </c>
      <c r="D24" s="22"/>
      <c r="E24" t="n" s="6">
        <v>12.0</v>
      </c>
      <c r="F24" t="s" s="18">
        <v>663</v>
      </c>
      <c r="G24" t="n" s="6">
        <v>150000.0</v>
      </c>
      <c r="H24" t="n" s="6">
        <v>0.0</v>
      </c>
      <c r="I24" t="s" s="18">
        <v>65</v>
      </c>
      <c r="J24" t="n" s="6">
        <v>0.0</v>
      </c>
      <c r="K24" t="n" s="6">
        <v>6.0</v>
      </c>
      <c r="L24" t="s" s="18">
        <v>659</v>
      </c>
      <c r="M24" t="n" s="6">
        <v>75000.0</v>
      </c>
      <c r="N24" t="n" s="6">
        <v>6.0</v>
      </c>
      <c r="O24" t="s" s="18">
        <v>659</v>
      </c>
      <c r="P24" s="6" t="n">
        <f>G24+J24-M24</f>
        <v>75000.0</v>
      </c>
      <c r="U24" s="38" t="str">
        <f>C24</f>
        <v>Distribusi ke Sekretariat (BA. No: 035/BAST.03/SEK-PUPR/2020)</v>
      </c>
    </row>
    <row r="25" ht="15.0" customHeight="true">
      <c r="A25" s="4" t="n">
        <f>ROW(A25)-14</f>
        <v>11.0</v>
      </c>
      <c r="B25" t="n" s="9">
        <v>44120.595138888886</v>
      </c>
      <c r="C25" t="s" s="21">
        <v>125</v>
      </c>
      <c r="D25" s="22"/>
      <c r="E25" t="n" s="6">
        <v>6.0</v>
      </c>
      <c r="F25" t="s" s="18">
        <v>659</v>
      </c>
      <c r="G25" t="n" s="6">
        <v>75000.0</v>
      </c>
      <c r="H25" t="n" s="6">
        <v>0.0</v>
      </c>
      <c r="I25" t="s" s="18">
        <v>65</v>
      </c>
      <c r="J25" t="n" s="6">
        <v>0.0</v>
      </c>
      <c r="K25" t="n" s="6">
        <v>2.0</v>
      </c>
      <c r="L25" t="s" s="18">
        <v>657</v>
      </c>
      <c r="M25" t="n" s="6">
        <v>25000.0</v>
      </c>
      <c r="N25" t="n" s="6">
        <v>4.0</v>
      </c>
      <c r="O25" t="s" s="18">
        <v>660</v>
      </c>
      <c r="P25" s="6" t="n">
        <f>G25+J25-M25</f>
        <v>50000.0</v>
      </c>
      <c r="U25" s="38" t="str">
        <f>C25</f>
        <v>Distribusi ke Bidang Tata Ruang (BA. No: 036/BAST.03/TR-PUPR/2020)</v>
      </c>
    </row>
    <row r="26" ht="15.0" customHeight="true">
      <c r="A26" s="4" t="n">
        <f>ROW(A26)-14</f>
        <v>12.0</v>
      </c>
      <c r="B26" t="n" s="9">
        <v>44125.34652777778</v>
      </c>
      <c r="C26" t="s" s="21">
        <v>127</v>
      </c>
      <c r="D26" s="22"/>
      <c r="E26" t="n" s="6">
        <v>4.0</v>
      </c>
      <c r="F26" t="s" s="18">
        <v>660</v>
      </c>
      <c r="G26" t="n" s="6">
        <v>50000.0</v>
      </c>
      <c r="H26" t="n" s="6">
        <v>0.0</v>
      </c>
      <c r="I26" t="s" s="18">
        <v>65</v>
      </c>
      <c r="J26" t="n" s="6">
        <v>0.0</v>
      </c>
      <c r="K26" t="n" s="6">
        <v>2.0</v>
      </c>
      <c r="L26" t="s" s="18">
        <v>657</v>
      </c>
      <c r="M26" t="n" s="6">
        <v>25000.0</v>
      </c>
      <c r="N26" t="n" s="6">
        <v>2.0</v>
      </c>
      <c r="O26" t="s" s="18">
        <v>657</v>
      </c>
      <c r="P26" s="6" t="n">
        <f>G26+J26-M26</f>
        <v>25000.0</v>
      </c>
      <c r="U26" s="38" t="str">
        <f>C26</f>
        <v>Distribusi ke Bidang Bina Marga (BA. No: 037/BAST.03/BM-PUPR/2020)</v>
      </c>
    </row>
    <row r="27" ht="15.0" customHeight="true">
      <c r="A27" s="4" t="n">
        <f>ROW(A27)-14</f>
        <v>13.0</v>
      </c>
      <c r="B27" t="n" s="9">
        <v>44139.07013888889</v>
      </c>
      <c r="C27" t="s" s="21">
        <v>129</v>
      </c>
      <c r="D27" s="22"/>
      <c r="E27" t="n" s="6">
        <v>2.0</v>
      </c>
      <c r="F27" t="s" s="18">
        <v>657</v>
      </c>
      <c r="G27" t="n" s="6">
        <v>25000.0</v>
      </c>
      <c r="H27" t="n" s="6">
        <v>0.0</v>
      </c>
      <c r="I27" t="s" s="18">
        <v>65</v>
      </c>
      <c r="J27" t="n" s="6">
        <v>0.0</v>
      </c>
      <c r="K27" t="n" s="6">
        <v>2.0</v>
      </c>
      <c r="L27" t="s" s="18">
        <v>657</v>
      </c>
      <c r="M27" t="n" s="6">
        <v>25000.0</v>
      </c>
      <c r="N27" t="n" s="6">
        <v>0.0</v>
      </c>
      <c r="O27" t="s" s="18">
        <v>65</v>
      </c>
      <c r="P27" s="6" t="n">
        <f>G27+J27-M27</f>
        <v>0.0</v>
      </c>
      <c r="U27" s="38" t="str">
        <f>C27</f>
        <v>Distribusi ke Sekretariat (BA. No: 038/BAST.03/SEK-PUPR/2020)</v>
      </c>
    </row>
    <row r="28" spans="1:21" s="3" customFormat="1" x14ac:dyDescent="0.25">
      <c r="A28" s="10"/>
      <c r="B28" s="11"/>
      <c r="C28" s="11"/>
      <c r="D28" s="11"/>
      <c r="E28" s="12" t="n">
        <f ca="1">INDIRECT("E15")</f>
        <v>0.0</v>
      </c>
      <c r="F28" s="19" t="str">
        <f ca="1">INDIRECT("F15")</f>
        <v>-</v>
      </c>
      <c r="G28" s="12" t="n">
        <f ca="1">INDIRECT("G15")</f>
        <v>0.0</v>
      </c>
      <c r="H28" s="12" t="n">
        <f ca="1">SUM(INDIRECT("H15:H"&amp;ROW(H28)-1))</f>
        <v>22.0</v>
      </c>
      <c r="I28" s="20" t="s">
        <v>655</v>
      </c>
      <c r="J28" s="12" t="n">
        <f ca="1">SUM(INDIRECT("J15:J"&amp;ROW(J28)-1))</f>
        <v>275000.0</v>
      </c>
      <c r="K28" s="12" t="n">
        <f ca="1">SUM(INDIRECT("K15:K"&amp;ROW(K28)-1))</f>
        <v>22.0</v>
      </c>
      <c r="L28" s="20" t="s">
        <v>655</v>
      </c>
      <c r="M28" s="12" t="n">
        <f ca="1">SUM(INDIRECT("M15:M"&amp;ROW(M28)-1))</f>
        <v>275000.0</v>
      </c>
      <c r="N28" s="12" t="n">
        <f ca="1">INDIRECT("N"&amp;ROW(N28)-1)</f>
        <v>0.0</v>
      </c>
      <c r="O28" s="20" t="str">
        <f ca="1">INDIRECT("O"&amp;ROW(O28)-1)</f>
        <v>-</v>
      </c>
      <c r="P28" s="12" t="n">
        <f ca="1">INDIRECT("P"&amp;ROW(P28)-1)</f>
        <v>0.0</v>
      </c>
      <c r="U28" s="40"/>
    </row>
    <row r="30" spans="4:14" x14ac:dyDescent="0.25">
      <c r="N30" s="1" t="str">
        <f>"Airmadidi, "&amp;U1</f>
        <v>Airmadidi, Kamis, 31 Desember 2020</v>
      </c>
    </row>
    <row r="31" spans="4:14" x14ac:dyDescent="0.25">
      <c r="D31" s="2" t="s">
        <v>56</v>
      </c>
      <c r="E31" s="3"/>
      <c r="F31" s="3"/>
      <c r="G31" s="3"/>
      <c r="H31" s="3"/>
      <c r="I31" s="3"/>
      <c r="J31" s="3"/>
      <c r="K31" s="3"/>
      <c r="L31" s="3"/>
      <c r="M31" s="3"/>
      <c r="N31" s="2" t="s">
        <v>59</v>
      </c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</row>
    <row r="36" spans="4:14" x14ac:dyDescent="0.25">
      <c r="D36" s="5" t="s">
        <v>57</v>
      </c>
      <c r="E36" s="3"/>
      <c r="F36" s="3"/>
      <c r="G36" s="3"/>
      <c r="H36" s="3"/>
      <c r="I36" s="3"/>
      <c r="J36" s="3"/>
      <c r="K36" s="3"/>
      <c r="L36" s="3"/>
      <c r="M36" s="3"/>
      <c r="N36" s="5" t="s">
        <v>60</v>
      </c>
    </row>
    <row r="37" spans="4:14" x14ac:dyDescent="0.25">
      <c r="D37" s="1" t="str">
        <f>"NIP. "&amp;U2</f>
        <v>NIP. 197212041999031006</v>
      </c>
      <c r="N3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8:D28"/>
    <mergeCell ref="C27:D2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664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43886.416666666664</v>
      </c>
      <c r="C16" t="s" s="21">
        <v>364</v>
      </c>
      <c r="D16" s="22"/>
      <c r="E16" t="n" s="6">
        <v>0.0</v>
      </c>
      <c r="F16" t="s" s="18">
        <v>65</v>
      </c>
      <c r="G16" t="n" s="6">
        <v>0.0</v>
      </c>
      <c r="H16" t="n" s="6">
        <v>8.0</v>
      </c>
      <c r="I16" t="s" s="18">
        <v>666</v>
      </c>
      <c r="J16" t="n" s="6">
        <v>104000.0</v>
      </c>
      <c r="K16" t="n" s="6">
        <v>0.0</v>
      </c>
      <c r="L16" t="s" s="18">
        <v>65</v>
      </c>
      <c r="M16" t="n" s="6">
        <v>0.0</v>
      </c>
      <c r="N16" t="n" s="6">
        <v>8.0</v>
      </c>
      <c r="O16" t="s" s="18">
        <v>666</v>
      </c>
      <c r="P16" s="6" t="n">
        <f>G16+J16-M16</f>
        <v>104000.0</v>
      </c>
      <c r="U16" s="38" t="str">
        <f>C16</f>
        <v>Pengadaan oleh Sekretariat (BA. No: 0027/BAST.01/SEK-PUPR/2020)</v>
      </c>
    </row>
    <row r="17" ht="15.0" customHeight="true">
      <c r="A17" s="4" t="n">
        <f>ROW(A17)-14</f>
        <v>3.0</v>
      </c>
      <c r="B17" t="n" s="9">
        <v>43909.60138888889</v>
      </c>
      <c r="C17" t="s" s="21">
        <v>349</v>
      </c>
      <c r="D17" s="22"/>
      <c r="E17" t="n" s="6">
        <v>8.0</v>
      </c>
      <c r="F17" t="s" s="18">
        <v>666</v>
      </c>
      <c r="G17" t="n" s="6">
        <v>104000.0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667</v>
      </c>
      <c r="M17" t="n" s="6">
        <v>26000.0</v>
      </c>
      <c r="N17" t="n" s="6">
        <v>6.0</v>
      </c>
      <c r="O17" t="s" s="18">
        <v>668</v>
      </c>
      <c r="P17" s="6" t="n">
        <f>G17+J17-M17</f>
        <v>78000.0</v>
      </c>
      <c r="U17" s="38" t="str">
        <f>C17</f>
        <v>Distribusi ke Bidang Tata Ruang (BA. No: 023/BAST.03/TR-PUPR/2020)</v>
      </c>
    </row>
    <row r="18" ht="15.0" customHeight="true">
      <c r="A18" s="4" t="n">
        <f>ROW(A18)-14</f>
        <v>4.0</v>
      </c>
      <c r="B18" t="n" s="9">
        <v>43924.38680555556</v>
      </c>
      <c r="C18" t="s" s="21">
        <v>107</v>
      </c>
      <c r="D18" s="22"/>
      <c r="E18" t="n" s="6">
        <v>6.0</v>
      </c>
      <c r="F18" t="s" s="18">
        <v>668</v>
      </c>
      <c r="G18" t="n" s="6">
        <v>78000.0</v>
      </c>
      <c r="H18" t="n" s="6">
        <v>0.0</v>
      </c>
      <c r="I18" t="s" s="18">
        <v>65</v>
      </c>
      <c r="J18" t="n" s="6">
        <v>0.0</v>
      </c>
      <c r="K18" t="n" s="6">
        <v>2.0</v>
      </c>
      <c r="L18" t="s" s="18">
        <v>667</v>
      </c>
      <c r="M18" t="n" s="6">
        <v>26000.0</v>
      </c>
      <c r="N18" t="n" s="6">
        <v>4.0</v>
      </c>
      <c r="O18" t="s" s="18">
        <v>669</v>
      </c>
      <c r="P18" s="6" t="n">
        <f>G18+J18-M18</f>
        <v>52000.0</v>
      </c>
      <c r="U18" s="38" t="str">
        <f>C18</f>
        <v>Distribusi ke Sekretariat (BA. No: 025/BAST.03/SEK-PUPR/2020)</v>
      </c>
    </row>
    <row r="19" ht="15.0" customHeight="true">
      <c r="A19" s="4" t="n">
        <f>ROW(A19)-14</f>
        <v>5.0</v>
      </c>
      <c r="B19" t="n" s="9">
        <v>43945.41805555556</v>
      </c>
      <c r="C19" t="s" s="21">
        <v>110</v>
      </c>
      <c r="D19" s="22"/>
      <c r="E19" t="n" s="6">
        <v>4.0</v>
      </c>
      <c r="F19" t="s" s="18">
        <v>669</v>
      </c>
      <c r="G19" t="n" s="6">
        <v>52000.0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670</v>
      </c>
      <c r="M19" t="n" s="6">
        <v>13000.0</v>
      </c>
      <c r="N19" t="n" s="6">
        <v>3.0</v>
      </c>
      <c r="O19" t="s" s="18">
        <v>671</v>
      </c>
      <c r="P19" s="6" t="n">
        <f>G19+J19-M19</f>
        <v>39000.0</v>
      </c>
      <c r="U19" s="38" t="str">
        <f>C19</f>
        <v>Distribusi ke Sekretariat (BA. No: 026/BAST.03/SEK-PUPR/2020)</v>
      </c>
    </row>
    <row r="20" ht="15.0" customHeight="true">
      <c r="A20" s="4" t="n">
        <f>ROW(A20)-14</f>
        <v>6.0</v>
      </c>
      <c r="B20" t="n" s="9">
        <v>43962.45972222222</v>
      </c>
      <c r="C20" t="s" s="21">
        <v>112</v>
      </c>
      <c r="D20" s="22"/>
      <c r="E20" t="n" s="6">
        <v>3.0</v>
      </c>
      <c r="F20" t="s" s="18">
        <v>671</v>
      </c>
      <c r="G20" t="n" s="6">
        <v>39000.0</v>
      </c>
      <c r="H20" t="n" s="6">
        <v>0.0</v>
      </c>
      <c r="I20" t="s" s="18">
        <v>65</v>
      </c>
      <c r="J20" t="n" s="6">
        <v>0.0</v>
      </c>
      <c r="K20" t="n" s="6">
        <v>2.0</v>
      </c>
      <c r="L20" t="s" s="18">
        <v>667</v>
      </c>
      <c r="M20" t="n" s="6">
        <v>26000.0</v>
      </c>
      <c r="N20" t="n" s="6">
        <v>1.0</v>
      </c>
      <c r="O20" t="s" s="18">
        <v>670</v>
      </c>
      <c r="P20" s="6" t="n">
        <f>G20+J20-M20</f>
        <v>13000.0</v>
      </c>
      <c r="U20" s="38" t="str">
        <f>C20</f>
        <v>Distribusi ke Sekretariat (BA. No: 027/BAST.03/SEK-PUPR/2020)</v>
      </c>
    </row>
    <row r="21" ht="15.0" customHeight="true">
      <c r="A21" s="4" t="n">
        <f>ROW(A21)-14</f>
        <v>7.0</v>
      </c>
      <c r="B21" t="n" s="9">
        <v>43991.58541666667</v>
      </c>
      <c r="C21" t="s" s="21">
        <v>389</v>
      </c>
      <c r="D21" s="22"/>
      <c r="E21" t="n" s="6">
        <v>1.0</v>
      </c>
      <c r="F21" t="s" s="18">
        <v>670</v>
      </c>
      <c r="G21" t="n" s="6">
        <v>13000.0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670</v>
      </c>
      <c r="M21" t="n" s="6">
        <v>13000.0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Sekretariat (BA. No: 030/BAST.03/SEK-PUPR/2020)</v>
      </c>
    </row>
    <row r="22" ht="15.0" customHeight="true">
      <c r="A22" s="4" t="n">
        <f>ROW(A22)-14</f>
        <v>8.0</v>
      </c>
      <c r="B22" t="n" s="9">
        <v>44113.416666666664</v>
      </c>
      <c r="C22" t="s" s="21">
        <v>369</v>
      </c>
      <c r="D22" s="22"/>
      <c r="E22" t="n" s="6">
        <v>0.0</v>
      </c>
      <c r="F22" t="s" s="18">
        <v>65</v>
      </c>
      <c r="G22" t="n" s="6">
        <v>0.0</v>
      </c>
      <c r="H22" t="n" s="6">
        <v>8.0</v>
      </c>
      <c r="I22" t="s" s="18">
        <v>666</v>
      </c>
      <c r="J22" t="n" s="6">
        <v>104000.0</v>
      </c>
      <c r="K22" t="n" s="6">
        <v>0.0</v>
      </c>
      <c r="L22" t="s" s="18">
        <v>65</v>
      </c>
      <c r="M22" t="n" s="6">
        <v>0.0</v>
      </c>
      <c r="N22" t="n" s="6">
        <v>8.0</v>
      </c>
      <c r="O22" t="s" s="18">
        <v>666</v>
      </c>
      <c r="P22" s="6" t="n">
        <f>G22+J22-M22</f>
        <v>104000.0</v>
      </c>
      <c r="U22" s="38" t="str">
        <f>C22</f>
        <v>Pengadaan oleh Sekretariat (BA. No: 0185/BAST.01/SEK-PUPR/2020)</v>
      </c>
    </row>
    <row r="23" ht="15.0" customHeight="true">
      <c r="A23" s="4" t="n">
        <f>ROW(A23)-14</f>
        <v>9.0</v>
      </c>
      <c r="B23" t="n" s="9">
        <v>44113.60277777778</v>
      </c>
      <c r="C23" t="s" s="21">
        <v>122</v>
      </c>
      <c r="D23" s="22"/>
      <c r="E23" t="n" s="6">
        <v>8.0</v>
      </c>
      <c r="F23" t="s" s="18">
        <v>666</v>
      </c>
      <c r="G23" t="n" s="6">
        <v>104000.0</v>
      </c>
      <c r="H23" t="n" s="6">
        <v>0.0</v>
      </c>
      <c r="I23" t="s" s="18">
        <v>65</v>
      </c>
      <c r="J23" t="n" s="6">
        <v>0.0</v>
      </c>
      <c r="K23" t="n" s="6">
        <v>2.0</v>
      </c>
      <c r="L23" t="s" s="18">
        <v>667</v>
      </c>
      <c r="M23" t="n" s="6">
        <v>26000.0</v>
      </c>
      <c r="N23" t="n" s="6">
        <v>6.0</v>
      </c>
      <c r="O23" t="s" s="18">
        <v>668</v>
      </c>
      <c r="P23" s="6" t="n">
        <f>G23+J23-M23</f>
        <v>78000.0</v>
      </c>
      <c r="U23" s="38" t="str">
        <f>C23</f>
        <v>Distribusi ke Sekretariat (BA. No: 035/BAST.03/SEK-PUPR/2020)</v>
      </c>
    </row>
    <row r="24" ht="15.0" customHeight="true">
      <c r="A24" s="4" t="n">
        <f>ROW(A24)-14</f>
        <v>10.0</v>
      </c>
      <c r="B24" t="n" s="9">
        <v>44120.595138888886</v>
      </c>
      <c r="C24" t="s" s="21">
        <v>125</v>
      </c>
      <c r="D24" s="22"/>
      <c r="E24" t="n" s="6">
        <v>6.0</v>
      </c>
      <c r="F24" t="s" s="18">
        <v>668</v>
      </c>
      <c r="G24" t="n" s="6">
        <v>78000.0</v>
      </c>
      <c r="H24" t="n" s="6">
        <v>0.0</v>
      </c>
      <c r="I24" t="s" s="18">
        <v>65</v>
      </c>
      <c r="J24" t="n" s="6">
        <v>0.0</v>
      </c>
      <c r="K24" t="n" s="6">
        <v>2.0</v>
      </c>
      <c r="L24" t="s" s="18">
        <v>667</v>
      </c>
      <c r="M24" t="n" s="6">
        <v>26000.0</v>
      </c>
      <c r="N24" t="n" s="6">
        <v>4.0</v>
      </c>
      <c r="O24" t="s" s="18">
        <v>669</v>
      </c>
      <c r="P24" s="6" t="n">
        <f>G24+J24-M24</f>
        <v>52000.0</v>
      </c>
      <c r="U24" s="38" t="str">
        <f>C24</f>
        <v>Distribusi ke Bidang Tata Ruang (BA. No: 036/BAST.03/TR-PUPR/2020)</v>
      </c>
    </row>
    <row r="25" ht="15.0" customHeight="true">
      <c r="A25" s="4" t="n">
        <f>ROW(A25)-14</f>
        <v>11.0</v>
      </c>
      <c r="B25" t="n" s="9">
        <v>44125.34652777778</v>
      </c>
      <c r="C25" t="s" s="21">
        <v>127</v>
      </c>
      <c r="D25" s="22"/>
      <c r="E25" t="n" s="6">
        <v>4.0</v>
      </c>
      <c r="F25" t="s" s="18">
        <v>669</v>
      </c>
      <c r="G25" t="n" s="6">
        <v>52000.0</v>
      </c>
      <c r="H25" t="n" s="6">
        <v>0.0</v>
      </c>
      <c r="I25" t="s" s="18">
        <v>65</v>
      </c>
      <c r="J25" t="n" s="6">
        <v>0.0</v>
      </c>
      <c r="K25" t="n" s="6">
        <v>2.0</v>
      </c>
      <c r="L25" t="s" s="18">
        <v>667</v>
      </c>
      <c r="M25" t="n" s="6">
        <v>26000.0</v>
      </c>
      <c r="N25" t="n" s="6">
        <v>2.0</v>
      </c>
      <c r="O25" t="s" s="18">
        <v>667</v>
      </c>
      <c r="P25" s="6" t="n">
        <f>G25+J25-M25</f>
        <v>26000.0</v>
      </c>
      <c r="U25" s="38" t="str">
        <f>C25</f>
        <v>Distribusi ke Bidang Bina Marga (BA. No: 037/BAST.03/BM-PUPR/2020)</v>
      </c>
    </row>
    <row r="26" ht="15.0" customHeight="true">
      <c r="A26" s="4" t="n">
        <f>ROW(A26)-14</f>
        <v>12.0</v>
      </c>
      <c r="B26" t="n" s="9">
        <v>44139.07013888889</v>
      </c>
      <c r="C26" t="s" s="21">
        <v>129</v>
      </c>
      <c r="D26" s="22"/>
      <c r="E26" t="n" s="6">
        <v>2.0</v>
      </c>
      <c r="F26" t="s" s="18">
        <v>667</v>
      </c>
      <c r="G26" t="n" s="6">
        <v>26000.0</v>
      </c>
      <c r="H26" t="n" s="6">
        <v>0.0</v>
      </c>
      <c r="I26" t="s" s="18">
        <v>65</v>
      </c>
      <c r="J26" t="n" s="6">
        <v>0.0</v>
      </c>
      <c r="K26" t="n" s="6">
        <v>2.0</v>
      </c>
      <c r="L26" t="s" s="18">
        <v>667</v>
      </c>
      <c r="M26" t="n" s="6">
        <v>26000.0</v>
      </c>
      <c r="N26" t="n" s="6">
        <v>0.0</v>
      </c>
      <c r="O26" t="s" s="18">
        <v>65</v>
      </c>
      <c r="P26" s="6" t="n">
        <f>G26+J26-M26</f>
        <v>0.0</v>
      </c>
      <c r="U26" s="38" t="str">
        <f>C26</f>
        <v>Distribusi ke Sekretariat (BA. No: 038/BAST.03/SEK-PUPR/2020)</v>
      </c>
    </row>
    <row r="27" spans="1:21" s="3" customFormat="1" x14ac:dyDescent="0.25">
      <c r="A27" s="10"/>
      <c r="B27" s="11"/>
      <c r="C27" s="11"/>
      <c r="D27" s="11"/>
      <c r="E27" s="12" t="n">
        <f ca="1">INDIRECT("E15")</f>
        <v>0.0</v>
      </c>
      <c r="F27" s="19" t="str">
        <f ca="1">INDIRECT("F15")</f>
        <v>-</v>
      </c>
      <c r="G27" s="12" t="n">
        <f ca="1">INDIRECT("G15")</f>
        <v>0.0</v>
      </c>
      <c r="H27" s="12" t="n">
        <f ca="1">SUM(INDIRECT("H15:H"&amp;ROW(H27)-1))</f>
        <v>16.0</v>
      </c>
      <c r="I27" s="20" t="s">
        <v>665</v>
      </c>
      <c r="J27" s="12" t="n">
        <f ca="1">SUM(INDIRECT("J15:J"&amp;ROW(J27)-1))</f>
        <v>208000.0</v>
      </c>
      <c r="K27" s="12" t="n">
        <f ca="1">SUM(INDIRECT("K15:K"&amp;ROW(K27)-1))</f>
        <v>16.0</v>
      </c>
      <c r="L27" s="20" t="s">
        <v>665</v>
      </c>
      <c r="M27" s="12" t="n">
        <f ca="1">SUM(INDIRECT("M15:M"&amp;ROW(M27)-1))</f>
        <v>208000.0</v>
      </c>
      <c r="N27" s="12" t="n">
        <f ca="1">INDIRECT("N"&amp;ROW(N27)-1)</f>
        <v>0.0</v>
      </c>
      <c r="O27" s="20" t="str">
        <f ca="1">INDIRECT("O"&amp;ROW(O27)-1)</f>
        <v>-</v>
      </c>
      <c r="P27" s="12" t="n">
        <f ca="1">INDIRECT("P"&amp;ROW(P27)-1)</f>
        <v>0.0</v>
      </c>
      <c r="U27" s="40"/>
    </row>
    <row r="29" spans="4:14" x14ac:dyDescent="0.25">
      <c r="N29" s="1" t="str">
        <f>"Airmadidi, "&amp;U1</f>
        <v>Airmadidi, Kamis, 31 Desember 2020</v>
      </c>
    </row>
    <row r="30" spans="4:14" x14ac:dyDescent="0.25">
      <c r="D30" s="2" t="s">
        <v>56</v>
      </c>
      <c r="E30" s="3"/>
      <c r="F30" s="3"/>
      <c r="G30" s="3"/>
      <c r="H30" s="3"/>
      <c r="I30" s="3"/>
      <c r="J30" s="3"/>
      <c r="K30" s="3"/>
      <c r="L30" s="3"/>
      <c r="M30" s="3"/>
      <c r="N30" s="2" t="s">
        <v>59</v>
      </c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5" t="s">
        <v>57</v>
      </c>
      <c r="E35" s="3"/>
      <c r="F35" s="3"/>
      <c r="G35" s="3"/>
      <c r="H35" s="3"/>
      <c r="I35" s="3"/>
      <c r="J35" s="3"/>
      <c r="K35" s="3"/>
      <c r="L35" s="3"/>
      <c r="M35" s="3"/>
      <c r="N35" s="5" t="s">
        <v>60</v>
      </c>
    </row>
    <row r="36" spans="4:14" x14ac:dyDescent="0.25">
      <c r="D36" s="1" t="str">
        <f>"NIP. "&amp;U2</f>
        <v>NIP. 197212041999031006</v>
      </c>
      <c r="N36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7:D27"/>
    <mergeCell ref="C26:D26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672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43886.416666666664</v>
      </c>
      <c r="C16" t="s" s="21">
        <v>364</v>
      </c>
      <c r="D16" s="22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350</v>
      </c>
      <c r="J16" t="n" s="6">
        <v>75000.0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350</v>
      </c>
      <c r="P16" s="6" t="n">
        <f>G16+J16-M16</f>
        <v>75000.0</v>
      </c>
      <c r="U16" s="38" t="str">
        <f>C16</f>
        <v>Pengadaan oleh Sekretariat (BA. No: 0027/BAST.01/SEK-PUPR/2020)</v>
      </c>
    </row>
    <row r="17" ht="15.0" customHeight="true">
      <c r="A17" s="4" t="n">
        <f>ROW(A17)-14</f>
        <v>3.0</v>
      </c>
      <c r="B17" t="n" s="9">
        <v>43909.60138888889</v>
      </c>
      <c r="C17" t="s" s="21">
        <v>349</v>
      </c>
      <c r="D17" s="22"/>
      <c r="E17" t="n" s="6">
        <v>5.0</v>
      </c>
      <c r="F17" t="s" s="18">
        <v>350</v>
      </c>
      <c r="G17" t="n" s="6">
        <v>75000.0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351</v>
      </c>
      <c r="M17" t="n" s="6">
        <v>15000.0</v>
      </c>
      <c r="N17" t="n" s="6">
        <v>4.0</v>
      </c>
      <c r="O17" t="s" s="18">
        <v>352</v>
      </c>
      <c r="P17" s="6" t="n">
        <f>G17+J17-M17</f>
        <v>60000.0</v>
      </c>
      <c r="U17" s="38" t="str">
        <f>C17</f>
        <v>Distribusi ke Bidang Tata Ruang (BA. No: 023/BAST.03/TR-PUPR/2020)</v>
      </c>
    </row>
    <row r="18" ht="15.0" customHeight="true">
      <c r="A18" s="4" t="n">
        <f>ROW(A18)-14</f>
        <v>4.0</v>
      </c>
      <c r="B18" t="n" s="9">
        <v>43924.38680555556</v>
      </c>
      <c r="C18" t="s" s="21">
        <v>107</v>
      </c>
      <c r="D18" s="22"/>
      <c r="E18" t="n" s="6">
        <v>4.0</v>
      </c>
      <c r="F18" t="s" s="18">
        <v>352</v>
      </c>
      <c r="G18" t="n" s="6">
        <v>60000.0</v>
      </c>
      <c r="H18" t="n" s="6">
        <v>0.0</v>
      </c>
      <c r="I18" t="s" s="18">
        <v>65</v>
      </c>
      <c r="J18" t="n" s="6">
        <v>0.0</v>
      </c>
      <c r="K18" t="n" s="6">
        <v>2.0</v>
      </c>
      <c r="L18" t="s" s="18">
        <v>674</v>
      </c>
      <c r="M18" t="n" s="6">
        <v>30000.0</v>
      </c>
      <c r="N18" t="n" s="6">
        <v>2.0</v>
      </c>
      <c r="O18" t="s" s="18">
        <v>674</v>
      </c>
      <c r="P18" s="6" t="n">
        <f>G18+J18-M18</f>
        <v>30000.0</v>
      </c>
      <c r="U18" s="38" t="str">
        <f>C18</f>
        <v>Distribusi ke Sekretariat (BA. No: 025/BAST.03/SEK-PUPR/2020)</v>
      </c>
    </row>
    <row r="19" ht="15.0" customHeight="true">
      <c r="A19" s="4" t="n">
        <f>ROW(A19)-14</f>
        <v>5.0</v>
      </c>
      <c r="B19" t="n" s="9">
        <v>43945.41805555556</v>
      </c>
      <c r="C19" t="s" s="21">
        <v>110</v>
      </c>
      <c r="D19" s="22"/>
      <c r="E19" t="n" s="6">
        <v>2.0</v>
      </c>
      <c r="F19" t="s" s="18">
        <v>674</v>
      </c>
      <c r="G19" t="n" s="6">
        <v>30000.0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351</v>
      </c>
      <c r="M19" t="n" s="6">
        <v>15000.0</v>
      </c>
      <c r="N19" t="n" s="6">
        <v>1.0</v>
      </c>
      <c r="O19" t="s" s="18">
        <v>351</v>
      </c>
      <c r="P19" s="6" t="n">
        <f>G19+J19-M19</f>
        <v>15000.0</v>
      </c>
      <c r="U19" s="38" t="str">
        <f>C19</f>
        <v>Distribusi ke Sekretariat (BA. No: 026/BAST.03/SEK-PUPR/2020)</v>
      </c>
    </row>
    <row r="20" ht="15.0" customHeight="true">
      <c r="A20" s="4" t="n">
        <f>ROW(A20)-14</f>
        <v>6.0</v>
      </c>
      <c r="B20" t="n" s="9">
        <v>43962.45972222222</v>
      </c>
      <c r="C20" t="s" s="21">
        <v>112</v>
      </c>
      <c r="D20" s="22"/>
      <c r="E20" t="n" s="6">
        <v>1.0</v>
      </c>
      <c r="F20" t="s" s="18">
        <v>351</v>
      </c>
      <c r="G20" t="n" s="6">
        <v>15000.0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351</v>
      </c>
      <c r="M20" t="n" s="6">
        <v>15000.0</v>
      </c>
      <c r="N20" t="n" s="6">
        <v>0.0</v>
      </c>
      <c r="O20" t="s" s="18">
        <v>65</v>
      </c>
      <c r="P20" s="6" t="n">
        <f>G20+J20-M20</f>
        <v>0.0</v>
      </c>
      <c r="U20" s="38" t="str">
        <f>C20</f>
        <v>Distribusi ke Sekretariat (BA. No: 027/BAST.03/SEK-PUPR/2020)</v>
      </c>
    </row>
    <row r="21" ht="15.0" customHeight="true">
      <c r="A21" s="4" t="n">
        <f>ROW(A21)-14</f>
        <v>7.0</v>
      </c>
      <c r="B21" t="n" s="9">
        <v>44113.416666666664</v>
      </c>
      <c r="C21" t="s" s="21">
        <v>369</v>
      </c>
      <c r="D21" s="22"/>
      <c r="E21" t="n" s="6">
        <v>0.0</v>
      </c>
      <c r="F21" t="s" s="18">
        <v>65</v>
      </c>
      <c r="G21" t="n" s="6">
        <v>0.0</v>
      </c>
      <c r="H21" t="n" s="6">
        <v>6.0</v>
      </c>
      <c r="I21" t="s" s="18">
        <v>347</v>
      </c>
      <c r="J21" t="n" s="6">
        <v>90000.0</v>
      </c>
      <c r="K21" t="n" s="6">
        <v>0.0</v>
      </c>
      <c r="L21" t="s" s="18">
        <v>65</v>
      </c>
      <c r="M21" t="n" s="6">
        <v>0.0</v>
      </c>
      <c r="N21" t="n" s="6">
        <v>6.0</v>
      </c>
      <c r="O21" t="s" s="18">
        <v>347</v>
      </c>
      <c r="P21" s="6" t="n">
        <f>G21+J21-M21</f>
        <v>90000.0</v>
      </c>
      <c r="U21" s="38" t="str">
        <f>C21</f>
        <v>Pengadaan oleh Sekretariat (BA. No: 0185/BAST.01/SEK-PUPR/2020)</v>
      </c>
    </row>
    <row r="22" ht="15.0" customHeight="true">
      <c r="A22" s="4" t="n">
        <f>ROW(A22)-14</f>
        <v>8.0</v>
      </c>
      <c r="B22" t="n" s="9">
        <v>44113.60277777778</v>
      </c>
      <c r="C22" t="s" s="21">
        <v>122</v>
      </c>
      <c r="D22" s="22"/>
      <c r="E22" t="n" s="6">
        <v>6.0</v>
      </c>
      <c r="F22" t="s" s="18">
        <v>347</v>
      </c>
      <c r="G22" t="n" s="6">
        <v>90000.0</v>
      </c>
      <c r="H22" t="n" s="6">
        <v>0.0</v>
      </c>
      <c r="I22" t="s" s="18">
        <v>65</v>
      </c>
      <c r="J22" t="n" s="6">
        <v>0.0</v>
      </c>
      <c r="K22" t="n" s="6">
        <v>2.0</v>
      </c>
      <c r="L22" t="s" s="18">
        <v>674</v>
      </c>
      <c r="M22" t="n" s="6">
        <v>30000.0</v>
      </c>
      <c r="N22" t="n" s="6">
        <v>4.0</v>
      </c>
      <c r="O22" t="s" s="18">
        <v>352</v>
      </c>
      <c r="P22" s="6" t="n">
        <f>G22+J22-M22</f>
        <v>60000.0</v>
      </c>
      <c r="U22" s="38" t="str">
        <f>C22</f>
        <v>Distribusi ke Sekretariat (BA. No: 035/BAST.03/SEK-PUPR/2020)</v>
      </c>
    </row>
    <row r="23" ht="15.0" customHeight="true">
      <c r="A23" s="4" t="n">
        <f>ROW(A23)-14</f>
        <v>9.0</v>
      </c>
      <c r="B23" t="n" s="9">
        <v>44120.595138888886</v>
      </c>
      <c r="C23" t="s" s="21">
        <v>125</v>
      </c>
      <c r="D23" s="22"/>
      <c r="E23" t="n" s="6">
        <v>4.0</v>
      </c>
      <c r="F23" t="s" s="18">
        <v>352</v>
      </c>
      <c r="G23" t="n" s="6">
        <v>60000.0</v>
      </c>
      <c r="H23" t="n" s="6">
        <v>0.0</v>
      </c>
      <c r="I23" t="s" s="18">
        <v>65</v>
      </c>
      <c r="J23" t="n" s="6">
        <v>0.0</v>
      </c>
      <c r="K23" t="n" s="6">
        <v>2.0</v>
      </c>
      <c r="L23" t="s" s="18">
        <v>674</v>
      </c>
      <c r="M23" t="n" s="6">
        <v>30000.0</v>
      </c>
      <c r="N23" t="n" s="6">
        <v>2.0</v>
      </c>
      <c r="O23" t="s" s="18">
        <v>674</v>
      </c>
      <c r="P23" s="6" t="n">
        <f>G23+J23-M23</f>
        <v>30000.0</v>
      </c>
      <c r="U23" s="38" t="str">
        <f>C23</f>
        <v>Distribusi ke Bidang Tata Ruang (BA. No: 036/BAST.03/TR-PUPR/2020)</v>
      </c>
    </row>
    <row r="24" ht="15.0" customHeight="true">
      <c r="A24" s="4" t="n">
        <f>ROW(A24)-14</f>
        <v>10.0</v>
      </c>
      <c r="B24" t="n" s="9">
        <v>44125.34652777778</v>
      </c>
      <c r="C24" t="s" s="21">
        <v>127</v>
      </c>
      <c r="D24" s="22"/>
      <c r="E24" t="n" s="6">
        <v>2.0</v>
      </c>
      <c r="F24" t="s" s="18">
        <v>674</v>
      </c>
      <c r="G24" t="n" s="6">
        <v>30000.0</v>
      </c>
      <c r="H24" t="n" s="6">
        <v>0.0</v>
      </c>
      <c r="I24" t="s" s="18">
        <v>65</v>
      </c>
      <c r="J24" t="n" s="6">
        <v>0.0</v>
      </c>
      <c r="K24" t="n" s="6">
        <v>1.0</v>
      </c>
      <c r="L24" t="s" s="18">
        <v>351</v>
      </c>
      <c r="M24" t="n" s="6">
        <v>15000.0</v>
      </c>
      <c r="N24" t="n" s="6">
        <v>1.0</v>
      </c>
      <c r="O24" t="s" s="18">
        <v>351</v>
      </c>
      <c r="P24" s="6" t="n">
        <f>G24+J24-M24</f>
        <v>15000.0</v>
      </c>
      <c r="U24" s="38" t="str">
        <f>C24</f>
        <v>Distribusi ke Bidang Bina Marga (BA. No: 037/BAST.03/BM-PUPR/2020)</v>
      </c>
    </row>
    <row r="25" ht="15.0" customHeight="true">
      <c r="A25" s="4" t="n">
        <f>ROW(A25)-14</f>
        <v>11.0</v>
      </c>
      <c r="B25" t="n" s="9">
        <v>44139.07013888889</v>
      </c>
      <c r="C25" t="s" s="21">
        <v>129</v>
      </c>
      <c r="D25" s="22"/>
      <c r="E25" t="n" s="6">
        <v>1.0</v>
      </c>
      <c r="F25" t="s" s="18">
        <v>351</v>
      </c>
      <c r="G25" t="n" s="6">
        <v>15000.0</v>
      </c>
      <c r="H25" t="n" s="6">
        <v>0.0</v>
      </c>
      <c r="I25" t="s" s="18">
        <v>65</v>
      </c>
      <c r="J25" t="n" s="6">
        <v>0.0</v>
      </c>
      <c r="K25" t="n" s="6">
        <v>1.0</v>
      </c>
      <c r="L25" t="s" s="18">
        <v>351</v>
      </c>
      <c r="M25" t="n" s="6">
        <v>15000.0</v>
      </c>
      <c r="N25" t="n" s="6">
        <v>0.0</v>
      </c>
      <c r="O25" t="s" s="18">
        <v>65</v>
      </c>
      <c r="P25" s="6" t="n">
        <f>G25+J25-M25</f>
        <v>0.0</v>
      </c>
      <c r="U25" s="38" t="str">
        <f>C25</f>
        <v>Distribusi ke Sekretariat (BA. No: 038/BAST.03/SEK-PUPR/2020)</v>
      </c>
    </row>
    <row r="26" spans="1:21" s="3" customFormat="1" x14ac:dyDescent="0.25">
      <c r="A26" s="10"/>
      <c r="B26" s="11"/>
      <c r="C26" s="11"/>
      <c r="D26" s="11"/>
      <c r="E26" s="12" t="n">
        <f ca="1">INDIRECT("E15")</f>
        <v>0.0</v>
      </c>
      <c r="F26" s="19" t="str">
        <f ca="1">INDIRECT("F15")</f>
        <v>-</v>
      </c>
      <c r="G26" s="12" t="n">
        <f ca="1">INDIRECT("G15")</f>
        <v>0.0</v>
      </c>
      <c r="H26" s="12" t="n">
        <f ca="1">SUM(INDIRECT("H15:H"&amp;ROW(H26)-1))</f>
        <v>11.0</v>
      </c>
      <c r="I26" s="20" t="s">
        <v>673</v>
      </c>
      <c r="J26" s="12" t="n">
        <f ca="1">SUM(INDIRECT("J15:J"&amp;ROW(J26)-1))</f>
        <v>165000.0</v>
      </c>
      <c r="K26" s="12" t="n">
        <f ca="1">SUM(INDIRECT("K15:K"&amp;ROW(K26)-1))</f>
        <v>11.0</v>
      </c>
      <c r="L26" s="20" t="s">
        <v>673</v>
      </c>
      <c r="M26" s="12" t="n">
        <f ca="1">SUM(INDIRECT("M15:M"&amp;ROW(M26)-1))</f>
        <v>165000.0</v>
      </c>
      <c r="N26" s="12" t="n">
        <f ca="1">INDIRECT("N"&amp;ROW(N26)-1)</f>
        <v>0.0</v>
      </c>
      <c r="O26" s="20" t="str">
        <f ca="1">INDIRECT("O"&amp;ROW(O26)-1)</f>
        <v>-</v>
      </c>
      <c r="P26" s="12" t="n">
        <f ca="1">INDIRECT("P"&amp;ROW(P26)-1)</f>
        <v>0.0</v>
      </c>
      <c r="U26" s="40"/>
    </row>
    <row r="28" spans="4:14" x14ac:dyDescent="0.25">
      <c r="N28" s="1" t="str">
        <f>"Airmadidi, "&amp;U1</f>
        <v>Airmadidi, Kamis, 31 Desember 2020</v>
      </c>
    </row>
    <row r="29" spans="4:14" x14ac:dyDescent="0.25">
      <c r="D29" s="2" t="s">
        <v>56</v>
      </c>
      <c r="E29" s="3"/>
      <c r="F29" s="3"/>
      <c r="G29" s="3"/>
      <c r="H29" s="3"/>
      <c r="I29" s="3"/>
      <c r="J29" s="3"/>
      <c r="K29" s="3"/>
      <c r="L29" s="3"/>
      <c r="M29" s="3"/>
      <c r="N29" s="2" t="s">
        <v>59</v>
      </c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5" t="s">
        <v>57</v>
      </c>
      <c r="E34" s="3"/>
      <c r="F34" s="3"/>
      <c r="G34" s="3"/>
      <c r="H34" s="3"/>
      <c r="I34" s="3"/>
      <c r="J34" s="3"/>
      <c r="K34" s="3"/>
      <c r="L34" s="3"/>
      <c r="M34" s="3"/>
      <c r="N34" s="5" t="s">
        <v>60</v>
      </c>
    </row>
    <row r="35" spans="4:14" x14ac:dyDescent="0.25">
      <c r="D35" s="1" t="str">
        <f>"NIP. "&amp;U2</f>
        <v>NIP. 197212041999031006</v>
      </c>
      <c r="N35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6:D26"/>
    <mergeCell ref="C25:D2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675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654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43886.416666666664</v>
      </c>
      <c r="C16" t="s" s="21">
        <v>364</v>
      </c>
      <c r="D16" s="22"/>
      <c r="E16" t="n" s="6">
        <v>0.0</v>
      </c>
      <c r="F16" t="s" s="18">
        <v>65</v>
      </c>
      <c r="G16" t="n" s="6">
        <v>0.0</v>
      </c>
      <c r="H16" t="n" s="6">
        <v>6.0</v>
      </c>
      <c r="I16" t="s" s="18">
        <v>677</v>
      </c>
      <c r="J16" t="n" s="6">
        <v>99000.0</v>
      </c>
      <c r="K16" t="n" s="6">
        <v>0.0</v>
      </c>
      <c r="L16" t="s" s="18">
        <v>65</v>
      </c>
      <c r="M16" t="n" s="6">
        <v>0.0</v>
      </c>
      <c r="N16" t="n" s="6">
        <v>6.0</v>
      </c>
      <c r="O16" t="s" s="18">
        <v>677</v>
      </c>
      <c r="P16" s="6" t="n">
        <f>G16+J16-M16</f>
        <v>99000.0</v>
      </c>
      <c r="U16" s="38" t="str">
        <f>C16</f>
        <v>Pengadaan oleh Sekretariat (BA. No: 0027/BAST.01/SEK-PUPR/2020)</v>
      </c>
    </row>
    <row r="17" ht="15.0" customHeight="true">
      <c r="A17" s="4" t="n">
        <f>ROW(A17)-14</f>
        <v>3.0</v>
      </c>
      <c r="B17" t="n" s="9">
        <v>43909.60138888889</v>
      </c>
      <c r="C17" t="s" s="21">
        <v>349</v>
      </c>
      <c r="D17" s="22"/>
      <c r="E17" t="n" s="6">
        <v>6.0</v>
      </c>
      <c r="F17" t="s" s="18">
        <v>677</v>
      </c>
      <c r="G17" t="n" s="6">
        <v>99000.0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678</v>
      </c>
      <c r="M17" t="n" s="6">
        <v>16500.0</v>
      </c>
      <c r="N17" t="n" s="6">
        <v>5.0</v>
      </c>
      <c r="O17" t="s" s="18">
        <v>679</v>
      </c>
      <c r="P17" s="6" t="n">
        <f>G17+J17-M17</f>
        <v>82500.0</v>
      </c>
      <c r="U17" s="38" t="str">
        <f>C17</f>
        <v>Distribusi ke Bidang Tata Ruang (BA. No: 023/BAST.03/TR-PUPR/2020)</v>
      </c>
    </row>
    <row r="18" ht="15.0" customHeight="true">
      <c r="A18" s="4" t="n">
        <f>ROW(A18)-14</f>
        <v>4.0</v>
      </c>
      <c r="B18" t="n" s="9">
        <v>43924.38680555556</v>
      </c>
      <c r="C18" t="s" s="21">
        <v>107</v>
      </c>
      <c r="D18" s="22"/>
      <c r="E18" t="n" s="6">
        <v>5.0</v>
      </c>
      <c r="F18" t="s" s="18">
        <v>679</v>
      </c>
      <c r="G18" t="n" s="6">
        <v>82500.0</v>
      </c>
      <c r="H18" t="n" s="6">
        <v>0.0</v>
      </c>
      <c r="I18" t="s" s="18">
        <v>65</v>
      </c>
      <c r="J18" t="n" s="6">
        <v>0.0</v>
      </c>
      <c r="K18" t="n" s="6">
        <v>2.0</v>
      </c>
      <c r="L18" t="s" s="18">
        <v>680</v>
      </c>
      <c r="M18" t="n" s="6">
        <v>33000.0</v>
      </c>
      <c r="N18" t="n" s="6">
        <v>3.0</v>
      </c>
      <c r="O18" t="s" s="18">
        <v>681</v>
      </c>
      <c r="P18" s="6" t="n">
        <f>G18+J18-M18</f>
        <v>49500.0</v>
      </c>
      <c r="U18" s="38" t="str">
        <f>C18</f>
        <v>Distribusi ke Sekretariat (BA. No: 025/BAST.03/SEK-PUPR/2020)</v>
      </c>
    </row>
    <row r="19" ht="15.0" customHeight="true">
      <c r="A19" s="4" t="n">
        <f>ROW(A19)-14</f>
        <v>5.0</v>
      </c>
      <c r="B19" t="n" s="9">
        <v>43945.41805555556</v>
      </c>
      <c r="C19" t="s" s="21">
        <v>110</v>
      </c>
      <c r="D19" s="22"/>
      <c r="E19" t="n" s="6">
        <v>3.0</v>
      </c>
      <c r="F19" t="s" s="18">
        <v>681</v>
      </c>
      <c r="G19" t="n" s="6">
        <v>49500.0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678</v>
      </c>
      <c r="M19" t="n" s="6">
        <v>16500.0</v>
      </c>
      <c r="N19" t="n" s="6">
        <v>2.0</v>
      </c>
      <c r="O19" t="s" s="18">
        <v>680</v>
      </c>
      <c r="P19" s="6" t="n">
        <f>G19+J19-M19</f>
        <v>33000.0</v>
      </c>
      <c r="U19" s="38" t="str">
        <f>C19</f>
        <v>Distribusi ke Sekretariat (BA. No: 026/BAST.03/SEK-PUPR/2020)</v>
      </c>
    </row>
    <row r="20" ht="15.0" customHeight="true">
      <c r="A20" s="4" t="n">
        <f>ROW(A20)-14</f>
        <v>6.0</v>
      </c>
      <c r="B20" t="n" s="9">
        <v>43962.45972222222</v>
      </c>
      <c r="C20" t="s" s="21">
        <v>112</v>
      </c>
      <c r="D20" s="22"/>
      <c r="E20" t="n" s="6">
        <v>2.0</v>
      </c>
      <c r="F20" t="s" s="18">
        <v>680</v>
      </c>
      <c r="G20" t="n" s="6">
        <v>33000.0</v>
      </c>
      <c r="H20" t="n" s="6">
        <v>0.0</v>
      </c>
      <c r="I20" t="s" s="18">
        <v>65</v>
      </c>
      <c r="J20" t="n" s="6">
        <v>0.0</v>
      </c>
      <c r="K20" t="n" s="6">
        <v>2.0</v>
      </c>
      <c r="L20" t="s" s="18">
        <v>680</v>
      </c>
      <c r="M20" t="n" s="6">
        <v>33000.0</v>
      </c>
      <c r="N20" t="n" s="6">
        <v>0.0</v>
      </c>
      <c r="O20" t="s" s="18">
        <v>65</v>
      </c>
      <c r="P20" s="6" t="n">
        <f>G20+J20-M20</f>
        <v>0.0</v>
      </c>
      <c r="U20" s="38" t="str">
        <f>C20</f>
        <v>Distribusi ke Sekretariat (BA. No: 027/BAST.03/SEK-PUPR/2020)</v>
      </c>
    </row>
    <row r="21" ht="15.0" customHeight="true">
      <c r="A21" s="4" t="n">
        <f>ROW(A21)-14</f>
        <v>7.0</v>
      </c>
      <c r="B21" t="n" s="9">
        <v>44113.416666666664</v>
      </c>
      <c r="C21" t="s" s="21">
        <v>369</v>
      </c>
      <c r="D21" s="22"/>
      <c r="E21" t="n" s="6">
        <v>0.0</v>
      </c>
      <c r="F21" t="s" s="18">
        <v>65</v>
      </c>
      <c r="G21" t="n" s="6">
        <v>0.0</v>
      </c>
      <c r="H21" t="n" s="6">
        <v>6.0</v>
      </c>
      <c r="I21" t="s" s="18">
        <v>677</v>
      </c>
      <c r="J21" t="n" s="6">
        <v>99000.0</v>
      </c>
      <c r="K21" t="n" s="6">
        <v>0.0</v>
      </c>
      <c r="L21" t="s" s="18">
        <v>65</v>
      </c>
      <c r="M21" t="n" s="6">
        <v>0.0</v>
      </c>
      <c r="N21" t="n" s="6">
        <v>6.0</v>
      </c>
      <c r="O21" t="s" s="18">
        <v>677</v>
      </c>
      <c r="P21" s="6" t="n">
        <f>G21+J21-M21</f>
        <v>99000.0</v>
      </c>
      <c r="U21" s="38" t="str">
        <f>C21</f>
        <v>Pengadaan oleh Sekretariat (BA. No: 0185/BAST.01/SEK-PUPR/2020)</v>
      </c>
    </row>
    <row r="22" ht="15.0" customHeight="true">
      <c r="A22" s="4" t="n">
        <f>ROW(A22)-14</f>
        <v>8.0</v>
      </c>
      <c r="B22" t="n" s="9">
        <v>44113.60277777778</v>
      </c>
      <c r="C22" t="s" s="21">
        <v>122</v>
      </c>
      <c r="D22" s="22"/>
      <c r="E22" t="n" s="6">
        <v>6.0</v>
      </c>
      <c r="F22" t="s" s="18">
        <v>677</v>
      </c>
      <c r="G22" t="n" s="6">
        <v>99000.0</v>
      </c>
      <c r="H22" t="n" s="6">
        <v>0.0</v>
      </c>
      <c r="I22" t="s" s="18">
        <v>65</v>
      </c>
      <c r="J22" t="n" s="6">
        <v>0.0</v>
      </c>
      <c r="K22" t="n" s="6">
        <v>2.0</v>
      </c>
      <c r="L22" t="s" s="18">
        <v>680</v>
      </c>
      <c r="M22" t="n" s="6">
        <v>33000.0</v>
      </c>
      <c r="N22" t="n" s="6">
        <v>4.0</v>
      </c>
      <c r="O22" t="s" s="18">
        <v>682</v>
      </c>
      <c r="P22" s="6" t="n">
        <f>G22+J22-M22</f>
        <v>66000.0</v>
      </c>
      <c r="U22" s="38" t="str">
        <f>C22</f>
        <v>Distribusi ke Sekretariat (BA. No: 035/BAST.03/SEK-PUPR/2020)</v>
      </c>
    </row>
    <row r="23" ht="15.0" customHeight="true">
      <c r="A23" s="4" t="n">
        <f>ROW(A23)-14</f>
        <v>9.0</v>
      </c>
      <c r="B23" t="n" s="9">
        <v>44120.595138888886</v>
      </c>
      <c r="C23" t="s" s="21">
        <v>125</v>
      </c>
      <c r="D23" s="22"/>
      <c r="E23" t="n" s="6">
        <v>4.0</v>
      </c>
      <c r="F23" t="s" s="18">
        <v>682</v>
      </c>
      <c r="G23" t="n" s="6">
        <v>66000.0</v>
      </c>
      <c r="H23" t="n" s="6">
        <v>0.0</v>
      </c>
      <c r="I23" t="s" s="18">
        <v>65</v>
      </c>
      <c r="J23" t="n" s="6">
        <v>0.0</v>
      </c>
      <c r="K23" t="n" s="6">
        <v>2.0</v>
      </c>
      <c r="L23" t="s" s="18">
        <v>680</v>
      </c>
      <c r="M23" t="n" s="6">
        <v>33000.0</v>
      </c>
      <c r="N23" t="n" s="6">
        <v>2.0</v>
      </c>
      <c r="O23" t="s" s="18">
        <v>680</v>
      </c>
      <c r="P23" s="6" t="n">
        <f>G23+J23-M23</f>
        <v>33000.0</v>
      </c>
      <c r="U23" s="38" t="str">
        <f>C23</f>
        <v>Distribusi ke Bidang Tata Ruang (BA. No: 036/BAST.03/TR-PUPR/2020)</v>
      </c>
    </row>
    <row r="24" ht="15.0" customHeight="true">
      <c r="A24" s="4" t="n">
        <f>ROW(A24)-14</f>
        <v>10.0</v>
      </c>
      <c r="B24" t="n" s="9">
        <v>44125.34652777778</v>
      </c>
      <c r="C24" t="s" s="21">
        <v>127</v>
      </c>
      <c r="D24" s="22"/>
      <c r="E24" t="n" s="6">
        <v>2.0</v>
      </c>
      <c r="F24" t="s" s="18">
        <v>680</v>
      </c>
      <c r="G24" t="n" s="6">
        <v>33000.0</v>
      </c>
      <c r="H24" t="n" s="6">
        <v>0.0</v>
      </c>
      <c r="I24" t="s" s="18">
        <v>65</v>
      </c>
      <c r="J24" t="n" s="6">
        <v>0.0</v>
      </c>
      <c r="K24" t="n" s="6">
        <v>1.0</v>
      </c>
      <c r="L24" t="s" s="18">
        <v>678</v>
      </c>
      <c r="M24" t="n" s="6">
        <v>16500.0</v>
      </c>
      <c r="N24" t="n" s="6">
        <v>1.0</v>
      </c>
      <c r="O24" t="s" s="18">
        <v>678</v>
      </c>
      <c r="P24" s="6" t="n">
        <f>G24+J24-M24</f>
        <v>16500.0</v>
      </c>
      <c r="U24" s="38" t="str">
        <f>C24</f>
        <v>Distribusi ke Bidang Bina Marga (BA. No: 037/BAST.03/BM-PUPR/2020)</v>
      </c>
    </row>
    <row r="25" ht="15.0" customHeight="true">
      <c r="A25" s="4" t="n">
        <f>ROW(A25)-14</f>
        <v>11.0</v>
      </c>
      <c r="B25" t="n" s="9">
        <v>44139.07013888889</v>
      </c>
      <c r="C25" t="s" s="21">
        <v>129</v>
      </c>
      <c r="D25" s="22"/>
      <c r="E25" t="n" s="6">
        <v>1.0</v>
      </c>
      <c r="F25" t="s" s="18">
        <v>678</v>
      </c>
      <c r="G25" t="n" s="6">
        <v>16500.0</v>
      </c>
      <c r="H25" t="n" s="6">
        <v>0.0</v>
      </c>
      <c r="I25" t="s" s="18">
        <v>65</v>
      </c>
      <c r="J25" t="n" s="6">
        <v>0.0</v>
      </c>
      <c r="K25" t="n" s="6">
        <v>1.0</v>
      </c>
      <c r="L25" t="s" s="18">
        <v>678</v>
      </c>
      <c r="M25" t="n" s="6">
        <v>16500.0</v>
      </c>
      <c r="N25" t="n" s="6">
        <v>0.0</v>
      </c>
      <c r="O25" t="s" s="18">
        <v>65</v>
      </c>
      <c r="P25" s="6" t="n">
        <f>G25+J25-M25</f>
        <v>0.0</v>
      </c>
      <c r="U25" s="38" t="str">
        <f>C25</f>
        <v>Distribusi ke Sekretariat (BA. No: 038/BAST.03/SEK-PUPR/2020)</v>
      </c>
    </row>
    <row r="26" spans="1:21" s="3" customFormat="1" x14ac:dyDescent="0.25">
      <c r="A26" s="10"/>
      <c r="B26" s="11"/>
      <c r="C26" s="11"/>
      <c r="D26" s="11"/>
      <c r="E26" s="12" t="n">
        <f ca="1">INDIRECT("E15")</f>
        <v>0.0</v>
      </c>
      <c r="F26" s="19" t="str">
        <f ca="1">INDIRECT("F15")</f>
        <v>-</v>
      </c>
      <c r="G26" s="12" t="n">
        <f ca="1">INDIRECT("G15")</f>
        <v>0.0</v>
      </c>
      <c r="H26" s="12" t="n">
        <f ca="1">SUM(INDIRECT("H15:H"&amp;ROW(H26)-1))</f>
        <v>12.0</v>
      </c>
      <c r="I26" s="20" t="s">
        <v>676</v>
      </c>
      <c r="J26" s="12" t="n">
        <f ca="1">SUM(INDIRECT("J15:J"&amp;ROW(J26)-1))</f>
        <v>198000.0</v>
      </c>
      <c r="K26" s="12" t="n">
        <f ca="1">SUM(INDIRECT("K15:K"&amp;ROW(K26)-1))</f>
        <v>12.0</v>
      </c>
      <c r="L26" s="20" t="s">
        <v>676</v>
      </c>
      <c r="M26" s="12" t="n">
        <f ca="1">SUM(INDIRECT("M15:M"&amp;ROW(M26)-1))</f>
        <v>198000.0</v>
      </c>
      <c r="N26" s="12" t="n">
        <f ca="1">INDIRECT("N"&amp;ROW(N26)-1)</f>
        <v>0.0</v>
      </c>
      <c r="O26" s="20" t="str">
        <f ca="1">INDIRECT("O"&amp;ROW(O26)-1)</f>
        <v>-</v>
      </c>
      <c r="P26" s="12" t="n">
        <f ca="1">INDIRECT("P"&amp;ROW(P26)-1)</f>
        <v>0.0</v>
      </c>
      <c r="U26" s="40"/>
    </row>
    <row r="28" spans="4:14" x14ac:dyDescent="0.25">
      <c r="N28" s="1" t="str">
        <f>"Airmadidi, "&amp;U1</f>
        <v>Airmadidi, Kamis, 31 Desember 2020</v>
      </c>
    </row>
    <row r="29" spans="4:14" x14ac:dyDescent="0.25">
      <c r="D29" s="2" t="s">
        <v>56</v>
      </c>
      <c r="E29" s="3"/>
      <c r="F29" s="3"/>
      <c r="G29" s="3"/>
      <c r="H29" s="3"/>
      <c r="I29" s="3"/>
      <c r="J29" s="3"/>
      <c r="K29" s="3"/>
      <c r="L29" s="3"/>
      <c r="M29" s="3"/>
      <c r="N29" s="2" t="s">
        <v>59</v>
      </c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5" t="s">
        <v>57</v>
      </c>
      <c r="E34" s="3"/>
      <c r="F34" s="3"/>
      <c r="G34" s="3"/>
      <c r="H34" s="3"/>
      <c r="I34" s="3"/>
      <c r="J34" s="3"/>
      <c r="K34" s="3"/>
      <c r="L34" s="3"/>
      <c r="M34" s="3"/>
      <c r="N34" s="5" t="s">
        <v>60</v>
      </c>
    </row>
    <row r="35" spans="4:14" x14ac:dyDescent="0.25">
      <c r="D35" s="1" t="str">
        <f>"NIP. "&amp;U2</f>
        <v>NIP. 197212041999031006</v>
      </c>
      <c r="N35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6:D26"/>
    <mergeCell ref="C25:D2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683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43900.42222222222</v>
      </c>
      <c r="C16" t="s" s="21">
        <v>98</v>
      </c>
      <c r="D16" s="22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684</v>
      </c>
      <c r="J16" t="n" s="6">
        <v>50000.0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684</v>
      </c>
      <c r="P16" s="6" t="n">
        <f>G16+J16-M16</f>
        <v>50000.0</v>
      </c>
      <c r="U16" s="38" t="str">
        <f>C16</f>
        <v>Pengadaan oleh Bidang Tata Ruang (BA. No: 01/BAST.01/TR-PUPR/2020)</v>
      </c>
    </row>
    <row r="17" ht="15.0" customHeight="true">
      <c r="A17" s="4" t="n">
        <f>ROW(A17)-14</f>
        <v>3.0</v>
      </c>
      <c r="B17" t="n" s="9">
        <v>43900.461805555555</v>
      </c>
      <c r="C17" t="s" s="21">
        <v>101</v>
      </c>
      <c r="D17" s="22"/>
      <c r="E17" t="n" s="6">
        <v>1.0</v>
      </c>
      <c r="F17" t="s" s="18">
        <v>684</v>
      </c>
      <c r="G17" t="n" s="6">
        <v>50000.0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684</v>
      </c>
      <c r="M17" t="n" s="6">
        <v>50000.0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Tata Ruang (BA. No: 019/BAST.03/TR-PUPR/2020)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1.0</v>
      </c>
      <c r="I18" s="20" t="s">
        <v>684</v>
      </c>
      <c r="J18" s="12" t="n">
        <f ca="1">SUM(INDIRECT("J15:J"&amp;ROW(J18)-1))</f>
        <v>50000.0</v>
      </c>
      <c r="K18" s="12" t="n">
        <f ca="1">SUM(INDIRECT("K15:K"&amp;ROW(K18)-1))</f>
        <v>1.0</v>
      </c>
      <c r="L18" s="20" t="s">
        <v>684</v>
      </c>
      <c r="M18" s="12" t="n">
        <f ca="1">SUM(INDIRECT("M15:M"&amp;ROW(M18)-1))</f>
        <v>50000.0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685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43857.416666666664</v>
      </c>
      <c r="C16" t="s" s="21">
        <v>313</v>
      </c>
      <c r="D16" s="22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686</v>
      </c>
      <c r="J16" t="n" s="6">
        <v>71000.0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686</v>
      </c>
      <c r="P16" s="6" t="n">
        <f>G16+J16-M16</f>
        <v>71000.0</v>
      </c>
      <c r="U16" s="38" t="str">
        <f>C16</f>
        <v>Pengadaan oleh Sekretariat (BA. No: 0010/BAST.01/SEK-PUPR/2020)</v>
      </c>
    </row>
    <row r="17" ht="15.0" customHeight="true">
      <c r="A17" s="4" t="n">
        <f>ROW(A17)-14</f>
        <v>3.0</v>
      </c>
      <c r="B17" t="n" s="9">
        <v>43857.635416666664</v>
      </c>
      <c r="C17" t="s" s="21">
        <v>314</v>
      </c>
      <c r="D17" s="22"/>
      <c r="E17" t="n" s="6">
        <v>4.0</v>
      </c>
      <c r="F17" t="s" s="18">
        <v>686</v>
      </c>
      <c r="G17" t="n" s="6">
        <v>71000.0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686</v>
      </c>
      <c r="M17" t="n" s="6">
        <v>71000.0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Sekretariat (BA. No: 007/BAST.03/SEK-PUPR/2020)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4.0</v>
      </c>
      <c r="I18" s="20" t="s">
        <v>686</v>
      </c>
      <c r="J18" s="12" t="n">
        <f ca="1">SUM(INDIRECT("J15:J"&amp;ROW(J18)-1))</f>
        <v>71000.0</v>
      </c>
      <c r="K18" s="12" t="n">
        <f ca="1">SUM(INDIRECT("K15:K"&amp;ROW(K18)-1))</f>
        <v>4.0</v>
      </c>
      <c r="L18" s="20" t="s">
        <v>686</v>
      </c>
      <c r="M18" s="12" t="n">
        <f ca="1">SUM(INDIRECT("M15:M"&amp;ROW(M18)-1))</f>
        <v>71000.0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687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52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43990.38958333333</v>
      </c>
      <c r="C16" t="s" s="21">
        <v>66</v>
      </c>
      <c r="D16" s="22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688</v>
      </c>
      <c r="J16" t="n" s="6">
        <v>25000.0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688</v>
      </c>
      <c r="P16" s="6" t="n">
        <f>G16+J16-M16</f>
        <v>25000.0</v>
      </c>
      <c r="U16" s="38" t="str">
        <f>C16</f>
        <v>Pengadaan oleh Bidang Jasa Konstruksi (BA. No: 06/BAST.01/JK-PUPR/2020)</v>
      </c>
    </row>
    <row r="17" ht="15.0" customHeight="true">
      <c r="A17" s="4" t="n">
        <f>ROW(A17)-14</f>
        <v>3.0</v>
      </c>
      <c r="B17" t="n" s="9">
        <v>43990.625</v>
      </c>
      <c r="C17" t="s" s="21">
        <v>67</v>
      </c>
      <c r="D17" s="22"/>
      <c r="E17" t="n" s="6">
        <v>1.0</v>
      </c>
      <c r="F17" t="s" s="18">
        <v>688</v>
      </c>
      <c r="G17" t="n" s="6">
        <v>25000.0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688</v>
      </c>
      <c r="M17" t="n" s="6">
        <v>25000.0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Jasa Konstruksi (BA. No: 029/BAST.03/JK-PUPR/2020)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1.0</v>
      </c>
      <c r="I18" s="20" t="s">
        <v>688</v>
      </c>
      <c r="J18" s="12" t="n">
        <f ca="1">SUM(INDIRECT("J15:J"&amp;ROW(J18)-1))</f>
        <v>25000.0</v>
      </c>
      <c r="K18" s="12" t="n">
        <f ca="1">SUM(INDIRECT("K15:K"&amp;ROW(K18)-1))</f>
        <v>1.0</v>
      </c>
      <c r="L18" s="20" t="s">
        <v>688</v>
      </c>
      <c r="M18" s="12" t="n">
        <f ca="1">SUM(INDIRECT("M15:M"&amp;ROW(M18)-1))</f>
        <v>25000.0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1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189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43839.416666666664</v>
      </c>
      <c r="C16" t="s" s="21">
        <v>81</v>
      </c>
      <c r="D16" s="22"/>
      <c r="E16" t="n" s="6">
        <v>0.0</v>
      </c>
      <c r="F16" t="s" s="18">
        <v>65</v>
      </c>
      <c r="G16" t="n" s="6">
        <v>0.0</v>
      </c>
      <c r="H16" t="n" s="6">
        <v>24.0</v>
      </c>
      <c r="I16" t="s" s="18">
        <v>191</v>
      </c>
      <c r="J16" t="n" s="6">
        <v>576000.0</v>
      </c>
      <c r="K16" t="n" s="6">
        <v>0.0</v>
      </c>
      <c r="L16" t="s" s="18">
        <v>65</v>
      </c>
      <c r="M16" t="n" s="6">
        <v>0.0</v>
      </c>
      <c r="N16" t="n" s="6">
        <v>24.0</v>
      </c>
      <c r="O16" t="s" s="18">
        <v>191</v>
      </c>
      <c r="P16" s="6" t="n">
        <f>G16+J16-M16</f>
        <v>576000.0</v>
      </c>
      <c r="U16" s="38" t="str">
        <f>C16</f>
        <v>Pengadaan oleh Sekretariat (BA. No: 0007/BAST.01/SEK-PUPR/2020)</v>
      </c>
    </row>
    <row r="17" ht="15.0" customHeight="true">
      <c r="A17" s="4" t="n">
        <f>ROW(A17)-14</f>
        <v>3.0</v>
      </c>
      <c r="B17" t="n" s="9">
        <v>43843.635416666664</v>
      </c>
      <c r="C17" t="s" s="21">
        <v>83</v>
      </c>
      <c r="D17" s="22"/>
      <c r="E17" t="n" s="6">
        <v>24.0</v>
      </c>
      <c r="F17" t="s" s="18">
        <v>191</v>
      </c>
      <c r="G17" t="n" s="6">
        <v>576000.0</v>
      </c>
      <c r="H17" t="n" s="6">
        <v>0.0</v>
      </c>
      <c r="I17" t="s" s="18">
        <v>65</v>
      </c>
      <c r="J17" t="n" s="6">
        <v>0.0</v>
      </c>
      <c r="K17" t="n" s="6">
        <v>15.0</v>
      </c>
      <c r="L17" t="s" s="18">
        <v>192</v>
      </c>
      <c r="M17" t="n" s="6">
        <v>360000.0</v>
      </c>
      <c r="N17" t="n" s="6">
        <v>9.0</v>
      </c>
      <c r="O17" t="s" s="18">
        <v>193</v>
      </c>
      <c r="P17" s="6" t="n">
        <f>G17+J17-M17</f>
        <v>216000.0</v>
      </c>
      <c r="U17" s="38" t="str">
        <f>C17</f>
        <v>Distribusi ke Sekretariat (BA. No: 001/BAST.03/SEK-PUPR/2020)</v>
      </c>
    </row>
    <row r="18" ht="15.0" customHeight="true">
      <c r="A18" s="4" t="n">
        <f>ROW(A18)-14</f>
        <v>4.0</v>
      </c>
      <c r="B18" t="n" s="9">
        <v>43850.635416666664</v>
      </c>
      <c r="C18" t="s" s="21">
        <v>71</v>
      </c>
      <c r="D18" s="22"/>
      <c r="E18" t="n" s="6">
        <v>9.0</v>
      </c>
      <c r="F18" t="s" s="18">
        <v>193</v>
      </c>
      <c r="G18" t="n" s="6">
        <v>216000.0</v>
      </c>
      <c r="H18" t="n" s="6">
        <v>0.0</v>
      </c>
      <c r="I18" t="s" s="18">
        <v>65</v>
      </c>
      <c r="J18" t="n" s="6">
        <v>0.0</v>
      </c>
      <c r="K18" t="n" s="6">
        <v>2.0</v>
      </c>
      <c r="L18" t="s" s="18">
        <v>194</v>
      </c>
      <c r="M18" t="n" s="6">
        <v>48000.0</v>
      </c>
      <c r="N18" t="n" s="6">
        <v>7.0</v>
      </c>
      <c r="O18" t="s" s="18">
        <v>195</v>
      </c>
      <c r="P18" s="6" t="n">
        <f>G18+J18-M18</f>
        <v>168000.0</v>
      </c>
      <c r="U18" s="38" t="str">
        <f>C18</f>
        <v>Distribusi ke Bidang Bangunan Gedung dan Permukiman (BA. No: 002/BAST.03/BGP-PUPR/2020)</v>
      </c>
    </row>
    <row r="19" ht="15.0" customHeight="true">
      <c r="A19" s="4" t="n">
        <f>ROW(A19)-14</f>
        <v>5.0</v>
      </c>
      <c r="B19" t="n" s="9">
        <v>43850.63888888889</v>
      </c>
      <c r="C19" t="s" s="21">
        <v>74</v>
      </c>
      <c r="D19" s="22"/>
      <c r="E19" t="n" s="6">
        <v>7.0</v>
      </c>
      <c r="F19" t="s" s="18">
        <v>195</v>
      </c>
      <c r="G19" t="n" s="6">
        <v>168000.0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194</v>
      </c>
      <c r="M19" t="n" s="6">
        <v>48000.0</v>
      </c>
      <c r="N19" t="n" s="6">
        <v>5.0</v>
      </c>
      <c r="O19" t="s" s="18">
        <v>196</v>
      </c>
      <c r="P19" s="6" t="n">
        <f>G19+J19-M19</f>
        <v>120000.0</v>
      </c>
      <c r="U19" s="38" t="str">
        <f>C19</f>
        <v>Distribusi ke Bidang Sumber Daya Air (BA. No: 003/BAST.03/SDA-PUPR/2020)</v>
      </c>
    </row>
    <row r="20" ht="15.0" customHeight="true">
      <c r="A20" s="4" t="n">
        <f>ROW(A20)-14</f>
        <v>6.0</v>
      </c>
      <c r="B20" t="n" s="9">
        <v>43851.34652777778</v>
      </c>
      <c r="C20" t="s" s="21">
        <v>76</v>
      </c>
      <c r="D20" s="22"/>
      <c r="E20" t="n" s="6">
        <v>5.0</v>
      </c>
      <c r="F20" t="s" s="18">
        <v>196</v>
      </c>
      <c r="G20" t="n" s="6">
        <v>120000.0</v>
      </c>
      <c r="H20" t="n" s="6">
        <v>0.0</v>
      </c>
      <c r="I20" t="s" s="18">
        <v>65</v>
      </c>
      <c r="J20" t="n" s="6">
        <v>0.0</v>
      </c>
      <c r="K20" t="n" s="6">
        <v>2.0</v>
      </c>
      <c r="L20" t="s" s="18">
        <v>194</v>
      </c>
      <c r="M20" t="n" s="6">
        <v>48000.0</v>
      </c>
      <c r="N20" t="n" s="6">
        <v>3.0</v>
      </c>
      <c r="O20" t="s" s="18">
        <v>197</v>
      </c>
      <c r="P20" s="6" t="n">
        <f>G20+J20-M20</f>
        <v>72000.0</v>
      </c>
      <c r="U20" s="38" t="str">
        <f>C20</f>
        <v>Distribusi ke Bidang Tata Ruang (BA. No: 004/BAST.03/TR-PUPR/2020)</v>
      </c>
    </row>
    <row r="21" ht="15.0" customHeight="true">
      <c r="A21" s="4" t="n">
        <f>ROW(A21)-14</f>
        <v>7.0</v>
      </c>
      <c r="B21" t="n" s="9">
        <v>43851.35486111111</v>
      </c>
      <c r="C21" t="s" s="21">
        <v>78</v>
      </c>
      <c r="D21" s="22"/>
      <c r="E21" t="n" s="6">
        <v>3.0</v>
      </c>
      <c r="F21" t="s" s="18">
        <v>197</v>
      </c>
      <c r="G21" t="n" s="6">
        <v>72000.0</v>
      </c>
      <c r="H21" t="n" s="6">
        <v>0.0</v>
      </c>
      <c r="I21" t="s" s="18">
        <v>65</v>
      </c>
      <c r="J21" t="n" s="6">
        <v>0.0</v>
      </c>
      <c r="K21" t="n" s="6">
        <v>3.0</v>
      </c>
      <c r="L21" t="s" s="18">
        <v>197</v>
      </c>
      <c r="M21" t="n" s="6">
        <v>72000.0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Bidang Bina Marga (BA. No: 005/BAST.03/BM-PUPR/2020)</v>
      </c>
    </row>
    <row r="22" ht="15.0" customHeight="true">
      <c r="A22" s="4" t="n">
        <f>ROW(A22)-14</f>
        <v>8.0</v>
      </c>
      <c r="B22" t="n" s="9">
        <v>43858.42361111111</v>
      </c>
      <c r="C22" t="s" s="21">
        <v>90</v>
      </c>
      <c r="D22" s="22"/>
      <c r="E22" t="n" s="6">
        <v>0.0</v>
      </c>
      <c r="F22" t="s" s="18">
        <v>65</v>
      </c>
      <c r="G22" t="n" s="6">
        <v>0.0</v>
      </c>
      <c r="H22" t="n" s="6">
        <v>8.0</v>
      </c>
      <c r="I22" t="s" s="18">
        <v>198</v>
      </c>
      <c r="J22" t="n" s="6">
        <v>192000.0</v>
      </c>
      <c r="K22" t="n" s="6">
        <v>0.0</v>
      </c>
      <c r="L22" t="s" s="18">
        <v>65</v>
      </c>
      <c r="M22" t="n" s="6">
        <v>0.0</v>
      </c>
      <c r="N22" t="n" s="6">
        <v>8.0</v>
      </c>
      <c r="O22" t="s" s="18">
        <v>198</v>
      </c>
      <c r="P22" s="6" t="n">
        <f>G22+J22-M22</f>
        <v>192000.0</v>
      </c>
      <c r="U22" s="38" t="str">
        <f>C22</f>
        <v>Pengadaan oleh Sekretariat (BA. No: 0014/BAST.01/SEK-PUPR/2020)</v>
      </c>
    </row>
    <row r="23" ht="15.0" customHeight="true">
      <c r="A23" s="4" t="n">
        <f>ROW(A23)-14</f>
        <v>9.0</v>
      </c>
      <c r="B23" t="n" s="9">
        <v>43864.36319444444</v>
      </c>
      <c r="C23" t="s" s="21">
        <v>91</v>
      </c>
      <c r="D23" s="22"/>
      <c r="E23" t="n" s="6">
        <v>8.0</v>
      </c>
      <c r="F23" t="s" s="18">
        <v>198</v>
      </c>
      <c r="G23" t="n" s="6">
        <v>192000.0</v>
      </c>
      <c r="H23" t="n" s="6">
        <v>0.0</v>
      </c>
      <c r="I23" t="s" s="18">
        <v>65</v>
      </c>
      <c r="J23" t="n" s="6">
        <v>0.0</v>
      </c>
      <c r="K23" t="n" s="6">
        <v>2.0</v>
      </c>
      <c r="L23" t="s" s="18">
        <v>194</v>
      </c>
      <c r="M23" t="n" s="6">
        <v>48000.0</v>
      </c>
      <c r="N23" t="n" s="6">
        <v>6.0</v>
      </c>
      <c r="O23" t="s" s="18">
        <v>199</v>
      </c>
      <c r="P23" s="6" t="n">
        <f>G23+J23-M23</f>
        <v>144000.0</v>
      </c>
      <c r="U23" s="38" t="str">
        <f>C23</f>
        <v>Distribusi ke Bidang Tata Ruang (BA. No: 014/BAST.03/TR-PUPR/2020)</v>
      </c>
    </row>
    <row r="24" ht="15.0" customHeight="true">
      <c r="A24" s="4" t="n">
        <f>ROW(A24)-14</f>
        <v>10.0</v>
      </c>
      <c r="B24" t="n" s="9">
        <v>43864.36666666667</v>
      </c>
      <c r="C24" t="s" s="21">
        <v>92</v>
      </c>
      <c r="D24" s="22"/>
      <c r="E24" t="n" s="6">
        <v>6.0</v>
      </c>
      <c r="F24" t="s" s="18">
        <v>199</v>
      </c>
      <c r="G24" t="n" s="6">
        <v>144000.0</v>
      </c>
      <c r="H24" t="n" s="6">
        <v>0.0</v>
      </c>
      <c r="I24" t="s" s="18">
        <v>65</v>
      </c>
      <c r="J24" t="n" s="6">
        <v>0.0</v>
      </c>
      <c r="K24" t="n" s="6">
        <v>2.0</v>
      </c>
      <c r="L24" t="s" s="18">
        <v>194</v>
      </c>
      <c r="M24" t="n" s="6">
        <v>48000.0</v>
      </c>
      <c r="N24" t="n" s="6">
        <v>4.0</v>
      </c>
      <c r="O24" t="s" s="18">
        <v>200</v>
      </c>
      <c r="P24" s="6" t="n">
        <f>G24+J24-M24</f>
        <v>96000.0</v>
      </c>
      <c r="U24" s="38" t="str">
        <f>C24</f>
        <v>Distribusi ke Bidang Bangunan Gedung dan Permukiman (BA. No: 015/BAST.03/BGP-PUPR/2020)</v>
      </c>
    </row>
    <row r="25" ht="15.0" customHeight="true">
      <c r="A25" s="4" t="n">
        <f>ROW(A25)-14</f>
        <v>11.0</v>
      </c>
      <c r="B25" t="n" s="9">
        <v>43864.38958333333</v>
      </c>
      <c r="C25" t="s" s="21">
        <v>93</v>
      </c>
      <c r="D25" s="22"/>
      <c r="E25" t="n" s="6">
        <v>4.0</v>
      </c>
      <c r="F25" t="s" s="18">
        <v>200</v>
      </c>
      <c r="G25" t="n" s="6">
        <v>96000.0</v>
      </c>
      <c r="H25" t="n" s="6">
        <v>0.0</v>
      </c>
      <c r="I25" t="s" s="18">
        <v>65</v>
      </c>
      <c r="J25" t="n" s="6">
        <v>0.0</v>
      </c>
      <c r="K25" t="n" s="6">
        <v>4.0</v>
      </c>
      <c r="L25" t="s" s="18">
        <v>200</v>
      </c>
      <c r="M25" t="n" s="6">
        <v>96000.0</v>
      </c>
      <c r="N25" t="n" s="6">
        <v>0.0</v>
      </c>
      <c r="O25" t="s" s="18">
        <v>65</v>
      </c>
      <c r="P25" s="6" t="n">
        <f>G25+J25-M25</f>
        <v>0.0</v>
      </c>
      <c r="U25" s="38" t="str">
        <f>C25</f>
        <v>Distribusi ke Sekretariat (BA. No: 017/BAST.03/SEK-PUPR/2020)</v>
      </c>
    </row>
    <row r="26" ht="15.0" customHeight="true">
      <c r="A26" s="4" t="n">
        <f>ROW(A26)-14</f>
        <v>12.0</v>
      </c>
      <c r="B26" t="n" s="9">
        <v>43900.42222222222</v>
      </c>
      <c r="C26" t="s" s="21">
        <v>98</v>
      </c>
      <c r="D26" s="22"/>
      <c r="E26" t="n" s="6">
        <v>0.0</v>
      </c>
      <c r="F26" t="s" s="18">
        <v>65</v>
      </c>
      <c r="G26" t="n" s="6">
        <v>0.0</v>
      </c>
      <c r="H26" t="n" s="6">
        <v>2.0</v>
      </c>
      <c r="I26" t="s" s="18">
        <v>194</v>
      </c>
      <c r="J26" t="n" s="6">
        <v>48000.0</v>
      </c>
      <c r="K26" t="n" s="6">
        <v>0.0</v>
      </c>
      <c r="L26" t="s" s="18">
        <v>65</v>
      </c>
      <c r="M26" t="n" s="6">
        <v>0.0</v>
      </c>
      <c r="N26" t="n" s="6">
        <v>2.0</v>
      </c>
      <c r="O26" t="s" s="18">
        <v>194</v>
      </c>
      <c r="P26" s="6" t="n">
        <f>G26+J26-M26</f>
        <v>48000.0</v>
      </c>
      <c r="U26" s="38" t="str">
        <f>C26</f>
        <v>Pengadaan oleh Bidang Tata Ruang (BA. No: 01/BAST.01/TR-PUPR/2020)</v>
      </c>
    </row>
    <row r="27" ht="15.0" customHeight="true">
      <c r="A27" s="4" t="n">
        <f>ROW(A27)-14</f>
        <v>13.0</v>
      </c>
      <c r="B27" t="n" s="9">
        <v>43900.461805555555</v>
      </c>
      <c r="C27" t="s" s="21">
        <v>101</v>
      </c>
      <c r="D27" s="22"/>
      <c r="E27" t="n" s="6">
        <v>2.0</v>
      </c>
      <c r="F27" t="s" s="18">
        <v>194</v>
      </c>
      <c r="G27" t="n" s="6">
        <v>48000.0</v>
      </c>
      <c r="H27" t="n" s="6">
        <v>0.0</v>
      </c>
      <c r="I27" t="s" s="18">
        <v>65</v>
      </c>
      <c r="J27" t="n" s="6">
        <v>0.0</v>
      </c>
      <c r="K27" t="n" s="6">
        <v>2.0</v>
      </c>
      <c r="L27" t="s" s="18">
        <v>194</v>
      </c>
      <c r="M27" t="n" s="6">
        <v>48000.0</v>
      </c>
      <c r="N27" t="n" s="6">
        <v>0.0</v>
      </c>
      <c r="O27" t="s" s="18">
        <v>65</v>
      </c>
      <c r="P27" s="6" t="n">
        <f>G27+J27-M27</f>
        <v>0.0</v>
      </c>
      <c r="U27" s="38" t="str">
        <f>C27</f>
        <v>Distribusi ke Bidang Tata Ruang (BA. No: 019/BAST.03/TR-PUPR/2020)</v>
      </c>
    </row>
    <row r="28" ht="15.0" customHeight="true">
      <c r="A28" s="4" t="n">
        <f>ROW(A28)-14</f>
        <v>14.0</v>
      </c>
      <c r="B28" t="n" s="9">
        <v>43990.38958333333</v>
      </c>
      <c r="C28" t="s" s="21">
        <v>66</v>
      </c>
      <c r="D28" s="22"/>
      <c r="E28" t="n" s="6">
        <v>0.0</v>
      </c>
      <c r="F28" t="s" s="18">
        <v>65</v>
      </c>
      <c r="G28" t="n" s="6">
        <v>0.0</v>
      </c>
      <c r="H28" t="n" s="6">
        <v>5.0</v>
      </c>
      <c r="I28" t="s" s="18">
        <v>196</v>
      </c>
      <c r="J28" t="n" s="6">
        <v>120000.0</v>
      </c>
      <c r="K28" t="n" s="6">
        <v>0.0</v>
      </c>
      <c r="L28" t="s" s="18">
        <v>65</v>
      </c>
      <c r="M28" t="n" s="6">
        <v>0.0</v>
      </c>
      <c r="N28" t="n" s="6">
        <v>5.0</v>
      </c>
      <c r="O28" t="s" s="18">
        <v>196</v>
      </c>
      <c r="P28" s="6" t="n">
        <f>G28+J28-M28</f>
        <v>120000.0</v>
      </c>
      <c r="U28" s="38" t="str">
        <f>C28</f>
        <v>Pengadaan oleh Bidang Jasa Konstruksi (BA. No: 06/BAST.01/JK-PUPR/2020)</v>
      </c>
    </row>
    <row r="29" ht="15.0" customHeight="true">
      <c r="A29" s="4" t="n">
        <f>ROW(A29)-14</f>
        <v>15.0</v>
      </c>
      <c r="B29" t="n" s="9">
        <v>43990.625</v>
      </c>
      <c r="C29" t="s" s="21">
        <v>67</v>
      </c>
      <c r="D29" s="22"/>
      <c r="E29" t="n" s="6">
        <v>5.0</v>
      </c>
      <c r="F29" t="s" s="18">
        <v>196</v>
      </c>
      <c r="G29" t="n" s="6">
        <v>120000.0</v>
      </c>
      <c r="H29" t="n" s="6">
        <v>0.0</v>
      </c>
      <c r="I29" t="s" s="18">
        <v>65</v>
      </c>
      <c r="J29" t="n" s="6">
        <v>0.0</v>
      </c>
      <c r="K29" t="n" s="6">
        <v>5.0</v>
      </c>
      <c r="L29" t="s" s="18">
        <v>196</v>
      </c>
      <c r="M29" t="n" s="6">
        <v>120000.0</v>
      </c>
      <c r="N29" t="n" s="6">
        <v>0.0</v>
      </c>
      <c r="O29" t="s" s="18">
        <v>65</v>
      </c>
      <c r="P29" s="6" t="n">
        <f>G29+J29-M29</f>
        <v>0.0</v>
      </c>
      <c r="U29" s="38" t="str">
        <f>C29</f>
        <v>Distribusi ke Bidang Jasa Konstruksi (BA. No: 029/BAST.03/JK-PUPR/2020)</v>
      </c>
    </row>
    <row r="30" ht="15.0" customHeight="true">
      <c r="A30" s="4" t="n">
        <f>ROW(A30)-14</f>
        <v>16.0</v>
      </c>
      <c r="B30" t="n" s="9">
        <v>44013.42361111111</v>
      </c>
      <c r="C30" t="s" s="21">
        <v>113</v>
      </c>
      <c r="D30" s="22"/>
      <c r="E30" t="n" s="6">
        <v>0.0</v>
      </c>
      <c r="F30" t="s" s="18">
        <v>65</v>
      </c>
      <c r="G30" t="n" s="6">
        <v>0.0</v>
      </c>
      <c r="H30" t="n" s="6">
        <v>5.0</v>
      </c>
      <c r="I30" t="s" s="18">
        <v>196</v>
      </c>
      <c r="J30" t="n" s="6">
        <v>120000.0</v>
      </c>
      <c r="K30" t="n" s="6">
        <v>0.0</v>
      </c>
      <c r="L30" t="s" s="18">
        <v>65</v>
      </c>
      <c r="M30" t="n" s="6">
        <v>0.0</v>
      </c>
      <c r="N30" t="n" s="6">
        <v>5.0</v>
      </c>
      <c r="O30" t="s" s="18">
        <v>196</v>
      </c>
      <c r="P30" s="6" t="n">
        <f>G30+J30-M30</f>
        <v>120000.0</v>
      </c>
      <c r="U30" s="38" t="str">
        <f>C30</f>
        <v>Pengadaan oleh Sekretariat (BA. No: 0135/BAST.01/SEK-PUPR/2020)</v>
      </c>
    </row>
    <row r="31" ht="15.0" customHeight="true">
      <c r="A31" s="4" t="n">
        <f>ROW(A31)-14</f>
        <v>17.0</v>
      </c>
      <c r="B31" t="n" s="9">
        <v>44018.55069444444</v>
      </c>
      <c r="C31" t="s" s="21">
        <v>116</v>
      </c>
      <c r="D31" s="22"/>
      <c r="E31" t="n" s="6">
        <v>5.0</v>
      </c>
      <c r="F31" t="s" s="18">
        <v>196</v>
      </c>
      <c r="G31" t="n" s="6">
        <v>120000.0</v>
      </c>
      <c r="H31" t="n" s="6">
        <v>0.0</v>
      </c>
      <c r="I31" t="s" s="18">
        <v>65</v>
      </c>
      <c r="J31" t="n" s="6">
        <v>0.0</v>
      </c>
      <c r="K31" t="n" s="6">
        <v>5.0</v>
      </c>
      <c r="L31" t="s" s="18">
        <v>196</v>
      </c>
      <c r="M31" t="n" s="6">
        <v>120000.0</v>
      </c>
      <c r="N31" t="n" s="6">
        <v>0.0</v>
      </c>
      <c r="O31" t="s" s="18">
        <v>65</v>
      </c>
      <c r="P31" s="6" t="n">
        <f>G31+J31-M31</f>
        <v>0.0</v>
      </c>
      <c r="U31" s="38" t="str">
        <f>C31</f>
        <v>Distribusi ke Sekretariat (BA. No: 031/BAST.03/SEK-PUPR/2020)</v>
      </c>
    </row>
    <row r="32" spans="1:21" s="3" customFormat="1" x14ac:dyDescent="0.25">
      <c r="A32" s="10"/>
      <c r="B32" s="11"/>
      <c r="C32" s="11"/>
      <c r="D32" s="11"/>
      <c r="E32" s="12" t="n">
        <f ca="1">INDIRECT("E15")</f>
        <v>0.0</v>
      </c>
      <c r="F32" s="19" t="str">
        <f ca="1">INDIRECT("F15")</f>
        <v>-</v>
      </c>
      <c r="G32" s="12" t="n">
        <f ca="1">INDIRECT("G15")</f>
        <v>0.0</v>
      </c>
      <c r="H32" s="12" t="n">
        <f ca="1">SUM(INDIRECT("H15:H"&amp;ROW(H32)-1))</f>
        <v>44.0</v>
      </c>
      <c r="I32" s="20" t="s">
        <v>190</v>
      </c>
      <c r="J32" s="12" t="n">
        <f ca="1">SUM(INDIRECT("J15:J"&amp;ROW(J32)-1))</f>
        <v>1056000.0</v>
      </c>
      <c r="K32" s="12" t="n">
        <f ca="1">SUM(INDIRECT("K15:K"&amp;ROW(K32)-1))</f>
        <v>44.0</v>
      </c>
      <c r="L32" s="20" t="s">
        <v>190</v>
      </c>
      <c r="M32" s="12" t="n">
        <f ca="1">SUM(INDIRECT("M15:M"&amp;ROW(M32)-1))</f>
        <v>1056000.0</v>
      </c>
      <c r="N32" s="12" t="n">
        <f ca="1">INDIRECT("N"&amp;ROW(N32)-1)</f>
        <v>0.0</v>
      </c>
      <c r="O32" s="20" t="str">
        <f ca="1">INDIRECT("O"&amp;ROW(O32)-1)</f>
        <v>-</v>
      </c>
      <c r="P32" s="12" t="n">
        <f ca="1">INDIRECT("P"&amp;ROW(P32)-1)</f>
        <v>0.0</v>
      </c>
      <c r="U32" s="40"/>
    </row>
    <row r="34" spans="4:14" x14ac:dyDescent="0.25">
      <c r="N34" s="1" t="str">
        <f>"Airmadidi, "&amp;U1</f>
        <v>Airmadidi, Kamis, 31 Desember 2020</v>
      </c>
    </row>
    <row r="35" spans="4:14" x14ac:dyDescent="0.25">
      <c r="D35" s="2" t="s">
        <v>56</v>
      </c>
      <c r="E35" s="3"/>
      <c r="F35" s="3"/>
      <c r="G35" s="3"/>
      <c r="H35" s="3"/>
      <c r="I35" s="3"/>
      <c r="J35" s="3"/>
      <c r="K35" s="3"/>
      <c r="L35" s="3"/>
      <c r="M35" s="3"/>
      <c r="N35" s="2" t="s">
        <v>59</v>
      </c>
    </row>
    <row r="36" spans="4:14" x14ac:dyDescent="0.25"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</row>
    <row r="37" spans="4:14" x14ac:dyDescent="0.25"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</row>
    <row r="38" spans="4:14" x14ac:dyDescent="0.25"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</row>
    <row r="39" spans="4:14" x14ac:dyDescent="0.25"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</row>
    <row r="40" spans="4:14" x14ac:dyDescent="0.25">
      <c r="D40" s="5" t="s">
        <v>57</v>
      </c>
      <c r="E40" s="3"/>
      <c r="F40" s="3"/>
      <c r="G40" s="3"/>
      <c r="H40" s="3"/>
      <c r="I40" s="3"/>
      <c r="J40" s="3"/>
      <c r="K40" s="3"/>
      <c r="L40" s="3"/>
      <c r="M40" s="3"/>
      <c r="N40" s="5" t="s">
        <v>60</v>
      </c>
    </row>
    <row r="41" spans="4:14" x14ac:dyDescent="0.25">
      <c r="D41" s="1" t="str">
        <f>"NIP. "&amp;U2</f>
        <v>NIP. 197212041999031006</v>
      </c>
      <c r="N41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2:D32"/>
    <mergeCell ref="C31:D3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689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43990.38958333333</v>
      </c>
      <c r="C16" t="s" s="21">
        <v>66</v>
      </c>
      <c r="D16" s="22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690</v>
      </c>
      <c r="J16" t="n" s="6">
        <v>150000.0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690</v>
      </c>
      <c r="P16" s="6" t="n">
        <f>G16+J16-M16</f>
        <v>150000.0</v>
      </c>
      <c r="U16" s="38" t="str">
        <f>C16</f>
        <v>Pengadaan oleh Bidang Jasa Konstruksi (BA. No: 06/BAST.01/JK-PUPR/2020)</v>
      </c>
    </row>
    <row r="17" ht="15.0" customHeight="true">
      <c r="A17" s="4" t="n">
        <f>ROW(A17)-14</f>
        <v>3.0</v>
      </c>
      <c r="B17" t="n" s="9">
        <v>43990.625</v>
      </c>
      <c r="C17" t="s" s="21">
        <v>67</v>
      </c>
      <c r="D17" s="22"/>
      <c r="E17" t="n" s="6">
        <v>5.0</v>
      </c>
      <c r="F17" t="s" s="18">
        <v>690</v>
      </c>
      <c r="G17" t="n" s="6">
        <v>150000.0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690</v>
      </c>
      <c r="M17" t="n" s="6">
        <v>150000.0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Jasa Konstruksi (BA. No: 029/BAST.03/JK-PUPR/2020)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20" t="s">
        <v>690</v>
      </c>
      <c r="J18" s="12" t="n">
        <f ca="1">SUM(INDIRECT("J15:J"&amp;ROW(J18)-1))</f>
        <v>150000.0</v>
      </c>
      <c r="K18" s="12" t="n">
        <f ca="1">SUM(INDIRECT("K15:K"&amp;ROW(K18)-1))</f>
        <v>5.0</v>
      </c>
      <c r="L18" s="20" t="s">
        <v>690</v>
      </c>
      <c r="M18" s="12" t="n">
        <f ca="1">SUM(INDIRECT("M15:M"&amp;ROW(M18)-1))</f>
        <v>150000.0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2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691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43858.416666666664</v>
      </c>
      <c r="C16" t="s" s="21">
        <v>203</v>
      </c>
      <c r="D16" s="22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693</v>
      </c>
      <c r="J16" t="n" s="6">
        <v>63000.0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693</v>
      </c>
      <c r="P16" s="6" t="n">
        <f>G16+J16-M16</f>
        <v>63000.0</v>
      </c>
      <c r="U16" s="38" t="str">
        <f>C16</f>
        <v>Pengadaan oleh Sekretariat (BA. No: 0012/BAST.01/SEK-PUPR/2020)</v>
      </c>
    </row>
    <row r="17" ht="15.0" customHeight="true">
      <c r="A17" s="4" t="n">
        <f>ROW(A17)-14</f>
        <v>3.0</v>
      </c>
      <c r="B17" t="n" s="9">
        <v>43864.36319444444</v>
      </c>
      <c r="C17" t="s" s="21">
        <v>91</v>
      </c>
      <c r="D17" s="22"/>
      <c r="E17" t="n" s="6">
        <v>5.0</v>
      </c>
      <c r="F17" t="s" s="18">
        <v>693</v>
      </c>
      <c r="G17" t="n" s="6">
        <v>63000.0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694</v>
      </c>
      <c r="M17" t="n" s="6">
        <v>12600.0</v>
      </c>
      <c r="N17" t="n" s="6">
        <v>4.0</v>
      </c>
      <c r="O17" t="s" s="18">
        <v>695</v>
      </c>
      <c r="P17" s="6" t="n">
        <f>G17+J17-M17</f>
        <v>50400.0</v>
      </c>
      <c r="U17" s="38" t="str">
        <f>C17</f>
        <v>Distribusi ke Bidang Tata Ruang (BA. No: 014/BAST.03/TR-PUPR/2020)</v>
      </c>
    </row>
    <row r="18" ht="15.0" customHeight="true">
      <c r="A18" s="4" t="n">
        <f>ROW(A18)-14</f>
        <v>4.0</v>
      </c>
      <c r="B18" t="n" s="9">
        <v>43864.38958333333</v>
      </c>
      <c r="C18" t="s" s="21">
        <v>93</v>
      </c>
      <c r="D18" s="22"/>
      <c r="E18" t="n" s="6">
        <v>4.0</v>
      </c>
      <c r="F18" t="s" s="18">
        <v>695</v>
      </c>
      <c r="G18" t="n" s="6">
        <v>50400.0</v>
      </c>
      <c r="H18" t="n" s="6">
        <v>0.0</v>
      </c>
      <c r="I18" t="s" s="18">
        <v>65</v>
      </c>
      <c r="J18" t="n" s="6">
        <v>0.0</v>
      </c>
      <c r="K18" t="n" s="6">
        <v>4.0</v>
      </c>
      <c r="L18" t="s" s="18">
        <v>695</v>
      </c>
      <c r="M18" t="n" s="6">
        <v>50400.0</v>
      </c>
      <c r="N18" t="n" s="6">
        <v>0.0</v>
      </c>
      <c r="O18" t="s" s="18">
        <v>65</v>
      </c>
      <c r="P18" s="6" t="n">
        <f>G18+J18-M18</f>
        <v>0.0</v>
      </c>
      <c r="U18" s="38" t="str">
        <f>C18</f>
        <v>Distribusi ke Sekretariat (BA. No: 017/BAST.03/SEK-PUPR/2020)</v>
      </c>
    </row>
    <row r="19" ht="15.0" customHeight="true">
      <c r="A19" s="4" t="n">
        <f>ROW(A19)-14</f>
        <v>5.0</v>
      </c>
      <c r="B19" t="n" s="9">
        <v>43990.38958333333</v>
      </c>
      <c r="C19" t="s" s="21">
        <v>66</v>
      </c>
      <c r="D19" s="22"/>
      <c r="E19" t="n" s="6">
        <v>0.0</v>
      </c>
      <c r="F19" t="s" s="18">
        <v>65</v>
      </c>
      <c r="G19" t="n" s="6">
        <v>0.0</v>
      </c>
      <c r="H19" t="n" s="6">
        <v>1.0</v>
      </c>
      <c r="I19" t="s" s="18">
        <v>694</v>
      </c>
      <c r="J19" t="n" s="6">
        <v>12600.0</v>
      </c>
      <c r="K19" t="n" s="6">
        <v>0.0</v>
      </c>
      <c r="L19" t="s" s="18">
        <v>65</v>
      </c>
      <c r="M19" t="n" s="6">
        <v>0.0</v>
      </c>
      <c r="N19" t="n" s="6">
        <v>1.0</v>
      </c>
      <c r="O19" t="s" s="18">
        <v>694</v>
      </c>
      <c r="P19" s="6" t="n">
        <f>G19+J19-M19</f>
        <v>12600.0</v>
      </c>
      <c r="U19" s="38" t="str">
        <f>C19</f>
        <v>Pengadaan oleh Bidang Jasa Konstruksi (BA. No: 06/BAST.01/JK-PUPR/2020)</v>
      </c>
    </row>
    <row r="20" ht="15.0" customHeight="true">
      <c r="A20" s="4" t="n">
        <f>ROW(A20)-14</f>
        <v>6.0</v>
      </c>
      <c r="B20" t="n" s="9">
        <v>43990.625</v>
      </c>
      <c r="C20" t="s" s="21">
        <v>67</v>
      </c>
      <c r="D20" s="22"/>
      <c r="E20" t="n" s="6">
        <v>1.0</v>
      </c>
      <c r="F20" t="s" s="18">
        <v>694</v>
      </c>
      <c r="G20" t="n" s="6">
        <v>12600.0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694</v>
      </c>
      <c r="M20" t="n" s="6">
        <v>12600.0</v>
      </c>
      <c r="N20" t="n" s="6">
        <v>0.0</v>
      </c>
      <c r="O20" t="s" s="18">
        <v>65</v>
      </c>
      <c r="P20" s="6" t="n">
        <f>G20+J20-M20</f>
        <v>0.0</v>
      </c>
      <c r="U20" s="38" t="str">
        <f>C20</f>
        <v>Distribusi ke Bidang Jasa Konstruksi (BA. No: 029/BAST.03/JK-PUPR/2020)</v>
      </c>
    </row>
    <row r="21" ht="15.0" customHeight="true">
      <c r="A21" s="4" t="n">
        <f>ROW(A21)-14</f>
        <v>7.0</v>
      </c>
      <c r="B21" t="n" s="9">
        <v>44013.42361111111</v>
      </c>
      <c r="C21" t="s" s="21">
        <v>113</v>
      </c>
      <c r="D21" s="22"/>
      <c r="E21" t="n" s="6">
        <v>0.0</v>
      </c>
      <c r="F21" t="s" s="18">
        <v>65</v>
      </c>
      <c r="G21" t="n" s="6">
        <v>0.0</v>
      </c>
      <c r="H21" t="n" s="6">
        <v>1.0</v>
      </c>
      <c r="I21" t="s" s="18">
        <v>694</v>
      </c>
      <c r="J21" t="n" s="6">
        <v>12600.0</v>
      </c>
      <c r="K21" t="n" s="6">
        <v>0.0</v>
      </c>
      <c r="L21" t="s" s="18">
        <v>65</v>
      </c>
      <c r="M21" t="n" s="6">
        <v>0.0</v>
      </c>
      <c r="N21" t="n" s="6">
        <v>1.0</v>
      </c>
      <c r="O21" t="s" s="18">
        <v>694</v>
      </c>
      <c r="P21" s="6" t="n">
        <f>G21+J21-M21</f>
        <v>12600.0</v>
      </c>
      <c r="U21" s="38" t="str">
        <f>C21</f>
        <v>Pengadaan oleh Sekretariat (BA. No: 0135/BAST.01/SEK-PUPR/2020)</v>
      </c>
    </row>
    <row r="22" ht="15.0" customHeight="true">
      <c r="A22" s="4" t="n">
        <f>ROW(A22)-14</f>
        <v>8.0</v>
      </c>
      <c r="B22" t="n" s="9">
        <v>44018.55069444444</v>
      </c>
      <c r="C22" t="s" s="21">
        <v>116</v>
      </c>
      <c r="D22" s="22"/>
      <c r="E22" t="n" s="6">
        <v>1.0</v>
      </c>
      <c r="F22" t="s" s="18">
        <v>694</v>
      </c>
      <c r="G22" t="n" s="6">
        <v>12600.0</v>
      </c>
      <c r="H22" t="n" s="6">
        <v>0.0</v>
      </c>
      <c r="I22" t="s" s="18">
        <v>65</v>
      </c>
      <c r="J22" t="n" s="6">
        <v>0.0</v>
      </c>
      <c r="K22" t="n" s="6">
        <v>1.0</v>
      </c>
      <c r="L22" t="s" s="18">
        <v>694</v>
      </c>
      <c r="M22" t="n" s="6">
        <v>12600.0</v>
      </c>
      <c r="N22" t="n" s="6">
        <v>0.0</v>
      </c>
      <c r="O22" t="s" s="18">
        <v>65</v>
      </c>
      <c r="P22" s="6" t="n">
        <f>G22+J22-M22</f>
        <v>0.0</v>
      </c>
      <c r="U22" s="38" t="str">
        <f>C22</f>
        <v>Distribusi ke Sekretariat (BA. No: 031/BAST.03/SEK-PUPR/2020)</v>
      </c>
    </row>
    <row r="23" spans="1:21" s="3" customFormat="1" x14ac:dyDescent="0.25">
      <c r="A23" s="10"/>
      <c r="B23" s="11"/>
      <c r="C23" s="11"/>
      <c r="D23" s="11"/>
      <c r="E23" s="12" t="n">
        <f ca="1">INDIRECT("E15")</f>
        <v>0.0</v>
      </c>
      <c r="F23" s="19" t="str">
        <f ca="1">INDIRECT("F15")</f>
        <v>-</v>
      </c>
      <c r="G23" s="12" t="n">
        <f ca="1">INDIRECT("G15")</f>
        <v>0.0</v>
      </c>
      <c r="H23" s="12" t="n">
        <f ca="1">SUM(INDIRECT("H15:H"&amp;ROW(H23)-1))</f>
        <v>7.0</v>
      </c>
      <c r="I23" s="20" t="s">
        <v>692</v>
      </c>
      <c r="J23" s="12" t="n">
        <f ca="1">SUM(INDIRECT("J15:J"&amp;ROW(J23)-1))</f>
        <v>88200.0</v>
      </c>
      <c r="K23" s="12" t="n">
        <f ca="1">SUM(INDIRECT("K15:K"&amp;ROW(K23)-1))</f>
        <v>7.0</v>
      </c>
      <c r="L23" s="20" t="s">
        <v>692</v>
      </c>
      <c r="M23" s="12" t="n">
        <f ca="1">SUM(INDIRECT("M15:M"&amp;ROW(M23)-1))</f>
        <v>88200.0</v>
      </c>
      <c r="N23" s="12" t="n">
        <f ca="1">INDIRECT("N"&amp;ROW(N23)-1)</f>
        <v>0.0</v>
      </c>
      <c r="O23" s="20" t="str">
        <f ca="1">INDIRECT("O"&amp;ROW(O23)-1)</f>
        <v>-</v>
      </c>
      <c r="P23" s="12" t="n">
        <f ca="1">INDIRECT("P"&amp;ROW(P23)-1)</f>
        <v>0.0</v>
      </c>
      <c r="U23" s="40"/>
    </row>
    <row r="25" spans="4:14" x14ac:dyDescent="0.25">
      <c r="N25" s="1" t="str">
        <f>"Airmadidi, "&amp;U1</f>
        <v>Airmadidi, Kamis, 31 Desember 2020</v>
      </c>
    </row>
    <row r="26" spans="4:14" x14ac:dyDescent="0.25">
      <c r="D26" s="2" t="s">
        <v>56</v>
      </c>
      <c r="E26" s="3"/>
      <c r="F26" s="3"/>
      <c r="G26" s="3"/>
      <c r="H26" s="3"/>
      <c r="I26" s="3"/>
      <c r="J26" s="3"/>
      <c r="K26" s="3"/>
      <c r="L26" s="3"/>
      <c r="M26" s="3"/>
      <c r="N26" s="2" t="s">
        <v>59</v>
      </c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5" t="s">
        <v>57</v>
      </c>
      <c r="E31" s="3"/>
      <c r="F31" s="3"/>
      <c r="G31" s="3"/>
      <c r="H31" s="3"/>
      <c r="I31" s="3"/>
      <c r="J31" s="3"/>
      <c r="K31" s="3"/>
      <c r="L31" s="3"/>
      <c r="M31" s="3"/>
      <c r="N31" s="5" t="s">
        <v>60</v>
      </c>
    </row>
    <row r="32" spans="4:14" x14ac:dyDescent="0.25">
      <c r="D32" s="1" t="str">
        <f>"NIP. "&amp;U2</f>
        <v>NIP. 197212041999031006</v>
      </c>
      <c r="N32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3:D23"/>
    <mergeCell ref="C22:D22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2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696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43858.416666666664</v>
      </c>
      <c r="C16" t="s" s="21">
        <v>203</v>
      </c>
      <c r="D16" s="22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698</v>
      </c>
      <c r="J16" t="n" s="6">
        <v>89250.0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698</v>
      </c>
      <c r="P16" s="6" t="n">
        <f>G16+J16-M16</f>
        <v>89250.0</v>
      </c>
      <c r="U16" s="38" t="str">
        <f>C16</f>
        <v>Pengadaan oleh Sekretariat (BA. No: 0012/BAST.01/SEK-PUPR/2020)</v>
      </c>
    </row>
    <row r="17" ht="15.0" customHeight="true">
      <c r="A17" s="4" t="n">
        <f>ROW(A17)-14</f>
        <v>3.0</v>
      </c>
      <c r="B17" t="n" s="9">
        <v>43858.42361111111</v>
      </c>
      <c r="C17" t="s" s="21">
        <v>90</v>
      </c>
      <c r="D17" s="22"/>
      <c r="E17" t="n" s="6">
        <v>5.0</v>
      </c>
      <c r="F17" t="s" s="18">
        <v>698</v>
      </c>
      <c r="G17" t="n" s="6">
        <v>89250.0</v>
      </c>
      <c r="H17" t="n" s="6">
        <v>1.0</v>
      </c>
      <c r="I17" t="s" s="18">
        <v>699</v>
      </c>
      <c r="J17" t="n" s="6">
        <v>18000.0</v>
      </c>
      <c r="K17" t="n" s="6">
        <v>0.0</v>
      </c>
      <c r="L17" t="s" s="18">
        <v>65</v>
      </c>
      <c r="M17" t="n" s="6">
        <v>0.0</v>
      </c>
      <c r="N17" t="n" s="6">
        <v>6.0</v>
      </c>
      <c r="O17" t="s" s="18">
        <v>700</v>
      </c>
      <c r="P17" s="6" t="n">
        <f>G17+J17-M17</f>
        <v>107250.0</v>
      </c>
      <c r="U17" s="38" t="str">
        <f>C17</f>
        <v>Pengadaan oleh Sekretariat (BA. No: 0014/BAST.01/SEK-PUPR/2020)</v>
      </c>
    </row>
    <row r="18" ht="15.0" customHeight="true">
      <c r="A18" s="4" t="n">
        <f>ROW(A18)-14</f>
        <v>4.0</v>
      </c>
      <c r="B18" t="n" s="9">
        <v>43864.36319444444</v>
      </c>
      <c r="C18" t="s" s="21">
        <v>91</v>
      </c>
      <c r="D18" s="22"/>
      <c r="E18" t="n" s="6">
        <v>6.0</v>
      </c>
      <c r="F18" t="s" s="18">
        <v>700</v>
      </c>
      <c r="G18" t="n" s="6">
        <v>107250.0</v>
      </c>
      <c r="H18" t="n" s="6">
        <v>0.0</v>
      </c>
      <c r="I18" t="s" s="18">
        <v>65</v>
      </c>
      <c r="J18" t="n" s="6">
        <v>0.0</v>
      </c>
      <c r="K18" t="n" s="6">
        <v>2.0</v>
      </c>
      <c r="L18" t="s" s="18">
        <v>701</v>
      </c>
      <c r="M18" t="n" s="6">
        <v>35700.0</v>
      </c>
      <c r="N18" t="n" s="6">
        <v>4.0</v>
      </c>
      <c r="O18" t="s" s="18">
        <v>702</v>
      </c>
      <c r="P18" s="6" t="n">
        <f>G18+J18-M18</f>
        <v>71550.0</v>
      </c>
      <c r="U18" s="38" t="str">
        <f>C18</f>
        <v>Distribusi ke Bidang Tata Ruang (BA. No: 014/BAST.03/TR-PUPR/2020)</v>
      </c>
    </row>
    <row r="19" ht="15.0" customHeight="true">
      <c r="A19" s="4" t="n">
        <f>ROW(A19)-14</f>
        <v>5.0</v>
      </c>
      <c r="B19" t="n" s="9">
        <v>43864.38958333333</v>
      </c>
      <c r="C19" t="s" s="21">
        <v>93</v>
      </c>
      <c r="D19" s="22"/>
      <c r="E19" t="n" s="6">
        <v>4.0</v>
      </c>
      <c r="F19" t="s" s="18">
        <v>702</v>
      </c>
      <c r="G19" t="n" s="6">
        <v>71550.0</v>
      </c>
      <c r="H19" t="n" s="6">
        <v>0.0</v>
      </c>
      <c r="I19" t="s" s="18">
        <v>65</v>
      </c>
      <c r="J19" t="n" s="6">
        <v>0.0</v>
      </c>
      <c r="K19" t="n" s="6">
        <v>4.0</v>
      </c>
      <c r="L19" t="s" s="18">
        <v>702</v>
      </c>
      <c r="M19" t="n" s="6">
        <v>71550.0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Sekretariat (BA. No: 017/BAST.03/SEK-PUPR/2020)</v>
      </c>
    </row>
    <row r="20" ht="15.0" customHeight="true">
      <c r="A20" s="4" t="n">
        <f>ROW(A20)-14</f>
        <v>6.0</v>
      </c>
      <c r="B20" t="n" s="9">
        <v>43901.416666666664</v>
      </c>
      <c r="C20" t="s" s="21">
        <v>147</v>
      </c>
      <c r="D20" s="22"/>
      <c r="E20" t="n" s="6">
        <v>0.0</v>
      </c>
      <c r="F20" t="s" s="18">
        <v>65</v>
      </c>
      <c r="G20" t="n" s="6">
        <v>0.0</v>
      </c>
      <c r="H20" t="n" s="6">
        <v>6.0</v>
      </c>
      <c r="I20" t="s" s="18">
        <v>703</v>
      </c>
      <c r="J20" t="n" s="6">
        <v>107100.0</v>
      </c>
      <c r="K20" t="n" s="6">
        <v>0.0</v>
      </c>
      <c r="L20" t="s" s="18">
        <v>65</v>
      </c>
      <c r="M20" t="n" s="6">
        <v>0.0</v>
      </c>
      <c r="N20" t="n" s="6">
        <v>6.0</v>
      </c>
      <c r="O20" t="s" s="18">
        <v>703</v>
      </c>
      <c r="P20" s="6" t="n">
        <f>G20+J20-M20</f>
        <v>107100.0</v>
      </c>
      <c r="U20" s="38" t="str">
        <f>C20</f>
        <v>Pengadaan oleh Bidang Bina Marga (BA. No: 03/BAST.01/BM-PUPR/2020)</v>
      </c>
    </row>
    <row r="21" ht="15.0" customHeight="true">
      <c r="A21" s="4" t="n">
        <f>ROW(A21)-14</f>
        <v>7.0</v>
      </c>
      <c r="B21" t="n" s="9">
        <v>43901.625</v>
      </c>
      <c r="C21" t="s" s="21">
        <v>150</v>
      </c>
      <c r="D21" s="22"/>
      <c r="E21" t="n" s="6">
        <v>6.0</v>
      </c>
      <c r="F21" t="s" s="18">
        <v>703</v>
      </c>
      <c r="G21" t="n" s="6">
        <v>107100.0</v>
      </c>
      <c r="H21" t="n" s="6">
        <v>0.0</v>
      </c>
      <c r="I21" t="s" s="18">
        <v>65</v>
      </c>
      <c r="J21" t="n" s="6">
        <v>0.0</v>
      </c>
      <c r="K21" t="n" s="6">
        <v>6.0</v>
      </c>
      <c r="L21" t="s" s="18">
        <v>703</v>
      </c>
      <c r="M21" t="n" s="6">
        <v>107100.0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Bidang Bina Marga (BA. No: 020/BAST.03/BM-PUPR/2020)</v>
      </c>
    </row>
    <row r="22" ht="15.0" customHeight="true">
      <c r="A22" s="4" t="n">
        <f>ROW(A22)-14</f>
        <v>8.0</v>
      </c>
      <c r="B22" t="n" s="9">
        <v>43903.416666666664</v>
      </c>
      <c r="C22" t="s" s="21">
        <v>152</v>
      </c>
      <c r="D22" s="22"/>
      <c r="E22" t="n" s="6">
        <v>0.0</v>
      </c>
      <c r="F22" t="s" s="18">
        <v>65</v>
      </c>
      <c r="G22" t="n" s="6">
        <v>0.0</v>
      </c>
      <c r="H22" t="n" s="6">
        <v>6.0</v>
      </c>
      <c r="I22" t="s" s="18">
        <v>703</v>
      </c>
      <c r="J22" t="n" s="6">
        <v>107100.0</v>
      </c>
      <c r="K22" t="n" s="6">
        <v>0.0</v>
      </c>
      <c r="L22" t="s" s="18">
        <v>65</v>
      </c>
      <c r="M22" t="n" s="6">
        <v>0.0</v>
      </c>
      <c r="N22" t="n" s="6">
        <v>6.0</v>
      </c>
      <c r="O22" t="s" s="18">
        <v>703</v>
      </c>
      <c r="P22" s="6" t="n">
        <f>G22+J22-M22</f>
        <v>107100.0</v>
      </c>
      <c r="U22" s="38" t="str">
        <f>C22</f>
        <v>Pengadaan oleh Bidang Bina Marga (BA. No: 01/BAST.01/BM-PUPR/2020)</v>
      </c>
    </row>
    <row r="23" ht="15.0" customHeight="true">
      <c r="A23" s="4" t="n">
        <f>ROW(A23)-14</f>
        <v>9.0</v>
      </c>
      <c r="B23" t="n" s="9">
        <v>43903.459027777775</v>
      </c>
      <c r="C23" t="s" s="21">
        <v>154</v>
      </c>
      <c r="D23" s="22"/>
      <c r="E23" t="n" s="6">
        <v>6.0</v>
      </c>
      <c r="F23" t="s" s="18">
        <v>703</v>
      </c>
      <c r="G23" t="n" s="6">
        <v>107100.0</v>
      </c>
      <c r="H23" t="n" s="6">
        <v>6.0</v>
      </c>
      <c r="I23" t="s" s="18">
        <v>703</v>
      </c>
      <c r="J23" t="n" s="6">
        <v>107100.0</v>
      </c>
      <c r="K23" t="n" s="6">
        <v>0.0</v>
      </c>
      <c r="L23" t="s" s="18">
        <v>65</v>
      </c>
      <c r="M23" t="n" s="6">
        <v>0.0</v>
      </c>
      <c r="N23" t="n" s="6">
        <v>12.0</v>
      </c>
      <c r="O23" t="s" s="18">
        <v>704</v>
      </c>
      <c r="P23" s="6" t="n">
        <f>G23+J23-M23</f>
        <v>214200.0</v>
      </c>
      <c r="U23" s="38" t="str">
        <f>C23</f>
        <v>Pengadaan oleh Bidang Bina Marga (BA. No: 05/BAST.01/BM-PUPR/2020)</v>
      </c>
    </row>
    <row r="24" ht="15.0" customHeight="true">
      <c r="A24" s="4" t="n">
        <f>ROW(A24)-14</f>
        <v>10.0</v>
      </c>
      <c r="B24" t="n" s="9">
        <v>43903.625</v>
      </c>
      <c r="C24" t="s" s="21">
        <v>156</v>
      </c>
      <c r="D24" s="22"/>
      <c r="E24" t="n" s="6">
        <v>12.0</v>
      </c>
      <c r="F24" t="s" s="18">
        <v>704</v>
      </c>
      <c r="G24" t="n" s="6">
        <v>214200.0</v>
      </c>
      <c r="H24" t="n" s="6">
        <v>0.0</v>
      </c>
      <c r="I24" t="s" s="18">
        <v>65</v>
      </c>
      <c r="J24" t="n" s="6">
        <v>0.0</v>
      </c>
      <c r="K24" t="n" s="6">
        <v>12.0</v>
      </c>
      <c r="L24" t="s" s="18">
        <v>704</v>
      </c>
      <c r="M24" t="n" s="6">
        <v>214200.0</v>
      </c>
      <c r="N24" t="n" s="6">
        <v>0.0</v>
      </c>
      <c r="O24" t="s" s="18">
        <v>65</v>
      </c>
      <c r="P24" s="6" t="n">
        <f>G24+J24-M24</f>
        <v>0.0</v>
      </c>
      <c r="U24" s="38" t="str">
        <f>C24</f>
        <v>Distribusi ke Bidang Bina Marga (BA. No: 021/BAST.03/BM-PUPR/2020)</v>
      </c>
    </row>
    <row r="25" ht="15.0" customHeight="true">
      <c r="A25" s="4" t="n">
        <f>ROW(A25)-14</f>
        <v>11.0</v>
      </c>
      <c r="B25" t="n" s="9">
        <v>43987.416666666664</v>
      </c>
      <c r="C25" t="s" s="21">
        <v>163</v>
      </c>
      <c r="D25" s="22"/>
      <c r="E25" t="n" s="6">
        <v>0.0</v>
      </c>
      <c r="F25" t="s" s="18">
        <v>65</v>
      </c>
      <c r="G25" t="n" s="6">
        <v>0.0</v>
      </c>
      <c r="H25" t="n" s="6">
        <v>6.0</v>
      </c>
      <c r="I25" t="s" s="18">
        <v>703</v>
      </c>
      <c r="J25" t="n" s="6">
        <v>107100.0</v>
      </c>
      <c r="K25" t="n" s="6">
        <v>0.0</v>
      </c>
      <c r="L25" t="s" s="18">
        <v>65</v>
      </c>
      <c r="M25" t="n" s="6">
        <v>0.0</v>
      </c>
      <c r="N25" t="n" s="6">
        <v>6.0</v>
      </c>
      <c r="O25" t="s" s="18">
        <v>703</v>
      </c>
      <c r="P25" s="6" t="n">
        <f>G25+J25-M25</f>
        <v>107100.0</v>
      </c>
      <c r="U25" s="38" t="str">
        <f>C25</f>
        <v>Pengadaan oleh Bidang Bina Marga (BA. No: 07/BAST.01/BM-PUPR/2020)</v>
      </c>
    </row>
    <row r="26" ht="15.0" customHeight="true">
      <c r="A26" s="4" t="n">
        <f>ROW(A26)-14</f>
        <v>12.0</v>
      </c>
      <c r="B26" t="n" s="9">
        <v>43987.458333333336</v>
      </c>
      <c r="C26" t="s" s="21">
        <v>165</v>
      </c>
      <c r="D26" s="22"/>
      <c r="E26" t="n" s="6">
        <v>6.0</v>
      </c>
      <c r="F26" t="s" s="18">
        <v>703</v>
      </c>
      <c r="G26" t="n" s="6">
        <v>107100.0</v>
      </c>
      <c r="H26" t="n" s="6">
        <v>5.0</v>
      </c>
      <c r="I26" t="s" s="18">
        <v>698</v>
      </c>
      <c r="J26" t="n" s="6">
        <v>89250.0</v>
      </c>
      <c r="K26" t="n" s="6">
        <v>0.0</v>
      </c>
      <c r="L26" t="s" s="18">
        <v>65</v>
      </c>
      <c r="M26" t="n" s="6">
        <v>0.0</v>
      </c>
      <c r="N26" t="n" s="6">
        <v>11.0</v>
      </c>
      <c r="O26" t="s" s="18">
        <v>705</v>
      </c>
      <c r="P26" s="6" t="n">
        <f>G26+J26-M26</f>
        <v>196350.0</v>
      </c>
      <c r="U26" s="38" t="str">
        <f>C26</f>
        <v>Pengadaan oleh Bidang Bina Marga (BA. No: 09/BAST.01/BM-PUPR/2020)</v>
      </c>
    </row>
    <row r="27" ht="15.0" customHeight="true">
      <c r="A27" s="4" t="n">
        <f>ROW(A27)-14</f>
        <v>13.0</v>
      </c>
      <c r="B27" t="n" s="9">
        <v>43987.459027777775</v>
      </c>
      <c r="C27" t="s" s="21">
        <v>167</v>
      </c>
      <c r="D27" s="22"/>
      <c r="E27" t="n" s="6">
        <v>11.0</v>
      </c>
      <c r="F27" t="s" s="18">
        <v>705</v>
      </c>
      <c r="G27" t="n" s="6">
        <v>196350.0</v>
      </c>
      <c r="H27" t="n" s="6">
        <v>5.0</v>
      </c>
      <c r="I27" t="s" s="18">
        <v>698</v>
      </c>
      <c r="J27" t="n" s="6">
        <v>89250.0</v>
      </c>
      <c r="K27" t="n" s="6">
        <v>0.0</v>
      </c>
      <c r="L27" t="s" s="18">
        <v>65</v>
      </c>
      <c r="M27" t="n" s="6">
        <v>0.0</v>
      </c>
      <c r="N27" t="n" s="6">
        <v>16.0</v>
      </c>
      <c r="O27" t="s" s="18">
        <v>706</v>
      </c>
      <c r="P27" s="6" t="n">
        <f>G27+J27-M27</f>
        <v>285600.0</v>
      </c>
      <c r="U27" s="38" t="str">
        <f>C27</f>
        <v>Pengadaan oleh Bidang Bina Marga (BA. No: 12/BAST.01/BM-PUPR/2020)</v>
      </c>
    </row>
    <row r="28" ht="15.0" customHeight="true">
      <c r="A28" s="4" t="n">
        <f>ROW(A28)-14</f>
        <v>14.0</v>
      </c>
      <c r="B28" t="n" s="9">
        <v>43987.625</v>
      </c>
      <c r="C28" t="s" s="21">
        <v>169</v>
      </c>
      <c r="D28" s="22"/>
      <c r="E28" t="n" s="6">
        <v>16.0</v>
      </c>
      <c r="F28" t="s" s="18">
        <v>706</v>
      </c>
      <c r="G28" t="n" s="6">
        <v>285600.0</v>
      </c>
      <c r="H28" t="n" s="6">
        <v>0.0</v>
      </c>
      <c r="I28" t="s" s="18">
        <v>65</v>
      </c>
      <c r="J28" t="n" s="6">
        <v>0.0</v>
      </c>
      <c r="K28" t="n" s="6">
        <v>16.0</v>
      </c>
      <c r="L28" t="s" s="18">
        <v>706</v>
      </c>
      <c r="M28" t="n" s="6">
        <v>285600.0</v>
      </c>
      <c r="N28" t="n" s="6">
        <v>0.0</v>
      </c>
      <c r="O28" t="s" s="18">
        <v>65</v>
      </c>
      <c r="P28" s="6" t="n">
        <f>G28+J28-M28</f>
        <v>0.0</v>
      </c>
      <c r="U28" s="38" t="str">
        <f>C28</f>
        <v>Distribusi ke Bidang Bina Marga (BA. No: 028/BAST.03/BM-PUPR/2020)</v>
      </c>
    </row>
    <row r="29" ht="15.0" customHeight="true">
      <c r="A29" s="4" t="n">
        <f>ROW(A29)-14</f>
        <v>15.0</v>
      </c>
      <c r="B29" t="n" s="9">
        <v>43990.38958333333</v>
      </c>
      <c r="C29" t="s" s="21">
        <v>66</v>
      </c>
      <c r="D29" s="22"/>
      <c r="E29" t="n" s="6">
        <v>0.0</v>
      </c>
      <c r="F29" t="s" s="18">
        <v>65</v>
      </c>
      <c r="G29" t="n" s="6">
        <v>0.0</v>
      </c>
      <c r="H29" t="n" s="6">
        <v>1.0</v>
      </c>
      <c r="I29" t="s" s="18">
        <v>707</v>
      </c>
      <c r="J29" t="n" s="6">
        <v>17850.0</v>
      </c>
      <c r="K29" t="n" s="6">
        <v>0.0</v>
      </c>
      <c r="L29" t="s" s="18">
        <v>65</v>
      </c>
      <c r="M29" t="n" s="6">
        <v>0.0</v>
      </c>
      <c r="N29" t="n" s="6">
        <v>1.0</v>
      </c>
      <c r="O29" t="s" s="18">
        <v>707</v>
      </c>
      <c r="P29" s="6" t="n">
        <f>G29+J29-M29</f>
        <v>17850.0</v>
      </c>
      <c r="U29" s="38" t="str">
        <f>C29</f>
        <v>Pengadaan oleh Bidang Jasa Konstruksi (BA. No: 06/BAST.01/JK-PUPR/2020)</v>
      </c>
    </row>
    <row r="30" ht="15.0" customHeight="true">
      <c r="A30" s="4" t="n">
        <f>ROW(A30)-14</f>
        <v>16.0</v>
      </c>
      <c r="B30" t="n" s="9">
        <v>43990.625</v>
      </c>
      <c r="C30" t="s" s="21">
        <v>67</v>
      </c>
      <c r="D30" s="22"/>
      <c r="E30" t="n" s="6">
        <v>1.0</v>
      </c>
      <c r="F30" t="s" s="18">
        <v>707</v>
      </c>
      <c r="G30" t="n" s="6">
        <v>17850.0</v>
      </c>
      <c r="H30" t="n" s="6">
        <v>0.0</v>
      </c>
      <c r="I30" t="s" s="18">
        <v>65</v>
      </c>
      <c r="J30" t="n" s="6">
        <v>0.0</v>
      </c>
      <c r="K30" t="n" s="6">
        <v>1.0</v>
      </c>
      <c r="L30" t="s" s="18">
        <v>707</v>
      </c>
      <c r="M30" t="n" s="6">
        <v>17850.0</v>
      </c>
      <c r="N30" t="n" s="6">
        <v>0.0</v>
      </c>
      <c r="O30" t="s" s="18">
        <v>65</v>
      </c>
      <c r="P30" s="6" t="n">
        <f>G30+J30-M30</f>
        <v>0.0</v>
      </c>
      <c r="U30" s="38" t="str">
        <f>C30</f>
        <v>Distribusi ke Bidang Jasa Konstruksi (BA. No: 029/BAST.03/JK-PUPR/2020)</v>
      </c>
    </row>
    <row r="31" ht="15.0" customHeight="true">
      <c r="A31" s="4" t="n">
        <f>ROW(A31)-14</f>
        <v>17.0</v>
      </c>
      <c r="B31" t="n" s="9">
        <v>44013.42361111111</v>
      </c>
      <c r="C31" t="s" s="21">
        <v>113</v>
      </c>
      <c r="D31" s="22"/>
      <c r="E31" t="n" s="6">
        <v>0.0</v>
      </c>
      <c r="F31" t="s" s="18">
        <v>65</v>
      </c>
      <c r="G31" t="n" s="6">
        <v>0.0</v>
      </c>
      <c r="H31" t="n" s="6">
        <v>2.0</v>
      </c>
      <c r="I31" t="s" s="18">
        <v>701</v>
      </c>
      <c r="J31" t="n" s="6">
        <v>35700.0</v>
      </c>
      <c r="K31" t="n" s="6">
        <v>0.0</v>
      </c>
      <c r="L31" t="s" s="18">
        <v>65</v>
      </c>
      <c r="M31" t="n" s="6">
        <v>0.0</v>
      </c>
      <c r="N31" t="n" s="6">
        <v>2.0</v>
      </c>
      <c r="O31" t="s" s="18">
        <v>701</v>
      </c>
      <c r="P31" s="6" t="n">
        <f>G31+J31-M31</f>
        <v>35700.0</v>
      </c>
      <c r="U31" s="38" t="str">
        <f>C31</f>
        <v>Pengadaan oleh Sekretariat (BA. No: 0135/BAST.01/SEK-PUPR/2020)</v>
      </c>
    </row>
    <row r="32" ht="15.0" customHeight="true">
      <c r="A32" s="4" t="n">
        <f>ROW(A32)-14</f>
        <v>18.0</v>
      </c>
      <c r="B32" t="n" s="9">
        <v>44018.55069444444</v>
      </c>
      <c r="C32" t="s" s="21">
        <v>116</v>
      </c>
      <c r="D32" s="22"/>
      <c r="E32" t="n" s="6">
        <v>2.0</v>
      </c>
      <c r="F32" t="s" s="18">
        <v>701</v>
      </c>
      <c r="G32" t="n" s="6">
        <v>35700.0</v>
      </c>
      <c r="H32" t="n" s="6">
        <v>0.0</v>
      </c>
      <c r="I32" t="s" s="18">
        <v>65</v>
      </c>
      <c r="J32" t="n" s="6">
        <v>0.0</v>
      </c>
      <c r="K32" t="n" s="6">
        <v>2.0</v>
      </c>
      <c r="L32" t="s" s="18">
        <v>701</v>
      </c>
      <c r="M32" t="n" s="6">
        <v>35700.0</v>
      </c>
      <c r="N32" t="n" s="6">
        <v>0.0</v>
      </c>
      <c r="O32" t="s" s="18">
        <v>65</v>
      </c>
      <c r="P32" s="6" t="n">
        <f>G32+J32-M32</f>
        <v>0.0</v>
      </c>
      <c r="U32" s="38" t="str">
        <f>C32</f>
        <v>Distribusi ke Sekretariat (BA. No: 031/BAST.03/SEK-PUPR/2020)</v>
      </c>
    </row>
    <row r="33" spans="1:21" s="3" customFormat="1" x14ac:dyDescent="0.25">
      <c r="A33" s="10"/>
      <c r="B33" s="11"/>
      <c r="C33" s="11"/>
      <c r="D33" s="11"/>
      <c r="E33" s="12" t="n">
        <f ca="1">INDIRECT("E15")</f>
        <v>0.0</v>
      </c>
      <c r="F33" s="19" t="str">
        <f ca="1">INDIRECT("F15")</f>
        <v>-</v>
      </c>
      <c r="G33" s="12" t="n">
        <f ca="1">INDIRECT("G15")</f>
        <v>0.0</v>
      </c>
      <c r="H33" s="12" t="n">
        <f ca="1">SUM(INDIRECT("H15:H"&amp;ROW(H33)-1))</f>
        <v>43.0</v>
      </c>
      <c r="I33" s="20" t="s">
        <v>697</v>
      </c>
      <c r="J33" s="12" t="n">
        <f ca="1">SUM(INDIRECT("J15:J"&amp;ROW(J33)-1))</f>
        <v>767700.0</v>
      </c>
      <c r="K33" s="12" t="n">
        <f ca="1">SUM(INDIRECT("K15:K"&amp;ROW(K33)-1))</f>
        <v>43.0</v>
      </c>
      <c r="L33" s="20" t="s">
        <v>697</v>
      </c>
      <c r="M33" s="12" t="n">
        <f ca="1">SUM(INDIRECT("M15:M"&amp;ROW(M33)-1))</f>
        <v>767700.0</v>
      </c>
      <c r="N33" s="12" t="n">
        <f ca="1">INDIRECT("N"&amp;ROW(N33)-1)</f>
        <v>0.0</v>
      </c>
      <c r="O33" s="20" t="str">
        <f ca="1">INDIRECT("O"&amp;ROW(O33)-1)</f>
        <v>-</v>
      </c>
      <c r="P33" s="12" t="n">
        <f ca="1">INDIRECT("P"&amp;ROW(P33)-1)</f>
        <v>0.0</v>
      </c>
      <c r="U33" s="40"/>
    </row>
    <row r="35" spans="4:14" x14ac:dyDescent="0.25">
      <c r="N35" s="1" t="str">
        <f>"Airmadidi, "&amp;U1</f>
        <v>Airmadidi, Kamis, 31 Desember 2020</v>
      </c>
    </row>
    <row r="36" spans="4:14" x14ac:dyDescent="0.25">
      <c r="D36" s="2" t="s">
        <v>56</v>
      </c>
      <c r="E36" s="3"/>
      <c r="F36" s="3"/>
      <c r="G36" s="3"/>
      <c r="H36" s="3"/>
      <c r="I36" s="3"/>
      <c r="J36" s="3"/>
      <c r="K36" s="3"/>
      <c r="L36" s="3"/>
      <c r="M36" s="3"/>
      <c r="N36" s="2" t="s">
        <v>59</v>
      </c>
    </row>
    <row r="37" spans="4:14" x14ac:dyDescent="0.25"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</row>
    <row r="38" spans="4:14" x14ac:dyDescent="0.25"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</row>
    <row r="39" spans="4:14" x14ac:dyDescent="0.25"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</row>
    <row r="40" spans="4:14" x14ac:dyDescent="0.25"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</row>
    <row r="41" spans="4:14" x14ac:dyDescent="0.25">
      <c r="D41" s="5" t="s">
        <v>57</v>
      </c>
      <c r="E41" s="3"/>
      <c r="F41" s="3"/>
      <c r="G41" s="3"/>
      <c r="H41" s="3"/>
      <c r="I41" s="3"/>
      <c r="J41" s="3"/>
      <c r="K41" s="3"/>
      <c r="L41" s="3"/>
      <c r="M41" s="3"/>
      <c r="N41" s="5" t="s">
        <v>60</v>
      </c>
    </row>
    <row r="42" spans="4:14" x14ac:dyDescent="0.25">
      <c r="D42" s="1" t="str">
        <f>"NIP. "&amp;U2</f>
        <v>NIP. 197212041999031006</v>
      </c>
      <c r="N42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3:D33"/>
    <mergeCell ref="C32:D32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708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43858.416666666664</v>
      </c>
      <c r="C16" t="s" s="21">
        <v>203</v>
      </c>
      <c r="D16" s="22"/>
      <c r="E16" t="n" s="6">
        <v>0.0</v>
      </c>
      <c r="F16" t="s" s="18">
        <v>65</v>
      </c>
      <c r="G16" t="n" s="6">
        <v>0.0</v>
      </c>
      <c r="H16" t="n" s="6">
        <v>8.0</v>
      </c>
      <c r="I16" t="s" s="18">
        <v>710</v>
      </c>
      <c r="J16" t="n" s="6">
        <v>210000.0</v>
      </c>
      <c r="K16" t="n" s="6">
        <v>0.0</v>
      </c>
      <c r="L16" t="s" s="18">
        <v>65</v>
      </c>
      <c r="M16" t="n" s="6">
        <v>0.0</v>
      </c>
      <c r="N16" t="n" s="6">
        <v>8.0</v>
      </c>
      <c r="O16" t="s" s="18">
        <v>710</v>
      </c>
      <c r="P16" s="6" t="n">
        <f>G16+J16-M16</f>
        <v>210000.0</v>
      </c>
      <c r="U16" s="38" t="str">
        <f>C16</f>
        <v>Pengadaan oleh Sekretariat (BA. No: 0012/BAST.01/SEK-PUPR/2020)</v>
      </c>
    </row>
    <row r="17" ht="15.0" customHeight="true">
      <c r="A17" s="4" t="n">
        <f>ROW(A17)-14</f>
        <v>3.0</v>
      </c>
      <c r="B17" t="n" s="9">
        <v>43864.36319444444</v>
      </c>
      <c r="C17" t="s" s="21">
        <v>91</v>
      </c>
      <c r="D17" s="22"/>
      <c r="E17" t="n" s="6">
        <v>8.0</v>
      </c>
      <c r="F17" t="s" s="18">
        <v>710</v>
      </c>
      <c r="G17" t="n" s="6">
        <v>210000.0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711</v>
      </c>
      <c r="M17" t="n" s="6">
        <v>52500.0</v>
      </c>
      <c r="N17" t="n" s="6">
        <v>6.0</v>
      </c>
      <c r="O17" t="s" s="18">
        <v>712</v>
      </c>
      <c r="P17" s="6" t="n">
        <f>G17+J17-M17</f>
        <v>157500.0</v>
      </c>
      <c r="U17" s="38" t="str">
        <f>C17</f>
        <v>Distribusi ke Bidang Tata Ruang (BA. No: 014/BAST.03/TR-PUPR/2020)</v>
      </c>
    </row>
    <row r="18" ht="15.0" customHeight="true">
      <c r="A18" s="4" t="n">
        <f>ROW(A18)-14</f>
        <v>4.0</v>
      </c>
      <c r="B18" t="n" s="9">
        <v>43864.36666666667</v>
      </c>
      <c r="C18" t="s" s="21">
        <v>92</v>
      </c>
      <c r="D18" s="22"/>
      <c r="E18" t="n" s="6">
        <v>6.0</v>
      </c>
      <c r="F18" t="s" s="18">
        <v>712</v>
      </c>
      <c r="G18" t="n" s="6">
        <v>157500.0</v>
      </c>
      <c r="H18" t="n" s="6">
        <v>0.0</v>
      </c>
      <c r="I18" t="s" s="18">
        <v>65</v>
      </c>
      <c r="J18" t="n" s="6">
        <v>0.0</v>
      </c>
      <c r="K18" t="n" s="6">
        <v>2.0</v>
      </c>
      <c r="L18" t="s" s="18">
        <v>711</v>
      </c>
      <c r="M18" t="n" s="6">
        <v>52500.0</v>
      </c>
      <c r="N18" t="n" s="6">
        <v>4.0</v>
      </c>
      <c r="O18" t="s" s="18">
        <v>713</v>
      </c>
      <c r="P18" s="6" t="n">
        <f>G18+J18-M18</f>
        <v>105000.0</v>
      </c>
      <c r="U18" s="38" t="str">
        <f>C18</f>
        <v>Distribusi ke Bidang Bangunan Gedung dan Permukiman (BA. No: 015/BAST.03/BGP-PUPR/2020)</v>
      </c>
    </row>
    <row r="19" ht="15.0" customHeight="true">
      <c r="A19" s="4" t="n">
        <f>ROW(A19)-14</f>
        <v>5.0</v>
      </c>
      <c r="B19" t="n" s="9">
        <v>43864.38958333333</v>
      </c>
      <c r="C19" t="s" s="21">
        <v>93</v>
      </c>
      <c r="D19" s="22"/>
      <c r="E19" t="n" s="6">
        <v>4.0</v>
      </c>
      <c r="F19" t="s" s="18">
        <v>713</v>
      </c>
      <c r="G19" t="n" s="6">
        <v>105000.0</v>
      </c>
      <c r="H19" t="n" s="6">
        <v>0.0</v>
      </c>
      <c r="I19" t="s" s="18">
        <v>65</v>
      </c>
      <c r="J19" t="n" s="6">
        <v>0.0</v>
      </c>
      <c r="K19" t="n" s="6">
        <v>4.0</v>
      </c>
      <c r="L19" t="s" s="18">
        <v>713</v>
      </c>
      <c r="M19" t="n" s="6">
        <v>105000.0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Sekretariat (BA. No: 017/BAST.03/SEK-PUPR/2020)</v>
      </c>
    </row>
    <row r="20" ht="15.0" customHeight="true">
      <c r="A20" s="4" t="n">
        <f>ROW(A20)-14</f>
        <v>6.0</v>
      </c>
      <c r="B20" t="n" s="9">
        <v>43990.38958333333</v>
      </c>
      <c r="C20" t="s" s="21">
        <v>66</v>
      </c>
      <c r="D20" s="22"/>
      <c r="E20" t="n" s="6">
        <v>0.0</v>
      </c>
      <c r="F20" t="s" s="18">
        <v>65</v>
      </c>
      <c r="G20" t="n" s="6">
        <v>0.0</v>
      </c>
      <c r="H20" t="n" s="6">
        <v>1.0</v>
      </c>
      <c r="I20" t="s" s="18">
        <v>72</v>
      </c>
      <c r="J20" t="n" s="6">
        <v>26000.0</v>
      </c>
      <c r="K20" t="n" s="6">
        <v>0.0</v>
      </c>
      <c r="L20" t="s" s="18">
        <v>65</v>
      </c>
      <c r="M20" t="n" s="6">
        <v>0.0</v>
      </c>
      <c r="N20" t="n" s="6">
        <v>1.0</v>
      </c>
      <c r="O20" t="s" s="18">
        <v>72</v>
      </c>
      <c r="P20" s="6" t="n">
        <f>G20+J20-M20</f>
        <v>26000.0</v>
      </c>
      <c r="U20" s="38" t="str">
        <f>C20</f>
        <v>Pengadaan oleh Bidang Jasa Konstruksi (BA. No: 06/BAST.01/JK-PUPR/2020)</v>
      </c>
    </row>
    <row r="21" ht="15.0" customHeight="true">
      <c r="A21" s="4" t="n">
        <f>ROW(A21)-14</f>
        <v>7.0</v>
      </c>
      <c r="B21" t="n" s="9">
        <v>43990.625</v>
      </c>
      <c r="C21" t="s" s="21">
        <v>67</v>
      </c>
      <c r="D21" s="22"/>
      <c r="E21" t="n" s="6">
        <v>1.0</v>
      </c>
      <c r="F21" t="s" s="18">
        <v>72</v>
      </c>
      <c r="G21" t="n" s="6">
        <v>26000.0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72</v>
      </c>
      <c r="M21" t="n" s="6">
        <v>26000.0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Bidang Jasa Konstruksi (BA. No: 029/BAST.03/JK-PUPR/2020)</v>
      </c>
    </row>
    <row r="22" ht="15.0" customHeight="true">
      <c r="A22" s="4" t="n">
        <f>ROW(A22)-14</f>
        <v>8.0</v>
      </c>
      <c r="B22" t="n" s="9">
        <v>44013.42361111111</v>
      </c>
      <c r="C22" t="s" s="21">
        <v>113</v>
      </c>
      <c r="D22" s="22"/>
      <c r="E22" t="n" s="6">
        <v>0.0</v>
      </c>
      <c r="F22" t="s" s="18">
        <v>65</v>
      </c>
      <c r="G22" t="n" s="6">
        <v>0.0</v>
      </c>
      <c r="H22" t="n" s="6">
        <v>2.0</v>
      </c>
      <c r="I22" t="s" s="18">
        <v>711</v>
      </c>
      <c r="J22" t="n" s="6">
        <v>52500.0</v>
      </c>
      <c r="K22" t="n" s="6">
        <v>0.0</v>
      </c>
      <c r="L22" t="s" s="18">
        <v>65</v>
      </c>
      <c r="M22" t="n" s="6">
        <v>0.0</v>
      </c>
      <c r="N22" t="n" s="6">
        <v>2.0</v>
      </c>
      <c r="O22" t="s" s="18">
        <v>711</v>
      </c>
      <c r="P22" s="6" t="n">
        <f>G22+J22-M22</f>
        <v>52500.0</v>
      </c>
      <c r="U22" s="38" t="str">
        <f>C22</f>
        <v>Pengadaan oleh Sekretariat (BA. No: 0135/BAST.01/SEK-PUPR/2020)</v>
      </c>
    </row>
    <row r="23" ht="15.0" customHeight="true">
      <c r="A23" s="4" t="n">
        <f>ROW(A23)-14</f>
        <v>9.0</v>
      </c>
      <c r="B23" t="n" s="9">
        <v>44018.55069444444</v>
      </c>
      <c r="C23" t="s" s="21">
        <v>116</v>
      </c>
      <c r="D23" s="22"/>
      <c r="E23" t="n" s="6">
        <v>2.0</v>
      </c>
      <c r="F23" t="s" s="18">
        <v>711</v>
      </c>
      <c r="G23" t="n" s="6">
        <v>52500.0</v>
      </c>
      <c r="H23" t="n" s="6">
        <v>0.0</v>
      </c>
      <c r="I23" t="s" s="18">
        <v>65</v>
      </c>
      <c r="J23" t="n" s="6">
        <v>0.0</v>
      </c>
      <c r="K23" t="n" s="6">
        <v>2.0</v>
      </c>
      <c r="L23" t="s" s="18">
        <v>711</v>
      </c>
      <c r="M23" t="n" s="6">
        <v>52500.0</v>
      </c>
      <c r="N23" t="n" s="6">
        <v>0.0</v>
      </c>
      <c r="O23" t="s" s="18">
        <v>65</v>
      </c>
      <c r="P23" s="6" t="n">
        <f>G23+J23-M23</f>
        <v>0.0</v>
      </c>
      <c r="U23" s="38" t="str">
        <f>C23</f>
        <v>Distribusi ke Sekretariat (BA. No: 031/BAST.03/SEK-PUPR/2020)</v>
      </c>
    </row>
    <row r="24" spans="1:21" s="3" customFormat="1" x14ac:dyDescent="0.25">
      <c r="A24" s="10"/>
      <c r="B24" s="11"/>
      <c r="C24" s="11"/>
      <c r="D24" s="11"/>
      <c r="E24" s="12" t="n">
        <f ca="1">INDIRECT("E15")</f>
        <v>0.0</v>
      </c>
      <c r="F24" s="19" t="str">
        <f ca="1">INDIRECT("F15")</f>
        <v>-</v>
      </c>
      <c r="G24" s="12" t="n">
        <f ca="1">INDIRECT("G15")</f>
        <v>0.0</v>
      </c>
      <c r="H24" s="12" t="n">
        <f ca="1">SUM(INDIRECT("H15:H"&amp;ROW(H24)-1))</f>
        <v>11.0</v>
      </c>
      <c r="I24" s="20" t="s">
        <v>709</v>
      </c>
      <c r="J24" s="12" t="n">
        <f ca="1">SUM(INDIRECT("J15:J"&amp;ROW(J24)-1))</f>
        <v>288500.0</v>
      </c>
      <c r="K24" s="12" t="n">
        <f ca="1">SUM(INDIRECT("K15:K"&amp;ROW(K24)-1))</f>
        <v>11.0</v>
      </c>
      <c r="L24" s="20" t="s">
        <v>709</v>
      </c>
      <c r="M24" s="12" t="n">
        <f ca="1">SUM(INDIRECT("M15:M"&amp;ROW(M24)-1))</f>
        <v>288500.0</v>
      </c>
      <c r="N24" s="12" t="n">
        <f ca="1">INDIRECT("N"&amp;ROW(N24)-1)</f>
        <v>0.0</v>
      </c>
      <c r="O24" s="20" t="str">
        <f ca="1">INDIRECT("O"&amp;ROW(O24)-1)</f>
        <v>-</v>
      </c>
      <c r="P24" s="12" t="n">
        <f ca="1">INDIRECT("P"&amp;ROW(P24)-1)</f>
        <v>0.0</v>
      </c>
      <c r="U24" s="40"/>
    </row>
    <row r="26" spans="4:14" x14ac:dyDescent="0.25">
      <c r="N26" s="1" t="str">
        <f>"Airmadidi, "&amp;U1</f>
        <v>Airmadidi, Kamis, 31 Desember 2020</v>
      </c>
    </row>
    <row r="27" spans="4:14" x14ac:dyDescent="0.25">
      <c r="D27" s="2" t="s">
        <v>56</v>
      </c>
      <c r="E27" s="3"/>
      <c r="F27" s="3"/>
      <c r="G27" s="3"/>
      <c r="H27" s="3"/>
      <c r="I27" s="3"/>
      <c r="J27" s="3"/>
      <c r="K27" s="3"/>
      <c r="L27" s="3"/>
      <c r="M27" s="3"/>
      <c r="N27" s="2" t="s">
        <v>59</v>
      </c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5" t="s">
        <v>57</v>
      </c>
      <c r="E32" s="3"/>
      <c r="F32" s="3"/>
      <c r="G32" s="3"/>
      <c r="H32" s="3"/>
      <c r="I32" s="3"/>
      <c r="J32" s="3"/>
      <c r="K32" s="3"/>
      <c r="L32" s="3"/>
      <c r="M32" s="3"/>
      <c r="N32" s="5" t="s">
        <v>60</v>
      </c>
    </row>
    <row r="33" spans="4:14" x14ac:dyDescent="0.25">
      <c r="D33" s="1" t="str">
        <f>"NIP. "&amp;U2</f>
        <v>NIP. 197212041999031006</v>
      </c>
      <c r="N33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4:D24"/>
    <mergeCell ref="C23:D23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714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43990.38958333333</v>
      </c>
      <c r="C16" t="s" s="21">
        <v>66</v>
      </c>
      <c r="D16" s="22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715</v>
      </c>
      <c r="J16" t="n" s="6">
        <v>111000.0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715</v>
      </c>
      <c r="P16" s="6" t="n">
        <f>G16+J16-M16</f>
        <v>111000.0</v>
      </c>
      <c r="U16" s="38" t="str">
        <f>C16</f>
        <v>Pengadaan oleh Bidang Jasa Konstruksi (BA. No: 06/BAST.01/JK-PUPR/2020)</v>
      </c>
    </row>
    <row r="17" ht="15.0" customHeight="true">
      <c r="A17" s="4" t="n">
        <f>ROW(A17)-14</f>
        <v>3.0</v>
      </c>
      <c r="B17" t="n" s="9">
        <v>43990.625</v>
      </c>
      <c r="C17" t="s" s="21">
        <v>67</v>
      </c>
      <c r="D17" s="22"/>
      <c r="E17" t="n" s="6">
        <v>3.0</v>
      </c>
      <c r="F17" t="s" s="18">
        <v>715</v>
      </c>
      <c r="G17" t="n" s="6">
        <v>111000.0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715</v>
      </c>
      <c r="M17" t="n" s="6">
        <v>111000.0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Jasa Konstruksi (BA. No: 029/BAST.03/JK-PUPR/2020)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3.0</v>
      </c>
      <c r="I18" s="20" t="s">
        <v>715</v>
      </c>
      <c r="J18" s="12" t="n">
        <f ca="1">SUM(INDIRECT("J15:J"&amp;ROW(J18)-1))</f>
        <v>111000.0</v>
      </c>
      <c r="K18" s="12" t="n">
        <f ca="1">SUM(INDIRECT("K15:K"&amp;ROW(K18)-1))</f>
        <v>3.0</v>
      </c>
      <c r="L18" s="20" t="s">
        <v>715</v>
      </c>
      <c r="M18" s="12" t="n">
        <f ca="1">SUM(INDIRECT("M15:M"&amp;ROW(M18)-1))</f>
        <v>111000.0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716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52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279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43888.416666666664</v>
      </c>
      <c r="C16" t="s" s="21">
        <v>345</v>
      </c>
      <c r="D16" s="22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681</v>
      </c>
      <c r="J16" t="n" s="6">
        <v>49500.0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681</v>
      </c>
      <c r="P16" s="6" t="n">
        <f>G16+J16-M16</f>
        <v>49500.0</v>
      </c>
      <c r="U16" s="38" t="str">
        <f>C16</f>
        <v>Pengadaan oleh Sekretariat (BA. No: 0030/BAST.01/SEK-PUPR/2020)</v>
      </c>
    </row>
    <row r="17" ht="15.0" customHeight="true">
      <c r="A17" s="4" t="n">
        <f>ROW(A17)-14</f>
        <v>3.0</v>
      </c>
      <c r="B17" t="n" s="9">
        <v>43909.59444444445</v>
      </c>
      <c r="C17" t="s" s="21">
        <v>104</v>
      </c>
      <c r="D17" s="22"/>
      <c r="E17" t="n" s="6">
        <v>3.0</v>
      </c>
      <c r="F17" t="s" s="18">
        <v>681</v>
      </c>
      <c r="G17" t="n" s="6">
        <v>49500.0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678</v>
      </c>
      <c r="M17" t="n" s="6">
        <v>16500.0</v>
      </c>
      <c r="N17" t="n" s="6">
        <v>2.0</v>
      </c>
      <c r="O17" t="s" s="18">
        <v>680</v>
      </c>
      <c r="P17" s="6" t="n">
        <f>G17+J17-M17</f>
        <v>33000.0</v>
      </c>
      <c r="U17" s="38" t="str">
        <f>C17</f>
        <v>Distribusi ke Sekretariat (BA. No: 022/BAST.03/SEK-PUPR/2020)</v>
      </c>
    </row>
    <row r="18" ht="15.0" customHeight="true">
      <c r="A18" s="4" t="n">
        <f>ROW(A18)-14</f>
        <v>4.0</v>
      </c>
      <c r="B18" t="n" s="9">
        <v>43909.60138888889</v>
      </c>
      <c r="C18" t="s" s="21">
        <v>349</v>
      </c>
      <c r="D18" s="22"/>
      <c r="E18" t="n" s="6">
        <v>2.0</v>
      </c>
      <c r="F18" t="s" s="18">
        <v>680</v>
      </c>
      <c r="G18" t="n" s="6">
        <v>33000.0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678</v>
      </c>
      <c r="M18" t="n" s="6">
        <v>16500.0</v>
      </c>
      <c r="N18" t="n" s="6">
        <v>1.0</v>
      </c>
      <c r="O18" t="s" s="18">
        <v>678</v>
      </c>
      <c r="P18" s="6" t="n">
        <f>G18+J18-M18</f>
        <v>16500.0</v>
      </c>
      <c r="U18" s="38" t="str">
        <f>C18</f>
        <v>Distribusi ke Bidang Tata Ruang (BA. No: 023/BAST.03/TR-PUPR/2020)</v>
      </c>
    </row>
    <row r="19" ht="15.0" customHeight="true">
      <c r="A19" s="4" t="n">
        <f>ROW(A19)-14</f>
        <v>5.0</v>
      </c>
      <c r="B19" t="n" s="9">
        <v>43945.41805555556</v>
      </c>
      <c r="C19" t="s" s="21">
        <v>110</v>
      </c>
      <c r="D19" s="22"/>
      <c r="E19" t="n" s="6">
        <v>1.0</v>
      </c>
      <c r="F19" t="s" s="18">
        <v>678</v>
      </c>
      <c r="G19" t="n" s="6">
        <v>16500.0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678</v>
      </c>
      <c r="M19" t="n" s="6">
        <v>16500.0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Sekretariat (BA. No: 026/BAST.03/SEK-PUPR/2020)</v>
      </c>
    </row>
    <row r="20" ht="15.0" customHeight="true">
      <c r="A20" s="4" t="n">
        <f>ROW(A20)-14</f>
        <v>6.0</v>
      </c>
      <c r="B20" t="n" s="9">
        <v>44068.416666666664</v>
      </c>
      <c r="C20" t="s" s="21">
        <v>282</v>
      </c>
      <c r="D20" s="22"/>
      <c r="E20" t="n" s="6">
        <v>0.0</v>
      </c>
      <c r="F20" t="s" s="18">
        <v>65</v>
      </c>
      <c r="G20" t="n" s="6">
        <v>0.0</v>
      </c>
      <c r="H20" t="n" s="6">
        <v>3.0</v>
      </c>
      <c r="I20" t="s" s="18">
        <v>681</v>
      </c>
      <c r="J20" t="n" s="6">
        <v>49500.0</v>
      </c>
      <c r="K20" t="n" s="6">
        <v>0.0</v>
      </c>
      <c r="L20" t="s" s="18">
        <v>65</v>
      </c>
      <c r="M20" t="n" s="6">
        <v>0.0</v>
      </c>
      <c r="N20" t="n" s="6">
        <v>3.0</v>
      </c>
      <c r="O20" t="s" s="18">
        <v>681</v>
      </c>
      <c r="P20" s="6" t="n">
        <f>G20+J20-M20</f>
        <v>49500.0</v>
      </c>
      <c r="U20" s="38" t="str">
        <f>C20</f>
        <v>Pengadaan oleh Sekretariat (BA. No: 0162/BAST.01/SEK-PUPR/2020)</v>
      </c>
    </row>
    <row r="21" ht="15.0" customHeight="true">
      <c r="A21" s="4" t="n">
        <f>ROW(A21)-14</f>
        <v>7.0</v>
      </c>
      <c r="B21" t="n" s="9">
        <v>44081.57083333333</v>
      </c>
      <c r="C21" t="s" s="21">
        <v>120</v>
      </c>
      <c r="D21" s="22"/>
      <c r="E21" t="n" s="6">
        <v>3.0</v>
      </c>
      <c r="F21" t="s" s="18">
        <v>681</v>
      </c>
      <c r="G21" t="n" s="6">
        <v>49500.0</v>
      </c>
      <c r="H21" t="n" s="6">
        <v>0.0</v>
      </c>
      <c r="I21" t="s" s="18">
        <v>65</v>
      </c>
      <c r="J21" t="n" s="6">
        <v>0.0</v>
      </c>
      <c r="K21" t="n" s="6">
        <v>3.0</v>
      </c>
      <c r="L21" t="s" s="18">
        <v>681</v>
      </c>
      <c r="M21" t="n" s="6">
        <v>49500.0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Sekretariat (BA. No: 034/BAST.03/SEK-PUPR/2020)</v>
      </c>
    </row>
    <row r="22" spans="1:21" s="3" customFormat="1" x14ac:dyDescent="0.25">
      <c r="A22" s="10"/>
      <c r="B22" s="11"/>
      <c r="C22" s="11"/>
      <c r="D22" s="11"/>
      <c r="E22" s="12" t="n">
        <f ca="1">INDIRECT("E15")</f>
        <v>0.0</v>
      </c>
      <c r="F22" s="19" t="str">
        <f ca="1">INDIRECT("F15")</f>
        <v>-</v>
      </c>
      <c r="G22" s="12" t="n">
        <f ca="1">INDIRECT("G15")</f>
        <v>0.0</v>
      </c>
      <c r="H22" s="12" t="n">
        <f ca="1">SUM(INDIRECT("H15:H"&amp;ROW(H22)-1))</f>
        <v>6.0</v>
      </c>
      <c r="I22" s="20" t="s">
        <v>717</v>
      </c>
      <c r="J22" s="12" t="n">
        <f ca="1">SUM(INDIRECT("J15:J"&amp;ROW(J22)-1))</f>
        <v>99000.0</v>
      </c>
      <c r="K22" s="12" t="n">
        <f ca="1">SUM(INDIRECT("K15:K"&amp;ROW(K22)-1))</f>
        <v>6.0</v>
      </c>
      <c r="L22" s="20" t="s">
        <v>717</v>
      </c>
      <c r="M22" s="12" t="n">
        <f ca="1">SUM(INDIRECT("M15:M"&amp;ROW(M22)-1))</f>
        <v>99000.0</v>
      </c>
      <c r="N22" s="12" t="n">
        <f ca="1">INDIRECT("N"&amp;ROW(N22)-1)</f>
        <v>0.0</v>
      </c>
      <c r="O22" s="20" t="str">
        <f ca="1">INDIRECT("O"&amp;ROW(O22)-1)</f>
        <v>-</v>
      </c>
      <c r="P22" s="12" t="n">
        <f ca="1">INDIRECT("P"&amp;ROW(P22)-1)</f>
        <v>0.0</v>
      </c>
      <c r="U22" s="40"/>
    </row>
    <row r="24" spans="4:14" x14ac:dyDescent="0.25">
      <c r="N24" s="1" t="str">
        <f>"Airmadidi, "&amp;U1</f>
        <v>Airmadidi, Kamis, 31 Desember 2020</v>
      </c>
    </row>
    <row r="25" spans="4:14" x14ac:dyDescent="0.25">
      <c r="D25" s="2" t="s">
        <v>56</v>
      </c>
      <c r="E25" s="3"/>
      <c r="F25" s="3"/>
      <c r="G25" s="3"/>
      <c r="H25" s="3"/>
      <c r="I25" s="3"/>
      <c r="J25" s="3"/>
      <c r="K25" s="3"/>
      <c r="L25" s="3"/>
      <c r="M25" s="3"/>
      <c r="N25" s="2" t="s">
        <v>59</v>
      </c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5" t="s">
        <v>60</v>
      </c>
    </row>
    <row r="31" spans="4:14" x14ac:dyDescent="0.25">
      <c r="D31" s="1" t="str">
        <f>"NIP. "&amp;U2</f>
        <v>NIP. 197212041999031006</v>
      </c>
      <c r="N31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2:D22"/>
    <mergeCell ref="C21:D2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3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718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279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43888.416666666664</v>
      </c>
      <c r="C16" t="s" s="21">
        <v>345</v>
      </c>
      <c r="D16" s="22"/>
      <c r="E16" t="n" s="6">
        <v>0.0</v>
      </c>
      <c r="F16" t="s" s="18">
        <v>65</v>
      </c>
      <c r="G16" t="n" s="6">
        <v>0.0</v>
      </c>
      <c r="H16" t="n" s="6">
        <v>7.0</v>
      </c>
      <c r="I16" t="s" s="18">
        <v>720</v>
      </c>
      <c r="J16" t="n" s="6">
        <v>175000.0</v>
      </c>
      <c r="K16" t="n" s="6">
        <v>0.0</v>
      </c>
      <c r="L16" t="s" s="18">
        <v>65</v>
      </c>
      <c r="M16" t="n" s="6">
        <v>0.0</v>
      </c>
      <c r="N16" t="n" s="6">
        <v>7.0</v>
      </c>
      <c r="O16" t="s" s="18">
        <v>720</v>
      </c>
      <c r="P16" s="6" t="n">
        <f>G16+J16-M16</f>
        <v>175000.0</v>
      </c>
      <c r="U16" s="38" t="str">
        <f>C16</f>
        <v>Pengadaan oleh Sekretariat (BA. No: 0030/BAST.01/SEK-PUPR/2020)</v>
      </c>
    </row>
    <row r="17" ht="15.0" customHeight="true">
      <c r="A17" s="4" t="n">
        <f>ROW(A17)-14</f>
        <v>3.0</v>
      </c>
      <c r="B17" t="n" s="9">
        <v>43909.59444444445</v>
      </c>
      <c r="C17" t="s" s="21">
        <v>104</v>
      </c>
      <c r="D17" s="22"/>
      <c r="E17" t="n" s="6">
        <v>7.0</v>
      </c>
      <c r="F17" t="s" s="18">
        <v>720</v>
      </c>
      <c r="G17" t="n" s="6">
        <v>175000.0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85</v>
      </c>
      <c r="M17" t="n" s="6">
        <v>50000.0</v>
      </c>
      <c r="N17" t="n" s="6">
        <v>5.0</v>
      </c>
      <c r="O17" t="s" s="18">
        <v>96</v>
      </c>
      <c r="P17" s="6" t="n">
        <f>G17+J17-M17</f>
        <v>125000.0</v>
      </c>
      <c r="U17" s="38" t="str">
        <f>C17</f>
        <v>Distribusi ke Sekretariat (BA. No: 022/BAST.03/SEK-PUPR/2020)</v>
      </c>
    </row>
    <row r="18" ht="15.0" customHeight="true">
      <c r="A18" s="4" t="n">
        <f>ROW(A18)-14</f>
        <v>4.0</v>
      </c>
      <c r="B18" t="n" s="9">
        <v>43909.60138888889</v>
      </c>
      <c r="C18" t="s" s="21">
        <v>349</v>
      </c>
      <c r="D18" s="22"/>
      <c r="E18" t="n" s="6">
        <v>5.0</v>
      </c>
      <c r="F18" t="s" s="18">
        <v>96</v>
      </c>
      <c r="G18" t="n" s="6">
        <v>125000.0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688</v>
      </c>
      <c r="M18" t="n" s="6">
        <v>25000.0</v>
      </c>
      <c r="N18" t="n" s="6">
        <v>4.0</v>
      </c>
      <c r="O18" t="s" s="18">
        <v>88</v>
      </c>
      <c r="P18" s="6" t="n">
        <f>G18+J18-M18</f>
        <v>100000.0</v>
      </c>
      <c r="U18" s="38" t="str">
        <f>C18</f>
        <v>Distribusi ke Bidang Tata Ruang (BA. No: 023/BAST.03/TR-PUPR/2020)</v>
      </c>
    </row>
    <row r="19" ht="15.0" customHeight="true">
      <c r="A19" s="4" t="n">
        <f>ROW(A19)-14</f>
        <v>5.0</v>
      </c>
      <c r="B19" t="n" s="9">
        <v>44056.34930555556</v>
      </c>
      <c r="C19" t="s" s="21">
        <v>223</v>
      </c>
      <c r="D19" s="22"/>
      <c r="E19" t="n" s="6">
        <v>4.0</v>
      </c>
      <c r="F19" t="s" s="18">
        <v>88</v>
      </c>
      <c r="G19" t="n" s="6">
        <v>100000.0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85</v>
      </c>
      <c r="M19" t="n" s="6">
        <v>50000.0</v>
      </c>
      <c r="N19" t="n" s="6">
        <v>2.0</v>
      </c>
      <c r="O19" t="s" s="18">
        <v>85</v>
      </c>
      <c r="P19" s="6" t="n">
        <f>G19+J19-M19</f>
        <v>50000.0</v>
      </c>
      <c r="U19" s="38" t="str">
        <f>C19</f>
        <v>Distribusi ke Bidang Bina Marga (BA. No: 033/BAST.03/BM-PUPR/2020)</v>
      </c>
    </row>
    <row r="20" ht="15.0" customHeight="true">
      <c r="A20" s="4" t="n">
        <f>ROW(A20)-14</f>
        <v>6.0</v>
      </c>
      <c r="B20" t="n" s="9">
        <v>44068.416666666664</v>
      </c>
      <c r="C20" t="s" s="21">
        <v>282</v>
      </c>
      <c r="D20" s="22"/>
      <c r="E20" t="n" s="6">
        <v>2.0</v>
      </c>
      <c r="F20" t="s" s="18">
        <v>85</v>
      </c>
      <c r="G20" t="n" s="6">
        <v>50000.0</v>
      </c>
      <c r="H20" t="n" s="6">
        <v>8.0</v>
      </c>
      <c r="I20" t="s" s="18">
        <v>86</v>
      </c>
      <c r="J20" t="n" s="6">
        <v>200000.0</v>
      </c>
      <c r="K20" t="n" s="6">
        <v>0.0</v>
      </c>
      <c r="L20" t="s" s="18">
        <v>65</v>
      </c>
      <c r="M20" t="n" s="6">
        <v>0.0</v>
      </c>
      <c r="N20" t="n" s="6">
        <v>10.0</v>
      </c>
      <c r="O20" t="s" s="18">
        <v>721</v>
      </c>
      <c r="P20" s="6" t="n">
        <f>G20+J20-M20</f>
        <v>250000.0</v>
      </c>
      <c r="U20" s="38" t="str">
        <f>C20</f>
        <v>Pengadaan oleh Sekretariat (BA. No: 0162/BAST.01/SEK-PUPR/2020)</v>
      </c>
    </row>
    <row r="21" ht="15.0" customHeight="true">
      <c r="A21" s="4" t="n">
        <f>ROW(A21)-14</f>
        <v>7.0</v>
      </c>
      <c r="B21" t="n" s="9">
        <v>44081.57083333333</v>
      </c>
      <c r="C21" t="s" s="21">
        <v>120</v>
      </c>
      <c r="D21" s="22"/>
      <c r="E21" t="n" s="6">
        <v>10.0</v>
      </c>
      <c r="F21" t="s" s="18">
        <v>721</v>
      </c>
      <c r="G21" t="n" s="6">
        <v>250000.0</v>
      </c>
      <c r="H21" t="n" s="6">
        <v>0.0</v>
      </c>
      <c r="I21" t="s" s="18">
        <v>65</v>
      </c>
      <c r="J21" t="n" s="6">
        <v>0.0</v>
      </c>
      <c r="K21" t="n" s="6">
        <v>5.0</v>
      </c>
      <c r="L21" t="s" s="18">
        <v>133</v>
      </c>
      <c r="M21" t="n" s="6">
        <v>125000.0</v>
      </c>
      <c r="N21" t="n" s="6">
        <v>5.0</v>
      </c>
      <c r="O21" t="s" s="18">
        <v>96</v>
      </c>
      <c r="P21" s="6" t="n">
        <f>G21+J21-M21</f>
        <v>125000.0</v>
      </c>
      <c r="U21" s="38" t="str">
        <f>C21</f>
        <v>Distribusi ke Sekretariat (BA. No: 034/BAST.03/SEK-PUPR/2020)</v>
      </c>
    </row>
    <row r="22" ht="15.0" customHeight="true">
      <c r="A22" s="4" t="n">
        <f>ROW(A22)-14</f>
        <v>8.0</v>
      </c>
      <c r="B22" t="n" s="9">
        <v>44120.595138888886</v>
      </c>
      <c r="C22" t="s" s="21">
        <v>125</v>
      </c>
      <c r="D22" s="22"/>
      <c r="E22" t="n" s="6">
        <v>5.0</v>
      </c>
      <c r="F22" t="s" s="18">
        <v>96</v>
      </c>
      <c r="G22" t="n" s="6">
        <v>125000.0</v>
      </c>
      <c r="H22" t="n" s="6">
        <v>0.0</v>
      </c>
      <c r="I22" t="s" s="18">
        <v>65</v>
      </c>
      <c r="J22" t="n" s="6">
        <v>0.0</v>
      </c>
      <c r="K22" t="n" s="6">
        <v>4.0</v>
      </c>
      <c r="L22" t="s" s="18">
        <v>88</v>
      </c>
      <c r="M22" t="n" s="6">
        <v>100000.0</v>
      </c>
      <c r="N22" t="n" s="6">
        <v>1.0</v>
      </c>
      <c r="O22" t="s" s="18">
        <v>688</v>
      </c>
      <c r="P22" s="6" t="n">
        <f>G22+J22-M22</f>
        <v>25000.0</v>
      </c>
      <c r="U22" s="38" t="str">
        <f>C22</f>
        <v>Distribusi ke Bidang Tata Ruang (BA. No: 036/BAST.03/TR-PUPR/2020)</v>
      </c>
    </row>
    <row r="23" ht="15.0" customHeight="true">
      <c r="A23" s="4" t="n">
        <f>ROW(A23)-14</f>
        <v>9.0</v>
      </c>
      <c r="B23" t="n" s="9">
        <v>44125.34652777778</v>
      </c>
      <c r="C23" t="s" s="21">
        <v>127</v>
      </c>
      <c r="D23" s="22"/>
      <c r="E23" t="n" s="6">
        <v>1.0</v>
      </c>
      <c r="F23" t="s" s="18">
        <v>688</v>
      </c>
      <c r="G23" t="n" s="6">
        <v>25000.0</v>
      </c>
      <c r="H23" t="n" s="6">
        <v>0.0</v>
      </c>
      <c r="I23" t="s" s="18">
        <v>65</v>
      </c>
      <c r="J23" t="n" s="6">
        <v>0.0</v>
      </c>
      <c r="K23" t="n" s="6">
        <v>1.0</v>
      </c>
      <c r="L23" t="s" s="18">
        <v>688</v>
      </c>
      <c r="M23" t="n" s="6">
        <v>25000.0</v>
      </c>
      <c r="N23" t="n" s="6">
        <v>0.0</v>
      </c>
      <c r="O23" t="s" s="18">
        <v>65</v>
      </c>
      <c r="P23" s="6" t="n">
        <f>G23+J23-M23</f>
        <v>0.0</v>
      </c>
      <c r="U23" s="38" t="str">
        <f>C23</f>
        <v>Distribusi ke Bidang Bina Marga (BA. No: 037/BAST.03/BM-PUPR/2020)</v>
      </c>
    </row>
    <row r="24" spans="1:21" s="3" customFormat="1" x14ac:dyDescent="0.25">
      <c r="A24" s="10"/>
      <c r="B24" s="11"/>
      <c r="C24" s="11"/>
      <c r="D24" s="11"/>
      <c r="E24" s="12" t="n">
        <f ca="1">INDIRECT("E15")</f>
        <v>0.0</v>
      </c>
      <c r="F24" s="19" t="str">
        <f ca="1">INDIRECT("F15")</f>
        <v>-</v>
      </c>
      <c r="G24" s="12" t="n">
        <f ca="1">INDIRECT("G15")</f>
        <v>0.0</v>
      </c>
      <c r="H24" s="12" t="n">
        <f ca="1">SUM(INDIRECT("H15:H"&amp;ROW(H24)-1))</f>
        <v>15.0</v>
      </c>
      <c r="I24" s="20" t="s">
        <v>719</v>
      </c>
      <c r="J24" s="12" t="n">
        <f ca="1">SUM(INDIRECT("J15:J"&amp;ROW(J24)-1))</f>
        <v>375000.0</v>
      </c>
      <c r="K24" s="12" t="n">
        <f ca="1">SUM(INDIRECT("K15:K"&amp;ROW(K24)-1))</f>
        <v>15.0</v>
      </c>
      <c r="L24" s="20" t="s">
        <v>719</v>
      </c>
      <c r="M24" s="12" t="n">
        <f ca="1">SUM(INDIRECT("M15:M"&amp;ROW(M24)-1))</f>
        <v>375000.0</v>
      </c>
      <c r="N24" s="12" t="n">
        <f ca="1">INDIRECT("N"&amp;ROW(N24)-1)</f>
        <v>0.0</v>
      </c>
      <c r="O24" s="20" t="str">
        <f ca="1">INDIRECT("O"&amp;ROW(O24)-1)</f>
        <v>-</v>
      </c>
      <c r="P24" s="12" t="n">
        <f ca="1">INDIRECT("P"&amp;ROW(P24)-1)</f>
        <v>0.0</v>
      </c>
      <c r="U24" s="40"/>
    </row>
    <row r="26" spans="4:14" x14ac:dyDescent="0.25">
      <c r="N26" s="1" t="str">
        <f>"Airmadidi, "&amp;U1</f>
        <v>Airmadidi, Kamis, 31 Desember 2020</v>
      </c>
    </row>
    <row r="27" spans="4:14" x14ac:dyDescent="0.25">
      <c r="D27" s="2" t="s">
        <v>56</v>
      </c>
      <c r="E27" s="3"/>
      <c r="F27" s="3"/>
      <c r="G27" s="3"/>
      <c r="H27" s="3"/>
      <c r="I27" s="3"/>
      <c r="J27" s="3"/>
      <c r="K27" s="3"/>
      <c r="L27" s="3"/>
      <c r="M27" s="3"/>
      <c r="N27" s="2" t="s">
        <v>59</v>
      </c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5" t="s">
        <v>57</v>
      </c>
      <c r="E32" s="3"/>
      <c r="F32" s="3"/>
      <c r="G32" s="3"/>
      <c r="H32" s="3"/>
      <c r="I32" s="3"/>
      <c r="J32" s="3"/>
      <c r="K32" s="3"/>
      <c r="L32" s="3"/>
      <c r="M32" s="3"/>
      <c r="N32" s="5" t="s">
        <v>60</v>
      </c>
    </row>
    <row r="33" spans="4:14" x14ac:dyDescent="0.25">
      <c r="D33" s="1" t="str">
        <f>"NIP. "&amp;U2</f>
        <v>NIP. 197212041999031006</v>
      </c>
      <c r="N33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4:D24"/>
    <mergeCell ref="C23:D23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6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722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43857.416666666664</v>
      </c>
      <c r="C16" t="s" s="21">
        <v>313</v>
      </c>
      <c r="D16" s="22"/>
      <c r="E16" t="n" s="6">
        <v>0.0</v>
      </c>
      <c r="F16" t="s" s="18">
        <v>65</v>
      </c>
      <c r="G16" t="n" s="6">
        <v>0.0</v>
      </c>
      <c r="H16" t="n" s="6">
        <v>6.0</v>
      </c>
      <c r="I16" t="s" s="18">
        <v>724</v>
      </c>
      <c r="J16" t="n" s="6">
        <v>270000.0</v>
      </c>
      <c r="K16" t="n" s="6">
        <v>0.0</v>
      </c>
      <c r="L16" t="s" s="18">
        <v>65</v>
      </c>
      <c r="M16" t="n" s="6">
        <v>0.0</v>
      </c>
      <c r="N16" t="n" s="6">
        <v>6.0</v>
      </c>
      <c r="O16" t="s" s="18">
        <v>724</v>
      </c>
      <c r="P16" s="6" t="n">
        <f>G16+J16-M16</f>
        <v>270000.0</v>
      </c>
      <c r="U16" s="38" t="str">
        <f>C16</f>
        <v>Pengadaan oleh Sekretariat (BA. No: 0010/BAST.01/SEK-PUPR/2020)</v>
      </c>
    </row>
    <row r="17" ht="15.0" customHeight="true">
      <c r="A17" s="4" t="n">
        <f>ROW(A17)-14</f>
        <v>3.0</v>
      </c>
      <c r="B17" t="n" s="9">
        <v>43857.635416666664</v>
      </c>
      <c r="C17" t="s" s="21">
        <v>314</v>
      </c>
      <c r="D17" s="22"/>
      <c r="E17" t="n" s="6">
        <v>6.0</v>
      </c>
      <c r="F17" t="s" s="18">
        <v>724</v>
      </c>
      <c r="G17" t="n" s="6">
        <v>270000.0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725</v>
      </c>
      <c r="M17" t="n" s="6">
        <v>45000.0</v>
      </c>
      <c r="N17" t="n" s="6">
        <v>5.0</v>
      </c>
      <c r="O17" t="s" s="18">
        <v>726</v>
      </c>
      <c r="P17" s="6" t="n">
        <f>G17+J17-M17</f>
        <v>225000.0</v>
      </c>
      <c r="U17" s="38" t="str">
        <f>C17</f>
        <v>Distribusi ke Sekretariat (BA. No: 007/BAST.03/SEK-PUPR/2020)</v>
      </c>
    </row>
    <row r="18" ht="15.0" customHeight="true">
      <c r="A18" s="4" t="n">
        <f>ROW(A18)-14</f>
        <v>4.0</v>
      </c>
      <c r="B18" t="n" s="9">
        <v>43858.34583333333</v>
      </c>
      <c r="C18" t="s" s="21">
        <v>317</v>
      </c>
      <c r="D18" s="22"/>
      <c r="E18" t="n" s="6">
        <v>5.0</v>
      </c>
      <c r="F18" t="s" s="18">
        <v>726</v>
      </c>
      <c r="G18" t="n" s="6">
        <v>225000.0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725</v>
      </c>
      <c r="M18" t="n" s="6">
        <v>45000.0</v>
      </c>
      <c r="N18" t="n" s="6">
        <v>4.0</v>
      </c>
      <c r="O18" t="s" s="18">
        <v>727</v>
      </c>
      <c r="P18" s="6" t="n">
        <f>G18+J18-M18</f>
        <v>180000.0</v>
      </c>
      <c r="U18" s="38" t="str">
        <f>C18</f>
        <v>Distribusi ke Bidang Tata Ruang (BA. No: 008/BAST.03/TR-PUPR/2020)</v>
      </c>
    </row>
    <row r="19" ht="15.0" customHeight="true">
      <c r="A19" s="4" t="n">
        <f>ROW(A19)-14</f>
        <v>5.0</v>
      </c>
      <c r="B19" t="n" s="9">
        <v>43858.35902777778</v>
      </c>
      <c r="C19" t="s" s="21">
        <v>319</v>
      </c>
      <c r="D19" s="22"/>
      <c r="E19" t="n" s="6">
        <v>4.0</v>
      </c>
      <c r="F19" t="s" s="18">
        <v>727</v>
      </c>
      <c r="G19" t="n" s="6">
        <v>180000.0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725</v>
      </c>
      <c r="M19" t="n" s="6">
        <v>45000.0</v>
      </c>
      <c r="N19" t="n" s="6">
        <v>3.0</v>
      </c>
      <c r="O19" t="s" s="18">
        <v>728</v>
      </c>
      <c r="P19" s="6" t="n">
        <f>G19+J19-M19</f>
        <v>135000.0</v>
      </c>
      <c r="U19" s="38" t="str">
        <f>C19</f>
        <v>Distribusi ke Bidang Bina Marga (BA. No: 009/BAST.03/BM-PUPR/2020)</v>
      </c>
    </row>
    <row r="20" ht="15.0" customHeight="true">
      <c r="A20" s="4" t="n">
        <f>ROW(A20)-14</f>
        <v>6.0</v>
      </c>
      <c r="B20" t="n" s="9">
        <v>43858.361805555556</v>
      </c>
      <c r="C20" t="s" s="21">
        <v>322</v>
      </c>
      <c r="D20" s="22"/>
      <c r="E20" t="n" s="6">
        <v>3.0</v>
      </c>
      <c r="F20" t="s" s="18">
        <v>728</v>
      </c>
      <c r="G20" t="n" s="6">
        <v>135000.0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725</v>
      </c>
      <c r="M20" t="n" s="6">
        <v>45000.0</v>
      </c>
      <c r="N20" t="n" s="6">
        <v>2.0</v>
      </c>
      <c r="O20" t="s" s="18">
        <v>729</v>
      </c>
      <c r="P20" s="6" t="n">
        <f>G20+J20-M20</f>
        <v>90000.0</v>
      </c>
      <c r="U20" s="38" t="str">
        <f>C20</f>
        <v>Distribusi ke Bidang Sumber Daya Air (BA. No: 010/BAST.03/SDA-PUPR/2020)</v>
      </c>
    </row>
    <row r="21" ht="15.0" customHeight="true">
      <c r="A21" s="4" t="n">
        <f>ROW(A21)-14</f>
        <v>7.0</v>
      </c>
      <c r="B21" t="n" s="9">
        <v>43858.393055555556</v>
      </c>
      <c r="C21" t="s" s="21">
        <v>324</v>
      </c>
      <c r="D21" s="22"/>
      <c r="E21" t="n" s="6">
        <v>2.0</v>
      </c>
      <c r="F21" t="s" s="18">
        <v>729</v>
      </c>
      <c r="G21" t="n" s="6">
        <v>90000.0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725</v>
      </c>
      <c r="M21" t="n" s="6">
        <v>45000.0</v>
      </c>
      <c r="N21" t="n" s="6">
        <v>1.0</v>
      </c>
      <c r="O21" t="s" s="18">
        <v>725</v>
      </c>
      <c r="P21" s="6" t="n">
        <f>G21+J21-M21</f>
        <v>45000.0</v>
      </c>
      <c r="U21" s="38" t="str">
        <f>C21</f>
        <v>Distribusi ke Bidang Jasa Konstruksi (BA. No: 011/BAST.03/JK-PUPR/2020)</v>
      </c>
    </row>
    <row r="22" ht="15.0" customHeight="true">
      <c r="A22" s="4" t="n">
        <f>ROW(A22)-14</f>
        <v>8.0</v>
      </c>
      <c r="B22" t="n" s="9">
        <v>43858.402083333334</v>
      </c>
      <c r="C22" t="s" s="21">
        <v>327</v>
      </c>
      <c r="D22" s="22"/>
      <c r="E22" t="n" s="6">
        <v>1.0</v>
      </c>
      <c r="F22" t="s" s="18">
        <v>725</v>
      </c>
      <c r="G22" t="n" s="6">
        <v>45000.0</v>
      </c>
      <c r="H22" t="n" s="6">
        <v>0.0</v>
      </c>
      <c r="I22" t="s" s="18">
        <v>65</v>
      </c>
      <c r="J22" t="n" s="6">
        <v>0.0</v>
      </c>
      <c r="K22" t="n" s="6">
        <v>1.0</v>
      </c>
      <c r="L22" t="s" s="18">
        <v>725</v>
      </c>
      <c r="M22" t="n" s="6">
        <v>45000.0</v>
      </c>
      <c r="N22" t="n" s="6">
        <v>0.0</v>
      </c>
      <c r="O22" t="s" s="18">
        <v>65</v>
      </c>
      <c r="P22" s="6" t="n">
        <f>G22+J22-M22</f>
        <v>0.0</v>
      </c>
      <c r="U22" s="38" t="str">
        <f>C22</f>
        <v>Distribusi ke Bidang Bangunan Gedung dan Permukiman (BA. No: 012/BAST.03/BGP-PUPR/2020)</v>
      </c>
    </row>
    <row r="23" ht="15.0" customHeight="true">
      <c r="A23" s="4" t="n">
        <f>ROW(A23)-14</f>
        <v>9.0</v>
      </c>
      <c r="B23" t="n" s="9">
        <v>43886.416666666664</v>
      </c>
      <c r="C23" t="s" s="21">
        <v>364</v>
      </c>
      <c r="D23" s="22"/>
      <c r="E23" t="n" s="6">
        <v>0.0</v>
      </c>
      <c r="F23" t="s" s="18">
        <v>65</v>
      </c>
      <c r="G23" t="n" s="6">
        <v>0.0</v>
      </c>
      <c r="H23" t="n" s="6">
        <v>1.0</v>
      </c>
      <c r="I23" t="s" s="18">
        <v>684</v>
      </c>
      <c r="J23" t="n" s="6">
        <v>50000.0</v>
      </c>
      <c r="K23" t="n" s="6">
        <v>0.0</v>
      </c>
      <c r="L23" t="s" s="18">
        <v>65</v>
      </c>
      <c r="M23" t="n" s="6">
        <v>0.0</v>
      </c>
      <c r="N23" t="n" s="6">
        <v>1.0</v>
      </c>
      <c r="O23" t="s" s="18">
        <v>684</v>
      </c>
      <c r="P23" s="6" t="n">
        <f>G23+J23-M23</f>
        <v>50000.0</v>
      </c>
      <c r="U23" s="38" t="str">
        <f>C23</f>
        <v>Pengadaan oleh Sekretariat (BA. No: 0027/BAST.01/SEK-PUPR/2020)</v>
      </c>
    </row>
    <row r="24" ht="15.0" customHeight="true">
      <c r="A24" s="4" t="n">
        <f>ROW(A24)-14</f>
        <v>10.0</v>
      </c>
      <c r="B24" t="n" s="9">
        <v>43909.59444444445</v>
      </c>
      <c r="C24" t="s" s="21">
        <v>104</v>
      </c>
      <c r="D24" s="22"/>
      <c r="E24" t="n" s="6">
        <v>1.0</v>
      </c>
      <c r="F24" t="s" s="18">
        <v>684</v>
      </c>
      <c r="G24" t="n" s="6">
        <v>50000.0</v>
      </c>
      <c r="H24" t="n" s="6">
        <v>0.0</v>
      </c>
      <c r="I24" t="s" s="18">
        <v>65</v>
      </c>
      <c r="J24" t="n" s="6">
        <v>0.0</v>
      </c>
      <c r="K24" t="n" s="6">
        <v>1.0</v>
      </c>
      <c r="L24" t="s" s="18">
        <v>684</v>
      </c>
      <c r="M24" t="n" s="6">
        <v>50000.0</v>
      </c>
      <c r="N24" t="n" s="6">
        <v>0.0</v>
      </c>
      <c r="O24" t="s" s="18">
        <v>65</v>
      </c>
      <c r="P24" s="6" t="n">
        <f>G24+J24-M24</f>
        <v>0.0</v>
      </c>
      <c r="U24" s="38" t="str">
        <f>C24</f>
        <v>Distribusi ke Sekretariat (BA. No: 022/BAST.03/SEK-PUPR/2020)</v>
      </c>
    </row>
    <row r="25" ht="15.0" customHeight="true">
      <c r="A25" s="4" t="n">
        <f>ROW(A25)-14</f>
        <v>11.0</v>
      </c>
      <c r="B25" t="n" s="9">
        <v>44113.416666666664</v>
      </c>
      <c r="C25" t="s" s="21">
        <v>369</v>
      </c>
      <c r="D25" s="22"/>
      <c r="E25" t="n" s="6">
        <v>0.0</v>
      </c>
      <c r="F25" t="s" s="18">
        <v>65</v>
      </c>
      <c r="G25" t="n" s="6">
        <v>0.0</v>
      </c>
      <c r="H25" t="n" s="6">
        <v>1.0</v>
      </c>
      <c r="I25" t="s" s="18">
        <v>684</v>
      </c>
      <c r="J25" t="n" s="6">
        <v>50000.0</v>
      </c>
      <c r="K25" t="n" s="6">
        <v>0.0</v>
      </c>
      <c r="L25" t="s" s="18">
        <v>65</v>
      </c>
      <c r="M25" t="n" s="6">
        <v>0.0</v>
      </c>
      <c r="N25" t="n" s="6">
        <v>1.0</v>
      </c>
      <c r="O25" t="s" s="18">
        <v>684</v>
      </c>
      <c r="P25" s="6" t="n">
        <f>G25+J25-M25</f>
        <v>50000.0</v>
      </c>
      <c r="U25" s="38" t="str">
        <f>C25</f>
        <v>Pengadaan oleh Sekretariat (BA. No: 0185/BAST.01/SEK-PUPR/2020)</v>
      </c>
    </row>
    <row r="26" ht="15.0" customHeight="true">
      <c r="A26" s="4" t="n">
        <f>ROW(A26)-14</f>
        <v>12.0</v>
      </c>
      <c r="B26" t="n" s="9">
        <v>44113.60277777778</v>
      </c>
      <c r="C26" t="s" s="21">
        <v>122</v>
      </c>
      <c r="D26" s="22"/>
      <c r="E26" t="n" s="6">
        <v>1.0</v>
      </c>
      <c r="F26" t="s" s="18">
        <v>684</v>
      </c>
      <c r="G26" t="n" s="6">
        <v>50000.0</v>
      </c>
      <c r="H26" t="n" s="6">
        <v>0.0</v>
      </c>
      <c r="I26" t="s" s="18">
        <v>65</v>
      </c>
      <c r="J26" t="n" s="6">
        <v>0.0</v>
      </c>
      <c r="K26" t="n" s="6">
        <v>1.0</v>
      </c>
      <c r="L26" t="s" s="18">
        <v>684</v>
      </c>
      <c r="M26" t="n" s="6">
        <v>50000.0</v>
      </c>
      <c r="N26" t="n" s="6">
        <v>0.0</v>
      </c>
      <c r="O26" t="s" s="18">
        <v>65</v>
      </c>
      <c r="P26" s="6" t="n">
        <f>G26+J26-M26</f>
        <v>0.0</v>
      </c>
      <c r="U26" s="38" t="str">
        <f>C26</f>
        <v>Distribusi ke Sekretariat (BA. No: 035/BAST.03/SEK-PUPR/2020)</v>
      </c>
    </row>
    <row r="27" spans="1:21" s="3" customFormat="1" x14ac:dyDescent="0.25">
      <c r="A27" s="10"/>
      <c r="B27" s="11"/>
      <c r="C27" s="11"/>
      <c r="D27" s="11"/>
      <c r="E27" s="12" t="n">
        <f ca="1">INDIRECT("E15")</f>
        <v>0.0</v>
      </c>
      <c r="F27" s="19" t="str">
        <f ca="1">INDIRECT("F15")</f>
        <v>-</v>
      </c>
      <c r="G27" s="12" t="n">
        <f ca="1">INDIRECT("G15")</f>
        <v>0.0</v>
      </c>
      <c r="H27" s="12" t="n">
        <f ca="1">SUM(INDIRECT("H15:H"&amp;ROW(H27)-1))</f>
        <v>8.0</v>
      </c>
      <c r="I27" s="20" t="s">
        <v>723</v>
      </c>
      <c r="J27" s="12" t="n">
        <f ca="1">SUM(INDIRECT("J15:J"&amp;ROW(J27)-1))</f>
        <v>370000.0</v>
      </c>
      <c r="K27" s="12" t="n">
        <f ca="1">SUM(INDIRECT("K15:K"&amp;ROW(K27)-1))</f>
        <v>8.0</v>
      </c>
      <c r="L27" s="20" t="s">
        <v>723</v>
      </c>
      <c r="M27" s="12" t="n">
        <f ca="1">SUM(INDIRECT("M15:M"&amp;ROW(M27)-1))</f>
        <v>370000.0</v>
      </c>
      <c r="N27" s="12" t="n">
        <f ca="1">INDIRECT("N"&amp;ROW(N27)-1)</f>
        <v>0.0</v>
      </c>
      <c r="O27" s="20" t="str">
        <f ca="1">INDIRECT("O"&amp;ROW(O27)-1)</f>
        <v>-</v>
      </c>
      <c r="P27" s="12" t="n">
        <f ca="1">INDIRECT("P"&amp;ROW(P27)-1)</f>
        <v>0.0</v>
      </c>
      <c r="U27" s="40"/>
    </row>
    <row r="29" spans="4:14" x14ac:dyDescent="0.25">
      <c r="N29" s="1" t="str">
        <f>"Airmadidi, "&amp;U1</f>
        <v>Airmadidi, Kamis, 31 Desember 2020</v>
      </c>
    </row>
    <row r="30" spans="4:14" x14ac:dyDescent="0.25">
      <c r="D30" s="2" t="s">
        <v>56</v>
      </c>
      <c r="E30" s="3"/>
      <c r="F30" s="3"/>
      <c r="G30" s="3"/>
      <c r="H30" s="3"/>
      <c r="I30" s="3"/>
      <c r="J30" s="3"/>
      <c r="K30" s="3"/>
      <c r="L30" s="3"/>
      <c r="M30" s="3"/>
      <c r="N30" s="2" t="s">
        <v>59</v>
      </c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5" t="s">
        <v>57</v>
      </c>
      <c r="E35" s="3"/>
      <c r="F35" s="3"/>
      <c r="G35" s="3"/>
      <c r="H35" s="3"/>
      <c r="I35" s="3"/>
      <c r="J35" s="3"/>
      <c r="K35" s="3"/>
      <c r="L35" s="3"/>
      <c r="M35" s="3"/>
      <c r="N35" s="5" t="s">
        <v>60</v>
      </c>
    </row>
    <row r="36" spans="4:14" x14ac:dyDescent="0.25">
      <c r="D36" s="1" t="str">
        <f>"NIP. "&amp;U2</f>
        <v>NIP. 197212041999031006</v>
      </c>
      <c r="N36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7:D27"/>
    <mergeCell ref="C26:D26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730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279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43888.416666666664</v>
      </c>
      <c r="C16" t="s" s="21">
        <v>345</v>
      </c>
      <c r="D16" s="22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732</v>
      </c>
      <c r="J16" t="n" s="6">
        <v>55000.0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732</v>
      </c>
      <c r="P16" s="6" t="n">
        <f>G16+J16-M16</f>
        <v>55000.0</v>
      </c>
      <c r="U16" s="38" t="str">
        <f>C16</f>
        <v>Pengadaan oleh Sekretariat (BA. No: 0030/BAST.01/SEK-PUPR/2020)</v>
      </c>
    </row>
    <row r="17" ht="15.0" customHeight="true">
      <c r="A17" s="4" t="n">
        <f>ROW(A17)-14</f>
        <v>3.0</v>
      </c>
      <c r="B17" t="n" s="9">
        <v>43909.59444444445</v>
      </c>
      <c r="C17" t="s" s="21">
        <v>104</v>
      </c>
      <c r="D17" s="22"/>
      <c r="E17" t="n" s="6">
        <v>5.0</v>
      </c>
      <c r="F17" t="s" s="18">
        <v>732</v>
      </c>
      <c r="G17" t="n" s="6">
        <v>55000.0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733</v>
      </c>
      <c r="M17" t="n" s="6">
        <v>22000.0</v>
      </c>
      <c r="N17" t="n" s="6">
        <v>3.0</v>
      </c>
      <c r="O17" t="s" s="18">
        <v>734</v>
      </c>
      <c r="P17" s="6" t="n">
        <f>G17+J17-M17</f>
        <v>33000.0</v>
      </c>
      <c r="U17" s="38" t="str">
        <f>C17</f>
        <v>Distribusi ke Sekretariat (BA. No: 022/BAST.03/SEK-PUPR/2020)</v>
      </c>
    </row>
    <row r="18" ht="15.0" customHeight="true">
      <c r="A18" s="4" t="n">
        <f>ROW(A18)-14</f>
        <v>4.0</v>
      </c>
      <c r="B18" t="n" s="9">
        <v>43909.60138888889</v>
      </c>
      <c r="C18" t="s" s="21">
        <v>349</v>
      </c>
      <c r="D18" s="22"/>
      <c r="E18" t="n" s="6">
        <v>3.0</v>
      </c>
      <c r="F18" t="s" s="18">
        <v>734</v>
      </c>
      <c r="G18" t="n" s="6">
        <v>33000.0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335</v>
      </c>
      <c r="M18" t="n" s="6">
        <v>11000.0</v>
      </c>
      <c r="N18" t="n" s="6">
        <v>2.0</v>
      </c>
      <c r="O18" t="s" s="18">
        <v>733</v>
      </c>
      <c r="P18" s="6" t="n">
        <f>G18+J18-M18</f>
        <v>22000.0</v>
      </c>
      <c r="U18" s="38" t="str">
        <f>C18</f>
        <v>Distribusi ke Bidang Tata Ruang (BA. No: 023/BAST.03/TR-PUPR/2020)</v>
      </c>
    </row>
    <row r="19" ht="15.0" customHeight="true">
      <c r="A19" s="4" t="n">
        <f>ROW(A19)-14</f>
        <v>5.0</v>
      </c>
      <c r="B19" t="n" s="9">
        <v>44056.34930555556</v>
      </c>
      <c r="C19" t="s" s="21">
        <v>223</v>
      </c>
      <c r="D19" s="22"/>
      <c r="E19" t="n" s="6">
        <v>2.0</v>
      </c>
      <c r="F19" t="s" s="18">
        <v>733</v>
      </c>
      <c r="G19" t="n" s="6">
        <v>22000.0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733</v>
      </c>
      <c r="M19" t="n" s="6">
        <v>22000.0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Bidang Bina Marga (BA. No: 033/BAST.03/BM-PUPR/2020)</v>
      </c>
    </row>
    <row r="20" ht="15.0" customHeight="true">
      <c r="A20" s="4" t="n">
        <f>ROW(A20)-14</f>
        <v>6.0</v>
      </c>
      <c r="B20" t="n" s="9">
        <v>44068.416666666664</v>
      </c>
      <c r="C20" t="s" s="21">
        <v>282</v>
      </c>
      <c r="D20" s="22"/>
      <c r="E20" t="n" s="6">
        <v>0.0</v>
      </c>
      <c r="F20" t="s" s="18">
        <v>65</v>
      </c>
      <c r="G20" t="n" s="6">
        <v>0.0</v>
      </c>
      <c r="H20" t="n" s="6">
        <v>4.0</v>
      </c>
      <c r="I20" t="s" s="18">
        <v>735</v>
      </c>
      <c r="J20" t="n" s="6">
        <v>44000.0</v>
      </c>
      <c r="K20" t="n" s="6">
        <v>0.0</v>
      </c>
      <c r="L20" t="s" s="18">
        <v>65</v>
      </c>
      <c r="M20" t="n" s="6">
        <v>0.0</v>
      </c>
      <c r="N20" t="n" s="6">
        <v>4.0</v>
      </c>
      <c r="O20" t="s" s="18">
        <v>735</v>
      </c>
      <c r="P20" s="6" t="n">
        <f>G20+J20-M20</f>
        <v>44000.0</v>
      </c>
      <c r="U20" s="38" t="str">
        <f>C20</f>
        <v>Pengadaan oleh Sekretariat (BA. No: 0162/BAST.01/SEK-PUPR/2020)</v>
      </c>
    </row>
    <row r="21" ht="15.0" customHeight="true">
      <c r="A21" s="4" t="n">
        <f>ROW(A21)-14</f>
        <v>7.0</v>
      </c>
      <c r="B21" t="n" s="9">
        <v>44081.57083333333</v>
      </c>
      <c r="C21" t="s" s="21">
        <v>120</v>
      </c>
      <c r="D21" s="22"/>
      <c r="E21" t="n" s="6">
        <v>4.0</v>
      </c>
      <c r="F21" t="s" s="18">
        <v>735</v>
      </c>
      <c r="G21" t="n" s="6">
        <v>44000.0</v>
      </c>
      <c r="H21" t="n" s="6">
        <v>0.0</v>
      </c>
      <c r="I21" t="s" s="18">
        <v>65</v>
      </c>
      <c r="J21" t="n" s="6">
        <v>0.0</v>
      </c>
      <c r="K21" t="n" s="6">
        <v>4.0</v>
      </c>
      <c r="L21" t="s" s="18">
        <v>735</v>
      </c>
      <c r="M21" t="n" s="6">
        <v>44000.0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Sekretariat (BA. No: 034/BAST.03/SEK-PUPR/2020)</v>
      </c>
    </row>
    <row r="22" spans="1:21" s="3" customFormat="1" x14ac:dyDescent="0.25">
      <c r="A22" s="10"/>
      <c r="B22" s="11"/>
      <c r="C22" s="11"/>
      <c r="D22" s="11"/>
      <c r="E22" s="12" t="n">
        <f ca="1">INDIRECT("E15")</f>
        <v>0.0</v>
      </c>
      <c r="F22" s="19" t="str">
        <f ca="1">INDIRECT("F15")</f>
        <v>-</v>
      </c>
      <c r="G22" s="12" t="n">
        <f ca="1">INDIRECT("G15")</f>
        <v>0.0</v>
      </c>
      <c r="H22" s="12" t="n">
        <f ca="1">SUM(INDIRECT("H15:H"&amp;ROW(H22)-1))</f>
        <v>9.0</v>
      </c>
      <c r="I22" s="20" t="s">
        <v>731</v>
      </c>
      <c r="J22" s="12" t="n">
        <f ca="1">SUM(INDIRECT("J15:J"&amp;ROW(J22)-1))</f>
        <v>99000.0</v>
      </c>
      <c r="K22" s="12" t="n">
        <f ca="1">SUM(INDIRECT("K15:K"&amp;ROW(K22)-1))</f>
        <v>9.0</v>
      </c>
      <c r="L22" s="20" t="s">
        <v>731</v>
      </c>
      <c r="M22" s="12" t="n">
        <f ca="1">SUM(INDIRECT("M15:M"&amp;ROW(M22)-1))</f>
        <v>99000.0</v>
      </c>
      <c r="N22" s="12" t="n">
        <f ca="1">INDIRECT("N"&amp;ROW(N22)-1)</f>
        <v>0.0</v>
      </c>
      <c r="O22" s="20" t="str">
        <f ca="1">INDIRECT("O"&amp;ROW(O22)-1)</f>
        <v>-</v>
      </c>
      <c r="P22" s="12" t="n">
        <f ca="1">INDIRECT("P"&amp;ROW(P22)-1)</f>
        <v>0.0</v>
      </c>
      <c r="U22" s="40"/>
    </row>
    <row r="24" spans="4:14" x14ac:dyDescent="0.25">
      <c r="N24" s="1" t="str">
        <f>"Airmadidi, "&amp;U1</f>
        <v>Airmadidi, Kamis, 31 Desember 2020</v>
      </c>
    </row>
    <row r="25" spans="4:14" x14ac:dyDescent="0.25">
      <c r="D25" s="2" t="s">
        <v>56</v>
      </c>
      <c r="E25" s="3"/>
      <c r="F25" s="3"/>
      <c r="G25" s="3"/>
      <c r="H25" s="3"/>
      <c r="I25" s="3"/>
      <c r="J25" s="3"/>
      <c r="K25" s="3"/>
      <c r="L25" s="3"/>
      <c r="M25" s="3"/>
      <c r="N25" s="2" t="s">
        <v>59</v>
      </c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5" t="s">
        <v>60</v>
      </c>
    </row>
    <row r="31" spans="4:14" x14ac:dyDescent="0.25">
      <c r="D31" s="1" t="str">
        <f>"NIP. "&amp;U2</f>
        <v>NIP. 197212041999031006</v>
      </c>
      <c r="N31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2:D22"/>
    <mergeCell ref="C21:D2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736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43857.416666666664</v>
      </c>
      <c r="C16" t="s" s="21">
        <v>313</v>
      </c>
      <c r="D16" s="22"/>
      <c r="E16" t="n" s="6">
        <v>0.0</v>
      </c>
      <c r="F16" t="s" s="18">
        <v>65</v>
      </c>
      <c r="G16" t="n" s="6">
        <v>0.0</v>
      </c>
      <c r="H16" t="n" s="6">
        <v>10.0</v>
      </c>
      <c r="I16" t="s" s="18">
        <v>738</v>
      </c>
      <c r="J16" t="n" s="6">
        <v>410000.0</v>
      </c>
      <c r="K16" t="n" s="6">
        <v>0.0</v>
      </c>
      <c r="L16" t="s" s="18">
        <v>65</v>
      </c>
      <c r="M16" t="n" s="6">
        <v>0.0</v>
      </c>
      <c r="N16" t="n" s="6">
        <v>10.0</v>
      </c>
      <c r="O16" t="s" s="18">
        <v>738</v>
      </c>
      <c r="P16" s="6" t="n">
        <f>G16+J16-M16</f>
        <v>410000.0</v>
      </c>
      <c r="U16" s="38" t="str">
        <f>C16</f>
        <v>Pengadaan oleh Sekretariat (BA. No: 0010/BAST.01/SEK-PUPR/2020)</v>
      </c>
    </row>
    <row r="17" ht="15.0" customHeight="true">
      <c r="A17" s="4" t="n">
        <f>ROW(A17)-14</f>
        <v>3.0</v>
      </c>
      <c r="B17" t="n" s="9">
        <v>43857.635416666664</v>
      </c>
      <c r="C17" t="s" s="21">
        <v>314</v>
      </c>
      <c r="D17" s="22"/>
      <c r="E17" t="n" s="6">
        <v>10.0</v>
      </c>
      <c r="F17" t="s" s="18">
        <v>738</v>
      </c>
      <c r="G17" t="n" s="6">
        <v>410000.0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739</v>
      </c>
      <c r="M17" t="n" s="6">
        <v>41000.0</v>
      </c>
      <c r="N17" t="n" s="6">
        <v>9.0</v>
      </c>
      <c r="O17" t="s" s="18">
        <v>740</v>
      </c>
      <c r="P17" s="6" t="n">
        <f>G17+J17-M17</f>
        <v>369000.0</v>
      </c>
      <c r="U17" s="38" t="str">
        <f>C17</f>
        <v>Distribusi ke Sekretariat (BA. No: 007/BAST.03/SEK-PUPR/2020)</v>
      </c>
    </row>
    <row r="18" ht="15.0" customHeight="true">
      <c r="A18" s="4" t="n">
        <f>ROW(A18)-14</f>
        <v>4.0</v>
      </c>
      <c r="B18" t="n" s="9">
        <v>43858.34583333333</v>
      </c>
      <c r="C18" t="s" s="21">
        <v>317</v>
      </c>
      <c r="D18" s="22"/>
      <c r="E18" t="n" s="6">
        <v>9.0</v>
      </c>
      <c r="F18" t="s" s="18">
        <v>740</v>
      </c>
      <c r="G18" t="n" s="6">
        <v>369000.0</v>
      </c>
      <c r="H18" t="n" s="6">
        <v>0.0</v>
      </c>
      <c r="I18" t="s" s="18">
        <v>65</v>
      </c>
      <c r="J18" t="n" s="6">
        <v>0.0</v>
      </c>
      <c r="K18" t="n" s="6">
        <v>2.0</v>
      </c>
      <c r="L18" t="s" s="18">
        <v>741</v>
      </c>
      <c r="M18" t="n" s="6">
        <v>82000.0</v>
      </c>
      <c r="N18" t="n" s="6">
        <v>7.0</v>
      </c>
      <c r="O18" t="s" s="18">
        <v>742</v>
      </c>
      <c r="P18" s="6" t="n">
        <f>G18+J18-M18</f>
        <v>287000.0</v>
      </c>
      <c r="U18" s="38" t="str">
        <f>C18</f>
        <v>Distribusi ke Bidang Tata Ruang (BA. No: 008/BAST.03/TR-PUPR/2020)</v>
      </c>
    </row>
    <row r="19" ht="15.0" customHeight="true">
      <c r="A19" s="4" t="n">
        <f>ROW(A19)-14</f>
        <v>5.0</v>
      </c>
      <c r="B19" t="n" s="9">
        <v>43858.35902777778</v>
      </c>
      <c r="C19" t="s" s="21">
        <v>319</v>
      </c>
      <c r="D19" s="22"/>
      <c r="E19" t="n" s="6">
        <v>7.0</v>
      </c>
      <c r="F19" t="s" s="18">
        <v>742</v>
      </c>
      <c r="G19" t="n" s="6">
        <v>287000.0</v>
      </c>
      <c r="H19" t="n" s="6">
        <v>0.0</v>
      </c>
      <c r="I19" t="s" s="18">
        <v>65</v>
      </c>
      <c r="J19" t="n" s="6">
        <v>0.0</v>
      </c>
      <c r="K19" t="n" s="6">
        <v>2.0</v>
      </c>
      <c r="L19" t="s" s="18">
        <v>741</v>
      </c>
      <c r="M19" t="n" s="6">
        <v>82000.0</v>
      </c>
      <c r="N19" t="n" s="6">
        <v>5.0</v>
      </c>
      <c r="O19" t="s" s="18">
        <v>743</v>
      </c>
      <c r="P19" s="6" t="n">
        <f>G19+J19-M19</f>
        <v>205000.0</v>
      </c>
      <c r="U19" s="38" t="str">
        <f>C19</f>
        <v>Distribusi ke Bidang Bina Marga (BA. No: 009/BAST.03/BM-PUPR/2020)</v>
      </c>
    </row>
    <row r="20" ht="15.0" customHeight="true">
      <c r="A20" s="4" t="n">
        <f>ROW(A20)-14</f>
        <v>6.0</v>
      </c>
      <c r="B20" t="n" s="9">
        <v>43858.361805555556</v>
      </c>
      <c r="C20" t="s" s="21">
        <v>322</v>
      </c>
      <c r="D20" s="22"/>
      <c r="E20" t="n" s="6">
        <v>5.0</v>
      </c>
      <c r="F20" t="s" s="18">
        <v>743</v>
      </c>
      <c r="G20" t="n" s="6">
        <v>205000.0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739</v>
      </c>
      <c r="M20" t="n" s="6">
        <v>41000.0</v>
      </c>
      <c r="N20" t="n" s="6">
        <v>4.0</v>
      </c>
      <c r="O20" t="s" s="18">
        <v>744</v>
      </c>
      <c r="P20" s="6" t="n">
        <f>G20+J20-M20</f>
        <v>164000.0</v>
      </c>
      <c r="U20" s="38" t="str">
        <f>C20</f>
        <v>Distribusi ke Bidang Sumber Daya Air (BA. No: 010/BAST.03/SDA-PUPR/2020)</v>
      </c>
    </row>
    <row r="21" ht="15.0" customHeight="true">
      <c r="A21" s="4" t="n">
        <f>ROW(A21)-14</f>
        <v>7.0</v>
      </c>
      <c r="B21" t="n" s="9">
        <v>43858.393055555556</v>
      </c>
      <c r="C21" t="s" s="21">
        <v>324</v>
      </c>
      <c r="D21" s="22"/>
      <c r="E21" t="n" s="6">
        <v>4.0</v>
      </c>
      <c r="F21" t="s" s="18">
        <v>744</v>
      </c>
      <c r="G21" t="n" s="6">
        <v>164000.0</v>
      </c>
      <c r="H21" t="n" s="6">
        <v>0.0</v>
      </c>
      <c r="I21" t="s" s="18">
        <v>65</v>
      </c>
      <c r="J21" t="n" s="6">
        <v>0.0</v>
      </c>
      <c r="K21" t="n" s="6">
        <v>2.0</v>
      </c>
      <c r="L21" t="s" s="18">
        <v>741</v>
      </c>
      <c r="M21" t="n" s="6">
        <v>82000.0</v>
      </c>
      <c r="N21" t="n" s="6">
        <v>2.0</v>
      </c>
      <c r="O21" t="s" s="18">
        <v>741</v>
      </c>
      <c r="P21" s="6" t="n">
        <f>G21+J21-M21</f>
        <v>82000.0</v>
      </c>
      <c r="U21" s="38" t="str">
        <f>C21</f>
        <v>Distribusi ke Bidang Jasa Konstruksi (BA. No: 011/BAST.03/JK-PUPR/2020)</v>
      </c>
    </row>
    <row r="22" ht="15.0" customHeight="true">
      <c r="A22" s="4" t="n">
        <f>ROW(A22)-14</f>
        <v>8.0</v>
      </c>
      <c r="B22" t="n" s="9">
        <v>43858.402083333334</v>
      </c>
      <c r="C22" t="s" s="21">
        <v>327</v>
      </c>
      <c r="D22" s="22"/>
      <c r="E22" t="n" s="6">
        <v>2.0</v>
      </c>
      <c r="F22" t="s" s="18">
        <v>741</v>
      </c>
      <c r="G22" t="n" s="6">
        <v>82000.0</v>
      </c>
      <c r="H22" t="n" s="6">
        <v>0.0</v>
      </c>
      <c r="I22" t="s" s="18">
        <v>65</v>
      </c>
      <c r="J22" t="n" s="6">
        <v>0.0</v>
      </c>
      <c r="K22" t="n" s="6">
        <v>2.0</v>
      </c>
      <c r="L22" t="s" s="18">
        <v>741</v>
      </c>
      <c r="M22" t="n" s="6">
        <v>82000.0</v>
      </c>
      <c r="N22" t="n" s="6">
        <v>0.0</v>
      </c>
      <c r="O22" t="s" s="18">
        <v>65</v>
      </c>
      <c r="P22" s="6" t="n">
        <f>G22+J22-M22</f>
        <v>0.0</v>
      </c>
      <c r="U22" s="38" t="str">
        <f>C22</f>
        <v>Distribusi ke Bidang Bangunan Gedung dan Permukiman (BA. No: 012/BAST.03/BGP-PUPR/2020)</v>
      </c>
    </row>
    <row r="23" ht="15.0" customHeight="true">
      <c r="A23" s="4" t="n">
        <f>ROW(A23)-14</f>
        <v>9.0</v>
      </c>
      <c r="B23" t="n" s="9">
        <v>43886.416666666664</v>
      </c>
      <c r="C23" t="s" s="21">
        <v>364</v>
      </c>
      <c r="D23" s="22"/>
      <c r="E23" t="n" s="6">
        <v>0.0</v>
      </c>
      <c r="F23" t="s" s="18">
        <v>65</v>
      </c>
      <c r="G23" t="n" s="6">
        <v>0.0</v>
      </c>
      <c r="H23" t="n" s="6">
        <v>1.0</v>
      </c>
      <c r="I23" t="s" s="18">
        <v>745</v>
      </c>
      <c r="J23" t="n" s="6">
        <v>30000.0</v>
      </c>
      <c r="K23" t="n" s="6">
        <v>0.0</v>
      </c>
      <c r="L23" t="s" s="18">
        <v>65</v>
      </c>
      <c r="M23" t="n" s="6">
        <v>0.0</v>
      </c>
      <c r="N23" t="n" s="6">
        <v>1.0</v>
      </c>
      <c r="O23" t="s" s="18">
        <v>745</v>
      </c>
      <c r="P23" s="6" t="n">
        <f>G23+J23-M23</f>
        <v>30000.0</v>
      </c>
      <c r="U23" s="38" t="str">
        <f>C23</f>
        <v>Pengadaan oleh Sekretariat (BA. No: 0027/BAST.01/SEK-PUPR/2020)</v>
      </c>
    </row>
    <row r="24" ht="15.0" customHeight="true">
      <c r="A24" s="4" t="n">
        <f>ROW(A24)-14</f>
        <v>10.0</v>
      </c>
      <c r="B24" t="n" s="9">
        <v>43909.59444444445</v>
      </c>
      <c r="C24" t="s" s="21">
        <v>104</v>
      </c>
      <c r="D24" s="22"/>
      <c r="E24" t="n" s="6">
        <v>1.0</v>
      </c>
      <c r="F24" t="s" s="18">
        <v>745</v>
      </c>
      <c r="G24" t="n" s="6">
        <v>30000.0</v>
      </c>
      <c r="H24" t="n" s="6">
        <v>0.0</v>
      </c>
      <c r="I24" t="s" s="18">
        <v>65</v>
      </c>
      <c r="J24" t="n" s="6">
        <v>0.0</v>
      </c>
      <c r="K24" t="n" s="6">
        <v>1.0</v>
      </c>
      <c r="L24" t="s" s="18">
        <v>745</v>
      </c>
      <c r="M24" t="n" s="6">
        <v>30000.0</v>
      </c>
      <c r="N24" t="n" s="6">
        <v>0.0</v>
      </c>
      <c r="O24" t="s" s="18">
        <v>65</v>
      </c>
      <c r="P24" s="6" t="n">
        <f>G24+J24-M24</f>
        <v>0.0</v>
      </c>
      <c r="U24" s="38" t="str">
        <f>C24</f>
        <v>Distribusi ke Sekretariat (BA. No: 022/BAST.03/SEK-PUPR/2020)</v>
      </c>
    </row>
    <row r="25" spans="1:21" s="3" customFormat="1" x14ac:dyDescent="0.25">
      <c r="A25" s="10"/>
      <c r="B25" s="11"/>
      <c r="C25" s="11"/>
      <c r="D25" s="11"/>
      <c r="E25" s="12" t="n">
        <f ca="1">INDIRECT("E15")</f>
        <v>0.0</v>
      </c>
      <c r="F25" s="19" t="str">
        <f ca="1">INDIRECT("F15")</f>
        <v>-</v>
      </c>
      <c r="G25" s="12" t="n">
        <f ca="1">INDIRECT("G15")</f>
        <v>0.0</v>
      </c>
      <c r="H25" s="12" t="n">
        <f ca="1">SUM(INDIRECT("H15:H"&amp;ROW(H25)-1))</f>
        <v>11.0</v>
      </c>
      <c r="I25" s="20" t="s">
        <v>737</v>
      </c>
      <c r="J25" s="12" t="n">
        <f ca="1">SUM(INDIRECT("J15:J"&amp;ROW(J25)-1))</f>
        <v>440000.0</v>
      </c>
      <c r="K25" s="12" t="n">
        <f ca="1">SUM(INDIRECT("K15:K"&amp;ROW(K25)-1))</f>
        <v>11.0</v>
      </c>
      <c r="L25" s="20" t="s">
        <v>737</v>
      </c>
      <c r="M25" s="12" t="n">
        <f ca="1">SUM(INDIRECT("M15:M"&amp;ROW(M25)-1))</f>
        <v>440000.0</v>
      </c>
      <c r="N25" s="12" t="n">
        <f ca="1">INDIRECT("N"&amp;ROW(N25)-1)</f>
        <v>0.0</v>
      </c>
      <c r="O25" s="20" t="str">
        <f ca="1">INDIRECT("O"&amp;ROW(O25)-1)</f>
        <v>-</v>
      </c>
      <c r="P25" s="12" t="n">
        <f ca="1">INDIRECT("P"&amp;ROW(P25)-1)</f>
        <v>0.0</v>
      </c>
      <c r="U25" s="40"/>
    </row>
    <row r="27" spans="4:14" x14ac:dyDescent="0.25">
      <c r="N27" s="1" t="str">
        <f>"Airmadidi, "&amp;U1</f>
        <v>Airmadidi, Kamis, 31 Desember 2020</v>
      </c>
    </row>
    <row r="28" spans="4:14" x14ac:dyDescent="0.25">
      <c r="D28" s="2" t="s">
        <v>56</v>
      </c>
      <c r="E28" s="3"/>
      <c r="F28" s="3"/>
      <c r="G28" s="3"/>
      <c r="H28" s="3"/>
      <c r="I28" s="3"/>
      <c r="J28" s="3"/>
      <c r="K28" s="3"/>
      <c r="L28" s="3"/>
      <c r="M28" s="3"/>
      <c r="N28" s="2" t="s">
        <v>59</v>
      </c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5" t="s">
        <v>57</v>
      </c>
      <c r="E33" s="3"/>
      <c r="F33" s="3"/>
      <c r="G33" s="3"/>
      <c r="H33" s="3"/>
      <c r="I33" s="3"/>
      <c r="J33" s="3"/>
      <c r="K33" s="3"/>
      <c r="L33" s="3"/>
      <c r="M33" s="3"/>
      <c r="N33" s="5" t="s">
        <v>60</v>
      </c>
    </row>
    <row r="34" spans="4:14" x14ac:dyDescent="0.25">
      <c r="D34" s="1" t="str">
        <f>"NIP. "&amp;U2</f>
        <v>NIP. 197212041999031006</v>
      </c>
      <c r="N34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5:D25"/>
    <mergeCell ref="C24:D2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2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201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43858.416666666664</v>
      </c>
      <c r="C16" t="s" s="21">
        <v>203</v>
      </c>
      <c r="D16" s="22"/>
      <c r="E16" t="n" s="6">
        <v>0.0</v>
      </c>
      <c r="F16" t="s" s="18">
        <v>65</v>
      </c>
      <c r="G16" t="n" s="6">
        <v>0.0</v>
      </c>
      <c r="H16" t="n" s="6">
        <v>50.0</v>
      </c>
      <c r="I16" t="s" s="18">
        <v>204</v>
      </c>
      <c r="J16" t="n" s="6">
        <v>77500.0</v>
      </c>
      <c r="K16" t="n" s="6">
        <v>0.0</v>
      </c>
      <c r="L16" t="s" s="18">
        <v>65</v>
      </c>
      <c r="M16" t="n" s="6">
        <v>0.0</v>
      </c>
      <c r="N16" t="n" s="6">
        <v>50.0</v>
      </c>
      <c r="O16" t="s" s="18">
        <v>204</v>
      </c>
      <c r="P16" s="6" t="n">
        <f>G16+J16-M16</f>
        <v>77500.0</v>
      </c>
      <c r="U16" s="38" t="str">
        <f>C16</f>
        <v>Pengadaan oleh Sekretariat (BA. No: 0012/BAST.01/SEK-PUPR/2020)</v>
      </c>
    </row>
    <row r="17" ht="15.0" customHeight="true">
      <c r="A17" s="4" t="n">
        <f>ROW(A17)-14</f>
        <v>3.0</v>
      </c>
      <c r="B17" t="n" s="9">
        <v>43858.42361111111</v>
      </c>
      <c r="C17" t="s" s="21">
        <v>90</v>
      </c>
      <c r="D17" s="22"/>
      <c r="E17" t="n" s="6">
        <v>50.0</v>
      </c>
      <c r="F17" t="s" s="18">
        <v>204</v>
      </c>
      <c r="G17" t="n" s="6">
        <v>77500.0</v>
      </c>
      <c r="H17" t="n" s="6">
        <v>25.0</v>
      </c>
      <c r="I17" t="s" s="18">
        <v>205</v>
      </c>
      <c r="J17" t="n" s="6">
        <v>40000.0</v>
      </c>
      <c r="K17" t="n" s="6">
        <v>0.0</v>
      </c>
      <c r="L17" t="s" s="18">
        <v>65</v>
      </c>
      <c r="M17" t="n" s="6">
        <v>0.0</v>
      </c>
      <c r="N17" t="n" s="6">
        <v>75.0</v>
      </c>
      <c r="O17" t="s" s="18">
        <v>206</v>
      </c>
      <c r="P17" s="6" t="n">
        <f>G17+J17-M17</f>
        <v>117500.0</v>
      </c>
      <c r="U17" s="38" t="str">
        <f>C17</f>
        <v>Pengadaan oleh Sekretariat (BA. No: 0014/BAST.01/SEK-PUPR/2020)</v>
      </c>
    </row>
    <row r="18" ht="15.0" customHeight="true">
      <c r="A18" s="4" t="n">
        <f>ROW(A18)-14</f>
        <v>4.0</v>
      </c>
      <c r="B18" t="n" s="9">
        <v>43864.36041666667</v>
      </c>
      <c r="C18" t="s" s="21">
        <v>207</v>
      </c>
      <c r="D18" s="22"/>
      <c r="E18" t="n" s="6">
        <v>75.0</v>
      </c>
      <c r="F18" t="s" s="18">
        <v>206</v>
      </c>
      <c r="G18" t="n" s="6">
        <v>117500.0</v>
      </c>
      <c r="H18" t="n" s="6">
        <v>0.0</v>
      </c>
      <c r="I18" t="s" s="18">
        <v>65</v>
      </c>
      <c r="J18" t="n" s="6">
        <v>0.0</v>
      </c>
      <c r="K18" t="n" s="6">
        <v>12.0</v>
      </c>
      <c r="L18" t="s" s="18">
        <v>208</v>
      </c>
      <c r="M18" t="n" s="6">
        <v>18600.0</v>
      </c>
      <c r="N18" t="n" s="6">
        <v>63.0</v>
      </c>
      <c r="O18" t="s" s="18">
        <v>209</v>
      </c>
      <c r="P18" s="6" t="n">
        <f>G18+J18-M18</f>
        <v>98900.0</v>
      </c>
      <c r="U18" s="38" t="str">
        <f>C18</f>
        <v>Distribusi ke Bidang Bina Marga (BA. No: 013/BAST.03/BM-PUPR/2020)</v>
      </c>
    </row>
    <row r="19" ht="15.0" customHeight="true">
      <c r="A19" s="4" t="n">
        <f>ROW(A19)-14</f>
        <v>5.0</v>
      </c>
      <c r="B19" t="n" s="9">
        <v>43864.36319444444</v>
      </c>
      <c r="C19" t="s" s="21">
        <v>91</v>
      </c>
      <c r="D19" s="22"/>
      <c r="E19" t="n" s="6">
        <v>63.0</v>
      </c>
      <c r="F19" t="s" s="18">
        <v>209</v>
      </c>
      <c r="G19" t="n" s="6">
        <v>98900.0</v>
      </c>
      <c r="H19" t="n" s="6">
        <v>0.0</v>
      </c>
      <c r="I19" t="s" s="18">
        <v>65</v>
      </c>
      <c r="J19" t="n" s="6">
        <v>0.0</v>
      </c>
      <c r="K19" t="n" s="6">
        <v>12.0</v>
      </c>
      <c r="L19" t="s" s="18">
        <v>208</v>
      </c>
      <c r="M19" t="n" s="6">
        <v>18600.0</v>
      </c>
      <c r="N19" t="n" s="6">
        <v>51.0</v>
      </c>
      <c r="O19" t="s" s="18">
        <v>210</v>
      </c>
      <c r="P19" s="6" t="n">
        <f>G19+J19-M19</f>
        <v>80300.0</v>
      </c>
      <c r="U19" s="38" t="str">
        <f>C19</f>
        <v>Distribusi ke Bidang Tata Ruang (BA. No: 014/BAST.03/TR-PUPR/2020)</v>
      </c>
    </row>
    <row r="20" ht="15.0" customHeight="true">
      <c r="A20" s="4" t="n">
        <f>ROW(A20)-14</f>
        <v>6.0</v>
      </c>
      <c r="B20" t="n" s="9">
        <v>43864.36666666667</v>
      </c>
      <c r="C20" t="s" s="21">
        <v>92</v>
      </c>
      <c r="D20" s="22"/>
      <c r="E20" t="n" s="6">
        <v>51.0</v>
      </c>
      <c r="F20" t="s" s="18">
        <v>210</v>
      </c>
      <c r="G20" t="n" s="6">
        <v>80300.0</v>
      </c>
      <c r="H20" t="n" s="6">
        <v>0.0</v>
      </c>
      <c r="I20" t="s" s="18">
        <v>65</v>
      </c>
      <c r="J20" t="n" s="6">
        <v>0.0</v>
      </c>
      <c r="K20" t="n" s="6">
        <v>15.0</v>
      </c>
      <c r="L20" t="s" s="18">
        <v>211</v>
      </c>
      <c r="M20" t="n" s="6">
        <v>23250.0</v>
      </c>
      <c r="N20" t="n" s="6">
        <v>36.0</v>
      </c>
      <c r="O20" t="s" s="18">
        <v>212</v>
      </c>
      <c r="P20" s="6" t="n">
        <f>G20+J20-M20</f>
        <v>57050.0</v>
      </c>
      <c r="U20" s="38" t="str">
        <f>C20</f>
        <v>Distribusi ke Bidang Bangunan Gedung dan Permukiman (BA. No: 015/BAST.03/BGP-PUPR/2020)</v>
      </c>
    </row>
    <row r="21" ht="15.0" customHeight="true">
      <c r="A21" s="4" t="n">
        <f>ROW(A21)-14</f>
        <v>7.0</v>
      </c>
      <c r="B21" t="n" s="9">
        <v>43864.381944444445</v>
      </c>
      <c r="C21" t="s" s="21">
        <v>213</v>
      </c>
      <c r="D21" s="22"/>
      <c r="E21" t="n" s="6">
        <v>36.0</v>
      </c>
      <c r="F21" t="s" s="18">
        <v>212</v>
      </c>
      <c r="G21" t="n" s="6">
        <v>57050.0</v>
      </c>
      <c r="H21" t="n" s="6">
        <v>0.0</v>
      </c>
      <c r="I21" t="s" s="18">
        <v>65</v>
      </c>
      <c r="J21" t="n" s="6">
        <v>0.0</v>
      </c>
      <c r="K21" t="n" s="6">
        <v>15.0</v>
      </c>
      <c r="L21" t="s" s="18">
        <v>214</v>
      </c>
      <c r="M21" t="n" s="6">
        <v>23450.0</v>
      </c>
      <c r="N21" t="n" s="6">
        <v>21.0</v>
      </c>
      <c r="O21" t="s" s="18">
        <v>215</v>
      </c>
      <c r="P21" s="6" t="n">
        <f>G21+J21-M21</f>
        <v>33600.0</v>
      </c>
      <c r="U21" s="38" t="str">
        <f>C21</f>
        <v>Distribusi ke Bidang Sumber Daya Air (BA. No: 016/BAST.03/SDA-PUPR/2020)</v>
      </c>
    </row>
    <row r="22" ht="15.0" customHeight="true">
      <c r="A22" s="4" t="n">
        <f>ROW(A22)-14</f>
        <v>8.0</v>
      </c>
      <c r="B22" t="n" s="9">
        <v>43864.38958333333</v>
      </c>
      <c r="C22" t="s" s="21">
        <v>93</v>
      </c>
      <c r="D22" s="22"/>
      <c r="E22" t="n" s="6">
        <v>21.0</v>
      </c>
      <c r="F22" t="s" s="18">
        <v>215</v>
      </c>
      <c r="G22" t="n" s="6">
        <v>33600.0</v>
      </c>
      <c r="H22" t="n" s="6">
        <v>0.0</v>
      </c>
      <c r="I22" t="s" s="18">
        <v>65</v>
      </c>
      <c r="J22" t="n" s="6">
        <v>0.0</v>
      </c>
      <c r="K22" t="n" s="6">
        <v>21.0</v>
      </c>
      <c r="L22" t="s" s="18">
        <v>215</v>
      </c>
      <c r="M22" t="n" s="6">
        <v>33600.0</v>
      </c>
      <c r="N22" t="n" s="6">
        <v>0.0</v>
      </c>
      <c r="O22" t="s" s="18">
        <v>65</v>
      </c>
      <c r="P22" s="6" t="n">
        <f>G22+J22-M22</f>
        <v>0.0</v>
      </c>
      <c r="U22" s="38" t="str">
        <f>C22</f>
        <v>Distribusi ke Sekretariat (BA. No: 017/BAST.03/SEK-PUPR/2020)</v>
      </c>
    </row>
    <row r="23" ht="15.0" customHeight="true">
      <c r="A23" s="4" t="n">
        <f>ROW(A23)-14</f>
        <v>9.0</v>
      </c>
      <c r="B23" t="n" s="9">
        <v>43900.42222222222</v>
      </c>
      <c r="C23" t="s" s="21">
        <v>98</v>
      </c>
      <c r="D23" s="22"/>
      <c r="E23" t="n" s="6">
        <v>0.0</v>
      </c>
      <c r="F23" t="s" s="18">
        <v>65</v>
      </c>
      <c r="G23" t="n" s="6">
        <v>0.0</v>
      </c>
      <c r="H23" t="n" s="6">
        <v>5.0</v>
      </c>
      <c r="I23" t="s" s="18">
        <v>216</v>
      </c>
      <c r="J23" t="n" s="6">
        <v>7500.0</v>
      </c>
      <c r="K23" t="n" s="6">
        <v>0.0</v>
      </c>
      <c r="L23" t="s" s="18">
        <v>65</v>
      </c>
      <c r="M23" t="n" s="6">
        <v>0.0</v>
      </c>
      <c r="N23" t="n" s="6">
        <v>5.0</v>
      </c>
      <c r="O23" t="s" s="18">
        <v>216</v>
      </c>
      <c r="P23" s="6" t="n">
        <f>G23+J23-M23</f>
        <v>7500.0</v>
      </c>
      <c r="U23" s="38" t="str">
        <f>C23</f>
        <v>Pengadaan oleh Bidang Tata Ruang (BA. No: 01/BAST.01/TR-PUPR/2020)</v>
      </c>
    </row>
    <row r="24" ht="15.0" customHeight="true">
      <c r="A24" s="4" t="n">
        <f>ROW(A24)-14</f>
        <v>10.0</v>
      </c>
      <c r="B24" t="n" s="9">
        <v>43900.461805555555</v>
      </c>
      <c r="C24" t="s" s="21">
        <v>101</v>
      </c>
      <c r="D24" s="22"/>
      <c r="E24" t="n" s="6">
        <v>5.0</v>
      </c>
      <c r="F24" t="s" s="18">
        <v>216</v>
      </c>
      <c r="G24" t="n" s="6">
        <v>7500.0</v>
      </c>
      <c r="H24" t="n" s="6">
        <v>0.0</v>
      </c>
      <c r="I24" t="s" s="18">
        <v>65</v>
      </c>
      <c r="J24" t="n" s="6">
        <v>0.0</v>
      </c>
      <c r="K24" t="n" s="6">
        <v>5.0</v>
      </c>
      <c r="L24" t="s" s="18">
        <v>216</v>
      </c>
      <c r="M24" t="n" s="6">
        <v>7500.0</v>
      </c>
      <c r="N24" t="n" s="6">
        <v>0.0</v>
      </c>
      <c r="O24" t="s" s="18">
        <v>65</v>
      </c>
      <c r="P24" s="6" t="n">
        <f>G24+J24-M24</f>
        <v>0.0</v>
      </c>
      <c r="U24" s="38" t="str">
        <f>C24</f>
        <v>Distribusi ke Bidang Tata Ruang (BA. No: 019/BAST.03/TR-PUPR/2020)</v>
      </c>
    </row>
    <row r="25" ht="15.0" customHeight="true">
      <c r="A25" s="4" t="n">
        <f>ROW(A25)-14</f>
        <v>11.0</v>
      </c>
      <c r="B25" t="n" s="9">
        <v>43913.416666666664</v>
      </c>
      <c r="C25" t="s" s="21">
        <v>217</v>
      </c>
      <c r="D25" s="22"/>
      <c r="E25" t="n" s="6">
        <v>0.0</v>
      </c>
      <c r="F25" t="s" s="18">
        <v>65</v>
      </c>
      <c r="G25" t="n" s="6">
        <v>0.0</v>
      </c>
      <c r="H25" t="n" s="6">
        <v>50.0</v>
      </c>
      <c r="I25" t="s" s="18">
        <v>204</v>
      </c>
      <c r="J25" t="n" s="6">
        <v>77500.0</v>
      </c>
      <c r="K25" t="n" s="6">
        <v>0.0</v>
      </c>
      <c r="L25" t="s" s="18">
        <v>65</v>
      </c>
      <c r="M25" t="n" s="6">
        <v>0.0</v>
      </c>
      <c r="N25" t="n" s="6">
        <v>50.0</v>
      </c>
      <c r="O25" t="s" s="18">
        <v>204</v>
      </c>
      <c r="P25" s="6" t="n">
        <f>G25+J25-M25</f>
        <v>77500.0</v>
      </c>
      <c r="U25" s="38" t="str">
        <f>C25</f>
        <v>Pengadaan oleh Bidang Jasa Konstruksi (BA. No: 05/BAST.01/JK-PUPR/2020)</v>
      </c>
    </row>
    <row r="26" ht="15.0" customHeight="true">
      <c r="A26" s="4" t="n">
        <f>ROW(A26)-14</f>
        <v>12.0</v>
      </c>
      <c r="B26" t="n" s="9">
        <v>43913.625</v>
      </c>
      <c r="C26" t="s" s="21">
        <v>218</v>
      </c>
      <c r="D26" s="22"/>
      <c r="E26" t="n" s="6">
        <v>50.0</v>
      </c>
      <c r="F26" t="s" s="18">
        <v>204</v>
      </c>
      <c r="G26" t="n" s="6">
        <v>77500.0</v>
      </c>
      <c r="H26" t="n" s="6">
        <v>0.0</v>
      </c>
      <c r="I26" t="s" s="18">
        <v>65</v>
      </c>
      <c r="J26" t="n" s="6">
        <v>0.0</v>
      </c>
      <c r="K26" t="n" s="6">
        <v>50.0</v>
      </c>
      <c r="L26" t="s" s="18">
        <v>204</v>
      </c>
      <c r="M26" t="n" s="6">
        <v>77500.0</v>
      </c>
      <c r="N26" t="n" s="6">
        <v>0.0</v>
      </c>
      <c r="O26" t="s" s="18">
        <v>65</v>
      </c>
      <c r="P26" s="6" t="n">
        <f>G26+J26-M26</f>
        <v>0.0</v>
      </c>
      <c r="U26" s="38" t="str">
        <f>C26</f>
        <v>Distribusi ke Bidang Jasa Konstruksi (BA. No: 024/BAST.03/JK-PUPR/2020)</v>
      </c>
    </row>
    <row r="27" ht="15.0" customHeight="true">
      <c r="A27" s="4" t="n">
        <f>ROW(A27)-14</f>
        <v>13.0</v>
      </c>
      <c r="B27" t="n" s="9">
        <v>44013.42361111111</v>
      </c>
      <c r="C27" t="s" s="21">
        <v>113</v>
      </c>
      <c r="D27" s="22"/>
      <c r="E27" t="n" s="6">
        <v>0.0</v>
      </c>
      <c r="F27" t="s" s="18">
        <v>65</v>
      </c>
      <c r="G27" t="n" s="6">
        <v>0.0</v>
      </c>
      <c r="H27" t="n" s="6">
        <v>10.0</v>
      </c>
      <c r="I27" t="s" s="18">
        <v>219</v>
      </c>
      <c r="J27" t="n" s="6">
        <v>16000.0</v>
      </c>
      <c r="K27" t="n" s="6">
        <v>0.0</v>
      </c>
      <c r="L27" t="s" s="18">
        <v>65</v>
      </c>
      <c r="M27" t="n" s="6">
        <v>0.0</v>
      </c>
      <c r="N27" t="n" s="6">
        <v>10.0</v>
      </c>
      <c r="O27" t="s" s="18">
        <v>219</v>
      </c>
      <c r="P27" s="6" t="n">
        <f>G27+J27-M27</f>
        <v>16000.0</v>
      </c>
      <c r="U27" s="38" t="str">
        <f>C27</f>
        <v>Pengadaan oleh Sekretariat (BA. No: 0135/BAST.01/SEK-PUPR/2020)</v>
      </c>
    </row>
    <row r="28" ht="15.0" customHeight="true">
      <c r="A28" s="4" t="n">
        <f>ROW(A28)-14</f>
        <v>14.0</v>
      </c>
      <c r="B28" t="n" s="9">
        <v>44013.430555555555</v>
      </c>
      <c r="C28" t="s" s="21">
        <v>114</v>
      </c>
      <c r="D28" s="22"/>
      <c r="E28" t="n" s="6">
        <v>10.0</v>
      </c>
      <c r="F28" t="s" s="18">
        <v>219</v>
      </c>
      <c r="G28" t="n" s="6">
        <v>16000.0</v>
      </c>
      <c r="H28" t="n" s="6">
        <v>23.0</v>
      </c>
      <c r="I28" t="s" s="18">
        <v>220</v>
      </c>
      <c r="J28" t="n" s="6">
        <v>36800.0</v>
      </c>
      <c r="K28" t="n" s="6">
        <v>0.0</v>
      </c>
      <c r="L28" t="s" s="18">
        <v>65</v>
      </c>
      <c r="M28" t="n" s="6">
        <v>0.0</v>
      </c>
      <c r="N28" t="n" s="6">
        <v>33.0</v>
      </c>
      <c r="O28" t="s" s="18">
        <v>221</v>
      </c>
      <c r="P28" s="6" t="n">
        <f>G28+J28-M28</f>
        <v>52800.0</v>
      </c>
      <c r="U28" s="38" t="str">
        <f>C28</f>
        <v>Pengadaan oleh Sekretariat (BA. No: 0137/BAST.01/SEK-PUPR/2020)</v>
      </c>
    </row>
    <row r="29" ht="15.0" customHeight="true">
      <c r="A29" s="4" t="n">
        <f>ROW(A29)-14</f>
        <v>15.0</v>
      </c>
      <c r="B29" t="n" s="9">
        <v>44018.55069444444</v>
      </c>
      <c r="C29" t="s" s="21">
        <v>116</v>
      </c>
      <c r="D29" s="22"/>
      <c r="E29" t="n" s="6">
        <v>33.0</v>
      </c>
      <c r="F29" t="s" s="18">
        <v>221</v>
      </c>
      <c r="G29" t="n" s="6">
        <v>52800.0</v>
      </c>
      <c r="H29" t="n" s="6">
        <v>0.0</v>
      </c>
      <c r="I29" t="s" s="18">
        <v>65</v>
      </c>
      <c r="J29" t="n" s="6">
        <v>0.0</v>
      </c>
      <c r="K29" t="n" s="6">
        <v>10.0</v>
      </c>
      <c r="L29" t="s" s="18">
        <v>219</v>
      </c>
      <c r="M29" t="n" s="6">
        <v>16000.0</v>
      </c>
      <c r="N29" t="n" s="6">
        <v>23.0</v>
      </c>
      <c r="O29" t="s" s="18">
        <v>220</v>
      </c>
      <c r="P29" s="6" t="n">
        <f>G29+J29-M29</f>
        <v>36800.0</v>
      </c>
      <c r="U29" s="38" t="str">
        <f>C29</f>
        <v>Distribusi ke Sekretariat (BA. No: 031/BAST.03/SEK-PUPR/2020)</v>
      </c>
    </row>
    <row r="30" ht="15.0" customHeight="true">
      <c r="A30" s="4" t="n">
        <f>ROW(A30)-14</f>
        <v>16.0</v>
      </c>
      <c r="B30" t="n" s="9">
        <v>44047.55416666667</v>
      </c>
      <c r="C30" t="s" s="21">
        <v>118</v>
      </c>
      <c r="D30" s="22"/>
      <c r="E30" t="n" s="6">
        <v>23.0</v>
      </c>
      <c r="F30" t="s" s="18">
        <v>220</v>
      </c>
      <c r="G30" t="n" s="6">
        <v>36800.0</v>
      </c>
      <c r="H30" t="n" s="6">
        <v>0.0</v>
      </c>
      <c r="I30" t="s" s="18">
        <v>65</v>
      </c>
      <c r="J30" t="n" s="6">
        <v>0.0</v>
      </c>
      <c r="K30" t="n" s="6">
        <v>10.0</v>
      </c>
      <c r="L30" t="s" s="18">
        <v>219</v>
      </c>
      <c r="M30" t="n" s="6">
        <v>16000.0</v>
      </c>
      <c r="N30" t="n" s="6">
        <v>13.0</v>
      </c>
      <c r="O30" t="s" s="18">
        <v>222</v>
      </c>
      <c r="P30" s="6" t="n">
        <f>G30+J30-M30</f>
        <v>20800.0</v>
      </c>
      <c r="U30" s="38" t="str">
        <f>C30</f>
        <v>Distribusi ke Sekretariat (BA. No: 032/BAST.03/SEK-PUPR/2020)</v>
      </c>
    </row>
    <row r="31" ht="15.0" customHeight="true">
      <c r="A31" s="4" t="n">
        <f>ROW(A31)-14</f>
        <v>17.0</v>
      </c>
      <c r="B31" t="n" s="9">
        <v>44056.34930555556</v>
      </c>
      <c r="C31" t="s" s="21">
        <v>223</v>
      </c>
      <c r="D31" s="22"/>
      <c r="E31" t="n" s="6">
        <v>13.0</v>
      </c>
      <c r="F31" t="s" s="18">
        <v>222</v>
      </c>
      <c r="G31" t="n" s="6">
        <v>20800.0</v>
      </c>
      <c r="H31" t="n" s="6">
        <v>0.0</v>
      </c>
      <c r="I31" t="s" s="18">
        <v>65</v>
      </c>
      <c r="J31" t="n" s="6">
        <v>0.0</v>
      </c>
      <c r="K31" t="n" s="6">
        <v>10.0</v>
      </c>
      <c r="L31" t="s" s="18">
        <v>219</v>
      </c>
      <c r="M31" t="n" s="6">
        <v>16000.0</v>
      </c>
      <c r="N31" t="n" s="6">
        <v>3.0</v>
      </c>
      <c r="O31" t="s" s="18">
        <v>224</v>
      </c>
      <c r="P31" s="6" t="n">
        <f>G31+J31-M31</f>
        <v>4800.0</v>
      </c>
      <c r="U31" s="38" t="str">
        <f>C31</f>
        <v>Distribusi ke Bidang Bina Marga (BA. No: 033/BAST.03/BM-PUPR/2020)</v>
      </c>
    </row>
    <row r="32" ht="15.0" customHeight="true">
      <c r="A32" s="4" t="n">
        <f>ROW(A32)-14</f>
        <v>18.0</v>
      </c>
      <c r="B32" t="n" s="9">
        <v>44081.57083333333</v>
      </c>
      <c r="C32" t="s" s="21">
        <v>120</v>
      </c>
      <c r="D32" s="22"/>
      <c r="E32" t="n" s="6">
        <v>3.0</v>
      </c>
      <c r="F32" t="s" s="18">
        <v>224</v>
      </c>
      <c r="G32" t="n" s="6">
        <v>4800.0</v>
      </c>
      <c r="H32" t="n" s="6">
        <v>0.0</v>
      </c>
      <c r="I32" t="s" s="18">
        <v>65</v>
      </c>
      <c r="J32" t="n" s="6">
        <v>0.0</v>
      </c>
      <c r="K32" t="n" s="6">
        <v>3.0</v>
      </c>
      <c r="L32" t="s" s="18">
        <v>224</v>
      </c>
      <c r="M32" t="n" s="6">
        <v>4800.0</v>
      </c>
      <c r="N32" t="n" s="6">
        <v>0.0</v>
      </c>
      <c r="O32" t="s" s="18">
        <v>65</v>
      </c>
      <c r="P32" s="6" t="n">
        <f>G32+J32-M32</f>
        <v>0.0</v>
      </c>
      <c r="U32" s="38" t="str">
        <f>C32</f>
        <v>Distribusi ke Sekretariat (BA. No: 034/BAST.03/SEK-PUPR/2020)</v>
      </c>
    </row>
    <row r="33" spans="1:21" s="3" customFormat="1" x14ac:dyDescent="0.25">
      <c r="A33" s="10"/>
      <c r="B33" s="11"/>
      <c r="C33" s="11"/>
      <c r="D33" s="11"/>
      <c r="E33" s="12" t="n">
        <f ca="1">INDIRECT("E15")</f>
        <v>0.0</v>
      </c>
      <c r="F33" s="19" t="str">
        <f ca="1">INDIRECT("F15")</f>
        <v>-</v>
      </c>
      <c r="G33" s="12" t="n">
        <f ca="1">INDIRECT("G15")</f>
        <v>0.0</v>
      </c>
      <c r="H33" s="12" t="n">
        <f ca="1">SUM(INDIRECT("H15:H"&amp;ROW(H33)-1))</f>
        <v>163.0</v>
      </c>
      <c r="I33" s="20" t="s">
        <v>202</v>
      </c>
      <c r="J33" s="12" t="n">
        <f ca="1">SUM(INDIRECT("J15:J"&amp;ROW(J33)-1))</f>
        <v>255300.0</v>
      </c>
      <c r="K33" s="12" t="n">
        <f ca="1">SUM(INDIRECT("K15:K"&amp;ROW(K33)-1))</f>
        <v>163.0</v>
      </c>
      <c r="L33" s="20" t="s">
        <v>202</v>
      </c>
      <c r="M33" s="12" t="n">
        <f ca="1">SUM(INDIRECT("M15:M"&amp;ROW(M33)-1))</f>
        <v>255300.0</v>
      </c>
      <c r="N33" s="12" t="n">
        <f ca="1">INDIRECT("N"&amp;ROW(N33)-1)</f>
        <v>0.0</v>
      </c>
      <c r="O33" s="20" t="str">
        <f ca="1">INDIRECT("O"&amp;ROW(O33)-1)</f>
        <v>-</v>
      </c>
      <c r="P33" s="12" t="n">
        <f ca="1">INDIRECT("P"&amp;ROW(P33)-1)</f>
        <v>0.0</v>
      </c>
      <c r="U33" s="40"/>
    </row>
    <row r="35" spans="4:14" x14ac:dyDescent="0.25">
      <c r="N35" s="1" t="str">
        <f>"Airmadidi, "&amp;U1</f>
        <v>Airmadidi, Kamis, 31 Desember 2020</v>
      </c>
    </row>
    <row r="36" spans="4:14" x14ac:dyDescent="0.25">
      <c r="D36" s="2" t="s">
        <v>56</v>
      </c>
      <c r="E36" s="3"/>
      <c r="F36" s="3"/>
      <c r="G36" s="3"/>
      <c r="H36" s="3"/>
      <c r="I36" s="3"/>
      <c r="J36" s="3"/>
      <c r="K36" s="3"/>
      <c r="L36" s="3"/>
      <c r="M36" s="3"/>
      <c r="N36" s="2" t="s">
        <v>59</v>
      </c>
    </row>
    <row r="37" spans="4:14" x14ac:dyDescent="0.25"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</row>
    <row r="38" spans="4:14" x14ac:dyDescent="0.25"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</row>
    <row r="39" spans="4:14" x14ac:dyDescent="0.25"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</row>
    <row r="40" spans="4:14" x14ac:dyDescent="0.25"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</row>
    <row r="41" spans="4:14" x14ac:dyDescent="0.25">
      <c r="D41" s="5" t="s">
        <v>57</v>
      </c>
      <c r="E41" s="3"/>
      <c r="F41" s="3"/>
      <c r="G41" s="3"/>
      <c r="H41" s="3"/>
      <c r="I41" s="3"/>
      <c r="J41" s="3"/>
      <c r="K41" s="3"/>
      <c r="L41" s="3"/>
      <c r="M41" s="3"/>
      <c r="N41" s="5" t="s">
        <v>60</v>
      </c>
    </row>
    <row r="42" spans="4:14" x14ac:dyDescent="0.25">
      <c r="D42" s="1" t="str">
        <f>"NIP. "&amp;U2</f>
        <v>NIP. 197212041999031006</v>
      </c>
      <c r="N42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3:D33"/>
    <mergeCell ref="C32:D32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746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366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43886.416666666664</v>
      </c>
      <c r="C16" t="s" s="21">
        <v>364</v>
      </c>
      <c r="D16" s="22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748</v>
      </c>
      <c r="J16" t="n" s="6">
        <v>72500.0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748</v>
      </c>
      <c r="P16" s="6" t="n">
        <f>G16+J16-M16</f>
        <v>72500.0</v>
      </c>
      <c r="U16" s="38" t="str">
        <f>C16</f>
        <v>Pengadaan oleh Sekretariat (BA. No: 0027/BAST.01/SEK-PUPR/2020)</v>
      </c>
    </row>
    <row r="17" ht="15.0" customHeight="true">
      <c r="A17" s="4" t="n">
        <f>ROW(A17)-14</f>
        <v>3.0</v>
      </c>
      <c r="B17" t="n" s="9">
        <v>43909.59444444445</v>
      </c>
      <c r="C17" t="s" s="21">
        <v>104</v>
      </c>
      <c r="D17" s="22"/>
      <c r="E17" t="n" s="6">
        <v>5.0</v>
      </c>
      <c r="F17" t="s" s="18">
        <v>748</v>
      </c>
      <c r="G17" t="n" s="6">
        <v>72500.0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749</v>
      </c>
      <c r="M17" t="n" s="6">
        <v>14500.0</v>
      </c>
      <c r="N17" t="n" s="6">
        <v>4.0</v>
      </c>
      <c r="O17" t="s" s="18">
        <v>750</v>
      </c>
      <c r="P17" s="6" t="n">
        <f>G17+J17-M17</f>
        <v>58000.0</v>
      </c>
      <c r="U17" s="38" t="str">
        <f>C17</f>
        <v>Distribusi ke Sekretariat (BA. No: 022/BAST.03/SEK-PUPR/2020)</v>
      </c>
    </row>
    <row r="18" ht="15.0" customHeight="true">
      <c r="A18" s="4" t="n">
        <f>ROW(A18)-14</f>
        <v>4.0</v>
      </c>
      <c r="B18" t="n" s="9">
        <v>43909.60138888889</v>
      </c>
      <c r="C18" t="s" s="21">
        <v>349</v>
      </c>
      <c r="D18" s="22"/>
      <c r="E18" t="n" s="6">
        <v>4.0</v>
      </c>
      <c r="F18" t="s" s="18">
        <v>750</v>
      </c>
      <c r="G18" t="n" s="6">
        <v>58000.0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749</v>
      </c>
      <c r="M18" t="n" s="6">
        <v>14500.0</v>
      </c>
      <c r="N18" t="n" s="6">
        <v>3.0</v>
      </c>
      <c r="O18" t="s" s="18">
        <v>751</v>
      </c>
      <c r="P18" s="6" t="n">
        <f>G18+J18-M18</f>
        <v>43500.0</v>
      </c>
      <c r="U18" s="38" t="str">
        <f>C18</f>
        <v>Distribusi ke Bidang Tata Ruang (BA. No: 023/BAST.03/TR-PUPR/2020)</v>
      </c>
    </row>
    <row r="19" ht="15.0" customHeight="true">
      <c r="A19" s="4" t="n">
        <f>ROW(A19)-14</f>
        <v>5.0</v>
      </c>
      <c r="B19" t="n" s="9">
        <v>43924.38680555556</v>
      </c>
      <c r="C19" t="s" s="21">
        <v>107</v>
      </c>
      <c r="D19" s="22"/>
      <c r="E19" t="n" s="6">
        <v>3.0</v>
      </c>
      <c r="F19" t="s" s="18">
        <v>751</v>
      </c>
      <c r="G19" t="n" s="6">
        <v>43500.0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749</v>
      </c>
      <c r="M19" t="n" s="6">
        <v>14500.0</v>
      </c>
      <c r="N19" t="n" s="6">
        <v>2.0</v>
      </c>
      <c r="O19" t="s" s="18">
        <v>752</v>
      </c>
      <c r="P19" s="6" t="n">
        <f>G19+J19-M19</f>
        <v>29000.0</v>
      </c>
      <c r="U19" s="38" t="str">
        <f>C19</f>
        <v>Distribusi ke Sekretariat (BA. No: 025/BAST.03/SEK-PUPR/2020)</v>
      </c>
    </row>
    <row r="20" ht="15.0" customHeight="true">
      <c r="A20" s="4" t="n">
        <f>ROW(A20)-14</f>
        <v>6.0</v>
      </c>
      <c r="B20" t="n" s="9">
        <v>43962.45972222222</v>
      </c>
      <c r="C20" t="s" s="21">
        <v>112</v>
      </c>
      <c r="D20" s="22"/>
      <c r="E20" t="n" s="6">
        <v>2.0</v>
      </c>
      <c r="F20" t="s" s="18">
        <v>752</v>
      </c>
      <c r="G20" t="n" s="6">
        <v>29000.0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749</v>
      </c>
      <c r="M20" t="n" s="6">
        <v>14500.0</v>
      </c>
      <c r="N20" t="n" s="6">
        <v>1.0</v>
      </c>
      <c r="O20" t="s" s="18">
        <v>749</v>
      </c>
      <c r="P20" s="6" t="n">
        <f>G20+J20-M20</f>
        <v>14500.0</v>
      </c>
      <c r="U20" s="38" t="str">
        <f>C20</f>
        <v>Distribusi ke Sekretariat (BA. No: 027/BAST.03/SEK-PUPR/2020)</v>
      </c>
    </row>
    <row r="21" ht="15.0" customHeight="true">
      <c r="A21" s="4" t="n">
        <f>ROW(A21)-14</f>
        <v>7.0</v>
      </c>
      <c r="B21" t="n" s="9">
        <v>44018.55069444444</v>
      </c>
      <c r="C21" t="s" s="21">
        <v>116</v>
      </c>
      <c r="D21" s="22"/>
      <c r="E21" t="n" s="6">
        <v>1.0</v>
      </c>
      <c r="F21" t="s" s="18">
        <v>749</v>
      </c>
      <c r="G21" t="n" s="6">
        <v>14500.0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749</v>
      </c>
      <c r="M21" t="n" s="6">
        <v>14500.0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Sekretariat (BA. No: 031/BAST.03/SEK-PUPR/2020)</v>
      </c>
    </row>
    <row r="22" ht="15.0" customHeight="true">
      <c r="A22" s="4" t="n">
        <f>ROW(A22)-14</f>
        <v>8.0</v>
      </c>
      <c r="B22" t="n" s="9">
        <v>44113.416666666664</v>
      </c>
      <c r="C22" t="s" s="21">
        <v>369</v>
      </c>
      <c r="D22" s="22"/>
      <c r="E22" t="n" s="6">
        <v>0.0</v>
      </c>
      <c r="F22" t="s" s="18">
        <v>65</v>
      </c>
      <c r="G22" t="n" s="6">
        <v>0.0</v>
      </c>
      <c r="H22" t="n" s="6">
        <v>5.0</v>
      </c>
      <c r="I22" t="s" s="18">
        <v>748</v>
      </c>
      <c r="J22" t="n" s="6">
        <v>72500.0</v>
      </c>
      <c r="K22" t="n" s="6">
        <v>0.0</v>
      </c>
      <c r="L22" t="s" s="18">
        <v>65</v>
      </c>
      <c r="M22" t="n" s="6">
        <v>0.0</v>
      </c>
      <c r="N22" t="n" s="6">
        <v>5.0</v>
      </c>
      <c r="O22" t="s" s="18">
        <v>748</v>
      </c>
      <c r="P22" s="6" t="n">
        <f>G22+J22-M22</f>
        <v>72500.0</v>
      </c>
      <c r="U22" s="38" t="str">
        <f>C22</f>
        <v>Pengadaan oleh Sekretariat (BA. No: 0185/BAST.01/SEK-PUPR/2020)</v>
      </c>
    </row>
    <row r="23" ht="15.0" customHeight="true">
      <c r="A23" s="4" t="n">
        <f>ROW(A23)-14</f>
        <v>9.0</v>
      </c>
      <c r="B23" t="n" s="9">
        <v>44113.60277777778</v>
      </c>
      <c r="C23" t="s" s="21">
        <v>122</v>
      </c>
      <c r="D23" s="22"/>
      <c r="E23" t="n" s="6">
        <v>5.0</v>
      </c>
      <c r="F23" t="s" s="18">
        <v>748</v>
      </c>
      <c r="G23" t="n" s="6">
        <v>72500.0</v>
      </c>
      <c r="H23" t="n" s="6">
        <v>0.0</v>
      </c>
      <c r="I23" t="s" s="18">
        <v>65</v>
      </c>
      <c r="J23" t="n" s="6">
        <v>0.0</v>
      </c>
      <c r="K23" t="n" s="6">
        <v>1.0</v>
      </c>
      <c r="L23" t="s" s="18">
        <v>749</v>
      </c>
      <c r="M23" t="n" s="6">
        <v>14500.0</v>
      </c>
      <c r="N23" t="n" s="6">
        <v>4.0</v>
      </c>
      <c r="O23" t="s" s="18">
        <v>750</v>
      </c>
      <c r="P23" s="6" t="n">
        <f>G23+J23-M23</f>
        <v>58000.0</v>
      </c>
      <c r="U23" s="38" t="str">
        <f>C23</f>
        <v>Distribusi ke Sekretariat (BA. No: 035/BAST.03/SEK-PUPR/2020)</v>
      </c>
    </row>
    <row r="24" ht="15.0" customHeight="true">
      <c r="A24" s="4" t="n">
        <f>ROW(A24)-14</f>
        <v>10.0</v>
      </c>
      <c r="B24" t="n" s="9">
        <v>44120.595138888886</v>
      </c>
      <c r="C24" t="s" s="21">
        <v>125</v>
      </c>
      <c r="D24" s="22"/>
      <c r="E24" t="n" s="6">
        <v>4.0</v>
      </c>
      <c r="F24" t="s" s="18">
        <v>750</v>
      </c>
      <c r="G24" t="n" s="6">
        <v>58000.0</v>
      </c>
      <c r="H24" t="n" s="6">
        <v>0.0</v>
      </c>
      <c r="I24" t="s" s="18">
        <v>65</v>
      </c>
      <c r="J24" t="n" s="6">
        <v>0.0</v>
      </c>
      <c r="K24" t="n" s="6">
        <v>1.0</v>
      </c>
      <c r="L24" t="s" s="18">
        <v>749</v>
      </c>
      <c r="M24" t="n" s="6">
        <v>14500.0</v>
      </c>
      <c r="N24" t="n" s="6">
        <v>3.0</v>
      </c>
      <c r="O24" t="s" s="18">
        <v>751</v>
      </c>
      <c r="P24" s="6" t="n">
        <f>G24+J24-M24</f>
        <v>43500.0</v>
      </c>
      <c r="U24" s="38" t="str">
        <f>C24</f>
        <v>Distribusi ke Bidang Tata Ruang (BA. No: 036/BAST.03/TR-PUPR/2020)</v>
      </c>
    </row>
    <row r="25" ht="15.0" customHeight="true">
      <c r="A25" s="4" t="n">
        <f>ROW(A25)-14</f>
        <v>11.0</v>
      </c>
      <c r="B25" t="n" s="9">
        <v>44125.34652777778</v>
      </c>
      <c r="C25" t="s" s="21">
        <v>127</v>
      </c>
      <c r="D25" s="22"/>
      <c r="E25" t="n" s="6">
        <v>3.0</v>
      </c>
      <c r="F25" t="s" s="18">
        <v>751</v>
      </c>
      <c r="G25" t="n" s="6">
        <v>43500.0</v>
      </c>
      <c r="H25" t="n" s="6">
        <v>0.0</v>
      </c>
      <c r="I25" t="s" s="18">
        <v>65</v>
      </c>
      <c r="J25" t="n" s="6">
        <v>0.0</v>
      </c>
      <c r="K25" t="n" s="6">
        <v>1.0</v>
      </c>
      <c r="L25" t="s" s="18">
        <v>749</v>
      </c>
      <c r="M25" t="n" s="6">
        <v>14500.0</v>
      </c>
      <c r="N25" t="n" s="6">
        <v>2.0</v>
      </c>
      <c r="O25" t="s" s="18">
        <v>752</v>
      </c>
      <c r="P25" s="6" t="n">
        <f>G25+J25-M25</f>
        <v>29000.0</v>
      </c>
      <c r="U25" s="38" t="str">
        <f>C25</f>
        <v>Distribusi ke Bidang Bina Marga (BA. No: 037/BAST.03/BM-PUPR/2020)</v>
      </c>
    </row>
    <row r="26" ht="15.0" customHeight="true">
      <c r="A26" s="4" t="n">
        <f>ROW(A26)-14</f>
        <v>12.0</v>
      </c>
      <c r="B26" t="n" s="9">
        <v>44139.07013888889</v>
      </c>
      <c r="C26" t="s" s="21">
        <v>129</v>
      </c>
      <c r="D26" s="22"/>
      <c r="E26" t="n" s="6">
        <v>2.0</v>
      </c>
      <c r="F26" t="s" s="18">
        <v>752</v>
      </c>
      <c r="G26" t="n" s="6">
        <v>29000.0</v>
      </c>
      <c r="H26" t="n" s="6">
        <v>0.0</v>
      </c>
      <c r="I26" t="s" s="18">
        <v>65</v>
      </c>
      <c r="J26" t="n" s="6">
        <v>0.0</v>
      </c>
      <c r="K26" t="n" s="6">
        <v>1.0</v>
      </c>
      <c r="L26" t="s" s="18">
        <v>749</v>
      </c>
      <c r="M26" t="n" s="6">
        <v>14500.0</v>
      </c>
      <c r="N26" t="n" s="6">
        <v>1.0</v>
      </c>
      <c r="O26" t="s" s="18">
        <v>749</v>
      </c>
      <c r="P26" s="6" t="n">
        <f>G26+J26-M26</f>
        <v>14500.0</v>
      </c>
      <c r="U26" s="38" t="str">
        <f>C26</f>
        <v>Distribusi ke Sekretariat (BA. No: 038/BAST.03/SEK-PUPR/2020)</v>
      </c>
    </row>
    <row r="27" ht="15.0" customHeight="true">
      <c r="A27" s="4" t="n">
        <f>ROW(A27)-14</f>
        <v>13.0</v>
      </c>
      <c r="B27" t="n" s="9">
        <v>44167.58541666667</v>
      </c>
      <c r="C27" t="s" s="21">
        <v>132</v>
      </c>
      <c r="D27" s="22"/>
      <c r="E27" t="n" s="6">
        <v>1.0</v>
      </c>
      <c r="F27" t="s" s="18">
        <v>749</v>
      </c>
      <c r="G27" t="n" s="6">
        <v>14500.0</v>
      </c>
      <c r="H27" t="n" s="6">
        <v>0.0</v>
      </c>
      <c r="I27" t="s" s="18">
        <v>65</v>
      </c>
      <c r="J27" t="n" s="6">
        <v>0.0</v>
      </c>
      <c r="K27" t="n" s="6">
        <v>1.0</v>
      </c>
      <c r="L27" t="s" s="18">
        <v>749</v>
      </c>
      <c r="M27" t="n" s="6">
        <v>14500.0</v>
      </c>
      <c r="N27" t="n" s="6">
        <v>0.0</v>
      </c>
      <c r="O27" t="s" s="18">
        <v>65</v>
      </c>
      <c r="P27" s="6" t="n">
        <f>G27+J27-M27</f>
        <v>0.0</v>
      </c>
      <c r="U27" s="38" t="str">
        <f>C27</f>
        <v>Distribusi ke Sekretariat (BA. No: 039/BAST.03/SEK-PUPR/2020)</v>
      </c>
    </row>
    <row r="28" spans="1:21" s="3" customFormat="1" x14ac:dyDescent="0.25">
      <c r="A28" s="10"/>
      <c r="B28" s="11"/>
      <c r="C28" s="11"/>
      <c r="D28" s="11"/>
      <c r="E28" s="12" t="n">
        <f ca="1">INDIRECT("E15")</f>
        <v>0.0</v>
      </c>
      <c r="F28" s="19" t="str">
        <f ca="1">INDIRECT("F15")</f>
        <v>-</v>
      </c>
      <c r="G28" s="12" t="n">
        <f ca="1">INDIRECT("G15")</f>
        <v>0.0</v>
      </c>
      <c r="H28" s="12" t="n">
        <f ca="1">SUM(INDIRECT("H15:H"&amp;ROW(H28)-1))</f>
        <v>10.0</v>
      </c>
      <c r="I28" s="20" t="s">
        <v>747</v>
      </c>
      <c r="J28" s="12" t="n">
        <f ca="1">SUM(INDIRECT("J15:J"&amp;ROW(J28)-1))</f>
        <v>145000.0</v>
      </c>
      <c r="K28" s="12" t="n">
        <f ca="1">SUM(INDIRECT("K15:K"&amp;ROW(K28)-1))</f>
        <v>10.0</v>
      </c>
      <c r="L28" s="20" t="s">
        <v>747</v>
      </c>
      <c r="M28" s="12" t="n">
        <f ca="1">SUM(INDIRECT("M15:M"&amp;ROW(M28)-1))</f>
        <v>145000.0</v>
      </c>
      <c r="N28" s="12" t="n">
        <f ca="1">INDIRECT("N"&amp;ROW(N28)-1)</f>
        <v>0.0</v>
      </c>
      <c r="O28" s="20" t="str">
        <f ca="1">INDIRECT("O"&amp;ROW(O28)-1)</f>
        <v>-</v>
      </c>
      <c r="P28" s="12" t="n">
        <f ca="1">INDIRECT("P"&amp;ROW(P28)-1)</f>
        <v>0.0</v>
      </c>
      <c r="U28" s="40"/>
    </row>
    <row r="30" spans="4:14" x14ac:dyDescent="0.25">
      <c r="N30" s="1" t="str">
        <f>"Airmadidi, "&amp;U1</f>
        <v>Airmadidi, Kamis, 31 Desember 2020</v>
      </c>
    </row>
    <row r="31" spans="4:14" x14ac:dyDescent="0.25">
      <c r="D31" s="2" t="s">
        <v>56</v>
      </c>
      <c r="E31" s="3"/>
      <c r="F31" s="3"/>
      <c r="G31" s="3"/>
      <c r="H31" s="3"/>
      <c r="I31" s="3"/>
      <c r="J31" s="3"/>
      <c r="K31" s="3"/>
      <c r="L31" s="3"/>
      <c r="M31" s="3"/>
      <c r="N31" s="2" t="s">
        <v>59</v>
      </c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2"/>
      <c r="E33" s="3"/>
      <c r="F33" s="3"/>
      <c r="G33" s="3"/>
      <c r="H33" s="3"/>
      <c r="I33" s="3"/>
      <c r="J33" s="3"/>
      <c r="K33" s="3"/>
      <c r="L33" s="3"/>
      <c r="M33" s="3"/>
      <c r="N33" s="2"/>
    </row>
    <row r="34" spans="4:14" x14ac:dyDescent="0.25">
      <c r="D34" s="2"/>
      <c r="E34" s="3"/>
      <c r="F34" s="3"/>
      <c r="G34" s="3"/>
      <c r="H34" s="3"/>
      <c r="I34" s="3"/>
      <c r="J34" s="3"/>
      <c r="K34" s="3"/>
      <c r="L34" s="3"/>
      <c r="M34" s="3"/>
      <c r="N34" s="2"/>
    </row>
    <row r="35" spans="4:14" x14ac:dyDescent="0.25"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</row>
    <row r="36" spans="4:14" x14ac:dyDescent="0.25">
      <c r="D36" s="5" t="s">
        <v>57</v>
      </c>
      <c r="E36" s="3"/>
      <c r="F36" s="3"/>
      <c r="G36" s="3"/>
      <c r="H36" s="3"/>
      <c r="I36" s="3"/>
      <c r="J36" s="3"/>
      <c r="K36" s="3"/>
      <c r="L36" s="3"/>
      <c r="M36" s="3"/>
      <c r="N36" s="5" t="s">
        <v>60</v>
      </c>
    </row>
    <row r="37" spans="4:14" x14ac:dyDescent="0.25">
      <c r="D37" s="1" t="str">
        <f>"NIP. "&amp;U2</f>
        <v>NIP. 197212041999031006</v>
      </c>
      <c r="N3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8:D28"/>
    <mergeCell ref="C27:D2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753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43913.416666666664</v>
      </c>
      <c r="C16" t="s" s="21">
        <v>217</v>
      </c>
      <c r="D16" s="22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326</v>
      </c>
      <c r="J16" t="n" s="6">
        <v>115000.0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326</v>
      </c>
      <c r="P16" s="6" t="n">
        <f>G16+J16-M16</f>
        <v>115000.0</v>
      </c>
      <c r="U16" s="38" t="str">
        <f>C16</f>
        <v>Pengadaan oleh Bidang Jasa Konstruksi (BA. No: 05/BAST.01/JK-PUPR/2020)</v>
      </c>
    </row>
    <row r="17" ht="15.0" customHeight="true">
      <c r="A17" s="4" t="n">
        <f>ROW(A17)-14</f>
        <v>3.0</v>
      </c>
      <c r="B17" t="n" s="9">
        <v>43913.625</v>
      </c>
      <c r="C17" t="s" s="21">
        <v>218</v>
      </c>
      <c r="D17" s="22"/>
      <c r="E17" t="n" s="6">
        <v>5.0</v>
      </c>
      <c r="F17" t="s" s="18">
        <v>326</v>
      </c>
      <c r="G17" t="n" s="6">
        <v>115000.0</v>
      </c>
      <c r="H17" t="n" s="6">
        <v>0.0</v>
      </c>
      <c r="I17" t="s" s="18">
        <v>65</v>
      </c>
      <c r="J17" t="n" s="6">
        <v>0.0</v>
      </c>
      <c r="K17" t="n" s="6">
        <v>5.0</v>
      </c>
      <c r="L17" t="s" s="18">
        <v>326</v>
      </c>
      <c r="M17" t="n" s="6">
        <v>115000.0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Jasa Konstruksi (BA. No: 024/BAST.03/JK-PUPR/2020)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5.0</v>
      </c>
      <c r="I18" s="20" t="s">
        <v>326</v>
      </c>
      <c r="J18" s="12" t="n">
        <f ca="1">SUM(INDIRECT("J15:J"&amp;ROW(J18)-1))</f>
        <v>115000.0</v>
      </c>
      <c r="K18" s="12" t="n">
        <f ca="1">SUM(INDIRECT("K15:K"&amp;ROW(K18)-1))</f>
        <v>5.0</v>
      </c>
      <c r="L18" s="20" t="s">
        <v>326</v>
      </c>
      <c r="M18" s="12" t="n">
        <f ca="1">SUM(INDIRECT("M15:M"&amp;ROW(M18)-1))</f>
        <v>115000.0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754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310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43990.416666666664</v>
      </c>
      <c r="C16" t="s" s="21">
        <v>382</v>
      </c>
      <c r="D16" s="22"/>
      <c r="E16" t="n" s="6">
        <v>0.0</v>
      </c>
      <c r="F16" t="s" s="18">
        <v>65</v>
      </c>
      <c r="G16" t="n" s="6">
        <v>0.0</v>
      </c>
      <c r="H16" t="n" s="6">
        <v>6.0</v>
      </c>
      <c r="I16" t="s" s="18">
        <v>755</v>
      </c>
      <c r="J16" t="n" s="6">
        <v>3000000.0</v>
      </c>
      <c r="K16" t="n" s="6">
        <v>0.0</v>
      </c>
      <c r="L16" t="s" s="18">
        <v>65</v>
      </c>
      <c r="M16" t="n" s="6">
        <v>0.0</v>
      </c>
      <c r="N16" t="n" s="6">
        <v>6.0</v>
      </c>
      <c r="O16" t="s" s="18">
        <v>755</v>
      </c>
      <c r="P16" s="6" t="n">
        <f>G16+J16-M16</f>
        <v>3000000.0</v>
      </c>
      <c r="U16" s="38" t="str">
        <f>C16</f>
        <v>Pengadaan oleh Sekretariat (BA. No: 0118/BAST.01/SEK-PUPR/2020)</v>
      </c>
    </row>
    <row r="17" ht="15.0" customHeight="true">
      <c r="A17" s="4" t="n">
        <f>ROW(A17)-14</f>
        <v>3.0</v>
      </c>
      <c r="B17" t="n" s="9">
        <v>43991.58541666667</v>
      </c>
      <c r="C17" t="s" s="21">
        <v>389</v>
      </c>
      <c r="D17" s="22"/>
      <c r="E17" t="n" s="6">
        <v>6.0</v>
      </c>
      <c r="F17" t="s" s="18">
        <v>755</v>
      </c>
      <c r="G17" t="n" s="6">
        <v>3000000.0</v>
      </c>
      <c r="H17" t="n" s="6">
        <v>0.0</v>
      </c>
      <c r="I17" t="s" s="18">
        <v>65</v>
      </c>
      <c r="J17" t="n" s="6">
        <v>0.0</v>
      </c>
      <c r="K17" t="n" s="6">
        <v>6.0</v>
      </c>
      <c r="L17" t="s" s="18">
        <v>755</v>
      </c>
      <c r="M17" t="n" s="6">
        <v>3000000.0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Sekretariat (BA. No: 030/BAST.03/SEK-PUPR/2020)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6.0</v>
      </c>
      <c r="I18" s="20" t="s">
        <v>755</v>
      </c>
      <c r="J18" s="12" t="n">
        <f ca="1">SUM(INDIRECT("J15:J"&amp;ROW(J18)-1))</f>
        <v>3000000.0</v>
      </c>
      <c r="K18" s="12" t="n">
        <f ca="1">SUM(INDIRECT("K15:K"&amp;ROW(K18)-1))</f>
        <v>6.0</v>
      </c>
      <c r="L18" s="20" t="s">
        <v>755</v>
      </c>
      <c r="M18" s="12" t="n">
        <f ca="1">SUM(INDIRECT("M15:M"&amp;ROW(M18)-1))</f>
        <v>3000000.0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756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366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43900.42222222222</v>
      </c>
      <c r="C16" t="s" s="21">
        <v>98</v>
      </c>
      <c r="D16" s="22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757</v>
      </c>
      <c r="J16" t="n" s="6">
        <v>110000.0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757</v>
      </c>
      <c r="P16" s="6" t="n">
        <f>G16+J16-M16</f>
        <v>110000.0</v>
      </c>
      <c r="U16" s="38" t="str">
        <f>C16</f>
        <v>Pengadaan oleh Bidang Tata Ruang (BA. No: 01/BAST.01/TR-PUPR/2020)</v>
      </c>
    </row>
    <row r="17" ht="15.0" customHeight="true">
      <c r="A17" s="4" t="n">
        <f>ROW(A17)-14</f>
        <v>3.0</v>
      </c>
      <c r="B17" t="n" s="9">
        <v>43900.461805555555</v>
      </c>
      <c r="C17" t="s" s="21">
        <v>101</v>
      </c>
      <c r="D17" s="22"/>
      <c r="E17" t="n" s="6">
        <v>2.0</v>
      </c>
      <c r="F17" t="s" s="18">
        <v>757</v>
      </c>
      <c r="G17" t="n" s="6">
        <v>110000.0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757</v>
      </c>
      <c r="M17" t="n" s="6">
        <v>110000.0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Tata Ruang (BA. No: 019/BAST.03/TR-PUPR/2020)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2.0</v>
      </c>
      <c r="I18" s="20" t="s">
        <v>757</v>
      </c>
      <c r="J18" s="12" t="n">
        <f ca="1">SUM(INDIRECT("J15:J"&amp;ROW(J18)-1))</f>
        <v>110000.0</v>
      </c>
      <c r="K18" s="12" t="n">
        <f ca="1">SUM(INDIRECT("K15:K"&amp;ROW(K18)-1))</f>
        <v>2.0</v>
      </c>
      <c r="L18" s="20" t="s">
        <v>757</v>
      </c>
      <c r="M18" s="12" t="n">
        <f ca="1">SUM(INDIRECT("M15:M"&amp;ROW(M18)-1))</f>
        <v>110000.0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758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366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43900.42222222222</v>
      </c>
      <c r="C16" t="s" s="21">
        <v>98</v>
      </c>
      <c r="D16" s="22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757</v>
      </c>
      <c r="J16" t="n" s="6">
        <v>110000.0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757</v>
      </c>
      <c r="P16" s="6" t="n">
        <f>G16+J16-M16</f>
        <v>110000.0</v>
      </c>
      <c r="U16" s="38" t="str">
        <f>C16</f>
        <v>Pengadaan oleh Bidang Tata Ruang (BA. No: 01/BAST.01/TR-PUPR/2020)</v>
      </c>
    </row>
    <row r="17" ht="15.0" customHeight="true">
      <c r="A17" s="4" t="n">
        <f>ROW(A17)-14</f>
        <v>3.0</v>
      </c>
      <c r="B17" t="n" s="9">
        <v>43900.461805555555</v>
      </c>
      <c r="C17" t="s" s="21">
        <v>101</v>
      </c>
      <c r="D17" s="22"/>
      <c r="E17" t="n" s="6">
        <v>2.0</v>
      </c>
      <c r="F17" t="s" s="18">
        <v>757</v>
      </c>
      <c r="G17" t="n" s="6">
        <v>110000.0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757</v>
      </c>
      <c r="M17" t="n" s="6">
        <v>110000.0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Tata Ruang (BA. No: 019/BAST.03/TR-PUPR/2020)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2.0</v>
      </c>
      <c r="I18" s="20" t="s">
        <v>757</v>
      </c>
      <c r="J18" s="12" t="n">
        <f ca="1">SUM(INDIRECT("J15:J"&amp;ROW(J18)-1))</f>
        <v>110000.0</v>
      </c>
      <c r="K18" s="12" t="n">
        <f ca="1">SUM(INDIRECT("K15:K"&amp;ROW(K18)-1))</f>
        <v>2.0</v>
      </c>
      <c r="L18" s="20" t="s">
        <v>757</v>
      </c>
      <c r="M18" s="12" t="n">
        <f ca="1">SUM(INDIRECT("M15:M"&amp;ROW(M18)-1))</f>
        <v>110000.0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759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366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43900.42222222222</v>
      </c>
      <c r="C16" t="s" s="21">
        <v>98</v>
      </c>
      <c r="D16" s="22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757</v>
      </c>
      <c r="J16" t="n" s="6">
        <v>110000.0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757</v>
      </c>
      <c r="P16" s="6" t="n">
        <f>G16+J16-M16</f>
        <v>110000.0</v>
      </c>
      <c r="U16" s="38" t="str">
        <f>C16</f>
        <v>Pengadaan oleh Bidang Tata Ruang (BA. No: 01/BAST.01/TR-PUPR/2020)</v>
      </c>
    </row>
    <row r="17" ht="15.0" customHeight="true">
      <c r="A17" s="4" t="n">
        <f>ROW(A17)-14</f>
        <v>3.0</v>
      </c>
      <c r="B17" t="n" s="9">
        <v>43900.461805555555</v>
      </c>
      <c r="C17" t="s" s="21">
        <v>101</v>
      </c>
      <c r="D17" s="22"/>
      <c r="E17" t="n" s="6">
        <v>2.0</v>
      </c>
      <c r="F17" t="s" s="18">
        <v>757</v>
      </c>
      <c r="G17" t="n" s="6">
        <v>110000.0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757</v>
      </c>
      <c r="M17" t="n" s="6">
        <v>110000.0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Tata Ruang (BA. No: 019/BAST.03/TR-PUPR/2020)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2.0</v>
      </c>
      <c r="I18" s="20" t="s">
        <v>757</v>
      </c>
      <c r="J18" s="12" t="n">
        <f ca="1">SUM(INDIRECT("J15:J"&amp;ROW(J18)-1))</f>
        <v>110000.0</v>
      </c>
      <c r="K18" s="12" t="n">
        <f ca="1">SUM(INDIRECT("K15:K"&amp;ROW(K18)-1))</f>
        <v>2.0</v>
      </c>
      <c r="L18" s="20" t="s">
        <v>757</v>
      </c>
      <c r="M18" s="12" t="n">
        <f ca="1">SUM(INDIRECT("M15:M"&amp;ROW(M18)-1))</f>
        <v>110000.0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760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366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43900.42222222222</v>
      </c>
      <c r="C16" t="s" s="21">
        <v>98</v>
      </c>
      <c r="D16" s="22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757</v>
      </c>
      <c r="J16" t="n" s="6">
        <v>110000.0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757</v>
      </c>
      <c r="P16" s="6" t="n">
        <f>G16+J16-M16</f>
        <v>110000.0</v>
      </c>
      <c r="U16" s="38" t="str">
        <f>C16</f>
        <v>Pengadaan oleh Bidang Tata Ruang (BA. No: 01/BAST.01/TR-PUPR/2020)</v>
      </c>
    </row>
    <row r="17" ht="15.0" customHeight="true">
      <c r="A17" s="4" t="n">
        <f>ROW(A17)-14</f>
        <v>3.0</v>
      </c>
      <c r="B17" t="n" s="9">
        <v>43900.461805555555</v>
      </c>
      <c r="C17" t="s" s="21">
        <v>101</v>
      </c>
      <c r="D17" s="22"/>
      <c r="E17" t="n" s="6">
        <v>2.0</v>
      </c>
      <c r="F17" t="s" s="18">
        <v>757</v>
      </c>
      <c r="G17" t="n" s="6">
        <v>110000.0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757</v>
      </c>
      <c r="M17" t="n" s="6">
        <v>110000.0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Tata Ruang (BA. No: 019/BAST.03/TR-PUPR/2020)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2.0</v>
      </c>
      <c r="I18" s="20" t="s">
        <v>757</v>
      </c>
      <c r="J18" s="12" t="n">
        <f ca="1">SUM(INDIRECT("J15:J"&amp;ROW(J18)-1))</f>
        <v>110000.0</v>
      </c>
      <c r="K18" s="12" t="n">
        <f ca="1">SUM(INDIRECT("K15:K"&amp;ROW(K18)-1))</f>
        <v>2.0</v>
      </c>
      <c r="L18" s="20" t="s">
        <v>757</v>
      </c>
      <c r="M18" s="12" t="n">
        <f ca="1">SUM(INDIRECT("M15:M"&amp;ROW(M18)-1))</f>
        <v>110000.0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761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762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43913.416666666664</v>
      </c>
      <c r="C16" t="s" s="21">
        <v>217</v>
      </c>
      <c r="D16" s="22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763</v>
      </c>
      <c r="J16" t="n" s="6">
        <v>330000.0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763</v>
      </c>
      <c r="P16" s="6" t="n">
        <f>G16+J16-M16</f>
        <v>330000.0</v>
      </c>
      <c r="U16" s="38" t="str">
        <f>C16</f>
        <v>Pengadaan oleh Bidang Jasa Konstruksi (BA. No: 05/BAST.01/JK-PUPR/2020)</v>
      </c>
    </row>
    <row r="17" ht="15.0" customHeight="true">
      <c r="A17" s="4" t="n">
        <f>ROW(A17)-14</f>
        <v>3.0</v>
      </c>
      <c r="B17" t="n" s="9">
        <v>43913.625</v>
      </c>
      <c r="C17" t="s" s="21">
        <v>218</v>
      </c>
      <c r="D17" s="22"/>
      <c r="E17" t="n" s="6">
        <v>3.0</v>
      </c>
      <c r="F17" t="s" s="18">
        <v>763</v>
      </c>
      <c r="G17" t="n" s="6">
        <v>330000.0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763</v>
      </c>
      <c r="M17" t="n" s="6">
        <v>330000.0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Jasa Konstruksi (BA. No: 024/BAST.03/JK-PUPR/2020)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3.0</v>
      </c>
      <c r="I18" s="20" t="s">
        <v>763</v>
      </c>
      <c r="J18" s="12" t="n">
        <f ca="1">SUM(INDIRECT("J15:J"&amp;ROW(J18)-1))</f>
        <v>330000.0</v>
      </c>
      <c r="K18" s="12" t="n">
        <f ca="1">SUM(INDIRECT("K15:K"&amp;ROW(K18)-1))</f>
        <v>3.0</v>
      </c>
      <c r="L18" s="20" t="s">
        <v>763</v>
      </c>
      <c r="M18" s="12" t="n">
        <f ca="1">SUM(INDIRECT("M15:M"&amp;ROW(M18)-1))</f>
        <v>330000.0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764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762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43913.416666666664</v>
      </c>
      <c r="C16" t="s" s="21">
        <v>217</v>
      </c>
      <c r="D16" s="22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763</v>
      </c>
      <c r="J16" t="n" s="6">
        <v>330000.0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763</v>
      </c>
      <c r="P16" s="6" t="n">
        <f>G16+J16-M16</f>
        <v>330000.0</v>
      </c>
      <c r="U16" s="38" t="str">
        <f>C16</f>
        <v>Pengadaan oleh Bidang Jasa Konstruksi (BA. No: 05/BAST.01/JK-PUPR/2020)</v>
      </c>
    </row>
    <row r="17" ht="15.0" customHeight="true">
      <c r="A17" s="4" t="n">
        <f>ROW(A17)-14</f>
        <v>3.0</v>
      </c>
      <c r="B17" t="n" s="9">
        <v>43913.625</v>
      </c>
      <c r="C17" t="s" s="21">
        <v>218</v>
      </c>
      <c r="D17" s="22"/>
      <c r="E17" t="n" s="6">
        <v>3.0</v>
      </c>
      <c r="F17" t="s" s="18">
        <v>763</v>
      </c>
      <c r="G17" t="n" s="6">
        <v>330000.0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763</v>
      </c>
      <c r="M17" t="n" s="6">
        <v>330000.0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Jasa Konstruksi (BA. No: 024/BAST.03/JK-PUPR/2020)</v>
      </c>
    </row>
    <row r="18" spans="1:21" s="3" customFormat="1" x14ac:dyDescent="0.25">
      <c r="A18" s="10"/>
      <c r="B18" s="11"/>
      <c r="C18" s="11"/>
      <c r="D18" s="11"/>
      <c r="E18" s="12" t="n">
        <f ca="1">INDIRECT("E15")</f>
        <v>0.0</v>
      </c>
      <c r="F18" s="19" t="str">
        <f ca="1">INDIRECT("F15")</f>
        <v>-</v>
      </c>
      <c r="G18" s="12" t="n">
        <f ca="1">INDIRECT("G15")</f>
        <v>0.0</v>
      </c>
      <c r="H18" s="12" t="n">
        <f ca="1">SUM(INDIRECT("H15:H"&amp;ROW(H18)-1))</f>
        <v>3.0</v>
      </c>
      <c r="I18" s="20" t="s">
        <v>763</v>
      </c>
      <c r="J18" s="12" t="n">
        <f ca="1">SUM(INDIRECT("J15:J"&amp;ROW(J18)-1))</f>
        <v>330000.0</v>
      </c>
      <c r="K18" s="12" t="n">
        <f ca="1">SUM(INDIRECT("K15:K"&amp;ROW(K18)-1))</f>
        <v>3.0</v>
      </c>
      <c r="L18" s="20" t="s">
        <v>763</v>
      </c>
      <c r="M18" s="12" t="n">
        <f ca="1">SUM(INDIRECT("M15:M"&amp;ROW(M18)-1))</f>
        <v>330000.0</v>
      </c>
      <c r="N18" s="12" t="n">
        <f ca="1">INDIRECT("N"&amp;ROW(N18)-1)</f>
        <v>0.0</v>
      </c>
      <c r="O18" s="20" t="str">
        <f ca="1">INDIRECT("O"&amp;ROW(O18)-1)</f>
        <v>-</v>
      </c>
      <c r="P18" s="12" t="n">
        <f ca="1">INDIRECT("P"&amp;ROW(P18)-1)</f>
        <v>0.0</v>
      </c>
      <c r="U18" s="40"/>
    </row>
    <row r="20" spans="4:14" x14ac:dyDescent="0.25">
      <c r="N20" s="1" t="str">
        <f>"Airmadidi, "&amp;U1</f>
        <v>Airmadidi, Kamis, 31 Desember 2020</v>
      </c>
    </row>
    <row r="21" spans="4:14" x14ac:dyDescent="0.25">
      <c r="D21" s="2" t="s">
        <v>56</v>
      </c>
      <c r="E21" s="3"/>
      <c r="F21" s="3"/>
      <c r="G21" s="3"/>
      <c r="H21" s="3"/>
      <c r="I21" s="3"/>
      <c r="J21" s="3"/>
      <c r="K21" s="3"/>
      <c r="L21" s="3"/>
      <c r="M21" s="3"/>
      <c r="N21" s="2" t="s">
        <v>59</v>
      </c>
    </row>
    <row r="22" spans="4:14" x14ac:dyDescent="0.25">
      <c r="D22" s="2"/>
      <c r="E22" s="3"/>
      <c r="F22" s="3"/>
      <c r="G22" s="3"/>
      <c r="H22" s="3"/>
      <c r="I22" s="3"/>
      <c r="J22" s="3"/>
      <c r="K22" s="3"/>
      <c r="L22" s="3"/>
      <c r="M22" s="3"/>
      <c r="N22" s="2"/>
    </row>
    <row r="23" spans="4:14" x14ac:dyDescent="0.25">
      <c r="D23" s="2"/>
      <c r="E23" s="3"/>
      <c r="F23" s="3"/>
      <c r="G23" s="3"/>
      <c r="H23" s="3"/>
      <c r="I23" s="3"/>
      <c r="J23" s="3"/>
      <c r="K23" s="3"/>
      <c r="L23" s="3"/>
      <c r="M23" s="3"/>
      <c r="N23" s="2"/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5" t="s">
        <v>57</v>
      </c>
      <c r="E26" s="3"/>
      <c r="F26" s="3"/>
      <c r="G26" s="3"/>
      <c r="H26" s="3"/>
      <c r="I26" s="3"/>
      <c r="J26" s="3"/>
      <c r="K26" s="3"/>
      <c r="L26" s="3"/>
      <c r="M26" s="3"/>
      <c r="N26" s="5" t="s">
        <v>60</v>
      </c>
    </row>
    <row r="27" spans="4:14" x14ac:dyDescent="0.25">
      <c r="D27" s="1" t="str">
        <f>"NIP. "&amp;U2</f>
        <v>NIP. 197212041999031006</v>
      </c>
      <c r="N27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8:D18"/>
    <mergeCell ref="C17:D17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765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762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43900.42222222222</v>
      </c>
      <c r="C16" t="s" s="21">
        <v>98</v>
      </c>
      <c r="D16" s="22"/>
      <c r="E16" t="n" s="6">
        <v>0.0</v>
      </c>
      <c r="F16" t="s" s="18">
        <v>65</v>
      </c>
      <c r="G16" t="n" s="6">
        <v>0.0</v>
      </c>
      <c r="H16" t="n" s="6">
        <v>3.0</v>
      </c>
      <c r="I16" t="s" s="18">
        <v>767</v>
      </c>
      <c r="J16" t="n" s="6">
        <v>360000.0</v>
      </c>
      <c r="K16" t="n" s="6">
        <v>0.0</v>
      </c>
      <c r="L16" t="s" s="18">
        <v>65</v>
      </c>
      <c r="M16" t="n" s="6">
        <v>0.0</v>
      </c>
      <c r="N16" t="n" s="6">
        <v>3.0</v>
      </c>
      <c r="O16" t="s" s="18">
        <v>767</v>
      </c>
      <c r="P16" s="6" t="n">
        <f>G16+J16-M16</f>
        <v>360000.0</v>
      </c>
      <c r="U16" s="38" t="str">
        <f>C16</f>
        <v>Pengadaan oleh Bidang Tata Ruang (BA. No: 01/BAST.01/TR-PUPR/2020)</v>
      </c>
    </row>
    <row r="17" ht="15.0" customHeight="true">
      <c r="A17" s="4" t="n">
        <f>ROW(A17)-14</f>
        <v>3.0</v>
      </c>
      <c r="B17" t="n" s="9">
        <v>43900.461805555555</v>
      </c>
      <c r="C17" t="s" s="21">
        <v>101</v>
      </c>
      <c r="D17" s="22"/>
      <c r="E17" t="n" s="6">
        <v>3.0</v>
      </c>
      <c r="F17" t="s" s="18">
        <v>767</v>
      </c>
      <c r="G17" t="n" s="6">
        <v>360000.0</v>
      </c>
      <c r="H17" t="n" s="6">
        <v>0.0</v>
      </c>
      <c r="I17" t="s" s="18">
        <v>65</v>
      </c>
      <c r="J17" t="n" s="6">
        <v>0.0</v>
      </c>
      <c r="K17" t="n" s="6">
        <v>3.0</v>
      </c>
      <c r="L17" t="s" s="18">
        <v>767</v>
      </c>
      <c r="M17" t="n" s="6">
        <v>360000.0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Tata Ruang (BA. No: 019/BAST.03/TR-PUPR/2020)</v>
      </c>
    </row>
    <row r="18" ht="15.0" customHeight="true">
      <c r="A18" s="4" t="n">
        <f>ROW(A18)-14</f>
        <v>4.0</v>
      </c>
      <c r="B18" t="n" s="9">
        <v>43990.38958333333</v>
      </c>
      <c r="C18" t="s" s="21">
        <v>66</v>
      </c>
      <c r="D18" s="22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768</v>
      </c>
      <c r="J18" t="n" s="6">
        <v>285000.0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768</v>
      </c>
      <c r="P18" s="6" t="n">
        <f>G18+J18-M18</f>
        <v>285000.0</v>
      </c>
      <c r="U18" s="38" t="str">
        <f>C18</f>
        <v>Pengadaan oleh Bidang Jasa Konstruksi (BA. No: 06/BAST.01/JK-PUPR/2020)</v>
      </c>
    </row>
    <row r="19" ht="15.0" customHeight="true">
      <c r="A19" s="4" t="n">
        <f>ROW(A19)-14</f>
        <v>5.0</v>
      </c>
      <c r="B19" t="n" s="9">
        <v>43990.625</v>
      </c>
      <c r="C19" t="s" s="21">
        <v>67</v>
      </c>
      <c r="D19" s="22"/>
      <c r="E19" t="n" s="6">
        <v>3.0</v>
      </c>
      <c r="F19" t="s" s="18">
        <v>768</v>
      </c>
      <c r="G19" t="n" s="6">
        <v>285000.0</v>
      </c>
      <c r="H19" t="n" s="6">
        <v>0.0</v>
      </c>
      <c r="I19" t="s" s="18">
        <v>65</v>
      </c>
      <c r="J19" t="n" s="6">
        <v>0.0</v>
      </c>
      <c r="K19" t="n" s="6">
        <v>3.0</v>
      </c>
      <c r="L19" t="s" s="18">
        <v>768</v>
      </c>
      <c r="M19" t="n" s="6">
        <v>285000.0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Bidang Jasa Konstruksi (BA. No: 029/BAST.03/JK-PUPR/2020)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19" t="str">
        <f ca="1">INDIRECT("F15")</f>
        <v>-</v>
      </c>
      <c r="G20" s="12" t="n">
        <f ca="1">INDIRECT("G15")</f>
        <v>0.0</v>
      </c>
      <c r="H20" s="12" t="n">
        <f ca="1">SUM(INDIRECT("H15:H"&amp;ROW(H20)-1))</f>
        <v>6.0</v>
      </c>
      <c r="I20" s="20" t="s">
        <v>766</v>
      </c>
      <c r="J20" s="12" t="n">
        <f ca="1">SUM(INDIRECT("J15:J"&amp;ROW(J20)-1))</f>
        <v>645000.0</v>
      </c>
      <c r="K20" s="12" t="n">
        <f ca="1">SUM(INDIRECT("K15:K"&amp;ROW(K20)-1))</f>
        <v>6.0</v>
      </c>
      <c r="L20" s="20" t="s">
        <v>766</v>
      </c>
      <c r="M20" s="12" t="n">
        <f ca="1">SUM(INDIRECT("M15:M"&amp;ROW(M20)-1))</f>
        <v>645000.0</v>
      </c>
      <c r="N20" s="12" t="n">
        <f ca="1">INDIRECT("N"&amp;ROW(N20)-1)</f>
        <v>0.0</v>
      </c>
      <c r="O20" s="20" t="str">
        <f ca="1">INDIRECT("O"&amp;ROW(O20)-1)</f>
        <v>-</v>
      </c>
      <c r="P20" s="12" t="n">
        <f ca="1">INDIRECT("P"&amp;ROW(P20)-1)</f>
        <v>0.0</v>
      </c>
      <c r="U20" s="40"/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0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225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43858.416666666664</v>
      </c>
      <c r="C16" t="s" s="21">
        <v>203</v>
      </c>
      <c r="D16" s="22"/>
      <c r="E16" t="n" s="6">
        <v>0.0</v>
      </c>
      <c r="F16" t="s" s="18">
        <v>65</v>
      </c>
      <c r="G16" t="n" s="6">
        <v>0.0</v>
      </c>
      <c r="H16" t="n" s="6">
        <v>30.0</v>
      </c>
      <c r="I16" t="s" s="18">
        <v>227</v>
      </c>
      <c r="J16" t="n" s="6">
        <v>94500.0</v>
      </c>
      <c r="K16" t="n" s="6">
        <v>0.0</v>
      </c>
      <c r="L16" t="s" s="18">
        <v>65</v>
      </c>
      <c r="M16" t="n" s="6">
        <v>0.0</v>
      </c>
      <c r="N16" t="n" s="6">
        <v>30.0</v>
      </c>
      <c r="O16" t="s" s="18">
        <v>227</v>
      </c>
      <c r="P16" s="6" t="n">
        <f>G16+J16-M16</f>
        <v>94500.0</v>
      </c>
      <c r="U16" s="38" t="str">
        <f>C16</f>
        <v>Pengadaan oleh Sekretariat (BA. No: 0012/BAST.01/SEK-PUPR/2020)</v>
      </c>
    </row>
    <row r="17" ht="15.0" customHeight="true">
      <c r="A17" s="4" t="n">
        <f>ROW(A17)-14</f>
        <v>3.0</v>
      </c>
      <c r="B17" t="n" s="9">
        <v>43858.42361111111</v>
      </c>
      <c r="C17" t="s" s="21">
        <v>90</v>
      </c>
      <c r="D17" s="22"/>
      <c r="E17" t="n" s="6">
        <v>30.0</v>
      </c>
      <c r="F17" t="s" s="18">
        <v>227</v>
      </c>
      <c r="G17" t="n" s="6">
        <v>94500.0</v>
      </c>
      <c r="H17" t="n" s="6">
        <v>25.0</v>
      </c>
      <c r="I17" t="s" s="18">
        <v>228</v>
      </c>
      <c r="J17" t="n" s="6">
        <v>78750.0</v>
      </c>
      <c r="K17" t="n" s="6">
        <v>0.0</v>
      </c>
      <c r="L17" t="s" s="18">
        <v>65</v>
      </c>
      <c r="M17" t="n" s="6">
        <v>0.0</v>
      </c>
      <c r="N17" t="n" s="6">
        <v>55.0</v>
      </c>
      <c r="O17" t="s" s="18">
        <v>229</v>
      </c>
      <c r="P17" s="6" t="n">
        <f>G17+J17-M17</f>
        <v>173250.0</v>
      </c>
      <c r="U17" s="38" t="str">
        <f>C17</f>
        <v>Pengadaan oleh Sekretariat (BA. No: 0014/BAST.01/SEK-PUPR/2020)</v>
      </c>
    </row>
    <row r="18" ht="15.0" customHeight="true">
      <c r="A18" s="4" t="n">
        <f>ROW(A18)-14</f>
        <v>4.0</v>
      </c>
      <c r="B18" t="n" s="9">
        <v>43864.36041666667</v>
      </c>
      <c r="C18" t="s" s="21">
        <v>207</v>
      </c>
      <c r="D18" s="22"/>
      <c r="E18" t="n" s="6">
        <v>55.0</v>
      </c>
      <c r="F18" t="s" s="18">
        <v>229</v>
      </c>
      <c r="G18" t="n" s="6">
        <v>173250.0</v>
      </c>
      <c r="H18" t="n" s="6">
        <v>0.0</v>
      </c>
      <c r="I18" t="s" s="18">
        <v>65</v>
      </c>
      <c r="J18" t="n" s="6">
        <v>0.0</v>
      </c>
      <c r="K18" t="n" s="6">
        <v>10.0</v>
      </c>
      <c r="L18" t="s" s="18">
        <v>230</v>
      </c>
      <c r="M18" t="n" s="6">
        <v>31500.0</v>
      </c>
      <c r="N18" t="n" s="6">
        <v>45.0</v>
      </c>
      <c r="O18" t="s" s="18">
        <v>231</v>
      </c>
      <c r="P18" s="6" t="n">
        <f>G18+J18-M18</f>
        <v>141750.0</v>
      </c>
      <c r="U18" s="38" t="str">
        <f>C18</f>
        <v>Distribusi ke Bidang Bina Marga (BA. No: 013/BAST.03/BM-PUPR/2020)</v>
      </c>
    </row>
    <row r="19" ht="15.0" customHeight="true">
      <c r="A19" s="4" t="n">
        <f>ROW(A19)-14</f>
        <v>5.0</v>
      </c>
      <c r="B19" t="n" s="9">
        <v>43864.36319444444</v>
      </c>
      <c r="C19" t="s" s="21">
        <v>91</v>
      </c>
      <c r="D19" s="22"/>
      <c r="E19" t="n" s="6">
        <v>45.0</v>
      </c>
      <c r="F19" t="s" s="18">
        <v>231</v>
      </c>
      <c r="G19" t="n" s="6">
        <v>141750.0</v>
      </c>
      <c r="H19" t="n" s="6">
        <v>0.0</v>
      </c>
      <c r="I19" t="s" s="18">
        <v>65</v>
      </c>
      <c r="J19" t="n" s="6">
        <v>0.0</v>
      </c>
      <c r="K19" t="n" s="6">
        <v>12.0</v>
      </c>
      <c r="L19" t="s" s="18">
        <v>232</v>
      </c>
      <c r="M19" t="n" s="6">
        <v>37800.0</v>
      </c>
      <c r="N19" t="n" s="6">
        <v>33.0</v>
      </c>
      <c r="O19" t="s" s="18">
        <v>233</v>
      </c>
      <c r="P19" s="6" t="n">
        <f>G19+J19-M19</f>
        <v>103950.0</v>
      </c>
      <c r="U19" s="38" t="str">
        <f>C19</f>
        <v>Distribusi ke Bidang Tata Ruang (BA. No: 014/BAST.03/TR-PUPR/2020)</v>
      </c>
    </row>
    <row r="20" ht="15.0" customHeight="true">
      <c r="A20" s="4" t="n">
        <f>ROW(A20)-14</f>
        <v>6.0</v>
      </c>
      <c r="B20" t="n" s="9">
        <v>43864.36666666667</v>
      </c>
      <c r="C20" t="s" s="21">
        <v>92</v>
      </c>
      <c r="D20" s="22"/>
      <c r="E20" t="n" s="6">
        <v>33.0</v>
      </c>
      <c r="F20" t="s" s="18">
        <v>233</v>
      </c>
      <c r="G20" t="n" s="6">
        <v>103950.0</v>
      </c>
      <c r="H20" t="n" s="6">
        <v>0.0</v>
      </c>
      <c r="I20" t="s" s="18">
        <v>65</v>
      </c>
      <c r="J20" t="n" s="6">
        <v>0.0</v>
      </c>
      <c r="K20" t="n" s="6">
        <v>10.0</v>
      </c>
      <c r="L20" t="s" s="18">
        <v>234</v>
      </c>
      <c r="M20" t="n" s="6">
        <v>31500.0</v>
      </c>
      <c r="N20" t="n" s="6">
        <v>23.0</v>
      </c>
      <c r="O20" t="s" s="18">
        <v>235</v>
      </c>
      <c r="P20" s="6" t="n">
        <f>G20+J20-M20</f>
        <v>72450.0</v>
      </c>
      <c r="U20" s="38" t="str">
        <f>C20</f>
        <v>Distribusi ke Bidang Bangunan Gedung dan Permukiman (BA. No: 015/BAST.03/BGP-PUPR/2020)</v>
      </c>
    </row>
    <row r="21" ht="15.0" customHeight="true">
      <c r="A21" s="4" t="n">
        <f>ROW(A21)-14</f>
        <v>7.0</v>
      </c>
      <c r="B21" t="n" s="9">
        <v>43864.381944444445</v>
      </c>
      <c r="C21" t="s" s="21">
        <v>213</v>
      </c>
      <c r="D21" s="22"/>
      <c r="E21" t="n" s="6">
        <v>23.0</v>
      </c>
      <c r="F21" t="s" s="18">
        <v>235</v>
      </c>
      <c r="G21" t="n" s="6">
        <v>72450.0</v>
      </c>
      <c r="H21" t="n" s="6">
        <v>0.0</v>
      </c>
      <c r="I21" t="s" s="18">
        <v>65</v>
      </c>
      <c r="J21" t="n" s="6">
        <v>0.0</v>
      </c>
      <c r="K21" t="n" s="6">
        <v>10.0</v>
      </c>
      <c r="L21" t="s" s="18">
        <v>230</v>
      </c>
      <c r="M21" t="n" s="6">
        <v>31500.0</v>
      </c>
      <c r="N21" t="n" s="6">
        <v>13.0</v>
      </c>
      <c r="O21" t="s" s="18">
        <v>236</v>
      </c>
      <c r="P21" s="6" t="n">
        <f>G21+J21-M21</f>
        <v>40950.0</v>
      </c>
      <c r="U21" s="38" t="str">
        <f>C21</f>
        <v>Distribusi ke Bidang Sumber Daya Air (BA. No: 016/BAST.03/SDA-PUPR/2020)</v>
      </c>
    </row>
    <row r="22" ht="15.0" customHeight="true">
      <c r="A22" s="4" t="n">
        <f>ROW(A22)-14</f>
        <v>8.0</v>
      </c>
      <c r="B22" t="n" s="9">
        <v>43864.38958333333</v>
      </c>
      <c r="C22" t="s" s="21">
        <v>93</v>
      </c>
      <c r="D22" s="22"/>
      <c r="E22" t="n" s="6">
        <v>13.0</v>
      </c>
      <c r="F22" t="s" s="18">
        <v>236</v>
      </c>
      <c r="G22" t="n" s="6">
        <v>40950.0</v>
      </c>
      <c r="H22" t="n" s="6">
        <v>0.0</v>
      </c>
      <c r="I22" t="s" s="18">
        <v>65</v>
      </c>
      <c r="J22" t="n" s="6">
        <v>0.0</v>
      </c>
      <c r="K22" t="n" s="6">
        <v>13.0</v>
      </c>
      <c r="L22" t="s" s="18">
        <v>236</v>
      </c>
      <c r="M22" t="n" s="6">
        <v>40950.0</v>
      </c>
      <c r="N22" t="n" s="6">
        <v>0.0</v>
      </c>
      <c r="O22" t="s" s="18">
        <v>65</v>
      </c>
      <c r="P22" s="6" t="n">
        <f>G22+J22-M22</f>
        <v>0.0</v>
      </c>
      <c r="U22" s="38" t="str">
        <f>C22</f>
        <v>Distribusi ke Sekretariat (BA. No: 017/BAST.03/SEK-PUPR/2020)</v>
      </c>
    </row>
    <row r="23" ht="15.0" customHeight="true">
      <c r="A23" s="4" t="n">
        <f>ROW(A23)-14</f>
        <v>9.0</v>
      </c>
      <c r="B23" t="n" s="9">
        <v>43900.42222222222</v>
      </c>
      <c r="C23" t="s" s="21">
        <v>98</v>
      </c>
      <c r="D23" s="22"/>
      <c r="E23" t="n" s="6">
        <v>0.0</v>
      </c>
      <c r="F23" t="s" s="18">
        <v>65</v>
      </c>
      <c r="G23" t="n" s="6">
        <v>0.0</v>
      </c>
      <c r="H23" t="n" s="6">
        <v>5.0</v>
      </c>
      <c r="I23" t="s" s="18">
        <v>237</v>
      </c>
      <c r="J23" t="n" s="6">
        <v>15000.0</v>
      </c>
      <c r="K23" t="n" s="6">
        <v>0.0</v>
      </c>
      <c r="L23" t="s" s="18">
        <v>65</v>
      </c>
      <c r="M23" t="n" s="6">
        <v>0.0</v>
      </c>
      <c r="N23" t="n" s="6">
        <v>5.0</v>
      </c>
      <c r="O23" t="s" s="18">
        <v>237</v>
      </c>
      <c r="P23" s="6" t="n">
        <f>G23+J23-M23</f>
        <v>15000.0</v>
      </c>
      <c r="U23" s="38" t="str">
        <f>C23</f>
        <v>Pengadaan oleh Bidang Tata Ruang (BA. No: 01/BAST.01/TR-PUPR/2020)</v>
      </c>
    </row>
    <row r="24" ht="15.0" customHeight="true">
      <c r="A24" s="4" t="n">
        <f>ROW(A24)-14</f>
        <v>10.0</v>
      </c>
      <c r="B24" t="n" s="9">
        <v>43900.461805555555</v>
      </c>
      <c r="C24" t="s" s="21">
        <v>101</v>
      </c>
      <c r="D24" s="22"/>
      <c r="E24" t="n" s="6">
        <v>5.0</v>
      </c>
      <c r="F24" t="s" s="18">
        <v>237</v>
      </c>
      <c r="G24" t="n" s="6">
        <v>15000.0</v>
      </c>
      <c r="H24" t="n" s="6">
        <v>0.0</v>
      </c>
      <c r="I24" t="s" s="18">
        <v>65</v>
      </c>
      <c r="J24" t="n" s="6">
        <v>0.0</v>
      </c>
      <c r="K24" t="n" s="6">
        <v>5.0</v>
      </c>
      <c r="L24" t="s" s="18">
        <v>237</v>
      </c>
      <c r="M24" t="n" s="6">
        <v>15000.0</v>
      </c>
      <c r="N24" t="n" s="6">
        <v>0.0</v>
      </c>
      <c r="O24" t="s" s="18">
        <v>65</v>
      </c>
      <c r="P24" s="6" t="n">
        <f>G24+J24-M24</f>
        <v>0.0</v>
      </c>
      <c r="U24" s="38" t="str">
        <f>C24</f>
        <v>Distribusi ke Bidang Tata Ruang (BA. No: 019/BAST.03/TR-PUPR/2020)</v>
      </c>
    </row>
    <row r="25" ht="15.0" customHeight="true">
      <c r="A25" s="4" t="n">
        <f>ROW(A25)-14</f>
        <v>11.0</v>
      </c>
      <c r="B25" t="n" s="9">
        <v>43913.416666666664</v>
      </c>
      <c r="C25" t="s" s="21">
        <v>217</v>
      </c>
      <c r="D25" s="22"/>
      <c r="E25" t="n" s="6">
        <v>0.0</v>
      </c>
      <c r="F25" t="s" s="18">
        <v>65</v>
      </c>
      <c r="G25" t="n" s="6">
        <v>0.0</v>
      </c>
      <c r="H25" t="n" s="6">
        <v>50.0</v>
      </c>
      <c r="I25" t="s" s="18">
        <v>238</v>
      </c>
      <c r="J25" t="n" s="6">
        <v>157500.0</v>
      </c>
      <c r="K25" t="n" s="6">
        <v>0.0</v>
      </c>
      <c r="L25" t="s" s="18">
        <v>65</v>
      </c>
      <c r="M25" t="n" s="6">
        <v>0.0</v>
      </c>
      <c r="N25" t="n" s="6">
        <v>50.0</v>
      </c>
      <c r="O25" t="s" s="18">
        <v>238</v>
      </c>
      <c r="P25" s="6" t="n">
        <f>G25+J25-M25</f>
        <v>157500.0</v>
      </c>
      <c r="U25" s="38" t="str">
        <f>C25</f>
        <v>Pengadaan oleh Bidang Jasa Konstruksi (BA. No: 05/BAST.01/JK-PUPR/2020)</v>
      </c>
    </row>
    <row r="26" ht="15.0" customHeight="true">
      <c r="A26" s="4" t="n">
        <f>ROW(A26)-14</f>
        <v>12.0</v>
      </c>
      <c r="B26" t="n" s="9">
        <v>43913.625</v>
      </c>
      <c r="C26" t="s" s="21">
        <v>218</v>
      </c>
      <c r="D26" s="22"/>
      <c r="E26" t="n" s="6">
        <v>50.0</v>
      </c>
      <c r="F26" t="s" s="18">
        <v>238</v>
      </c>
      <c r="G26" t="n" s="6">
        <v>157500.0</v>
      </c>
      <c r="H26" t="n" s="6">
        <v>0.0</v>
      </c>
      <c r="I26" t="s" s="18">
        <v>65</v>
      </c>
      <c r="J26" t="n" s="6">
        <v>0.0</v>
      </c>
      <c r="K26" t="n" s="6">
        <v>50.0</v>
      </c>
      <c r="L26" t="s" s="18">
        <v>238</v>
      </c>
      <c r="M26" t="n" s="6">
        <v>157500.0</v>
      </c>
      <c r="N26" t="n" s="6">
        <v>0.0</v>
      </c>
      <c r="O26" t="s" s="18">
        <v>65</v>
      </c>
      <c r="P26" s="6" t="n">
        <f>G26+J26-M26</f>
        <v>0.0</v>
      </c>
      <c r="U26" s="38" t="str">
        <f>C26</f>
        <v>Distribusi ke Bidang Jasa Konstruksi (BA. No: 024/BAST.03/JK-PUPR/2020)</v>
      </c>
    </row>
    <row r="27" ht="15.0" customHeight="true">
      <c r="A27" s="4" t="n">
        <f>ROW(A27)-14</f>
        <v>13.0</v>
      </c>
      <c r="B27" t="n" s="9">
        <v>44013.42361111111</v>
      </c>
      <c r="C27" t="s" s="21">
        <v>113</v>
      </c>
      <c r="D27" s="22"/>
      <c r="E27" t="n" s="6">
        <v>0.0</v>
      </c>
      <c r="F27" t="s" s="18">
        <v>65</v>
      </c>
      <c r="G27" t="n" s="6">
        <v>0.0</v>
      </c>
      <c r="H27" t="n" s="6">
        <v>10.0</v>
      </c>
      <c r="I27" t="s" s="18">
        <v>230</v>
      </c>
      <c r="J27" t="n" s="6">
        <v>31500.0</v>
      </c>
      <c r="K27" t="n" s="6">
        <v>0.0</v>
      </c>
      <c r="L27" t="s" s="18">
        <v>65</v>
      </c>
      <c r="M27" t="n" s="6">
        <v>0.0</v>
      </c>
      <c r="N27" t="n" s="6">
        <v>10.0</v>
      </c>
      <c r="O27" t="s" s="18">
        <v>230</v>
      </c>
      <c r="P27" s="6" t="n">
        <f>G27+J27-M27</f>
        <v>31500.0</v>
      </c>
      <c r="U27" s="38" t="str">
        <f>C27</f>
        <v>Pengadaan oleh Sekretariat (BA. No: 0135/BAST.01/SEK-PUPR/2020)</v>
      </c>
    </row>
    <row r="28" ht="15.0" customHeight="true">
      <c r="A28" s="4" t="n">
        <f>ROW(A28)-14</f>
        <v>14.0</v>
      </c>
      <c r="B28" t="n" s="9">
        <v>44013.430555555555</v>
      </c>
      <c r="C28" t="s" s="21">
        <v>114</v>
      </c>
      <c r="D28" s="22"/>
      <c r="E28" t="n" s="6">
        <v>10.0</v>
      </c>
      <c r="F28" t="s" s="18">
        <v>230</v>
      </c>
      <c r="G28" t="n" s="6">
        <v>31500.0</v>
      </c>
      <c r="H28" t="n" s="6">
        <v>10.0</v>
      </c>
      <c r="I28" t="s" s="18">
        <v>230</v>
      </c>
      <c r="J28" t="n" s="6">
        <v>31500.0</v>
      </c>
      <c r="K28" t="n" s="6">
        <v>0.0</v>
      </c>
      <c r="L28" t="s" s="18">
        <v>65</v>
      </c>
      <c r="M28" t="n" s="6">
        <v>0.0</v>
      </c>
      <c r="N28" t="n" s="6">
        <v>20.0</v>
      </c>
      <c r="O28" t="s" s="18">
        <v>239</v>
      </c>
      <c r="P28" s="6" t="n">
        <f>G28+J28-M28</f>
        <v>63000.0</v>
      </c>
      <c r="U28" s="38" t="str">
        <f>C28</f>
        <v>Pengadaan oleh Sekretariat (BA. No: 0137/BAST.01/SEK-PUPR/2020)</v>
      </c>
    </row>
    <row r="29" ht="15.0" customHeight="true">
      <c r="A29" s="4" t="n">
        <f>ROW(A29)-14</f>
        <v>15.0</v>
      </c>
      <c r="B29" t="n" s="9">
        <v>44018.55069444444</v>
      </c>
      <c r="C29" t="s" s="21">
        <v>116</v>
      </c>
      <c r="D29" s="22"/>
      <c r="E29" t="n" s="6">
        <v>20.0</v>
      </c>
      <c r="F29" t="s" s="18">
        <v>239</v>
      </c>
      <c r="G29" t="n" s="6">
        <v>63000.0</v>
      </c>
      <c r="H29" t="n" s="6">
        <v>0.0</v>
      </c>
      <c r="I29" t="s" s="18">
        <v>65</v>
      </c>
      <c r="J29" t="n" s="6">
        <v>0.0</v>
      </c>
      <c r="K29" t="n" s="6">
        <v>10.0</v>
      </c>
      <c r="L29" t="s" s="18">
        <v>230</v>
      </c>
      <c r="M29" t="n" s="6">
        <v>31500.0</v>
      </c>
      <c r="N29" t="n" s="6">
        <v>10.0</v>
      </c>
      <c r="O29" t="s" s="18">
        <v>230</v>
      </c>
      <c r="P29" s="6" t="n">
        <f>G29+J29-M29</f>
        <v>31500.0</v>
      </c>
      <c r="U29" s="38" t="str">
        <f>C29</f>
        <v>Distribusi ke Sekretariat (BA. No: 031/BAST.03/SEK-PUPR/2020)</v>
      </c>
    </row>
    <row r="30" ht="15.0" customHeight="true">
      <c r="A30" s="4" t="n">
        <f>ROW(A30)-14</f>
        <v>16.0</v>
      </c>
      <c r="B30" t="n" s="9">
        <v>44047.55416666667</v>
      </c>
      <c r="C30" t="s" s="21">
        <v>118</v>
      </c>
      <c r="D30" s="22"/>
      <c r="E30" t="n" s="6">
        <v>10.0</v>
      </c>
      <c r="F30" t="s" s="18">
        <v>230</v>
      </c>
      <c r="G30" t="n" s="6">
        <v>31500.0</v>
      </c>
      <c r="H30" t="n" s="6">
        <v>0.0</v>
      </c>
      <c r="I30" t="s" s="18">
        <v>65</v>
      </c>
      <c r="J30" t="n" s="6">
        <v>0.0</v>
      </c>
      <c r="K30" t="n" s="6">
        <v>10.0</v>
      </c>
      <c r="L30" t="s" s="18">
        <v>230</v>
      </c>
      <c r="M30" t="n" s="6">
        <v>31500.0</v>
      </c>
      <c r="N30" t="n" s="6">
        <v>0.0</v>
      </c>
      <c r="O30" t="s" s="18">
        <v>65</v>
      </c>
      <c r="P30" s="6" t="n">
        <f>G30+J30-M30</f>
        <v>0.0</v>
      </c>
      <c r="U30" s="38" t="str">
        <f>C30</f>
        <v>Distribusi ke Sekretariat (BA. No: 032/BAST.03/SEK-PUPR/2020)</v>
      </c>
    </row>
    <row r="31" spans="1:21" s="3" customFormat="1" x14ac:dyDescent="0.25">
      <c r="A31" s="10"/>
      <c r="B31" s="11"/>
      <c r="C31" s="11"/>
      <c r="D31" s="11"/>
      <c r="E31" s="12" t="n">
        <f ca="1">INDIRECT("E15")</f>
        <v>0.0</v>
      </c>
      <c r="F31" s="19" t="str">
        <f ca="1">INDIRECT("F15")</f>
        <v>-</v>
      </c>
      <c r="G31" s="12" t="n">
        <f ca="1">INDIRECT("G15")</f>
        <v>0.0</v>
      </c>
      <c r="H31" s="12" t="n">
        <f ca="1">SUM(INDIRECT("H15:H"&amp;ROW(H31)-1))</f>
        <v>130.0</v>
      </c>
      <c r="I31" s="20" t="s">
        <v>226</v>
      </c>
      <c r="J31" s="12" t="n">
        <f ca="1">SUM(INDIRECT("J15:J"&amp;ROW(J31)-1))</f>
        <v>408750.0</v>
      </c>
      <c r="K31" s="12" t="n">
        <f ca="1">SUM(INDIRECT("K15:K"&amp;ROW(K31)-1))</f>
        <v>130.0</v>
      </c>
      <c r="L31" s="20" t="s">
        <v>226</v>
      </c>
      <c r="M31" s="12" t="n">
        <f ca="1">SUM(INDIRECT("M15:M"&amp;ROW(M31)-1))</f>
        <v>408750.0</v>
      </c>
      <c r="N31" s="12" t="n">
        <f ca="1">INDIRECT("N"&amp;ROW(N31)-1)</f>
        <v>0.0</v>
      </c>
      <c r="O31" s="20" t="str">
        <f ca="1">INDIRECT("O"&amp;ROW(O31)-1)</f>
        <v>-</v>
      </c>
      <c r="P31" s="12" t="n">
        <f ca="1">INDIRECT("P"&amp;ROW(P31)-1)</f>
        <v>0.0</v>
      </c>
      <c r="U31" s="40"/>
    </row>
    <row r="33" spans="4:14" x14ac:dyDescent="0.25">
      <c r="N33" s="1" t="str">
        <f>"Airmadidi, "&amp;U1</f>
        <v>Airmadidi, Kamis, 31 Desember 2020</v>
      </c>
    </row>
    <row r="34" spans="4:14" x14ac:dyDescent="0.25">
      <c r="D34" s="2" t="s">
        <v>56</v>
      </c>
      <c r="E34" s="3"/>
      <c r="F34" s="3"/>
      <c r="G34" s="3"/>
      <c r="H34" s="3"/>
      <c r="I34" s="3"/>
      <c r="J34" s="3"/>
      <c r="K34" s="3"/>
      <c r="L34" s="3"/>
      <c r="M34" s="3"/>
      <c r="N34" s="2" t="s">
        <v>59</v>
      </c>
    </row>
    <row r="35" spans="4:14" x14ac:dyDescent="0.25">
      <c r="D35" s="2"/>
      <c r="E35" s="3"/>
      <c r="F35" s="3"/>
      <c r="G35" s="3"/>
      <c r="H35" s="3"/>
      <c r="I35" s="3"/>
      <c r="J35" s="3"/>
      <c r="K35" s="3"/>
      <c r="L35" s="3"/>
      <c r="M35" s="3"/>
      <c r="N35" s="2"/>
    </row>
    <row r="36" spans="4:14" x14ac:dyDescent="0.25"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</row>
    <row r="37" spans="4:14" x14ac:dyDescent="0.25"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</row>
    <row r="38" spans="4:14" x14ac:dyDescent="0.25"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</row>
    <row r="39" spans="4:14" x14ac:dyDescent="0.25">
      <c r="D39" s="5" t="s">
        <v>57</v>
      </c>
      <c r="E39" s="3"/>
      <c r="F39" s="3"/>
      <c r="G39" s="3"/>
      <c r="H39" s="3"/>
      <c r="I39" s="3"/>
      <c r="J39" s="3"/>
      <c r="K39" s="3"/>
      <c r="L39" s="3"/>
      <c r="M39" s="3"/>
      <c r="N39" s="5" t="s">
        <v>60</v>
      </c>
    </row>
    <row r="40" spans="4:14" x14ac:dyDescent="0.25">
      <c r="D40" s="1" t="str">
        <f>"NIP. "&amp;U2</f>
        <v>NIP. 197212041999031006</v>
      </c>
      <c r="N40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1:D31"/>
    <mergeCell ref="C30:D30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769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762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43900.42222222222</v>
      </c>
      <c r="C16" t="s" s="21">
        <v>98</v>
      </c>
      <c r="D16" s="22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391</v>
      </c>
      <c r="J16" t="n" s="6">
        <v>240000.0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391</v>
      </c>
      <c r="P16" s="6" t="n">
        <f>G16+J16-M16</f>
        <v>240000.0</v>
      </c>
      <c r="U16" s="38" t="str">
        <f>C16</f>
        <v>Pengadaan oleh Bidang Tata Ruang (BA. No: 01/BAST.01/TR-PUPR/2020)</v>
      </c>
    </row>
    <row r="17" ht="15.0" customHeight="true">
      <c r="A17" s="4" t="n">
        <f>ROW(A17)-14</f>
        <v>3.0</v>
      </c>
      <c r="B17" t="n" s="9">
        <v>43900.461805555555</v>
      </c>
      <c r="C17" t="s" s="21">
        <v>101</v>
      </c>
      <c r="D17" s="22"/>
      <c r="E17" t="n" s="6">
        <v>2.0</v>
      </c>
      <c r="F17" t="s" s="18">
        <v>391</v>
      </c>
      <c r="G17" t="n" s="6">
        <v>240000.0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391</v>
      </c>
      <c r="M17" t="n" s="6">
        <v>240000.0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Tata Ruang (BA. No: 019/BAST.03/TR-PUPR/2020)</v>
      </c>
    </row>
    <row r="18" ht="15.0" customHeight="true">
      <c r="A18" s="4" t="n">
        <f>ROW(A18)-14</f>
        <v>4.0</v>
      </c>
      <c r="B18" t="n" s="9">
        <v>43990.38958333333</v>
      </c>
      <c r="C18" t="s" s="21">
        <v>66</v>
      </c>
      <c r="D18" s="22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768</v>
      </c>
      <c r="J18" t="n" s="6">
        <v>285000.0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768</v>
      </c>
      <c r="P18" s="6" t="n">
        <f>G18+J18-M18</f>
        <v>285000.0</v>
      </c>
      <c r="U18" s="38" t="str">
        <f>C18</f>
        <v>Pengadaan oleh Bidang Jasa Konstruksi (BA. No: 06/BAST.01/JK-PUPR/2020)</v>
      </c>
    </row>
    <row r="19" ht="15.0" customHeight="true">
      <c r="A19" s="4" t="n">
        <f>ROW(A19)-14</f>
        <v>5.0</v>
      </c>
      <c r="B19" t="n" s="9">
        <v>43990.625</v>
      </c>
      <c r="C19" t="s" s="21">
        <v>67</v>
      </c>
      <c r="D19" s="22"/>
      <c r="E19" t="n" s="6">
        <v>3.0</v>
      </c>
      <c r="F19" t="s" s="18">
        <v>768</v>
      </c>
      <c r="G19" t="n" s="6">
        <v>285000.0</v>
      </c>
      <c r="H19" t="n" s="6">
        <v>0.0</v>
      </c>
      <c r="I19" t="s" s="18">
        <v>65</v>
      </c>
      <c r="J19" t="n" s="6">
        <v>0.0</v>
      </c>
      <c r="K19" t="n" s="6">
        <v>3.0</v>
      </c>
      <c r="L19" t="s" s="18">
        <v>768</v>
      </c>
      <c r="M19" t="n" s="6">
        <v>285000.0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Bidang Jasa Konstruksi (BA. No: 029/BAST.03/JK-PUPR/2020)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19" t="str">
        <f ca="1">INDIRECT("F15")</f>
        <v>-</v>
      </c>
      <c r="G20" s="12" t="n">
        <f ca="1">INDIRECT("G15")</f>
        <v>0.0</v>
      </c>
      <c r="H20" s="12" t="n">
        <f ca="1">SUM(INDIRECT("H15:H"&amp;ROW(H20)-1))</f>
        <v>5.0</v>
      </c>
      <c r="I20" s="20" t="s">
        <v>770</v>
      </c>
      <c r="J20" s="12" t="n">
        <f ca="1">SUM(INDIRECT("J15:J"&amp;ROW(J20)-1))</f>
        <v>525000.0</v>
      </c>
      <c r="K20" s="12" t="n">
        <f ca="1">SUM(INDIRECT("K15:K"&amp;ROW(K20)-1))</f>
        <v>5.0</v>
      </c>
      <c r="L20" s="20" t="s">
        <v>770</v>
      </c>
      <c r="M20" s="12" t="n">
        <f ca="1">SUM(INDIRECT("M15:M"&amp;ROW(M20)-1))</f>
        <v>525000.0</v>
      </c>
      <c r="N20" s="12" t="n">
        <f ca="1">INDIRECT("N"&amp;ROW(N20)-1)</f>
        <v>0.0</v>
      </c>
      <c r="O20" s="20" t="str">
        <f ca="1">INDIRECT("O"&amp;ROW(O20)-1)</f>
        <v>-</v>
      </c>
      <c r="P20" s="12" t="n">
        <f ca="1">INDIRECT("P"&amp;ROW(P20)-1)</f>
        <v>0.0</v>
      </c>
      <c r="U20" s="40"/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771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762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43900.42222222222</v>
      </c>
      <c r="C16" t="s" s="21">
        <v>98</v>
      </c>
      <c r="D16" s="22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391</v>
      </c>
      <c r="J16" t="n" s="6">
        <v>240000.0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391</v>
      </c>
      <c r="P16" s="6" t="n">
        <f>G16+J16-M16</f>
        <v>240000.0</v>
      </c>
      <c r="U16" s="38" t="str">
        <f>C16</f>
        <v>Pengadaan oleh Bidang Tata Ruang (BA. No: 01/BAST.01/TR-PUPR/2020)</v>
      </c>
    </row>
    <row r="17" ht="15.0" customHeight="true">
      <c r="A17" s="4" t="n">
        <f>ROW(A17)-14</f>
        <v>3.0</v>
      </c>
      <c r="B17" t="n" s="9">
        <v>43962.45972222222</v>
      </c>
      <c r="C17" t="s" s="21">
        <v>112</v>
      </c>
      <c r="D17" s="22"/>
      <c r="E17" t="n" s="6">
        <v>2.0</v>
      </c>
      <c r="F17" t="s" s="18">
        <v>391</v>
      </c>
      <c r="G17" t="n" s="6">
        <v>240000.0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391</v>
      </c>
      <c r="M17" t="n" s="6">
        <v>240000.0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Sekretariat (BA. No: 027/BAST.03/SEK-PUPR/2020)</v>
      </c>
    </row>
    <row r="18" ht="15.0" customHeight="true">
      <c r="A18" s="4" t="n">
        <f>ROW(A18)-14</f>
        <v>4.0</v>
      </c>
      <c r="B18" t="n" s="9">
        <v>43990.38958333333</v>
      </c>
      <c r="C18" t="s" s="21">
        <v>66</v>
      </c>
      <c r="D18" s="22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768</v>
      </c>
      <c r="J18" t="n" s="6">
        <v>285000.0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768</v>
      </c>
      <c r="P18" s="6" t="n">
        <f>G18+J18-M18</f>
        <v>285000.0</v>
      </c>
      <c r="U18" s="38" t="str">
        <f>C18</f>
        <v>Pengadaan oleh Bidang Jasa Konstruksi (BA. No: 06/BAST.01/JK-PUPR/2020)</v>
      </c>
    </row>
    <row r="19" ht="15.0" customHeight="true">
      <c r="A19" s="4" t="n">
        <f>ROW(A19)-14</f>
        <v>5.0</v>
      </c>
      <c r="B19" t="n" s="9">
        <v>43990.625</v>
      </c>
      <c r="C19" t="s" s="21">
        <v>67</v>
      </c>
      <c r="D19" s="22"/>
      <c r="E19" t="n" s="6">
        <v>3.0</v>
      </c>
      <c r="F19" t="s" s="18">
        <v>768</v>
      </c>
      <c r="G19" t="n" s="6">
        <v>285000.0</v>
      </c>
      <c r="H19" t="n" s="6">
        <v>0.0</v>
      </c>
      <c r="I19" t="s" s="18">
        <v>65</v>
      </c>
      <c r="J19" t="n" s="6">
        <v>0.0</v>
      </c>
      <c r="K19" t="n" s="6">
        <v>3.0</v>
      </c>
      <c r="L19" t="s" s="18">
        <v>768</v>
      </c>
      <c r="M19" t="n" s="6">
        <v>285000.0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Bidang Jasa Konstruksi (BA. No: 029/BAST.03/JK-PUPR/2020)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19" t="str">
        <f ca="1">INDIRECT("F15")</f>
        <v>-</v>
      </c>
      <c r="G20" s="12" t="n">
        <f ca="1">INDIRECT("G15")</f>
        <v>0.0</v>
      </c>
      <c r="H20" s="12" t="n">
        <f ca="1">SUM(INDIRECT("H15:H"&amp;ROW(H20)-1))</f>
        <v>5.0</v>
      </c>
      <c r="I20" s="20" t="s">
        <v>770</v>
      </c>
      <c r="J20" s="12" t="n">
        <f ca="1">SUM(INDIRECT("J15:J"&amp;ROW(J20)-1))</f>
        <v>525000.0</v>
      </c>
      <c r="K20" s="12" t="n">
        <f ca="1">SUM(INDIRECT("K15:K"&amp;ROW(K20)-1))</f>
        <v>5.0</v>
      </c>
      <c r="L20" s="20" t="s">
        <v>770</v>
      </c>
      <c r="M20" s="12" t="n">
        <f ca="1">SUM(INDIRECT("M15:M"&amp;ROW(M20)-1))</f>
        <v>525000.0</v>
      </c>
      <c r="N20" s="12" t="n">
        <f ca="1">INDIRECT("N"&amp;ROW(N20)-1)</f>
        <v>0.0</v>
      </c>
      <c r="O20" s="20" t="str">
        <f ca="1">INDIRECT("O"&amp;ROW(O20)-1)</f>
        <v>-</v>
      </c>
      <c r="P20" s="12" t="n">
        <f ca="1">INDIRECT("P"&amp;ROW(P20)-1)</f>
        <v>0.0</v>
      </c>
      <c r="U20" s="40"/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9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772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762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43900.42222222222</v>
      </c>
      <c r="C16" t="s" s="21">
        <v>98</v>
      </c>
      <c r="D16" s="22"/>
      <c r="E16" t="n" s="6">
        <v>0.0</v>
      </c>
      <c r="F16" t="s" s="18">
        <v>65</v>
      </c>
      <c r="G16" t="n" s="6">
        <v>0.0</v>
      </c>
      <c r="H16" t="n" s="6">
        <v>2.0</v>
      </c>
      <c r="I16" t="s" s="18">
        <v>391</v>
      </c>
      <c r="J16" t="n" s="6">
        <v>240000.0</v>
      </c>
      <c r="K16" t="n" s="6">
        <v>0.0</v>
      </c>
      <c r="L16" t="s" s="18">
        <v>65</v>
      </c>
      <c r="M16" t="n" s="6">
        <v>0.0</v>
      </c>
      <c r="N16" t="n" s="6">
        <v>2.0</v>
      </c>
      <c r="O16" t="s" s="18">
        <v>391</v>
      </c>
      <c r="P16" s="6" t="n">
        <f>G16+J16-M16</f>
        <v>240000.0</v>
      </c>
      <c r="U16" s="38" t="str">
        <f>C16</f>
        <v>Pengadaan oleh Bidang Tata Ruang (BA. No: 01/BAST.01/TR-PUPR/2020)</v>
      </c>
    </row>
    <row r="17" ht="15.0" customHeight="true">
      <c r="A17" s="4" t="n">
        <f>ROW(A17)-14</f>
        <v>3.0</v>
      </c>
      <c r="B17" t="n" s="9">
        <v>43900.461805555555</v>
      </c>
      <c r="C17" t="s" s="21">
        <v>101</v>
      </c>
      <c r="D17" s="22"/>
      <c r="E17" t="n" s="6">
        <v>2.0</v>
      </c>
      <c r="F17" t="s" s="18">
        <v>391</v>
      </c>
      <c r="G17" t="n" s="6">
        <v>240000.0</v>
      </c>
      <c r="H17" t="n" s="6">
        <v>0.0</v>
      </c>
      <c r="I17" t="s" s="18">
        <v>65</v>
      </c>
      <c r="J17" t="n" s="6">
        <v>0.0</v>
      </c>
      <c r="K17" t="n" s="6">
        <v>2.0</v>
      </c>
      <c r="L17" t="s" s="18">
        <v>391</v>
      </c>
      <c r="M17" t="n" s="6">
        <v>240000.0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Tata Ruang (BA. No: 019/BAST.03/TR-PUPR/2020)</v>
      </c>
    </row>
    <row r="18" ht="15.0" customHeight="true">
      <c r="A18" s="4" t="n">
        <f>ROW(A18)-14</f>
        <v>4.0</v>
      </c>
      <c r="B18" t="n" s="9">
        <v>43990.38958333333</v>
      </c>
      <c r="C18" t="s" s="21">
        <v>66</v>
      </c>
      <c r="D18" s="22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768</v>
      </c>
      <c r="J18" t="n" s="6">
        <v>285000.0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768</v>
      </c>
      <c r="P18" s="6" t="n">
        <f>G18+J18-M18</f>
        <v>285000.0</v>
      </c>
      <c r="U18" s="38" t="str">
        <f>C18</f>
        <v>Pengadaan oleh Bidang Jasa Konstruksi (BA. No: 06/BAST.01/JK-PUPR/2020)</v>
      </c>
    </row>
    <row r="19" ht="15.0" customHeight="true">
      <c r="A19" s="4" t="n">
        <f>ROW(A19)-14</f>
        <v>5.0</v>
      </c>
      <c r="B19" t="n" s="9">
        <v>43990.625</v>
      </c>
      <c r="C19" t="s" s="21">
        <v>67</v>
      </c>
      <c r="D19" s="22"/>
      <c r="E19" t="n" s="6">
        <v>3.0</v>
      </c>
      <c r="F19" t="s" s="18">
        <v>768</v>
      </c>
      <c r="G19" t="n" s="6">
        <v>285000.0</v>
      </c>
      <c r="H19" t="n" s="6">
        <v>0.0</v>
      </c>
      <c r="I19" t="s" s="18">
        <v>65</v>
      </c>
      <c r="J19" t="n" s="6">
        <v>0.0</v>
      </c>
      <c r="K19" t="n" s="6">
        <v>3.0</v>
      </c>
      <c r="L19" t="s" s="18">
        <v>768</v>
      </c>
      <c r="M19" t="n" s="6">
        <v>285000.0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Bidang Jasa Konstruksi (BA. No: 029/BAST.03/JK-PUPR/2020)</v>
      </c>
    </row>
    <row r="20" spans="1:21" s="3" customFormat="1" x14ac:dyDescent="0.25">
      <c r="A20" s="10"/>
      <c r="B20" s="11"/>
      <c r="C20" s="11"/>
      <c r="D20" s="11"/>
      <c r="E20" s="12" t="n">
        <f ca="1">INDIRECT("E15")</f>
        <v>0.0</v>
      </c>
      <c r="F20" s="19" t="str">
        <f ca="1">INDIRECT("F15")</f>
        <v>-</v>
      </c>
      <c r="G20" s="12" t="n">
        <f ca="1">INDIRECT("G15")</f>
        <v>0.0</v>
      </c>
      <c r="H20" s="12" t="n">
        <f ca="1">SUM(INDIRECT("H15:H"&amp;ROW(H20)-1))</f>
        <v>5.0</v>
      </c>
      <c r="I20" s="20" t="s">
        <v>770</v>
      </c>
      <c r="J20" s="12" t="n">
        <f ca="1">SUM(INDIRECT("J15:J"&amp;ROW(J20)-1))</f>
        <v>525000.0</v>
      </c>
      <c r="K20" s="12" t="n">
        <f ca="1">SUM(INDIRECT("K15:K"&amp;ROW(K20)-1))</f>
        <v>5.0</v>
      </c>
      <c r="L20" s="20" t="s">
        <v>770</v>
      </c>
      <c r="M20" s="12" t="n">
        <f ca="1">SUM(INDIRECT("M15:M"&amp;ROW(M20)-1))</f>
        <v>525000.0</v>
      </c>
      <c r="N20" s="12" t="n">
        <f ca="1">INDIRECT("N"&amp;ROW(N20)-1)</f>
        <v>0.0</v>
      </c>
      <c r="O20" s="20" t="str">
        <f ca="1">INDIRECT("O"&amp;ROW(O20)-1)</f>
        <v>-</v>
      </c>
      <c r="P20" s="12" t="n">
        <f ca="1">INDIRECT("P"&amp;ROW(P20)-1)</f>
        <v>0.0</v>
      </c>
      <c r="U20" s="40"/>
    </row>
    <row r="22" spans="4:14" x14ac:dyDescent="0.25">
      <c r="N22" s="1" t="str">
        <f>"Airmadidi, "&amp;U1</f>
        <v>Airmadidi, Kamis, 31 Desember 2020</v>
      </c>
    </row>
    <row r="23" spans="4:14" x14ac:dyDescent="0.25">
      <c r="D23" s="2" t="s">
        <v>56</v>
      </c>
      <c r="E23" s="3"/>
      <c r="F23" s="3"/>
      <c r="G23" s="3"/>
      <c r="H23" s="3"/>
      <c r="I23" s="3"/>
      <c r="J23" s="3"/>
      <c r="K23" s="3"/>
      <c r="L23" s="3"/>
      <c r="M23" s="3"/>
      <c r="N23" s="2" t="s">
        <v>59</v>
      </c>
    </row>
    <row r="24" spans="4:14" x14ac:dyDescent="0.25">
      <c r="D24" s="2"/>
      <c r="E24" s="3"/>
      <c r="F24" s="3"/>
      <c r="G24" s="3"/>
      <c r="H24" s="3"/>
      <c r="I24" s="3"/>
      <c r="J24" s="3"/>
      <c r="K24" s="3"/>
      <c r="L24" s="3"/>
      <c r="M24" s="3"/>
      <c r="N24" s="2"/>
    </row>
    <row r="25" spans="4:14" x14ac:dyDescent="0.25">
      <c r="D25" s="2"/>
      <c r="E25" s="3"/>
      <c r="F25" s="3"/>
      <c r="G25" s="3"/>
      <c r="H25" s="3"/>
      <c r="I25" s="3"/>
      <c r="J25" s="3"/>
      <c r="K25" s="3"/>
      <c r="L25" s="3"/>
      <c r="M25" s="3"/>
      <c r="N25" s="2"/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5" t="s">
        <v>57</v>
      </c>
      <c r="E28" s="3"/>
      <c r="F28" s="3"/>
      <c r="G28" s="3"/>
      <c r="H28" s="3"/>
      <c r="I28" s="3"/>
      <c r="J28" s="3"/>
      <c r="K28" s="3"/>
      <c r="L28" s="3"/>
      <c r="M28" s="3"/>
      <c r="N28" s="5" t="s">
        <v>60</v>
      </c>
    </row>
    <row r="29" spans="4:14" x14ac:dyDescent="0.25">
      <c r="D29" s="1" t="str">
        <f>"NIP. "&amp;U2</f>
        <v>NIP. 197212041999031006</v>
      </c>
      <c r="N29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20:D20"/>
    <mergeCell ref="C19:D19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773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366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43901.416666666664</v>
      </c>
      <c r="C16" t="s" s="21">
        <v>147</v>
      </c>
      <c r="D16" s="22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775</v>
      </c>
      <c r="J16" t="n" s="6">
        <v>380000.0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775</v>
      </c>
      <c r="P16" s="6" t="n">
        <f>G16+J16-M16</f>
        <v>380000.0</v>
      </c>
      <c r="U16" s="38" t="str">
        <f>C16</f>
        <v>Pengadaan oleh Bidang Bina Marga (BA. No: 03/BAST.01/BM-PUPR/2020)</v>
      </c>
    </row>
    <row r="17" ht="15.0" customHeight="true">
      <c r="A17" s="4" t="n">
        <f>ROW(A17)-14</f>
        <v>3.0</v>
      </c>
      <c r="B17" t="n" s="9">
        <v>43901.625</v>
      </c>
      <c r="C17" t="s" s="21">
        <v>150</v>
      </c>
      <c r="D17" s="22"/>
      <c r="E17" t="n" s="6">
        <v>4.0</v>
      </c>
      <c r="F17" t="s" s="18">
        <v>775</v>
      </c>
      <c r="G17" t="n" s="6">
        <v>380000.0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775</v>
      </c>
      <c r="M17" t="n" s="6">
        <v>380000.0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Bina Marga (BA. No: 020/BAST.03/BM-PUPR/2020)</v>
      </c>
    </row>
    <row r="18" ht="15.0" customHeight="true">
      <c r="A18" s="4" t="n">
        <f>ROW(A18)-14</f>
        <v>4.0</v>
      </c>
      <c r="B18" t="n" s="9">
        <v>43903.416666666664</v>
      </c>
      <c r="C18" t="s" s="21">
        <v>152</v>
      </c>
      <c r="D18" s="22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768</v>
      </c>
      <c r="J18" t="n" s="6">
        <v>285000.0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768</v>
      </c>
      <c r="P18" s="6" t="n">
        <f>G18+J18-M18</f>
        <v>285000.0</v>
      </c>
      <c r="U18" s="38" t="str">
        <f>C18</f>
        <v>Pengadaan oleh Bidang Bina Marga (BA. No: 01/BAST.01/BM-PUPR/2020)</v>
      </c>
    </row>
    <row r="19" ht="15.0" customHeight="true">
      <c r="A19" s="4" t="n">
        <f>ROW(A19)-14</f>
        <v>5.0</v>
      </c>
      <c r="B19" t="n" s="9">
        <v>43903.459027777775</v>
      </c>
      <c r="C19" t="s" s="21">
        <v>154</v>
      </c>
      <c r="D19" s="22"/>
      <c r="E19" t="n" s="6">
        <v>3.0</v>
      </c>
      <c r="F19" t="s" s="18">
        <v>768</v>
      </c>
      <c r="G19" t="n" s="6">
        <v>285000.0</v>
      </c>
      <c r="H19" t="n" s="6">
        <v>4.0</v>
      </c>
      <c r="I19" t="s" s="18">
        <v>775</v>
      </c>
      <c r="J19" t="n" s="6">
        <v>380000.0</v>
      </c>
      <c r="K19" t="n" s="6">
        <v>0.0</v>
      </c>
      <c r="L19" t="s" s="18">
        <v>65</v>
      </c>
      <c r="M19" t="n" s="6">
        <v>0.0</v>
      </c>
      <c r="N19" t="n" s="6">
        <v>7.0</v>
      </c>
      <c r="O19" t="s" s="18">
        <v>776</v>
      </c>
      <c r="P19" s="6" t="n">
        <f>G19+J19-M19</f>
        <v>665000.0</v>
      </c>
      <c r="U19" s="38" t="str">
        <f>C19</f>
        <v>Pengadaan oleh Bidang Bina Marga (BA. No: 05/BAST.01/BM-PUPR/2020)</v>
      </c>
    </row>
    <row r="20" ht="15.0" customHeight="true">
      <c r="A20" s="4" t="n">
        <f>ROW(A20)-14</f>
        <v>6.0</v>
      </c>
      <c r="B20" t="n" s="9">
        <v>43903.625</v>
      </c>
      <c r="C20" t="s" s="21">
        <v>156</v>
      </c>
      <c r="D20" s="22"/>
      <c r="E20" t="n" s="6">
        <v>7.0</v>
      </c>
      <c r="F20" t="s" s="18">
        <v>776</v>
      </c>
      <c r="G20" t="n" s="6">
        <v>665000.0</v>
      </c>
      <c r="H20" t="n" s="6">
        <v>0.0</v>
      </c>
      <c r="I20" t="s" s="18">
        <v>65</v>
      </c>
      <c r="J20" t="n" s="6">
        <v>0.0</v>
      </c>
      <c r="K20" t="n" s="6">
        <v>7.0</v>
      </c>
      <c r="L20" t="s" s="18">
        <v>776</v>
      </c>
      <c r="M20" t="n" s="6">
        <v>665000.0</v>
      </c>
      <c r="N20" t="n" s="6">
        <v>0.0</v>
      </c>
      <c r="O20" t="s" s="18">
        <v>65</v>
      </c>
      <c r="P20" s="6" t="n">
        <f>G20+J20-M20</f>
        <v>0.0</v>
      </c>
      <c r="U20" s="38" t="str">
        <f>C20</f>
        <v>Distribusi ke Bidang Bina Marga (BA. No: 021/BAST.03/BM-PUPR/2020)</v>
      </c>
    </row>
    <row r="21" ht="15.0" customHeight="true">
      <c r="A21" s="4" t="n">
        <f>ROW(A21)-14</f>
        <v>7.0</v>
      </c>
      <c r="B21" t="n" s="9">
        <v>43987.416666666664</v>
      </c>
      <c r="C21" t="s" s="21">
        <v>163</v>
      </c>
      <c r="D21" s="22"/>
      <c r="E21" t="n" s="6">
        <v>0.0</v>
      </c>
      <c r="F21" t="s" s="18">
        <v>65</v>
      </c>
      <c r="G21" t="n" s="6">
        <v>0.0</v>
      </c>
      <c r="H21" t="n" s="6">
        <v>4.0</v>
      </c>
      <c r="I21" t="s" s="18">
        <v>775</v>
      </c>
      <c r="J21" t="n" s="6">
        <v>380000.0</v>
      </c>
      <c r="K21" t="n" s="6">
        <v>0.0</v>
      </c>
      <c r="L21" t="s" s="18">
        <v>65</v>
      </c>
      <c r="M21" t="n" s="6">
        <v>0.0</v>
      </c>
      <c r="N21" t="n" s="6">
        <v>4.0</v>
      </c>
      <c r="O21" t="s" s="18">
        <v>775</v>
      </c>
      <c r="P21" s="6" t="n">
        <f>G21+J21-M21</f>
        <v>380000.0</v>
      </c>
      <c r="U21" s="38" t="str">
        <f>C21</f>
        <v>Pengadaan oleh Bidang Bina Marga (BA. No: 07/BAST.01/BM-PUPR/2020)</v>
      </c>
    </row>
    <row r="22" ht="15.0" customHeight="true">
      <c r="A22" s="4" t="n">
        <f>ROW(A22)-14</f>
        <v>8.0</v>
      </c>
      <c r="B22" t="n" s="9">
        <v>43987.458333333336</v>
      </c>
      <c r="C22" t="s" s="21">
        <v>165</v>
      </c>
      <c r="D22" s="22"/>
      <c r="E22" t="n" s="6">
        <v>4.0</v>
      </c>
      <c r="F22" t="s" s="18">
        <v>775</v>
      </c>
      <c r="G22" t="n" s="6">
        <v>380000.0</v>
      </c>
      <c r="H22" t="n" s="6">
        <v>4.0</v>
      </c>
      <c r="I22" t="s" s="18">
        <v>775</v>
      </c>
      <c r="J22" t="n" s="6">
        <v>380000.0</v>
      </c>
      <c r="K22" t="n" s="6">
        <v>0.0</v>
      </c>
      <c r="L22" t="s" s="18">
        <v>65</v>
      </c>
      <c r="M22" t="n" s="6">
        <v>0.0</v>
      </c>
      <c r="N22" t="n" s="6">
        <v>8.0</v>
      </c>
      <c r="O22" t="s" s="18">
        <v>777</v>
      </c>
      <c r="P22" s="6" t="n">
        <f>G22+J22-M22</f>
        <v>760000.0</v>
      </c>
      <c r="U22" s="38" t="str">
        <f>C22</f>
        <v>Pengadaan oleh Bidang Bina Marga (BA. No: 09/BAST.01/BM-PUPR/2020)</v>
      </c>
    </row>
    <row r="23" ht="15.0" customHeight="true">
      <c r="A23" s="4" t="n">
        <f>ROW(A23)-14</f>
        <v>9.0</v>
      </c>
      <c r="B23" t="n" s="9">
        <v>43987.459027777775</v>
      </c>
      <c r="C23" t="s" s="21">
        <v>167</v>
      </c>
      <c r="D23" s="22"/>
      <c r="E23" t="n" s="6">
        <v>8.0</v>
      </c>
      <c r="F23" t="s" s="18">
        <v>777</v>
      </c>
      <c r="G23" t="n" s="6">
        <v>760000.0</v>
      </c>
      <c r="H23" t="n" s="6">
        <v>4.0</v>
      </c>
      <c r="I23" t="s" s="18">
        <v>775</v>
      </c>
      <c r="J23" t="n" s="6">
        <v>380000.0</v>
      </c>
      <c r="K23" t="n" s="6">
        <v>0.0</v>
      </c>
      <c r="L23" t="s" s="18">
        <v>65</v>
      </c>
      <c r="M23" t="n" s="6">
        <v>0.0</v>
      </c>
      <c r="N23" t="n" s="6">
        <v>12.0</v>
      </c>
      <c r="O23" t="s" s="18">
        <v>778</v>
      </c>
      <c r="P23" s="6" t="n">
        <f>G23+J23-M23</f>
        <v>1140000.0</v>
      </c>
      <c r="U23" s="38" t="str">
        <f>C23</f>
        <v>Pengadaan oleh Bidang Bina Marga (BA. No: 12/BAST.01/BM-PUPR/2020)</v>
      </c>
    </row>
    <row r="24" ht="15.0" customHeight="true">
      <c r="A24" s="4" t="n">
        <f>ROW(A24)-14</f>
        <v>10.0</v>
      </c>
      <c r="B24" t="n" s="9">
        <v>43987.625</v>
      </c>
      <c r="C24" t="s" s="21">
        <v>169</v>
      </c>
      <c r="D24" s="22"/>
      <c r="E24" t="n" s="6">
        <v>12.0</v>
      </c>
      <c r="F24" t="s" s="18">
        <v>778</v>
      </c>
      <c r="G24" t="n" s="6">
        <v>1140000.0</v>
      </c>
      <c r="H24" t="n" s="6">
        <v>0.0</v>
      </c>
      <c r="I24" t="s" s="18">
        <v>65</v>
      </c>
      <c r="J24" t="n" s="6">
        <v>0.0</v>
      </c>
      <c r="K24" t="n" s="6">
        <v>12.0</v>
      </c>
      <c r="L24" t="s" s="18">
        <v>778</v>
      </c>
      <c r="M24" t="n" s="6">
        <v>1140000.0</v>
      </c>
      <c r="N24" t="n" s="6">
        <v>0.0</v>
      </c>
      <c r="O24" t="s" s="18">
        <v>65</v>
      </c>
      <c r="P24" s="6" t="n">
        <f>G24+J24-M24</f>
        <v>0.0</v>
      </c>
      <c r="U24" s="38" t="str">
        <f>C24</f>
        <v>Distribusi ke Bidang Bina Marga (BA. No: 028/BAST.03/BM-PUPR/2020)</v>
      </c>
    </row>
    <row r="25" spans="1:21" s="3" customFormat="1" x14ac:dyDescent="0.25">
      <c r="A25" s="10"/>
      <c r="B25" s="11"/>
      <c r="C25" s="11"/>
      <c r="D25" s="11"/>
      <c r="E25" s="12" t="n">
        <f ca="1">INDIRECT("E15")</f>
        <v>0.0</v>
      </c>
      <c r="F25" s="19" t="str">
        <f ca="1">INDIRECT("F15")</f>
        <v>-</v>
      </c>
      <c r="G25" s="12" t="n">
        <f ca="1">INDIRECT("G15")</f>
        <v>0.0</v>
      </c>
      <c r="H25" s="12" t="n">
        <f ca="1">SUM(INDIRECT("H15:H"&amp;ROW(H25)-1))</f>
        <v>23.0</v>
      </c>
      <c r="I25" s="20" t="s">
        <v>774</v>
      </c>
      <c r="J25" s="12" t="n">
        <f ca="1">SUM(INDIRECT("J15:J"&amp;ROW(J25)-1))</f>
        <v>2185000.0</v>
      </c>
      <c r="K25" s="12" t="n">
        <f ca="1">SUM(INDIRECT("K15:K"&amp;ROW(K25)-1))</f>
        <v>23.0</v>
      </c>
      <c r="L25" s="20" t="s">
        <v>774</v>
      </c>
      <c r="M25" s="12" t="n">
        <f ca="1">SUM(INDIRECT("M15:M"&amp;ROW(M25)-1))</f>
        <v>2185000.0</v>
      </c>
      <c r="N25" s="12" t="n">
        <f ca="1">INDIRECT("N"&amp;ROW(N25)-1)</f>
        <v>0.0</v>
      </c>
      <c r="O25" s="20" t="str">
        <f ca="1">INDIRECT("O"&amp;ROW(O25)-1)</f>
        <v>-</v>
      </c>
      <c r="P25" s="12" t="n">
        <f ca="1">INDIRECT("P"&amp;ROW(P25)-1)</f>
        <v>0.0</v>
      </c>
      <c r="U25" s="40"/>
    </row>
    <row r="27" spans="4:14" x14ac:dyDescent="0.25">
      <c r="N27" s="1" t="str">
        <f>"Airmadidi, "&amp;U1</f>
        <v>Airmadidi, Kamis, 31 Desember 2020</v>
      </c>
    </row>
    <row r="28" spans="4:14" x14ac:dyDescent="0.25">
      <c r="D28" s="2" t="s">
        <v>56</v>
      </c>
      <c r="E28" s="3"/>
      <c r="F28" s="3"/>
      <c r="G28" s="3"/>
      <c r="H28" s="3"/>
      <c r="I28" s="3"/>
      <c r="J28" s="3"/>
      <c r="K28" s="3"/>
      <c r="L28" s="3"/>
      <c r="M28" s="3"/>
      <c r="N28" s="2" t="s">
        <v>59</v>
      </c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5" t="s">
        <v>57</v>
      </c>
      <c r="E33" s="3"/>
      <c r="F33" s="3"/>
      <c r="G33" s="3"/>
      <c r="H33" s="3"/>
      <c r="I33" s="3"/>
      <c r="J33" s="3"/>
      <c r="K33" s="3"/>
      <c r="L33" s="3"/>
      <c r="M33" s="3"/>
      <c r="N33" s="5" t="s">
        <v>60</v>
      </c>
    </row>
    <row r="34" spans="4:14" x14ac:dyDescent="0.25">
      <c r="D34" s="1" t="str">
        <f>"NIP. "&amp;U2</f>
        <v>NIP. 197212041999031006</v>
      </c>
      <c r="N34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5:D25"/>
    <mergeCell ref="C24:D2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779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366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43901.416666666664</v>
      </c>
      <c r="C16" t="s" s="21">
        <v>147</v>
      </c>
      <c r="D16" s="22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775</v>
      </c>
      <c r="J16" t="n" s="6">
        <v>380000.0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775</v>
      </c>
      <c r="P16" s="6" t="n">
        <f>G16+J16-M16</f>
        <v>380000.0</v>
      </c>
      <c r="U16" s="38" t="str">
        <f>C16</f>
        <v>Pengadaan oleh Bidang Bina Marga (BA. No: 03/BAST.01/BM-PUPR/2020)</v>
      </c>
    </row>
    <row r="17" ht="15.0" customHeight="true">
      <c r="A17" s="4" t="n">
        <f>ROW(A17)-14</f>
        <v>3.0</v>
      </c>
      <c r="B17" t="n" s="9">
        <v>43901.625</v>
      </c>
      <c r="C17" t="s" s="21">
        <v>150</v>
      </c>
      <c r="D17" s="22"/>
      <c r="E17" t="n" s="6">
        <v>4.0</v>
      </c>
      <c r="F17" t="s" s="18">
        <v>775</v>
      </c>
      <c r="G17" t="n" s="6">
        <v>380000.0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775</v>
      </c>
      <c r="M17" t="n" s="6">
        <v>380000.0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Bina Marga (BA. No: 020/BAST.03/BM-PUPR/2020)</v>
      </c>
    </row>
    <row r="18" ht="15.0" customHeight="true">
      <c r="A18" s="4" t="n">
        <f>ROW(A18)-14</f>
        <v>4.0</v>
      </c>
      <c r="B18" t="n" s="9">
        <v>43903.416666666664</v>
      </c>
      <c r="C18" t="s" s="21">
        <v>152</v>
      </c>
      <c r="D18" s="22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768</v>
      </c>
      <c r="J18" t="n" s="6">
        <v>285000.0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768</v>
      </c>
      <c r="P18" s="6" t="n">
        <f>G18+J18-M18</f>
        <v>285000.0</v>
      </c>
      <c r="U18" s="38" t="str">
        <f>C18</f>
        <v>Pengadaan oleh Bidang Bina Marga (BA. No: 01/BAST.01/BM-PUPR/2020)</v>
      </c>
    </row>
    <row r="19" ht="15.0" customHeight="true">
      <c r="A19" s="4" t="n">
        <f>ROW(A19)-14</f>
        <v>5.0</v>
      </c>
      <c r="B19" t="n" s="9">
        <v>43903.459027777775</v>
      </c>
      <c r="C19" t="s" s="21">
        <v>154</v>
      </c>
      <c r="D19" s="22"/>
      <c r="E19" t="n" s="6">
        <v>3.0</v>
      </c>
      <c r="F19" t="s" s="18">
        <v>768</v>
      </c>
      <c r="G19" t="n" s="6">
        <v>285000.0</v>
      </c>
      <c r="H19" t="n" s="6">
        <v>4.0</v>
      </c>
      <c r="I19" t="s" s="18">
        <v>775</v>
      </c>
      <c r="J19" t="n" s="6">
        <v>380000.0</v>
      </c>
      <c r="K19" t="n" s="6">
        <v>0.0</v>
      </c>
      <c r="L19" t="s" s="18">
        <v>65</v>
      </c>
      <c r="M19" t="n" s="6">
        <v>0.0</v>
      </c>
      <c r="N19" t="n" s="6">
        <v>7.0</v>
      </c>
      <c r="O19" t="s" s="18">
        <v>776</v>
      </c>
      <c r="P19" s="6" t="n">
        <f>G19+J19-M19</f>
        <v>665000.0</v>
      </c>
      <c r="U19" s="38" t="str">
        <f>C19</f>
        <v>Pengadaan oleh Bidang Bina Marga (BA. No: 05/BAST.01/BM-PUPR/2020)</v>
      </c>
    </row>
    <row r="20" ht="15.0" customHeight="true">
      <c r="A20" s="4" t="n">
        <f>ROW(A20)-14</f>
        <v>6.0</v>
      </c>
      <c r="B20" t="n" s="9">
        <v>43903.625</v>
      </c>
      <c r="C20" t="s" s="21">
        <v>156</v>
      </c>
      <c r="D20" s="22"/>
      <c r="E20" t="n" s="6">
        <v>7.0</v>
      </c>
      <c r="F20" t="s" s="18">
        <v>776</v>
      </c>
      <c r="G20" t="n" s="6">
        <v>665000.0</v>
      </c>
      <c r="H20" t="n" s="6">
        <v>0.0</v>
      </c>
      <c r="I20" t="s" s="18">
        <v>65</v>
      </c>
      <c r="J20" t="n" s="6">
        <v>0.0</v>
      </c>
      <c r="K20" t="n" s="6">
        <v>7.0</v>
      </c>
      <c r="L20" t="s" s="18">
        <v>776</v>
      </c>
      <c r="M20" t="n" s="6">
        <v>665000.0</v>
      </c>
      <c r="N20" t="n" s="6">
        <v>0.0</v>
      </c>
      <c r="O20" t="s" s="18">
        <v>65</v>
      </c>
      <c r="P20" s="6" t="n">
        <f>G20+J20-M20</f>
        <v>0.0</v>
      </c>
      <c r="U20" s="38" t="str">
        <f>C20</f>
        <v>Distribusi ke Bidang Bina Marga (BA. No: 021/BAST.03/BM-PUPR/2020)</v>
      </c>
    </row>
    <row r="21" ht="15.0" customHeight="true">
      <c r="A21" s="4" t="n">
        <f>ROW(A21)-14</f>
        <v>7.0</v>
      </c>
      <c r="B21" t="n" s="9">
        <v>43987.416666666664</v>
      </c>
      <c r="C21" t="s" s="21">
        <v>163</v>
      </c>
      <c r="D21" s="22"/>
      <c r="E21" t="n" s="6">
        <v>0.0</v>
      </c>
      <c r="F21" t="s" s="18">
        <v>65</v>
      </c>
      <c r="G21" t="n" s="6">
        <v>0.0</v>
      </c>
      <c r="H21" t="n" s="6">
        <v>4.0</v>
      </c>
      <c r="I21" t="s" s="18">
        <v>775</v>
      </c>
      <c r="J21" t="n" s="6">
        <v>380000.0</v>
      </c>
      <c r="K21" t="n" s="6">
        <v>0.0</v>
      </c>
      <c r="L21" t="s" s="18">
        <v>65</v>
      </c>
      <c r="M21" t="n" s="6">
        <v>0.0</v>
      </c>
      <c r="N21" t="n" s="6">
        <v>4.0</v>
      </c>
      <c r="O21" t="s" s="18">
        <v>775</v>
      </c>
      <c r="P21" s="6" t="n">
        <f>G21+J21-M21</f>
        <v>380000.0</v>
      </c>
      <c r="U21" s="38" t="str">
        <f>C21</f>
        <v>Pengadaan oleh Bidang Bina Marga (BA. No: 07/BAST.01/BM-PUPR/2020)</v>
      </c>
    </row>
    <row r="22" ht="15.0" customHeight="true">
      <c r="A22" s="4" t="n">
        <f>ROW(A22)-14</f>
        <v>8.0</v>
      </c>
      <c r="B22" t="n" s="9">
        <v>43987.458333333336</v>
      </c>
      <c r="C22" t="s" s="21">
        <v>165</v>
      </c>
      <c r="D22" s="22"/>
      <c r="E22" t="n" s="6">
        <v>4.0</v>
      </c>
      <c r="F22" t="s" s="18">
        <v>775</v>
      </c>
      <c r="G22" t="n" s="6">
        <v>380000.0</v>
      </c>
      <c r="H22" t="n" s="6">
        <v>3.0</v>
      </c>
      <c r="I22" t="s" s="18">
        <v>768</v>
      </c>
      <c r="J22" t="n" s="6">
        <v>285000.0</v>
      </c>
      <c r="K22" t="n" s="6">
        <v>0.0</v>
      </c>
      <c r="L22" t="s" s="18">
        <v>65</v>
      </c>
      <c r="M22" t="n" s="6">
        <v>0.0</v>
      </c>
      <c r="N22" t="n" s="6">
        <v>7.0</v>
      </c>
      <c r="O22" t="s" s="18">
        <v>781</v>
      </c>
      <c r="P22" s="6" t="n">
        <f>G22+J22-M22</f>
        <v>665000.0</v>
      </c>
      <c r="U22" s="38" t="str">
        <f>C22</f>
        <v>Pengadaan oleh Bidang Bina Marga (BA. No: 09/BAST.01/BM-PUPR/2020)</v>
      </c>
    </row>
    <row r="23" ht="15.0" customHeight="true">
      <c r="A23" s="4" t="n">
        <f>ROW(A23)-14</f>
        <v>9.0</v>
      </c>
      <c r="B23" t="n" s="9">
        <v>43987.459027777775</v>
      </c>
      <c r="C23" t="s" s="21">
        <v>167</v>
      </c>
      <c r="D23" s="22"/>
      <c r="E23" t="n" s="6">
        <v>7.0</v>
      </c>
      <c r="F23" t="s" s="18">
        <v>781</v>
      </c>
      <c r="G23" t="n" s="6">
        <v>665000.0</v>
      </c>
      <c r="H23" t="n" s="6">
        <v>3.0</v>
      </c>
      <c r="I23" t="s" s="18">
        <v>768</v>
      </c>
      <c r="J23" t="n" s="6">
        <v>285000.0</v>
      </c>
      <c r="K23" t="n" s="6">
        <v>0.0</v>
      </c>
      <c r="L23" t="s" s="18">
        <v>65</v>
      </c>
      <c r="M23" t="n" s="6">
        <v>0.0</v>
      </c>
      <c r="N23" t="n" s="6">
        <v>10.0</v>
      </c>
      <c r="O23" t="s" s="18">
        <v>782</v>
      </c>
      <c r="P23" s="6" t="n">
        <f>G23+J23-M23</f>
        <v>950000.0</v>
      </c>
      <c r="U23" s="38" t="str">
        <f>C23</f>
        <v>Pengadaan oleh Bidang Bina Marga (BA. No: 12/BAST.01/BM-PUPR/2020)</v>
      </c>
    </row>
    <row r="24" ht="15.0" customHeight="true">
      <c r="A24" s="4" t="n">
        <f>ROW(A24)-14</f>
        <v>10.0</v>
      </c>
      <c r="B24" t="n" s="9">
        <v>43987.625</v>
      </c>
      <c r="C24" t="s" s="21">
        <v>169</v>
      </c>
      <c r="D24" s="22"/>
      <c r="E24" t="n" s="6">
        <v>10.0</v>
      </c>
      <c r="F24" t="s" s="18">
        <v>782</v>
      </c>
      <c r="G24" t="n" s="6">
        <v>950000.0</v>
      </c>
      <c r="H24" t="n" s="6">
        <v>0.0</v>
      </c>
      <c r="I24" t="s" s="18">
        <v>65</v>
      </c>
      <c r="J24" t="n" s="6">
        <v>0.0</v>
      </c>
      <c r="K24" t="n" s="6">
        <v>10.0</v>
      </c>
      <c r="L24" t="s" s="18">
        <v>782</v>
      </c>
      <c r="M24" t="n" s="6">
        <v>950000.0</v>
      </c>
      <c r="N24" t="n" s="6">
        <v>0.0</v>
      </c>
      <c r="O24" t="s" s="18">
        <v>65</v>
      </c>
      <c r="P24" s="6" t="n">
        <f>G24+J24-M24</f>
        <v>0.0</v>
      </c>
      <c r="U24" s="38" t="str">
        <f>C24</f>
        <v>Distribusi ke Bidang Bina Marga (BA. No: 028/BAST.03/BM-PUPR/2020)</v>
      </c>
    </row>
    <row r="25" spans="1:21" s="3" customFormat="1" x14ac:dyDescent="0.25">
      <c r="A25" s="10"/>
      <c r="B25" s="11"/>
      <c r="C25" s="11"/>
      <c r="D25" s="11"/>
      <c r="E25" s="12" t="n">
        <f ca="1">INDIRECT("E15")</f>
        <v>0.0</v>
      </c>
      <c r="F25" s="19" t="str">
        <f ca="1">INDIRECT("F15")</f>
        <v>-</v>
      </c>
      <c r="G25" s="12" t="n">
        <f ca="1">INDIRECT("G15")</f>
        <v>0.0</v>
      </c>
      <c r="H25" s="12" t="n">
        <f ca="1">SUM(INDIRECT("H15:H"&amp;ROW(H25)-1))</f>
        <v>21.0</v>
      </c>
      <c r="I25" s="20" t="s">
        <v>780</v>
      </c>
      <c r="J25" s="12" t="n">
        <f ca="1">SUM(INDIRECT("J15:J"&amp;ROW(J25)-1))</f>
        <v>1995000.0</v>
      </c>
      <c r="K25" s="12" t="n">
        <f ca="1">SUM(INDIRECT("K15:K"&amp;ROW(K25)-1))</f>
        <v>21.0</v>
      </c>
      <c r="L25" s="20" t="s">
        <v>780</v>
      </c>
      <c r="M25" s="12" t="n">
        <f ca="1">SUM(INDIRECT("M15:M"&amp;ROW(M25)-1))</f>
        <v>1995000.0</v>
      </c>
      <c r="N25" s="12" t="n">
        <f ca="1">INDIRECT("N"&amp;ROW(N25)-1)</f>
        <v>0.0</v>
      </c>
      <c r="O25" s="20" t="str">
        <f ca="1">INDIRECT("O"&amp;ROW(O25)-1)</f>
        <v>-</v>
      </c>
      <c r="P25" s="12" t="n">
        <f ca="1">INDIRECT("P"&amp;ROW(P25)-1)</f>
        <v>0.0</v>
      </c>
      <c r="U25" s="40"/>
    </row>
    <row r="27" spans="4:14" x14ac:dyDescent="0.25">
      <c r="N27" s="1" t="str">
        <f>"Airmadidi, "&amp;U1</f>
        <v>Airmadidi, Kamis, 31 Desember 2020</v>
      </c>
    </row>
    <row r="28" spans="4:14" x14ac:dyDescent="0.25">
      <c r="D28" s="2" t="s">
        <v>56</v>
      </c>
      <c r="E28" s="3"/>
      <c r="F28" s="3"/>
      <c r="G28" s="3"/>
      <c r="H28" s="3"/>
      <c r="I28" s="3"/>
      <c r="J28" s="3"/>
      <c r="K28" s="3"/>
      <c r="L28" s="3"/>
      <c r="M28" s="3"/>
      <c r="N28" s="2" t="s">
        <v>59</v>
      </c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5" t="s">
        <v>57</v>
      </c>
      <c r="E33" s="3"/>
      <c r="F33" s="3"/>
      <c r="G33" s="3"/>
      <c r="H33" s="3"/>
      <c r="I33" s="3"/>
      <c r="J33" s="3"/>
      <c r="K33" s="3"/>
      <c r="L33" s="3"/>
      <c r="M33" s="3"/>
      <c r="N33" s="5" t="s">
        <v>60</v>
      </c>
    </row>
    <row r="34" spans="4:14" x14ac:dyDescent="0.25">
      <c r="D34" s="1" t="str">
        <f>"NIP. "&amp;U2</f>
        <v>NIP. 197212041999031006</v>
      </c>
      <c r="N34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5:D25"/>
    <mergeCell ref="C24:D2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783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366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43901.416666666664</v>
      </c>
      <c r="C16" t="s" s="21">
        <v>147</v>
      </c>
      <c r="D16" s="22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775</v>
      </c>
      <c r="J16" t="n" s="6">
        <v>380000.0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775</v>
      </c>
      <c r="P16" s="6" t="n">
        <f>G16+J16-M16</f>
        <v>380000.0</v>
      </c>
      <c r="U16" s="38" t="str">
        <f>C16</f>
        <v>Pengadaan oleh Bidang Bina Marga (BA. No: 03/BAST.01/BM-PUPR/2020)</v>
      </c>
    </row>
    <row r="17" ht="15.0" customHeight="true">
      <c r="A17" s="4" t="n">
        <f>ROW(A17)-14</f>
        <v>3.0</v>
      </c>
      <c r="B17" t="n" s="9">
        <v>43901.625</v>
      </c>
      <c r="C17" t="s" s="21">
        <v>150</v>
      </c>
      <c r="D17" s="22"/>
      <c r="E17" t="n" s="6">
        <v>4.0</v>
      </c>
      <c r="F17" t="s" s="18">
        <v>775</v>
      </c>
      <c r="G17" t="n" s="6">
        <v>380000.0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775</v>
      </c>
      <c r="M17" t="n" s="6">
        <v>380000.0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Bina Marga (BA. No: 020/BAST.03/BM-PUPR/2020)</v>
      </c>
    </row>
    <row r="18" ht="15.0" customHeight="true">
      <c r="A18" s="4" t="n">
        <f>ROW(A18)-14</f>
        <v>4.0</v>
      </c>
      <c r="B18" t="n" s="9">
        <v>43903.416666666664</v>
      </c>
      <c r="C18" t="s" s="21">
        <v>152</v>
      </c>
      <c r="D18" s="22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768</v>
      </c>
      <c r="J18" t="n" s="6">
        <v>285000.0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768</v>
      </c>
      <c r="P18" s="6" t="n">
        <f>G18+J18-M18</f>
        <v>285000.0</v>
      </c>
      <c r="U18" s="38" t="str">
        <f>C18</f>
        <v>Pengadaan oleh Bidang Bina Marga (BA. No: 01/BAST.01/BM-PUPR/2020)</v>
      </c>
    </row>
    <row r="19" ht="15.0" customHeight="true">
      <c r="A19" s="4" t="n">
        <f>ROW(A19)-14</f>
        <v>5.0</v>
      </c>
      <c r="B19" t="n" s="9">
        <v>43903.459027777775</v>
      </c>
      <c r="C19" t="s" s="21">
        <v>154</v>
      </c>
      <c r="D19" s="22"/>
      <c r="E19" t="n" s="6">
        <v>3.0</v>
      </c>
      <c r="F19" t="s" s="18">
        <v>768</v>
      </c>
      <c r="G19" t="n" s="6">
        <v>285000.0</v>
      </c>
      <c r="H19" t="n" s="6">
        <v>4.0</v>
      </c>
      <c r="I19" t="s" s="18">
        <v>775</v>
      </c>
      <c r="J19" t="n" s="6">
        <v>380000.0</v>
      </c>
      <c r="K19" t="n" s="6">
        <v>0.0</v>
      </c>
      <c r="L19" t="s" s="18">
        <v>65</v>
      </c>
      <c r="M19" t="n" s="6">
        <v>0.0</v>
      </c>
      <c r="N19" t="n" s="6">
        <v>7.0</v>
      </c>
      <c r="O19" t="s" s="18">
        <v>776</v>
      </c>
      <c r="P19" s="6" t="n">
        <f>G19+J19-M19</f>
        <v>665000.0</v>
      </c>
      <c r="U19" s="38" t="str">
        <f>C19</f>
        <v>Pengadaan oleh Bidang Bina Marga (BA. No: 05/BAST.01/BM-PUPR/2020)</v>
      </c>
    </row>
    <row r="20" ht="15.0" customHeight="true">
      <c r="A20" s="4" t="n">
        <f>ROW(A20)-14</f>
        <v>6.0</v>
      </c>
      <c r="B20" t="n" s="9">
        <v>43903.625</v>
      </c>
      <c r="C20" t="s" s="21">
        <v>156</v>
      </c>
      <c r="D20" s="22"/>
      <c r="E20" t="n" s="6">
        <v>7.0</v>
      </c>
      <c r="F20" t="s" s="18">
        <v>776</v>
      </c>
      <c r="G20" t="n" s="6">
        <v>665000.0</v>
      </c>
      <c r="H20" t="n" s="6">
        <v>0.0</v>
      </c>
      <c r="I20" t="s" s="18">
        <v>65</v>
      </c>
      <c r="J20" t="n" s="6">
        <v>0.0</v>
      </c>
      <c r="K20" t="n" s="6">
        <v>7.0</v>
      </c>
      <c r="L20" t="s" s="18">
        <v>776</v>
      </c>
      <c r="M20" t="n" s="6">
        <v>665000.0</v>
      </c>
      <c r="N20" t="n" s="6">
        <v>0.0</v>
      </c>
      <c r="O20" t="s" s="18">
        <v>65</v>
      </c>
      <c r="P20" s="6" t="n">
        <f>G20+J20-M20</f>
        <v>0.0</v>
      </c>
      <c r="U20" s="38" t="str">
        <f>C20</f>
        <v>Distribusi ke Bidang Bina Marga (BA. No: 021/BAST.03/BM-PUPR/2020)</v>
      </c>
    </row>
    <row r="21" ht="15.0" customHeight="true">
      <c r="A21" s="4" t="n">
        <f>ROW(A21)-14</f>
        <v>7.0</v>
      </c>
      <c r="B21" t="n" s="9">
        <v>43987.416666666664</v>
      </c>
      <c r="C21" t="s" s="21">
        <v>163</v>
      </c>
      <c r="D21" s="22"/>
      <c r="E21" t="n" s="6">
        <v>0.0</v>
      </c>
      <c r="F21" t="s" s="18">
        <v>65</v>
      </c>
      <c r="G21" t="n" s="6">
        <v>0.0</v>
      </c>
      <c r="H21" t="n" s="6">
        <v>4.0</v>
      </c>
      <c r="I21" t="s" s="18">
        <v>775</v>
      </c>
      <c r="J21" t="n" s="6">
        <v>380000.0</v>
      </c>
      <c r="K21" t="n" s="6">
        <v>0.0</v>
      </c>
      <c r="L21" t="s" s="18">
        <v>65</v>
      </c>
      <c r="M21" t="n" s="6">
        <v>0.0</v>
      </c>
      <c r="N21" t="n" s="6">
        <v>4.0</v>
      </c>
      <c r="O21" t="s" s="18">
        <v>775</v>
      </c>
      <c r="P21" s="6" t="n">
        <f>G21+J21-M21</f>
        <v>380000.0</v>
      </c>
      <c r="U21" s="38" t="str">
        <f>C21</f>
        <v>Pengadaan oleh Bidang Bina Marga (BA. No: 07/BAST.01/BM-PUPR/2020)</v>
      </c>
    </row>
    <row r="22" ht="15.0" customHeight="true">
      <c r="A22" s="4" t="n">
        <f>ROW(A22)-14</f>
        <v>8.0</v>
      </c>
      <c r="B22" t="n" s="9">
        <v>43987.458333333336</v>
      </c>
      <c r="C22" t="s" s="21">
        <v>165</v>
      </c>
      <c r="D22" s="22"/>
      <c r="E22" t="n" s="6">
        <v>4.0</v>
      </c>
      <c r="F22" t="s" s="18">
        <v>775</v>
      </c>
      <c r="G22" t="n" s="6">
        <v>380000.0</v>
      </c>
      <c r="H22" t="n" s="6">
        <v>3.0</v>
      </c>
      <c r="I22" t="s" s="18">
        <v>768</v>
      </c>
      <c r="J22" t="n" s="6">
        <v>285000.0</v>
      </c>
      <c r="K22" t="n" s="6">
        <v>0.0</v>
      </c>
      <c r="L22" t="s" s="18">
        <v>65</v>
      </c>
      <c r="M22" t="n" s="6">
        <v>0.0</v>
      </c>
      <c r="N22" t="n" s="6">
        <v>7.0</v>
      </c>
      <c r="O22" t="s" s="18">
        <v>781</v>
      </c>
      <c r="P22" s="6" t="n">
        <f>G22+J22-M22</f>
        <v>665000.0</v>
      </c>
      <c r="U22" s="38" t="str">
        <f>C22</f>
        <v>Pengadaan oleh Bidang Bina Marga (BA. No: 09/BAST.01/BM-PUPR/2020)</v>
      </c>
    </row>
    <row r="23" ht="15.0" customHeight="true">
      <c r="A23" s="4" t="n">
        <f>ROW(A23)-14</f>
        <v>9.0</v>
      </c>
      <c r="B23" t="n" s="9">
        <v>43987.459027777775</v>
      </c>
      <c r="C23" t="s" s="21">
        <v>167</v>
      </c>
      <c r="D23" s="22"/>
      <c r="E23" t="n" s="6">
        <v>7.0</v>
      </c>
      <c r="F23" t="s" s="18">
        <v>781</v>
      </c>
      <c r="G23" t="n" s="6">
        <v>665000.0</v>
      </c>
      <c r="H23" t="n" s="6">
        <v>3.0</v>
      </c>
      <c r="I23" t="s" s="18">
        <v>768</v>
      </c>
      <c r="J23" t="n" s="6">
        <v>285000.0</v>
      </c>
      <c r="K23" t="n" s="6">
        <v>0.0</v>
      </c>
      <c r="L23" t="s" s="18">
        <v>65</v>
      </c>
      <c r="M23" t="n" s="6">
        <v>0.0</v>
      </c>
      <c r="N23" t="n" s="6">
        <v>10.0</v>
      </c>
      <c r="O23" t="s" s="18">
        <v>782</v>
      </c>
      <c r="P23" s="6" t="n">
        <f>G23+J23-M23</f>
        <v>950000.0</v>
      </c>
      <c r="U23" s="38" t="str">
        <f>C23</f>
        <v>Pengadaan oleh Bidang Bina Marga (BA. No: 12/BAST.01/BM-PUPR/2020)</v>
      </c>
    </row>
    <row r="24" ht="15.0" customHeight="true">
      <c r="A24" s="4" t="n">
        <f>ROW(A24)-14</f>
        <v>10.0</v>
      </c>
      <c r="B24" t="n" s="9">
        <v>43987.625</v>
      </c>
      <c r="C24" t="s" s="21">
        <v>169</v>
      </c>
      <c r="D24" s="22"/>
      <c r="E24" t="n" s="6">
        <v>10.0</v>
      </c>
      <c r="F24" t="s" s="18">
        <v>782</v>
      </c>
      <c r="G24" t="n" s="6">
        <v>950000.0</v>
      </c>
      <c r="H24" t="n" s="6">
        <v>0.0</v>
      </c>
      <c r="I24" t="s" s="18">
        <v>65</v>
      </c>
      <c r="J24" t="n" s="6">
        <v>0.0</v>
      </c>
      <c r="K24" t="n" s="6">
        <v>10.0</v>
      </c>
      <c r="L24" t="s" s="18">
        <v>782</v>
      </c>
      <c r="M24" t="n" s="6">
        <v>950000.0</v>
      </c>
      <c r="N24" t="n" s="6">
        <v>0.0</v>
      </c>
      <c r="O24" t="s" s="18">
        <v>65</v>
      </c>
      <c r="P24" s="6" t="n">
        <f>G24+J24-M24</f>
        <v>0.0</v>
      </c>
      <c r="U24" s="38" t="str">
        <f>C24</f>
        <v>Distribusi ke Bidang Bina Marga (BA. No: 028/BAST.03/BM-PUPR/2020)</v>
      </c>
    </row>
    <row r="25" spans="1:21" s="3" customFormat="1" x14ac:dyDescent="0.25">
      <c r="A25" s="10"/>
      <c r="B25" s="11"/>
      <c r="C25" s="11"/>
      <c r="D25" s="11"/>
      <c r="E25" s="12" t="n">
        <f ca="1">INDIRECT("E15")</f>
        <v>0.0</v>
      </c>
      <c r="F25" s="19" t="str">
        <f ca="1">INDIRECT("F15")</f>
        <v>-</v>
      </c>
      <c r="G25" s="12" t="n">
        <f ca="1">INDIRECT("G15")</f>
        <v>0.0</v>
      </c>
      <c r="H25" s="12" t="n">
        <f ca="1">SUM(INDIRECT("H15:H"&amp;ROW(H25)-1))</f>
        <v>21.0</v>
      </c>
      <c r="I25" s="20" t="s">
        <v>780</v>
      </c>
      <c r="J25" s="12" t="n">
        <f ca="1">SUM(INDIRECT("J15:J"&amp;ROW(J25)-1))</f>
        <v>1995000.0</v>
      </c>
      <c r="K25" s="12" t="n">
        <f ca="1">SUM(INDIRECT("K15:K"&amp;ROW(K25)-1))</f>
        <v>21.0</v>
      </c>
      <c r="L25" s="20" t="s">
        <v>780</v>
      </c>
      <c r="M25" s="12" t="n">
        <f ca="1">SUM(INDIRECT("M15:M"&amp;ROW(M25)-1))</f>
        <v>1995000.0</v>
      </c>
      <c r="N25" s="12" t="n">
        <f ca="1">INDIRECT("N"&amp;ROW(N25)-1)</f>
        <v>0.0</v>
      </c>
      <c r="O25" s="20" t="str">
        <f ca="1">INDIRECT("O"&amp;ROW(O25)-1)</f>
        <v>-</v>
      </c>
      <c r="P25" s="12" t="n">
        <f ca="1">INDIRECT("P"&amp;ROW(P25)-1)</f>
        <v>0.0</v>
      </c>
      <c r="U25" s="40"/>
    </row>
    <row r="27" spans="4:14" x14ac:dyDescent="0.25">
      <c r="N27" s="1" t="str">
        <f>"Airmadidi, "&amp;U1</f>
        <v>Airmadidi, Kamis, 31 Desember 2020</v>
      </c>
    </row>
    <row r="28" spans="4:14" x14ac:dyDescent="0.25">
      <c r="D28" s="2" t="s">
        <v>56</v>
      </c>
      <c r="E28" s="3"/>
      <c r="F28" s="3"/>
      <c r="G28" s="3"/>
      <c r="H28" s="3"/>
      <c r="I28" s="3"/>
      <c r="J28" s="3"/>
      <c r="K28" s="3"/>
      <c r="L28" s="3"/>
      <c r="M28" s="3"/>
      <c r="N28" s="2" t="s">
        <v>59</v>
      </c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5" t="s">
        <v>57</v>
      </c>
      <c r="E33" s="3"/>
      <c r="F33" s="3"/>
      <c r="G33" s="3"/>
      <c r="H33" s="3"/>
      <c r="I33" s="3"/>
      <c r="J33" s="3"/>
      <c r="K33" s="3"/>
      <c r="L33" s="3"/>
      <c r="M33" s="3"/>
      <c r="N33" s="5" t="s">
        <v>60</v>
      </c>
    </row>
    <row r="34" spans="4:14" x14ac:dyDescent="0.25">
      <c r="D34" s="1" t="str">
        <f>"NIP. "&amp;U2</f>
        <v>NIP. 197212041999031006</v>
      </c>
      <c r="N34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5:D25"/>
    <mergeCell ref="C24:D2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4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784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366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43901.416666666664</v>
      </c>
      <c r="C16" t="s" s="21">
        <v>147</v>
      </c>
      <c r="D16" s="22"/>
      <c r="E16" t="n" s="6">
        <v>0.0</v>
      </c>
      <c r="F16" t="s" s="18">
        <v>65</v>
      </c>
      <c r="G16" t="n" s="6">
        <v>0.0</v>
      </c>
      <c r="H16" t="n" s="6">
        <v>4.0</v>
      </c>
      <c r="I16" t="s" s="18">
        <v>775</v>
      </c>
      <c r="J16" t="n" s="6">
        <v>380000.0</v>
      </c>
      <c r="K16" t="n" s="6">
        <v>0.0</v>
      </c>
      <c r="L16" t="s" s="18">
        <v>65</v>
      </c>
      <c r="M16" t="n" s="6">
        <v>0.0</v>
      </c>
      <c r="N16" t="n" s="6">
        <v>4.0</v>
      </c>
      <c r="O16" t="s" s="18">
        <v>775</v>
      </c>
      <c r="P16" s="6" t="n">
        <f>G16+J16-M16</f>
        <v>380000.0</v>
      </c>
      <c r="U16" s="38" t="str">
        <f>C16</f>
        <v>Pengadaan oleh Bidang Bina Marga (BA. No: 03/BAST.01/BM-PUPR/2020)</v>
      </c>
    </row>
    <row r="17" ht="15.0" customHeight="true">
      <c r="A17" s="4" t="n">
        <f>ROW(A17)-14</f>
        <v>3.0</v>
      </c>
      <c r="B17" t="n" s="9">
        <v>43901.625</v>
      </c>
      <c r="C17" t="s" s="21">
        <v>150</v>
      </c>
      <c r="D17" s="22"/>
      <c r="E17" t="n" s="6">
        <v>4.0</v>
      </c>
      <c r="F17" t="s" s="18">
        <v>775</v>
      </c>
      <c r="G17" t="n" s="6">
        <v>380000.0</v>
      </c>
      <c r="H17" t="n" s="6">
        <v>0.0</v>
      </c>
      <c r="I17" t="s" s="18">
        <v>65</v>
      </c>
      <c r="J17" t="n" s="6">
        <v>0.0</v>
      </c>
      <c r="K17" t="n" s="6">
        <v>4.0</v>
      </c>
      <c r="L17" t="s" s="18">
        <v>775</v>
      </c>
      <c r="M17" t="n" s="6">
        <v>380000.0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Bidang Bina Marga (BA. No: 020/BAST.03/BM-PUPR/2020)</v>
      </c>
    </row>
    <row r="18" ht="15.0" customHeight="true">
      <c r="A18" s="4" t="n">
        <f>ROW(A18)-14</f>
        <v>4.0</v>
      </c>
      <c r="B18" t="n" s="9">
        <v>43903.416666666664</v>
      </c>
      <c r="C18" t="s" s="21">
        <v>152</v>
      </c>
      <c r="D18" s="22"/>
      <c r="E18" t="n" s="6">
        <v>0.0</v>
      </c>
      <c r="F18" t="s" s="18">
        <v>65</v>
      </c>
      <c r="G18" t="n" s="6">
        <v>0.0</v>
      </c>
      <c r="H18" t="n" s="6">
        <v>3.0</v>
      </c>
      <c r="I18" t="s" s="18">
        <v>768</v>
      </c>
      <c r="J18" t="n" s="6">
        <v>285000.0</v>
      </c>
      <c r="K18" t="n" s="6">
        <v>0.0</v>
      </c>
      <c r="L18" t="s" s="18">
        <v>65</v>
      </c>
      <c r="M18" t="n" s="6">
        <v>0.0</v>
      </c>
      <c r="N18" t="n" s="6">
        <v>3.0</v>
      </c>
      <c r="O18" t="s" s="18">
        <v>768</v>
      </c>
      <c r="P18" s="6" t="n">
        <f>G18+J18-M18</f>
        <v>285000.0</v>
      </c>
      <c r="U18" s="38" t="str">
        <f>C18</f>
        <v>Pengadaan oleh Bidang Bina Marga (BA. No: 01/BAST.01/BM-PUPR/2020)</v>
      </c>
    </row>
    <row r="19" ht="15.0" customHeight="true">
      <c r="A19" s="4" t="n">
        <f>ROW(A19)-14</f>
        <v>5.0</v>
      </c>
      <c r="B19" t="n" s="9">
        <v>43903.459027777775</v>
      </c>
      <c r="C19" t="s" s="21">
        <v>154</v>
      </c>
      <c r="D19" s="22"/>
      <c r="E19" t="n" s="6">
        <v>3.0</v>
      </c>
      <c r="F19" t="s" s="18">
        <v>768</v>
      </c>
      <c r="G19" t="n" s="6">
        <v>285000.0</v>
      </c>
      <c r="H19" t="n" s="6">
        <v>4.0</v>
      </c>
      <c r="I19" t="s" s="18">
        <v>775</v>
      </c>
      <c r="J19" t="n" s="6">
        <v>380000.0</v>
      </c>
      <c r="K19" t="n" s="6">
        <v>0.0</v>
      </c>
      <c r="L19" t="s" s="18">
        <v>65</v>
      </c>
      <c r="M19" t="n" s="6">
        <v>0.0</v>
      </c>
      <c r="N19" t="n" s="6">
        <v>7.0</v>
      </c>
      <c r="O19" t="s" s="18">
        <v>776</v>
      </c>
      <c r="P19" s="6" t="n">
        <f>G19+J19-M19</f>
        <v>665000.0</v>
      </c>
      <c r="U19" s="38" t="str">
        <f>C19</f>
        <v>Pengadaan oleh Bidang Bina Marga (BA. No: 05/BAST.01/BM-PUPR/2020)</v>
      </c>
    </row>
    <row r="20" ht="15.0" customHeight="true">
      <c r="A20" s="4" t="n">
        <f>ROW(A20)-14</f>
        <v>6.0</v>
      </c>
      <c r="B20" t="n" s="9">
        <v>43903.625</v>
      </c>
      <c r="C20" t="s" s="21">
        <v>156</v>
      </c>
      <c r="D20" s="22"/>
      <c r="E20" t="n" s="6">
        <v>7.0</v>
      </c>
      <c r="F20" t="s" s="18">
        <v>776</v>
      </c>
      <c r="G20" t="n" s="6">
        <v>665000.0</v>
      </c>
      <c r="H20" t="n" s="6">
        <v>0.0</v>
      </c>
      <c r="I20" t="s" s="18">
        <v>65</v>
      </c>
      <c r="J20" t="n" s="6">
        <v>0.0</v>
      </c>
      <c r="K20" t="n" s="6">
        <v>7.0</v>
      </c>
      <c r="L20" t="s" s="18">
        <v>776</v>
      </c>
      <c r="M20" t="n" s="6">
        <v>665000.0</v>
      </c>
      <c r="N20" t="n" s="6">
        <v>0.0</v>
      </c>
      <c r="O20" t="s" s="18">
        <v>65</v>
      </c>
      <c r="P20" s="6" t="n">
        <f>G20+J20-M20</f>
        <v>0.0</v>
      </c>
      <c r="U20" s="38" t="str">
        <f>C20</f>
        <v>Distribusi ke Bidang Bina Marga (BA. No: 021/BAST.03/BM-PUPR/2020)</v>
      </c>
    </row>
    <row r="21" ht="15.0" customHeight="true">
      <c r="A21" s="4" t="n">
        <f>ROW(A21)-14</f>
        <v>7.0</v>
      </c>
      <c r="B21" t="n" s="9">
        <v>43987.416666666664</v>
      </c>
      <c r="C21" t="s" s="21">
        <v>163</v>
      </c>
      <c r="D21" s="22"/>
      <c r="E21" t="n" s="6">
        <v>0.0</v>
      </c>
      <c r="F21" t="s" s="18">
        <v>65</v>
      </c>
      <c r="G21" t="n" s="6">
        <v>0.0</v>
      </c>
      <c r="H21" t="n" s="6">
        <v>4.0</v>
      </c>
      <c r="I21" t="s" s="18">
        <v>775</v>
      </c>
      <c r="J21" t="n" s="6">
        <v>380000.0</v>
      </c>
      <c r="K21" t="n" s="6">
        <v>0.0</v>
      </c>
      <c r="L21" t="s" s="18">
        <v>65</v>
      </c>
      <c r="M21" t="n" s="6">
        <v>0.0</v>
      </c>
      <c r="N21" t="n" s="6">
        <v>4.0</v>
      </c>
      <c r="O21" t="s" s="18">
        <v>775</v>
      </c>
      <c r="P21" s="6" t="n">
        <f>G21+J21-M21</f>
        <v>380000.0</v>
      </c>
      <c r="U21" s="38" t="str">
        <f>C21</f>
        <v>Pengadaan oleh Bidang Bina Marga (BA. No: 07/BAST.01/BM-PUPR/2020)</v>
      </c>
    </row>
    <row r="22" ht="15.0" customHeight="true">
      <c r="A22" s="4" t="n">
        <f>ROW(A22)-14</f>
        <v>8.0</v>
      </c>
      <c r="B22" t="n" s="9">
        <v>43987.458333333336</v>
      </c>
      <c r="C22" t="s" s="21">
        <v>165</v>
      </c>
      <c r="D22" s="22"/>
      <c r="E22" t="n" s="6">
        <v>4.0</v>
      </c>
      <c r="F22" t="s" s="18">
        <v>775</v>
      </c>
      <c r="G22" t="n" s="6">
        <v>380000.0</v>
      </c>
      <c r="H22" t="n" s="6">
        <v>3.0</v>
      </c>
      <c r="I22" t="s" s="18">
        <v>768</v>
      </c>
      <c r="J22" t="n" s="6">
        <v>285000.0</v>
      </c>
      <c r="K22" t="n" s="6">
        <v>0.0</v>
      </c>
      <c r="L22" t="s" s="18">
        <v>65</v>
      </c>
      <c r="M22" t="n" s="6">
        <v>0.0</v>
      </c>
      <c r="N22" t="n" s="6">
        <v>7.0</v>
      </c>
      <c r="O22" t="s" s="18">
        <v>781</v>
      </c>
      <c r="P22" s="6" t="n">
        <f>G22+J22-M22</f>
        <v>665000.0</v>
      </c>
      <c r="U22" s="38" t="str">
        <f>C22</f>
        <v>Pengadaan oleh Bidang Bina Marga (BA. No: 09/BAST.01/BM-PUPR/2020)</v>
      </c>
    </row>
    <row r="23" ht="15.0" customHeight="true">
      <c r="A23" s="4" t="n">
        <f>ROW(A23)-14</f>
        <v>9.0</v>
      </c>
      <c r="B23" t="n" s="9">
        <v>43987.459027777775</v>
      </c>
      <c r="C23" t="s" s="21">
        <v>167</v>
      </c>
      <c r="D23" s="22"/>
      <c r="E23" t="n" s="6">
        <v>7.0</v>
      </c>
      <c r="F23" t="s" s="18">
        <v>781</v>
      </c>
      <c r="G23" t="n" s="6">
        <v>665000.0</v>
      </c>
      <c r="H23" t="n" s="6">
        <v>3.0</v>
      </c>
      <c r="I23" t="s" s="18">
        <v>768</v>
      </c>
      <c r="J23" t="n" s="6">
        <v>285000.0</v>
      </c>
      <c r="K23" t="n" s="6">
        <v>0.0</v>
      </c>
      <c r="L23" t="s" s="18">
        <v>65</v>
      </c>
      <c r="M23" t="n" s="6">
        <v>0.0</v>
      </c>
      <c r="N23" t="n" s="6">
        <v>10.0</v>
      </c>
      <c r="O23" t="s" s="18">
        <v>782</v>
      </c>
      <c r="P23" s="6" t="n">
        <f>G23+J23-M23</f>
        <v>950000.0</v>
      </c>
      <c r="U23" s="38" t="str">
        <f>C23</f>
        <v>Pengadaan oleh Bidang Bina Marga (BA. No: 12/BAST.01/BM-PUPR/2020)</v>
      </c>
    </row>
    <row r="24" ht="15.0" customHeight="true">
      <c r="A24" s="4" t="n">
        <f>ROW(A24)-14</f>
        <v>10.0</v>
      </c>
      <c r="B24" t="n" s="9">
        <v>43987.625</v>
      </c>
      <c r="C24" t="s" s="21">
        <v>169</v>
      </c>
      <c r="D24" s="22"/>
      <c r="E24" t="n" s="6">
        <v>10.0</v>
      </c>
      <c r="F24" t="s" s="18">
        <v>782</v>
      </c>
      <c r="G24" t="n" s="6">
        <v>950000.0</v>
      </c>
      <c r="H24" t="n" s="6">
        <v>0.0</v>
      </c>
      <c r="I24" t="s" s="18">
        <v>65</v>
      </c>
      <c r="J24" t="n" s="6">
        <v>0.0</v>
      </c>
      <c r="K24" t="n" s="6">
        <v>10.0</v>
      </c>
      <c r="L24" t="s" s="18">
        <v>782</v>
      </c>
      <c r="M24" t="n" s="6">
        <v>950000.0</v>
      </c>
      <c r="N24" t="n" s="6">
        <v>0.0</v>
      </c>
      <c r="O24" t="s" s="18">
        <v>65</v>
      </c>
      <c r="P24" s="6" t="n">
        <f>G24+J24-M24</f>
        <v>0.0</v>
      </c>
      <c r="U24" s="38" t="str">
        <f>C24</f>
        <v>Distribusi ke Bidang Bina Marga (BA. No: 028/BAST.03/BM-PUPR/2020)</v>
      </c>
    </row>
    <row r="25" spans="1:21" s="3" customFormat="1" x14ac:dyDescent="0.25">
      <c r="A25" s="10"/>
      <c r="B25" s="11"/>
      <c r="C25" s="11"/>
      <c r="D25" s="11"/>
      <c r="E25" s="12" t="n">
        <f ca="1">INDIRECT("E15")</f>
        <v>0.0</v>
      </c>
      <c r="F25" s="19" t="str">
        <f ca="1">INDIRECT("F15")</f>
        <v>-</v>
      </c>
      <c r="G25" s="12" t="n">
        <f ca="1">INDIRECT("G15")</f>
        <v>0.0</v>
      </c>
      <c r="H25" s="12" t="n">
        <f ca="1">SUM(INDIRECT("H15:H"&amp;ROW(H25)-1))</f>
        <v>21.0</v>
      </c>
      <c r="I25" s="20" t="s">
        <v>780</v>
      </c>
      <c r="J25" s="12" t="n">
        <f ca="1">SUM(INDIRECT("J15:J"&amp;ROW(J25)-1))</f>
        <v>1995000.0</v>
      </c>
      <c r="K25" s="12" t="n">
        <f ca="1">SUM(INDIRECT("K15:K"&amp;ROW(K25)-1))</f>
        <v>21.0</v>
      </c>
      <c r="L25" s="20" t="s">
        <v>780</v>
      </c>
      <c r="M25" s="12" t="n">
        <f ca="1">SUM(INDIRECT("M15:M"&amp;ROW(M25)-1))</f>
        <v>1995000.0</v>
      </c>
      <c r="N25" s="12" t="n">
        <f ca="1">INDIRECT("N"&amp;ROW(N25)-1)</f>
        <v>0.0</v>
      </c>
      <c r="O25" s="20" t="str">
        <f ca="1">INDIRECT("O"&amp;ROW(O25)-1)</f>
        <v>-</v>
      </c>
      <c r="P25" s="12" t="n">
        <f ca="1">INDIRECT("P"&amp;ROW(P25)-1)</f>
        <v>0.0</v>
      </c>
      <c r="U25" s="40"/>
    </row>
    <row r="27" spans="4:14" x14ac:dyDescent="0.25">
      <c r="N27" s="1" t="str">
        <f>"Airmadidi, "&amp;U1</f>
        <v>Airmadidi, Kamis, 31 Desember 2020</v>
      </c>
    </row>
    <row r="28" spans="4:14" x14ac:dyDescent="0.25">
      <c r="D28" s="2" t="s">
        <v>56</v>
      </c>
      <c r="E28" s="3"/>
      <c r="F28" s="3"/>
      <c r="G28" s="3"/>
      <c r="H28" s="3"/>
      <c r="I28" s="3"/>
      <c r="J28" s="3"/>
      <c r="K28" s="3"/>
      <c r="L28" s="3"/>
      <c r="M28" s="3"/>
      <c r="N28" s="2" t="s">
        <v>59</v>
      </c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2"/>
      <c r="E30" s="3"/>
      <c r="F30" s="3"/>
      <c r="G30" s="3"/>
      <c r="H30" s="3"/>
      <c r="I30" s="3"/>
      <c r="J30" s="3"/>
      <c r="K30" s="3"/>
      <c r="L30" s="3"/>
      <c r="M30" s="3"/>
      <c r="N30" s="2"/>
    </row>
    <row r="31" spans="4:14" x14ac:dyDescent="0.25">
      <c r="D31" s="2"/>
      <c r="E31" s="3"/>
      <c r="F31" s="3"/>
      <c r="G31" s="3"/>
      <c r="H31" s="3"/>
      <c r="I31" s="3"/>
      <c r="J31" s="3"/>
      <c r="K31" s="3"/>
      <c r="L31" s="3"/>
      <c r="M31" s="3"/>
      <c r="N31" s="2"/>
    </row>
    <row r="32" spans="4:14" x14ac:dyDescent="0.25">
      <c r="D32" s="2"/>
      <c r="E32" s="3"/>
      <c r="F32" s="3"/>
      <c r="G32" s="3"/>
      <c r="H32" s="3"/>
      <c r="I32" s="3"/>
      <c r="J32" s="3"/>
      <c r="K32" s="3"/>
      <c r="L32" s="3"/>
      <c r="M32" s="3"/>
      <c r="N32" s="2"/>
    </row>
    <row r="33" spans="4:14" x14ac:dyDescent="0.25">
      <c r="D33" s="5" t="s">
        <v>57</v>
      </c>
      <c r="E33" s="3"/>
      <c r="F33" s="3"/>
      <c r="G33" s="3"/>
      <c r="H33" s="3"/>
      <c r="I33" s="3"/>
      <c r="J33" s="3"/>
      <c r="K33" s="3"/>
      <c r="L33" s="3"/>
      <c r="M33" s="3"/>
      <c r="N33" s="5" t="s">
        <v>60</v>
      </c>
    </row>
    <row r="34" spans="4:14" x14ac:dyDescent="0.25">
      <c r="D34" s="1" t="str">
        <f>"NIP. "&amp;U2</f>
        <v>NIP. 197212041999031006</v>
      </c>
      <c r="N34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5:D25"/>
    <mergeCell ref="C24:D24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785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43839.416666666664</v>
      </c>
      <c r="C16" t="s" s="21">
        <v>81</v>
      </c>
      <c r="D16" s="22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787</v>
      </c>
      <c r="J16" t="n" s="6">
        <v>1375000.0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787</v>
      </c>
      <c r="P16" s="6" t="n">
        <f>G16+J16-M16</f>
        <v>1375000.0</v>
      </c>
      <c r="U16" s="38" t="str">
        <f>C16</f>
        <v>Pengadaan oleh Sekretariat (BA. No: 0007/BAST.01/SEK-PUPR/2020)</v>
      </c>
    </row>
    <row r="17" ht="15.0" customHeight="true">
      <c r="A17" s="4" t="n">
        <f>ROW(A17)-14</f>
        <v>3.0</v>
      </c>
      <c r="B17" t="n" s="9">
        <v>43850.635416666664</v>
      </c>
      <c r="C17" t="s" s="21">
        <v>71</v>
      </c>
      <c r="D17" s="22"/>
      <c r="E17" t="n" s="6">
        <v>5.0</v>
      </c>
      <c r="F17" t="s" s="18">
        <v>787</v>
      </c>
      <c r="G17" t="n" s="6">
        <v>1375000.0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788</v>
      </c>
      <c r="M17" t="n" s="6">
        <v>275000.0</v>
      </c>
      <c r="N17" t="n" s="6">
        <v>4.0</v>
      </c>
      <c r="O17" t="s" s="18">
        <v>789</v>
      </c>
      <c r="P17" s="6" t="n">
        <f>G17+J17-M17</f>
        <v>1100000.0</v>
      </c>
      <c r="U17" s="38" t="str">
        <f>C17</f>
        <v>Distribusi ke Bidang Bangunan Gedung dan Permukiman (BA. No: 002/BAST.03/BGP-PUPR/2020)</v>
      </c>
    </row>
    <row r="18" ht="15.0" customHeight="true">
      <c r="A18" s="4" t="n">
        <f>ROW(A18)-14</f>
        <v>4.0</v>
      </c>
      <c r="B18" t="n" s="9">
        <v>43850.63888888889</v>
      </c>
      <c r="C18" t="s" s="21">
        <v>74</v>
      </c>
      <c r="D18" s="22"/>
      <c r="E18" t="n" s="6">
        <v>4.0</v>
      </c>
      <c r="F18" t="s" s="18">
        <v>789</v>
      </c>
      <c r="G18" t="n" s="6">
        <v>1100000.0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788</v>
      </c>
      <c r="M18" t="n" s="6">
        <v>275000.0</v>
      </c>
      <c r="N18" t="n" s="6">
        <v>3.0</v>
      </c>
      <c r="O18" t="s" s="18">
        <v>790</v>
      </c>
      <c r="P18" s="6" t="n">
        <f>G18+J18-M18</f>
        <v>825000.0</v>
      </c>
      <c r="U18" s="38" t="str">
        <f>C18</f>
        <v>Distribusi ke Bidang Sumber Daya Air (BA. No: 003/BAST.03/SDA-PUPR/2020)</v>
      </c>
    </row>
    <row r="19" ht="15.0" customHeight="true">
      <c r="A19" s="4" t="n">
        <f>ROW(A19)-14</f>
        <v>5.0</v>
      </c>
      <c r="B19" t="n" s="9">
        <v>43851.34652777778</v>
      </c>
      <c r="C19" t="s" s="21">
        <v>76</v>
      </c>
      <c r="D19" s="22"/>
      <c r="E19" t="n" s="6">
        <v>3.0</v>
      </c>
      <c r="F19" t="s" s="18">
        <v>790</v>
      </c>
      <c r="G19" t="n" s="6">
        <v>825000.0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788</v>
      </c>
      <c r="M19" t="n" s="6">
        <v>275000.0</v>
      </c>
      <c r="N19" t="n" s="6">
        <v>2.0</v>
      </c>
      <c r="O19" t="s" s="18">
        <v>791</v>
      </c>
      <c r="P19" s="6" t="n">
        <f>G19+J19-M19</f>
        <v>550000.0</v>
      </c>
      <c r="U19" s="38" t="str">
        <f>C19</f>
        <v>Distribusi ke Bidang Tata Ruang (BA. No: 004/BAST.03/TR-PUPR/2020)</v>
      </c>
    </row>
    <row r="20" ht="15.0" customHeight="true">
      <c r="A20" s="4" t="n">
        <f>ROW(A20)-14</f>
        <v>6.0</v>
      </c>
      <c r="B20" t="n" s="9">
        <v>43851.35486111111</v>
      </c>
      <c r="C20" t="s" s="21">
        <v>78</v>
      </c>
      <c r="D20" s="22"/>
      <c r="E20" t="n" s="6">
        <v>2.0</v>
      </c>
      <c r="F20" t="s" s="18">
        <v>791</v>
      </c>
      <c r="G20" t="n" s="6">
        <v>550000.0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788</v>
      </c>
      <c r="M20" t="n" s="6">
        <v>275000.0</v>
      </c>
      <c r="N20" t="n" s="6">
        <v>1.0</v>
      </c>
      <c r="O20" t="s" s="18">
        <v>788</v>
      </c>
      <c r="P20" s="6" t="n">
        <f>G20+J20-M20</f>
        <v>275000.0</v>
      </c>
      <c r="U20" s="38" t="str">
        <f>C20</f>
        <v>Distribusi ke Bidang Bina Marga (BA. No: 005/BAST.03/BM-PUPR/2020)</v>
      </c>
    </row>
    <row r="21" ht="15.0" customHeight="true">
      <c r="A21" s="4" t="n">
        <f>ROW(A21)-14</f>
        <v>7.0</v>
      </c>
      <c r="B21" t="n" s="9">
        <v>43851.35763888889</v>
      </c>
      <c r="C21" t="s" s="21">
        <v>89</v>
      </c>
      <c r="D21" s="22"/>
      <c r="E21" t="n" s="6">
        <v>1.0</v>
      </c>
      <c r="F21" t="s" s="18">
        <v>788</v>
      </c>
      <c r="G21" t="n" s="6">
        <v>275000.0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788</v>
      </c>
      <c r="M21" t="n" s="6">
        <v>275000.0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Bidang Jasa Konstruksi (BA. No: 006/BAST.03/JK-PUPR/2020)</v>
      </c>
    </row>
    <row r="22" ht="15.0" customHeight="true">
      <c r="A22" s="4" t="n">
        <f>ROW(A22)-14</f>
        <v>8.0</v>
      </c>
      <c r="B22" t="n" s="9">
        <v>43878.416666666664</v>
      </c>
      <c r="C22" t="s" s="21">
        <v>94</v>
      </c>
      <c r="D22" s="22"/>
      <c r="E22" t="n" s="6">
        <v>0.0</v>
      </c>
      <c r="F22" t="s" s="18">
        <v>65</v>
      </c>
      <c r="G22" t="n" s="6">
        <v>0.0</v>
      </c>
      <c r="H22" t="n" s="6">
        <v>3.0</v>
      </c>
      <c r="I22" t="s" s="18">
        <v>790</v>
      </c>
      <c r="J22" t="n" s="6">
        <v>825000.0</v>
      </c>
      <c r="K22" t="n" s="6">
        <v>0.0</v>
      </c>
      <c r="L22" t="s" s="18">
        <v>65</v>
      </c>
      <c r="M22" t="n" s="6">
        <v>0.0</v>
      </c>
      <c r="N22" t="n" s="6">
        <v>3.0</v>
      </c>
      <c r="O22" t="s" s="18">
        <v>790</v>
      </c>
      <c r="P22" s="6" t="n">
        <f>G22+J22-M22</f>
        <v>825000.0</v>
      </c>
      <c r="U22" s="38" t="str">
        <f>C22</f>
        <v>Pengadaan oleh Sekretariat (BA. No: 0025/BAST.01/SEK-PUPR/2020)</v>
      </c>
    </row>
    <row r="23" ht="15.0" customHeight="true">
      <c r="A23" s="4" t="n">
        <f>ROW(A23)-14</f>
        <v>9.0</v>
      </c>
      <c r="B23" t="n" s="9">
        <v>43924.38680555556</v>
      </c>
      <c r="C23" t="s" s="21">
        <v>107</v>
      </c>
      <c r="D23" s="22"/>
      <c r="E23" t="n" s="6">
        <v>3.0</v>
      </c>
      <c r="F23" t="s" s="18">
        <v>790</v>
      </c>
      <c r="G23" t="n" s="6">
        <v>825000.0</v>
      </c>
      <c r="H23" t="n" s="6">
        <v>0.0</v>
      </c>
      <c r="I23" t="s" s="18">
        <v>65</v>
      </c>
      <c r="J23" t="n" s="6">
        <v>0.0</v>
      </c>
      <c r="K23" t="n" s="6">
        <v>1.0</v>
      </c>
      <c r="L23" t="s" s="18">
        <v>788</v>
      </c>
      <c r="M23" t="n" s="6">
        <v>275000.0</v>
      </c>
      <c r="N23" t="n" s="6">
        <v>2.0</v>
      </c>
      <c r="O23" t="s" s="18">
        <v>791</v>
      </c>
      <c r="P23" s="6" t="n">
        <f>G23+J23-M23</f>
        <v>550000.0</v>
      </c>
      <c r="U23" s="38" t="str">
        <f>C23</f>
        <v>Distribusi ke Sekretariat (BA. No: 025/BAST.03/SEK-PUPR/2020)</v>
      </c>
    </row>
    <row r="24" ht="15.0" customHeight="true">
      <c r="A24" s="4" t="n">
        <f>ROW(A24)-14</f>
        <v>10.0</v>
      </c>
      <c r="B24" t="n" s="9">
        <v>43962.45972222222</v>
      </c>
      <c r="C24" t="s" s="21">
        <v>112</v>
      </c>
      <c r="D24" s="22"/>
      <c r="E24" t="n" s="6">
        <v>2.0</v>
      </c>
      <c r="F24" t="s" s="18">
        <v>791</v>
      </c>
      <c r="G24" t="n" s="6">
        <v>550000.0</v>
      </c>
      <c r="H24" t="n" s="6">
        <v>0.0</v>
      </c>
      <c r="I24" t="s" s="18">
        <v>65</v>
      </c>
      <c r="J24" t="n" s="6">
        <v>0.0</v>
      </c>
      <c r="K24" t="n" s="6">
        <v>1.0</v>
      </c>
      <c r="L24" t="s" s="18">
        <v>788</v>
      </c>
      <c r="M24" t="n" s="6">
        <v>275000.0</v>
      </c>
      <c r="N24" t="n" s="6">
        <v>1.0</v>
      </c>
      <c r="O24" t="s" s="18">
        <v>788</v>
      </c>
      <c r="P24" s="6" t="n">
        <f>G24+J24-M24</f>
        <v>275000.0</v>
      </c>
      <c r="U24" s="38" t="str">
        <f>C24</f>
        <v>Distribusi ke Sekretariat (BA. No: 027/BAST.03/SEK-PUPR/2020)</v>
      </c>
    </row>
    <row r="25" ht="15.0" customHeight="true">
      <c r="A25" s="4" t="n">
        <f>ROW(A25)-14</f>
        <v>11.0</v>
      </c>
      <c r="B25" t="n" s="9">
        <v>44013.42361111111</v>
      </c>
      <c r="C25" t="s" s="21">
        <v>113</v>
      </c>
      <c r="D25" s="22"/>
      <c r="E25" t="n" s="6">
        <v>1.0</v>
      </c>
      <c r="F25" t="s" s="18">
        <v>788</v>
      </c>
      <c r="G25" t="n" s="6">
        <v>275000.0</v>
      </c>
      <c r="H25" t="n" s="6">
        <v>5.0</v>
      </c>
      <c r="I25" t="s" s="18">
        <v>792</v>
      </c>
      <c r="J25" t="n" s="6">
        <v>1350000.0</v>
      </c>
      <c r="K25" t="n" s="6">
        <v>0.0</v>
      </c>
      <c r="L25" t="s" s="18">
        <v>65</v>
      </c>
      <c r="M25" t="n" s="6">
        <v>0.0</v>
      </c>
      <c r="N25" t="n" s="6">
        <v>6.0</v>
      </c>
      <c r="O25" t="s" s="18">
        <v>793</v>
      </c>
      <c r="P25" s="6" t="n">
        <f>G25+J25-M25</f>
        <v>1625000.0</v>
      </c>
      <c r="U25" s="38" t="str">
        <f>C25</f>
        <v>Pengadaan oleh Sekretariat (BA. No: 0135/BAST.01/SEK-PUPR/2020)</v>
      </c>
    </row>
    <row r="26" ht="15.0" customHeight="true">
      <c r="A26" s="4" t="n">
        <f>ROW(A26)-14</f>
        <v>12.0</v>
      </c>
      <c r="B26" t="n" s="9">
        <v>44056.34930555556</v>
      </c>
      <c r="C26" t="s" s="21">
        <v>223</v>
      </c>
      <c r="D26" s="22"/>
      <c r="E26" t="n" s="6">
        <v>6.0</v>
      </c>
      <c r="F26" t="s" s="18">
        <v>793</v>
      </c>
      <c r="G26" t="n" s="6">
        <v>1625000.0</v>
      </c>
      <c r="H26" t="n" s="6">
        <v>0.0</v>
      </c>
      <c r="I26" t="s" s="18">
        <v>65</v>
      </c>
      <c r="J26" t="n" s="6">
        <v>0.0</v>
      </c>
      <c r="K26" t="n" s="6">
        <v>2.0</v>
      </c>
      <c r="L26" t="s" s="18">
        <v>794</v>
      </c>
      <c r="M26" t="n" s="6">
        <v>545000.0</v>
      </c>
      <c r="N26" t="n" s="6">
        <v>4.0</v>
      </c>
      <c r="O26" t="s" s="18">
        <v>795</v>
      </c>
      <c r="P26" s="6" t="n">
        <f>G26+J26-M26</f>
        <v>1080000.0</v>
      </c>
      <c r="U26" s="38" t="str">
        <f>C26</f>
        <v>Distribusi ke Bidang Bina Marga (BA. No: 033/BAST.03/BM-PUPR/2020)</v>
      </c>
    </row>
    <row r="27" ht="15.0" customHeight="true">
      <c r="A27" s="4" t="n">
        <f>ROW(A27)-14</f>
        <v>13.0</v>
      </c>
      <c r="B27" t="n" s="9">
        <v>44081.57083333333</v>
      </c>
      <c r="C27" t="s" s="21">
        <v>120</v>
      </c>
      <c r="D27" s="22"/>
      <c r="E27" t="n" s="6">
        <v>4.0</v>
      </c>
      <c r="F27" t="s" s="18">
        <v>795</v>
      </c>
      <c r="G27" t="n" s="6">
        <v>1080000.0</v>
      </c>
      <c r="H27" t="n" s="6">
        <v>0.0</v>
      </c>
      <c r="I27" t="s" s="18">
        <v>65</v>
      </c>
      <c r="J27" t="n" s="6">
        <v>0.0</v>
      </c>
      <c r="K27" t="n" s="6">
        <v>1.0</v>
      </c>
      <c r="L27" t="s" s="18">
        <v>796</v>
      </c>
      <c r="M27" t="n" s="6">
        <v>270000.0</v>
      </c>
      <c r="N27" t="n" s="6">
        <v>3.0</v>
      </c>
      <c r="O27" t="s" s="18">
        <v>797</v>
      </c>
      <c r="P27" s="6" t="n">
        <f>G27+J27-M27</f>
        <v>810000.0</v>
      </c>
      <c r="U27" s="38" t="str">
        <f>C27</f>
        <v>Distribusi ke Sekretariat (BA. No: 034/BAST.03/SEK-PUPR/2020)</v>
      </c>
    </row>
    <row r="28" ht="15.0" customHeight="true">
      <c r="A28" s="4" t="n">
        <f>ROW(A28)-14</f>
        <v>14.0</v>
      </c>
      <c r="B28" t="n" s="9">
        <v>44116.416666666664</v>
      </c>
      <c r="C28" t="s" s="21">
        <v>123</v>
      </c>
      <c r="D28" s="22"/>
      <c r="E28" t="n" s="6">
        <v>3.0</v>
      </c>
      <c r="F28" t="s" s="18">
        <v>797</v>
      </c>
      <c r="G28" t="n" s="6">
        <v>810000.0</v>
      </c>
      <c r="H28" t="n" s="6">
        <v>3.0</v>
      </c>
      <c r="I28" t="s" s="18">
        <v>790</v>
      </c>
      <c r="J28" t="n" s="6">
        <v>825000.0</v>
      </c>
      <c r="K28" t="n" s="6">
        <v>0.0</v>
      </c>
      <c r="L28" t="s" s="18">
        <v>65</v>
      </c>
      <c r="M28" t="n" s="6">
        <v>0.0</v>
      </c>
      <c r="N28" t="n" s="6">
        <v>6.0</v>
      </c>
      <c r="O28" t="s" s="18">
        <v>798</v>
      </c>
      <c r="P28" s="6" t="n">
        <f>G28+J28-M28</f>
        <v>1635000.0</v>
      </c>
      <c r="U28" s="38" t="str">
        <f>C28</f>
        <v>Pengadaan oleh Sekretariat (BA. No: 0186/BAST.01/SEK-PUPR/2020)</v>
      </c>
    </row>
    <row r="29" ht="15.0" customHeight="true">
      <c r="A29" s="4" t="n">
        <f>ROW(A29)-14</f>
        <v>15.0</v>
      </c>
      <c r="B29" t="n" s="9">
        <v>44120.595138888886</v>
      </c>
      <c r="C29" t="s" s="21">
        <v>125</v>
      </c>
      <c r="D29" s="22"/>
      <c r="E29" t="n" s="6">
        <v>6.0</v>
      </c>
      <c r="F29" t="s" s="18">
        <v>798</v>
      </c>
      <c r="G29" t="n" s="6">
        <v>1635000.0</v>
      </c>
      <c r="H29" t="n" s="6">
        <v>0.0</v>
      </c>
      <c r="I29" t="s" s="18">
        <v>65</v>
      </c>
      <c r="J29" t="n" s="6">
        <v>0.0</v>
      </c>
      <c r="K29" t="n" s="6">
        <v>2.0</v>
      </c>
      <c r="L29" t="s" s="18">
        <v>799</v>
      </c>
      <c r="M29" t="n" s="6">
        <v>540000.0</v>
      </c>
      <c r="N29" t="n" s="6">
        <v>4.0</v>
      </c>
      <c r="O29" t="s" s="18">
        <v>800</v>
      </c>
      <c r="P29" s="6" t="n">
        <f>G29+J29-M29</f>
        <v>1095000.0</v>
      </c>
      <c r="U29" s="38" t="str">
        <f>C29</f>
        <v>Distribusi ke Bidang Tata Ruang (BA. No: 036/BAST.03/TR-PUPR/2020)</v>
      </c>
    </row>
    <row r="30" ht="15.0" customHeight="true">
      <c r="A30" s="4" t="n">
        <f>ROW(A30)-14</f>
        <v>16.0</v>
      </c>
      <c r="B30" t="n" s="9">
        <v>44123.416666666664</v>
      </c>
      <c r="C30" t="s" s="21">
        <v>176</v>
      </c>
      <c r="D30" s="22"/>
      <c r="E30" t="n" s="6">
        <v>4.0</v>
      </c>
      <c r="F30" t="s" s="18">
        <v>800</v>
      </c>
      <c r="G30" t="n" s="6">
        <v>1095000.0</v>
      </c>
      <c r="H30" t="n" s="6">
        <v>2.0</v>
      </c>
      <c r="I30" t="s" s="18">
        <v>799</v>
      </c>
      <c r="J30" t="n" s="6">
        <v>540000.0</v>
      </c>
      <c r="K30" t="n" s="6">
        <v>0.0</v>
      </c>
      <c r="L30" t="s" s="18">
        <v>65</v>
      </c>
      <c r="M30" t="n" s="6">
        <v>0.0</v>
      </c>
      <c r="N30" t="n" s="6">
        <v>6.0</v>
      </c>
      <c r="O30" t="s" s="18">
        <v>801</v>
      </c>
      <c r="P30" s="6" t="n">
        <f>G30+J30-M30</f>
        <v>1635000.0</v>
      </c>
      <c r="U30" s="38" t="str">
        <f>C30</f>
        <v>Pengadaan oleh Sekretariat (BA. No: 0193/BAST.01/SEK-PUPR/2020)</v>
      </c>
    </row>
    <row r="31" ht="15.0" customHeight="true">
      <c r="A31" s="4" t="n">
        <f>ROW(A31)-14</f>
        <v>17.0</v>
      </c>
      <c r="B31" t="n" s="9">
        <v>44125.34652777778</v>
      </c>
      <c r="C31" t="s" s="21">
        <v>127</v>
      </c>
      <c r="D31" s="22"/>
      <c r="E31" t="n" s="6">
        <v>6.0</v>
      </c>
      <c r="F31" t="s" s="18">
        <v>801</v>
      </c>
      <c r="G31" t="n" s="6">
        <v>1635000.0</v>
      </c>
      <c r="H31" t="n" s="6">
        <v>0.0</v>
      </c>
      <c r="I31" t="s" s="18">
        <v>65</v>
      </c>
      <c r="J31" t="n" s="6">
        <v>0.0</v>
      </c>
      <c r="K31" t="n" s="6">
        <v>2.0</v>
      </c>
      <c r="L31" t="s" s="18">
        <v>802</v>
      </c>
      <c r="M31" t="n" s="6">
        <v>545000.0</v>
      </c>
      <c r="N31" t="n" s="6">
        <v>4.0</v>
      </c>
      <c r="O31" t="s" s="18">
        <v>803</v>
      </c>
      <c r="P31" s="6" t="n">
        <f>G31+J31-M31</f>
        <v>1090000.0</v>
      </c>
      <c r="U31" s="38" t="str">
        <f>C31</f>
        <v>Distribusi ke Bidang Bina Marga (BA. No: 037/BAST.03/BM-PUPR/2020)</v>
      </c>
    </row>
    <row r="32" ht="15.0" customHeight="true">
      <c r="A32" s="4" t="n">
        <f>ROW(A32)-14</f>
        <v>18.0</v>
      </c>
      <c r="B32" t="n" s="9">
        <v>44139.07013888889</v>
      </c>
      <c r="C32" t="s" s="21">
        <v>129</v>
      </c>
      <c r="D32" s="22"/>
      <c r="E32" t="n" s="6">
        <v>4.0</v>
      </c>
      <c r="F32" t="s" s="18">
        <v>803</v>
      </c>
      <c r="G32" t="n" s="6">
        <v>1090000.0</v>
      </c>
      <c r="H32" t="n" s="6">
        <v>0.0</v>
      </c>
      <c r="I32" t="s" s="18">
        <v>65</v>
      </c>
      <c r="J32" t="n" s="6">
        <v>0.0</v>
      </c>
      <c r="K32" t="n" s="6">
        <v>2.0</v>
      </c>
      <c r="L32" t="s" s="18">
        <v>791</v>
      </c>
      <c r="M32" t="n" s="6">
        <v>550000.0</v>
      </c>
      <c r="N32" t="n" s="6">
        <v>2.0</v>
      </c>
      <c r="O32" t="s" s="18">
        <v>799</v>
      </c>
      <c r="P32" s="6" t="n">
        <f>G32+J32-M32</f>
        <v>540000.0</v>
      </c>
      <c r="U32" s="38" t="str">
        <f>C32</f>
        <v>Distribusi ke Sekretariat (BA. No: 038/BAST.03/SEK-PUPR/2020)</v>
      </c>
    </row>
    <row r="33" ht="15.0" customHeight="true">
      <c r="A33" s="4" t="n">
        <f>ROW(A33)-14</f>
        <v>19.0</v>
      </c>
      <c r="B33" t="n" s="9">
        <v>44162.42847222222</v>
      </c>
      <c r="C33" t="s" s="21">
        <v>130</v>
      </c>
      <c r="D33" s="22"/>
      <c r="E33" t="n" s="6">
        <v>2.0</v>
      </c>
      <c r="F33" t="s" s="18">
        <v>799</v>
      </c>
      <c r="G33" t="n" s="6">
        <v>540000.0</v>
      </c>
      <c r="H33" t="n" s="6">
        <v>3.0</v>
      </c>
      <c r="I33" t="s" s="18">
        <v>797</v>
      </c>
      <c r="J33" t="n" s="6">
        <v>810000.0</v>
      </c>
      <c r="K33" t="n" s="6">
        <v>0.0</v>
      </c>
      <c r="L33" t="s" s="18">
        <v>65</v>
      </c>
      <c r="M33" t="n" s="6">
        <v>0.0</v>
      </c>
      <c r="N33" t="n" s="6">
        <v>5.0</v>
      </c>
      <c r="O33" t="s" s="18">
        <v>804</v>
      </c>
      <c r="P33" s="6" t="n">
        <f>G33+J33-M33</f>
        <v>1350000.0</v>
      </c>
      <c r="U33" s="38" t="str">
        <f>C33</f>
        <v>Pengadaan oleh Sekretariat (BA. No: 0197/BAST.01/SEK-PUPR/2020)</v>
      </c>
    </row>
    <row r="34" ht="15.0" customHeight="true">
      <c r="A34" s="4" t="n">
        <f>ROW(A34)-14</f>
        <v>20.0</v>
      </c>
      <c r="B34" t="n" s="9">
        <v>44167.58541666667</v>
      </c>
      <c r="C34" t="s" s="21">
        <v>132</v>
      </c>
      <c r="D34" s="22"/>
      <c r="E34" t="n" s="6">
        <v>5.0</v>
      </c>
      <c r="F34" t="s" s="18">
        <v>804</v>
      </c>
      <c r="G34" t="n" s="6">
        <v>1350000.0</v>
      </c>
      <c r="H34" t="n" s="6">
        <v>0.0</v>
      </c>
      <c r="I34" t="s" s="18">
        <v>65</v>
      </c>
      <c r="J34" t="n" s="6">
        <v>0.0</v>
      </c>
      <c r="K34" t="n" s="6">
        <v>3.0</v>
      </c>
      <c r="L34" t="s" s="18">
        <v>805</v>
      </c>
      <c r="M34" t="n" s="6">
        <v>810000.0</v>
      </c>
      <c r="N34" t="n" s="6">
        <v>2.0</v>
      </c>
      <c r="O34" t="s" s="18">
        <v>799</v>
      </c>
      <c r="P34" s="6" t="n">
        <f>G34+J34-M34</f>
        <v>540000.0</v>
      </c>
      <c r="U34" s="38" t="str">
        <f>C34</f>
        <v>Distribusi ke Sekretariat (BA. No: 039/BAST.03/SEK-PUPR/2020)</v>
      </c>
    </row>
    <row r="35" ht="15.0" customHeight="true">
      <c r="A35" s="4" t="n">
        <f>ROW(A35)-14</f>
        <v>21.0</v>
      </c>
      <c r="B35" t="n" s="9">
        <v>44169.62847222222</v>
      </c>
      <c r="C35" t="s" s="21">
        <v>134</v>
      </c>
      <c r="D35" s="22"/>
      <c r="E35" t="n" s="6">
        <v>2.0</v>
      </c>
      <c r="F35" t="s" s="18">
        <v>799</v>
      </c>
      <c r="G35" t="n" s="6">
        <v>540000.0</v>
      </c>
      <c r="H35" t="n" s="6">
        <v>0.0</v>
      </c>
      <c r="I35" t="s" s="18">
        <v>65</v>
      </c>
      <c r="J35" t="n" s="6">
        <v>0.0</v>
      </c>
      <c r="K35" t="n" s="6">
        <v>2.0</v>
      </c>
      <c r="L35" t="s" s="18">
        <v>799</v>
      </c>
      <c r="M35" t="n" s="6">
        <v>540000.0</v>
      </c>
      <c r="N35" t="n" s="6">
        <v>0.0</v>
      </c>
      <c r="O35" t="s" s="18">
        <v>65</v>
      </c>
      <c r="P35" s="6" t="n">
        <f>G35+J35-M35</f>
        <v>0.0</v>
      </c>
      <c r="U35" s="38" t="str">
        <f>C35</f>
        <v>Distribusi ke Bidang Bina Marga (BA. No: 040/BAST.03/BM-PUPR/2020)</v>
      </c>
    </row>
    <row r="36" spans="1:21" s="3" customFormat="1" x14ac:dyDescent="0.25">
      <c r="A36" s="10"/>
      <c r="B36" s="11"/>
      <c r="C36" s="11"/>
      <c r="D36" s="11"/>
      <c r="E36" s="12" t="n">
        <f ca="1">INDIRECT("E15")</f>
        <v>0.0</v>
      </c>
      <c r="F36" s="19" t="str">
        <f ca="1">INDIRECT("F15")</f>
        <v>-</v>
      </c>
      <c r="G36" s="12" t="n">
        <f ca="1">INDIRECT("G15")</f>
        <v>0.0</v>
      </c>
      <c r="H36" s="12" t="n">
        <f ca="1">SUM(INDIRECT("H15:H"&amp;ROW(H36)-1))</f>
        <v>21.0</v>
      </c>
      <c r="I36" s="20" t="s">
        <v>786</v>
      </c>
      <c r="J36" s="12" t="n">
        <f ca="1">SUM(INDIRECT("J15:J"&amp;ROW(J36)-1))</f>
        <v>5725000.0</v>
      </c>
      <c r="K36" s="12" t="n">
        <f ca="1">SUM(INDIRECT("K15:K"&amp;ROW(K36)-1))</f>
        <v>21.0</v>
      </c>
      <c r="L36" s="20" t="s">
        <v>786</v>
      </c>
      <c r="M36" s="12" t="n">
        <f ca="1">SUM(INDIRECT("M15:M"&amp;ROW(M36)-1))</f>
        <v>5725000.0</v>
      </c>
      <c r="N36" s="12" t="n">
        <f ca="1">INDIRECT("N"&amp;ROW(N36)-1)</f>
        <v>0.0</v>
      </c>
      <c r="O36" s="20" t="str">
        <f ca="1">INDIRECT("O"&amp;ROW(O36)-1)</f>
        <v>-</v>
      </c>
      <c r="P36" s="12" t="n">
        <f ca="1">INDIRECT("P"&amp;ROW(P36)-1)</f>
        <v>0.0</v>
      </c>
      <c r="U36" s="40"/>
    </row>
    <row r="38" spans="4:14" x14ac:dyDescent="0.25">
      <c r="N38" s="1" t="str">
        <f>"Airmadidi, "&amp;U1</f>
        <v>Airmadidi, Kamis, 31 Desember 2020</v>
      </c>
    </row>
    <row r="39" spans="4:14" x14ac:dyDescent="0.25">
      <c r="D39" s="2" t="s">
        <v>56</v>
      </c>
      <c r="E39" s="3"/>
      <c r="F39" s="3"/>
      <c r="G39" s="3"/>
      <c r="H39" s="3"/>
      <c r="I39" s="3"/>
      <c r="J39" s="3"/>
      <c r="K39" s="3"/>
      <c r="L39" s="3"/>
      <c r="M39" s="3"/>
      <c r="N39" s="2" t="s">
        <v>59</v>
      </c>
    </row>
    <row r="40" spans="4:14" x14ac:dyDescent="0.25">
      <c r="D40" s="2"/>
      <c r="E40" s="3"/>
      <c r="F40" s="3"/>
      <c r="G40" s="3"/>
      <c r="H40" s="3"/>
      <c r="I40" s="3"/>
      <c r="J40" s="3"/>
      <c r="K40" s="3"/>
      <c r="L40" s="3"/>
      <c r="M40" s="3"/>
      <c r="N40" s="2"/>
    </row>
    <row r="41" spans="4:14" x14ac:dyDescent="0.25">
      <c r="D41" s="2"/>
      <c r="E41" s="3"/>
      <c r="F41" s="3"/>
      <c r="G41" s="3"/>
      <c r="H41" s="3"/>
      <c r="I41" s="3"/>
      <c r="J41" s="3"/>
      <c r="K41" s="3"/>
      <c r="L41" s="3"/>
      <c r="M41" s="3"/>
      <c r="N41" s="2"/>
    </row>
    <row r="42" spans="4:14" x14ac:dyDescent="0.25">
      <c r="D42" s="2"/>
      <c r="E42" s="3"/>
      <c r="F42" s="3"/>
      <c r="G42" s="3"/>
      <c r="H42" s="3"/>
      <c r="I42" s="3"/>
      <c r="J42" s="3"/>
      <c r="K42" s="3"/>
      <c r="L42" s="3"/>
      <c r="M42" s="3"/>
      <c r="N42" s="2"/>
    </row>
    <row r="43" spans="4:14" x14ac:dyDescent="0.25">
      <c r="D43" s="2"/>
      <c r="E43" s="3"/>
      <c r="F43" s="3"/>
      <c r="G43" s="3"/>
      <c r="H43" s="3"/>
      <c r="I43" s="3"/>
      <c r="J43" s="3"/>
      <c r="K43" s="3"/>
      <c r="L43" s="3"/>
      <c r="M43" s="3"/>
      <c r="N43" s="2"/>
    </row>
    <row r="44" spans="4:14" x14ac:dyDescent="0.25">
      <c r="D44" s="5" t="s">
        <v>57</v>
      </c>
      <c r="E44" s="3"/>
      <c r="F44" s="3"/>
      <c r="G44" s="3"/>
      <c r="H44" s="3"/>
      <c r="I44" s="3"/>
      <c r="J44" s="3"/>
      <c r="K44" s="3"/>
      <c r="L44" s="3"/>
      <c r="M44" s="3"/>
      <c r="N44" s="5" t="s">
        <v>60</v>
      </c>
    </row>
    <row r="45" spans="4:14" x14ac:dyDescent="0.25">
      <c r="D45" s="1" t="str">
        <f>"NIP. "&amp;U2</f>
        <v>NIP. 197212041999031006</v>
      </c>
      <c r="N45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6:D36"/>
    <mergeCell ref="C35:D35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1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806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43839.416666666664</v>
      </c>
      <c r="C16" t="s" s="21">
        <v>81</v>
      </c>
      <c r="D16" s="22"/>
      <c r="E16" t="n" s="6">
        <v>0.0</v>
      </c>
      <c r="F16" t="s" s="18">
        <v>65</v>
      </c>
      <c r="G16" t="n" s="6">
        <v>0.0</v>
      </c>
      <c r="H16" t="n" s="6">
        <v>5.0</v>
      </c>
      <c r="I16" t="s" s="18">
        <v>787</v>
      </c>
      <c r="J16" t="n" s="6">
        <v>1375000.0</v>
      </c>
      <c r="K16" t="n" s="6">
        <v>0.0</v>
      </c>
      <c r="L16" t="s" s="18">
        <v>65</v>
      </c>
      <c r="M16" t="n" s="6">
        <v>0.0</v>
      </c>
      <c r="N16" t="n" s="6">
        <v>5.0</v>
      </c>
      <c r="O16" t="s" s="18">
        <v>787</v>
      </c>
      <c r="P16" s="6" t="n">
        <f>G16+J16-M16</f>
        <v>1375000.0</v>
      </c>
      <c r="U16" s="38" t="str">
        <f>C16</f>
        <v>Pengadaan oleh Sekretariat (BA. No: 0007/BAST.01/SEK-PUPR/2020)</v>
      </c>
    </row>
    <row r="17" ht="15.0" customHeight="true">
      <c r="A17" s="4" t="n">
        <f>ROW(A17)-14</f>
        <v>3.0</v>
      </c>
      <c r="B17" t="n" s="9">
        <v>43850.635416666664</v>
      </c>
      <c r="C17" t="s" s="21">
        <v>71</v>
      </c>
      <c r="D17" s="22"/>
      <c r="E17" t="n" s="6">
        <v>5.0</v>
      </c>
      <c r="F17" t="s" s="18">
        <v>787</v>
      </c>
      <c r="G17" t="n" s="6">
        <v>1375000.0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788</v>
      </c>
      <c r="M17" t="n" s="6">
        <v>275000.0</v>
      </c>
      <c r="N17" t="n" s="6">
        <v>4.0</v>
      </c>
      <c r="O17" t="s" s="18">
        <v>789</v>
      </c>
      <c r="P17" s="6" t="n">
        <f>G17+J17-M17</f>
        <v>1100000.0</v>
      </c>
      <c r="U17" s="38" t="str">
        <f>C17</f>
        <v>Distribusi ke Bidang Bangunan Gedung dan Permukiman (BA. No: 002/BAST.03/BGP-PUPR/2020)</v>
      </c>
    </row>
    <row r="18" ht="15.0" customHeight="true">
      <c r="A18" s="4" t="n">
        <f>ROW(A18)-14</f>
        <v>4.0</v>
      </c>
      <c r="B18" t="n" s="9">
        <v>43850.63888888889</v>
      </c>
      <c r="C18" t="s" s="21">
        <v>74</v>
      </c>
      <c r="D18" s="22"/>
      <c r="E18" t="n" s="6">
        <v>4.0</v>
      </c>
      <c r="F18" t="s" s="18">
        <v>789</v>
      </c>
      <c r="G18" t="n" s="6">
        <v>1100000.0</v>
      </c>
      <c r="H18" t="n" s="6">
        <v>0.0</v>
      </c>
      <c r="I18" t="s" s="18">
        <v>65</v>
      </c>
      <c r="J18" t="n" s="6">
        <v>0.0</v>
      </c>
      <c r="K18" t="n" s="6">
        <v>1.0</v>
      </c>
      <c r="L18" t="s" s="18">
        <v>788</v>
      </c>
      <c r="M18" t="n" s="6">
        <v>275000.0</v>
      </c>
      <c r="N18" t="n" s="6">
        <v>3.0</v>
      </c>
      <c r="O18" t="s" s="18">
        <v>790</v>
      </c>
      <c r="P18" s="6" t="n">
        <f>G18+J18-M18</f>
        <v>825000.0</v>
      </c>
      <c r="U18" s="38" t="str">
        <f>C18</f>
        <v>Distribusi ke Bidang Sumber Daya Air (BA. No: 003/BAST.03/SDA-PUPR/2020)</v>
      </c>
    </row>
    <row r="19" ht="15.0" customHeight="true">
      <c r="A19" s="4" t="n">
        <f>ROW(A19)-14</f>
        <v>5.0</v>
      </c>
      <c r="B19" t="n" s="9">
        <v>43851.34652777778</v>
      </c>
      <c r="C19" t="s" s="21">
        <v>76</v>
      </c>
      <c r="D19" s="22"/>
      <c r="E19" t="n" s="6">
        <v>3.0</v>
      </c>
      <c r="F19" t="s" s="18">
        <v>790</v>
      </c>
      <c r="G19" t="n" s="6">
        <v>825000.0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788</v>
      </c>
      <c r="M19" t="n" s="6">
        <v>275000.0</v>
      </c>
      <c r="N19" t="n" s="6">
        <v>2.0</v>
      </c>
      <c r="O19" t="s" s="18">
        <v>791</v>
      </c>
      <c r="P19" s="6" t="n">
        <f>G19+J19-M19</f>
        <v>550000.0</v>
      </c>
      <c r="U19" s="38" t="str">
        <f>C19</f>
        <v>Distribusi ke Bidang Tata Ruang (BA. No: 004/BAST.03/TR-PUPR/2020)</v>
      </c>
    </row>
    <row r="20" ht="15.0" customHeight="true">
      <c r="A20" s="4" t="n">
        <f>ROW(A20)-14</f>
        <v>6.0</v>
      </c>
      <c r="B20" t="n" s="9">
        <v>43851.35486111111</v>
      </c>
      <c r="C20" t="s" s="21">
        <v>78</v>
      </c>
      <c r="D20" s="22"/>
      <c r="E20" t="n" s="6">
        <v>2.0</v>
      </c>
      <c r="F20" t="s" s="18">
        <v>791</v>
      </c>
      <c r="G20" t="n" s="6">
        <v>550000.0</v>
      </c>
      <c r="H20" t="n" s="6">
        <v>0.0</v>
      </c>
      <c r="I20" t="s" s="18">
        <v>65</v>
      </c>
      <c r="J20" t="n" s="6">
        <v>0.0</v>
      </c>
      <c r="K20" t="n" s="6">
        <v>1.0</v>
      </c>
      <c r="L20" t="s" s="18">
        <v>788</v>
      </c>
      <c r="M20" t="n" s="6">
        <v>275000.0</v>
      </c>
      <c r="N20" t="n" s="6">
        <v>1.0</v>
      </c>
      <c r="O20" t="s" s="18">
        <v>788</v>
      </c>
      <c r="P20" s="6" t="n">
        <f>G20+J20-M20</f>
        <v>275000.0</v>
      </c>
      <c r="U20" s="38" t="str">
        <f>C20</f>
        <v>Distribusi ke Bidang Bina Marga (BA. No: 005/BAST.03/BM-PUPR/2020)</v>
      </c>
    </row>
    <row r="21" ht="15.0" customHeight="true">
      <c r="A21" s="4" t="n">
        <f>ROW(A21)-14</f>
        <v>7.0</v>
      </c>
      <c r="B21" t="n" s="9">
        <v>43851.35763888889</v>
      </c>
      <c r="C21" t="s" s="21">
        <v>89</v>
      </c>
      <c r="D21" s="22"/>
      <c r="E21" t="n" s="6">
        <v>1.0</v>
      </c>
      <c r="F21" t="s" s="18">
        <v>788</v>
      </c>
      <c r="G21" t="n" s="6">
        <v>275000.0</v>
      </c>
      <c r="H21" t="n" s="6">
        <v>0.0</v>
      </c>
      <c r="I21" t="s" s="18">
        <v>65</v>
      </c>
      <c r="J21" t="n" s="6">
        <v>0.0</v>
      </c>
      <c r="K21" t="n" s="6">
        <v>1.0</v>
      </c>
      <c r="L21" t="s" s="18">
        <v>788</v>
      </c>
      <c r="M21" t="n" s="6">
        <v>275000.0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Bidang Jasa Konstruksi (BA. No: 006/BAST.03/JK-PUPR/2020)</v>
      </c>
    </row>
    <row r="22" ht="15.0" customHeight="true">
      <c r="A22" s="4" t="n">
        <f>ROW(A22)-14</f>
        <v>8.0</v>
      </c>
      <c r="B22" t="n" s="9">
        <v>43878.416666666664</v>
      </c>
      <c r="C22" t="s" s="21">
        <v>94</v>
      </c>
      <c r="D22" s="22"/>
      <c r="E22" t="n" s="6">
        <v>0.0</v>
      </c>
      <c r="F22" t="s" s="18">
        <v>65</v>
      </c>
      <c r="G22" t="n" s="6">
        <v>0.0</v>
      </c>
      <c r="H22" t="n" s="6">
        <v>5.0</v>
      </c>
      <c r="I22" t="s" s="18">
        <v>787</v>
      </c>
      <c r="J22" t="n" s="6">
        <v>1375000.0</v>
      </c>
      <c r="K22" t="n" s="6">
        <v>0.0</v>
      </c>
      <c r="L22" t="s" s="18">
        <v>65</v>
      </c>
      <c r="M22" t="n" s="6">
        <v>0.0</v>
      </c>
      <c r="N22" t="n" s="6">
        <v>5.0</v>
      </c>
      <c r="O22" t="s" s="18">
        <v>787</v>
      </c>
      <c r="P22" s="6" t="n">
        <f>G22+J22-M22</f>
        <v>1375000.0</v>
      </c>
      <c r="U22" s="38" t="str">
        <f>C22</f>
        <v>Pengadaan oleh Sekretariat (BA. No: 0025/BAST.01/SEK-PUPR/2020)</v>
      </c>
    </row>
    <row r="23" ht="15.0" customHeight="true">
      <c r="A23" s="4" t="n">
        <f>ROW(A23)-14</f>
        <v>9.0</v>
      </c>
      <c r="B23" t="n" s="9">
        <v>43924.38680555556</v>
      </c>
      <c r="C23" t="s" s="21">
        <v>107</v>
      </c>
      <c r="D23" s="22"/>
      <c r="E23" t="n" s="6">
        <v>5.0</v>
      </c>
      <c r="F23" t="s" s="18">
        <v>787</v>
      </c>
      <c r="G23" t="n" s="6">
        <v>1375000.0</v>
      </c>
      <c r="H23" t="n" s="6">
        <v>0.0</v>
      </c>
      <c r="I23" t="s" s="18">
        <v>65</v>
      </c>
      <c r="J23" t="n" s="6">
        <v>0.0</v>
      </c>
      <c r="K23" t="n" s="6">
        <v>3.0</v>
      </c>
      <c r="L23" t="s" s="18">
        <v>790</v>
      </c>
      <c r="M23" t="n" s="6">
        <v>825000.0</v>
      </c>
      <c r="N23" t="n" s="6">
        <v>2.0</v>
      </c>
      <c r="O23" t="s" s="18">
        <v>791</v>
      </c>
      <c r="P23" s="6" t="n">
        <f>G23+J23-M23</f>
        <v>550000.0</v>
      </c>
      <c r="U23" s="38" t="str">
        <f>C23</f>
        <v>Distribusi ke Sekretariat (BA. No: 025/BAST.03/SEK-PUPR/2020)</v>
      </c>
    </row>
    <row r="24" ht="15.0" customHeight="true">
      <c r="A24" s="4" t="n">
        <f>ROW(A24)-14</f>
        <v>10.0</v>
      </c>
      <c r="B24" t="n" s="9">
        <v>43962.45972222222</v>
      </c>
      <c r="C24" t="s" s="21">
        <v>112</v>
      </c>
      <c r="D24" s="22"/>
      <c r="E24" t="n" s="6">
        <v>2.0</v>
      </c>
      <c r="F24" t="s" s="18">
        <v>791</v>
      </c>
      <c r="G24" t="n" s="6">
        <v>550000.0</v>
      </c>
      <c r="H24" t="n" s="6">
        <v>0.0</v>
      </c>
      <c r="I24" t="s" s="18">
        <v>65</v>
      </c>
      <c r="J24" t="n" s="6">
        <v>0.0</v>
      </c>
      <c r="K24" t="n" s="6">
        <v>1.0</v>
      </c>
      <c r="L24" t="s" s="18">
        <v>788</v>
      </c>
      <c r="M24" t="n" s="6">
        <v>275000.0</v>
      </c>
      <c r="N24" t="n" s="6">
        <v>1.0</v>
      </c>
      <c r="O24" t="s" s="18">
        <v>788</v>
      </c>
      <c r="P24" s="6" t="n">
        <f>G24+J24-M24</f>
        <v>275000.0</v>
      </c>
      <c r="U24" s="38" t="str">
        <f>C24</f>
        <v>Distribusi ke Sekretariat (BA. No: 027/BAST.03/SEK-PUPR/2020)</v>
      </c>
    </row>
    <row r="25" ht="15.0" customHeight="true">
      <c r="A25" s="4" t="n">
        <f>ROW(A25)-14</f>
        <v>11.0</v>
      </c>
      <c r="B25" t="n" s="9">
        <v>44013.42361111111</v>
      </c>
      <c r="C25" t="s" s="21">
        <v>113</v>
      </c>
      <c r="D25" s="22"/>
      <c r="E25" t="n" s="6">
        <v>1.0</v>
      </c>
      <c r="F25" t="s" s="18">
        <v>788</v>
      </c>
      <c r="G25" t="n" s="6">
        <v>275000.0</v>
      </c>
      <c r="H25" t="n" s="6">
        <v>5.0</v>
      </c>
      <c r="I25" t="s" s="18">
        <v>787</v>
      </c>
      <c r="J25" t="n" s="6">
        <v>1375000.0</v>
      </c>
      <c r="K25" t="n" s="6">
        <v>0.0</v>
      </c>
      <c r="L25" t="s" s="18">
        <v>65</v>
      </c>
      <c r="M25" t="n" s="6">
        <v>0.0</v>
      </c>
      <c r="N25" t="n" s="6">
        <v>6.0</v>
      </c>
      <c r="O25" t="s" s="18">
        <v>808</v>
      </c>
      <c r="P25" s="6" t="n">
        <f>G25+J25-M25</f>
        <v>1650000.0</v>
      </c>
      <c r="U25" s="38" t="str">
        <f>C25</f>
        <v>Pengadaan oleh Sekretariat (BA. No: 0135/BAST.01/SEK-PUPR/2020)</v>
      </c>
    </row>
    <row r="26" ht="15.0" customHeight="true">
      <c r="A26" s="4" t="n">
        <f>ROW(A26)-14</f>
        <v>12.0</v>
      </c>
      <c r="B26" t="n" s="9">
        <v>44056.34930555556</v>
      </c>
      <c r="C26" t="s" s="21">
        <v>223</v>
      </c>
      <c r="D26" s="22"/>
      <c r="E26" t="n" s="6">
        <v>6.0</v>
      </c>
      <c r="F26" t="s" s="18">
        <v>808</v>
      </c>
      <c r="G26" t="n" s="6">
        <v>1650000.0</v>
      </c>
      <c r="H26" t="n" s="6">
        <v>0.0</v>
      </c>
      <c r="I26" t="s" s="18">
        <v>65</v>
      </c>
      <c r="J26" t="n" s="6">
        <v>0.0</v>
      </c>
      <c r="K26" t="n" s="6">
        <v>2.0</v>
      </c>
      <c r="L26" t="s" s="18">
        <v>809</v>
      </c>
      <c r="M26" t="n" s="6">
        <v>550000.0</v>
      </c>
      <c r="N26" t="n" s="6">
        <v>4.0</v>
      </c>
      <c r="O26" t="s" s="18">
        <v>789</v>
      </c>
      <c r="P26" s="6" t="n">
        <f>G26+J26-M26</f>
        <v>1100000.0</v>
      </c>
      <c r="U26" s="38" t="str">
        <f>C26</f>
        <v>Distribusi ke Bidang Bina Marga (BA. No: 033/BAST.03/BM-PUPR/2020)</v>
      </c>
    </row>
    <row r="27" ht="15.0" customHeight="true">
      <c r="A27" s="4" t="n">
        <f>ROW(A27)-14</f>
        <v>13.0</v>
      </c>
      <c r="B27" t="n" s="9">
        <v>44081.57083333333</v>
      </c>
      <c r="C27" t="s" s="21">
        <v>120</v>
      </c>
      <c r="D27" s="22"/>
      <c r="E27" t="n" s="6">
        <v>4.0</v>
      </c>
      <c r="F27" t="s" s="18">
        <v>789</v>
      </c>
      <c r="G27" t="n" s="6">
        <v>1100000.0</v>
      </c>
      <c r="H27" t="n" s="6">
        <v>0.0</v>
      </c>
      <c r="I27" t="s" s="18">
        <v>65</v>
      </c>
      <c r="J27" t="n" s="6">
        <v>0.0</v>
      </c>
      <c r="K27" t="n" s="6">
        <v>1.0</v>
      </c>
      <c r="L27" t="s" s="18">
        <v>788</v>
      </c>
      <c r="M27" t="n" s="6">
        <v>275000.0</v>
      </c>
      <c r="N27" t="n" s="6">
        <v>3.0</v>
      </c>
      <c r="O27" t="s" s="18">
        <v>790</v>
      </c>
      <c r="P27" s="6" t="n">
        <f>G27+J27-M27</f>
        <v>825000.0</v>
      </c>
      <c r="U27" s="38" t="str">
        <f>C27</f>
        <v>Distribusi ke Sekretariat (BA. No: 034/BAST.03/SEK-PUPR/2020)</v>
      </c>
    </row>
    <row r="28" ht="15.0" customHeight="true">
      <c r="A28" s="4" t="n">
        <f>ROW(A28)-14</f>
        <v>14.0</v>
      </c>
      <c r="B28" t="n" s="9">
        <v>44116.416666666664</v>
      </c>
      <c r="C28" t="s" s="21">
        <v>123</v>
      </c>
      <c r="D28" s="22"/>
      <c r="E28" t="n" s="6">
        <v>3.0</v>
      </c>
      <c r="F28" t="s" s="18">
        <v>790</v>
      </c>
      <c r="G28" t="n" s="6">
        <v>825000.0</v>
      </c>
      <c r="H28" t="n" s="6">
        <v>5.0</v>
      </c>
      <c r="I28" t="s" s="18">
        <v>787</v>
      </c>
      <c r="J28" t="n" s="6">
        <v>1375000.0</v>
      </c>
      <c r="K28" t="n" s="6">
        <v>0.0</v>
      </c>
      <c r="L28" t="s" s="18">
        <v>65</v>
      </c>
      <c r="M28" t="n" s="6">
        <v>0.0</v>
      </c>
      <c r="N28" t="n" s="6">
        <v>8.0</v>
      </c>
      <c r="O28" t="s" s="18">
        <v>810</v>
      </c>
      <c r="P28" s="6" t="n">
        <f>G28+J28-M28</f>
        <v>2200000.0</v>
      </c>
      <c r="U28" s="38" t="str">
        <f>C28</f>
        <v>Pengadaan oleh Sekretariat (BA. No: 0186/BAST.01/SEK-PUPR/2020)</v>
      </c>
    </row>
    <row r="29" ht="15.0" customHeight="true">
      <c r="A29" s="4" t="n">
        <f>ROW(A29)-14</f>
        <v>15.0</v>
      </c>
      <c r="B29" t="n" s="9">
        <v>44120.595138888886</v>
      </c>
      <c r="C29" t="s" s="21">
        <v>125</v>
      </c>
      <c r="D29" s="22"/>
      <c r="E29" t="n" s="6">
        <v>8.0</v>
      </c>
      <c r="F29" t="s" s="18">
        <v>810</v>
      </c>
      <c r="G29" t="n" s="6">
        <v>2200000.0</v>
      </c>
      <c r="H29" t="n" s="6">
        <v>0.0</v>
      </c>
      <c r="I29" t="s" s="18">
        <v>65</v>
      </c>
      <c r="J29" t="n" s="6">
        <v>0.0</v>
      </c>
      <c r="K29" t="n" s="6">
        <v>3.0</v>
      </c>
      <c r="L29" t="s" s="18">
        <v>790</v>
      </c>
      <c r="M29" t="n" s="6">
        <v>825000.0</v>
      </c>
      <c r="N29" t="n" s="6">
        <v>5.0</v>
      </c>
      <c r="O29" t="s" s="18">
        <v>787</v>
      </c>
      <c r="P29" s="6" t="n">
        <f>G29+J29-M29</f>
        <v>1375000.0</v>
      </c>
      <c r="U29" s="38" t="str">
        <f>C29</f>
        <v>Distribusi ke Bidang Tata Ruang (BA. No: 036/BAST.03/TR-PUPR/2020)</v>
      </c>
    </row>
    <row r="30" ht="15.0" customHeight="true">
      <c r="A30" s="4" t="n">
        <f>ROW(A30)-14</f>
        <v>16.0</v>
      </c>
      <c r="B30" t="n" s="9">
        <v>44125.34652777778</v>
      </c>
      <c r="C30" t="s" s="21">
        <v>127</v>
      </c>
      <c r="D30" s="22"/>
      <c r="E30" t="n" s="6">
        <v>5.0</v>
      </c>
      <c r="F30" t="s" s="18">
        <v>787</v>
      </c>
      <c r="G30" t="n" s="6">
        <v>1375000.0</v>
      </c>
      <c r="H30" t="n" s="6">
        <v>0.0</v>
      </c>
      <c r="I30" t="s" s="18">
        <v>65</v>
      </c>
      <c r="J30" t="n" s="6">
        <v>0.0</v>
      </c>
      <c r="K30" t="n" s="6">
        <v>2.0</v>
      </c>
      <c r="L30" t="s" s="18">
        <v>791</v>
      </c>
      <c r="M30" t="n" s="6">
        <v>550000.0</v>
      </c>
      <c r="N30" t="n" s="6">
        <v>3.0</v>
      </c>
      <c r="O30" t="s" s="18">
        <v>790</v>
      </c>
      <c r="P30" s="6" t="n">
        <f>G30+J30-M30</f>
        <v>825000.0</v>
      </c>
      <c r="U30" s="38" t="str">
        <f>C30</f>
        <v>Distribusi ke Bidang Bina Marga (BA. No: 037/BAST.03/BM-PUPR/2020)</v>
      </c>
    </row>
    <row r="31" ht="15.0" customHeight="true">
      <c r="A31" s="4" t="n">
        <f>ROW(A31)-14</f>
        <v>17.0</v>
      </c>
      <c r="B31" t="n" s="9">
        <v>44139.07013888889</v>
      </c>
      <c r="C31" t="s" s="21">
        <v>129</v>
      </c>
      <c r="D31" s="22"/>
      <c r="E31" t="n" s="6">
        <v>3.0</v>
      </c>
      <c r="F31" t="s" s="18">
        <v>790</v>
      </c>
      <c r="G31" t="n" s="6">
        <v>825000.0</v>
      </c>
      <c r="H31" t="n" s="6">
        <v>0.0</v>
      </c>
      <c r="I31" t="s" s="18">
        <v>65</v>
      </c>
      <c r="J31" t="n" s="6">
        <v>0.0</v>
      </c>
      <c r="K31" t="n" s="6">
        <v>3.0</v>
      </c>
      <c r="L31" t="s" s="18">
        <v>790</v>
      </c>
      <c r="M31" t="n" s="6">
        <v>825000.0</v>
      </c>
      <c r="N31" t="n" s="6">
        <v>0.0</v>
      </c>
      <c r="O31" t="s" s="18">
        <v>65</v>
      </c>
      <c r="P31" s="6" t="n">
        <f>G31+J31-M31</f>
        <v>0.0</v>
      </c>
      <c r="U31" s="38" t="str">
        <f>C31</f>
        <v>Distribusi ke Sekretariat (BA. No: 038/BAST.03/SEK-PUPR/2020)</v>
      </c>
    </row>
    <row r="32" spans="1:21" s="3" customFormat="1" x14ac:dyDescent="0.25">
      <c r="A32" s="10"/>
      <c r="B32" s="11"/>
      <c r="C32" s="11"/>
      <c r="D32" s="11"/>
      <c r="E32" s="12" t="n">
        <f ca="1">INDIRECT("E15")</f>
        <v>0.0</v>
      </c>
      <c r="F32" s="19" t="str">
        <f ca="1">INDIRECT("F15")</f>
        <v>-</v>
      </c>
      <c r="G32" s="12" t="n">
        <f ca="1">INDIRECT("G15")</f>
        <v>0.0</v>
      </c>
      <c r="H32" s="12" t="n">
        <f ca="1">SUM(INDIRECT("H15:H"&amp;ROW(H32)-1))</f>
        <v>20.0</v>
      </c>
      <c r="I32" s="20" t="s">
        <v>807</v>
      </c>
      <c r="J32" s="12" t="n">
        <f ca="1">SUM(INDIRECT("J15:J"&amp;ROW(J32)-1))</f>
        <v>5500000.0</v>
      </c>
      <c r="K32" s="12" t="n">
        <f ca="1">SUM(INDIRECT("K15:K"&amp;ROW(K32)-1))</f>
        <v>20.0</v>
      </c>
      <c r="L32" s="20" t="s">
        <v>807</v>
      </c>
      <c r="M32" s="12" t="n">
        <f ca="1">SUM(INDIRECT("M15:M"&amp;ROW(M32)-1))</f>
        <v>5500000.0</v>
      </c>
      <c r="N32" s="12" t="n">
        <f ca="1">INDIRECT("N"&amp;ROW(N32)-1)</f>
        <v>0.0</v>
      </c>
      <c r="O32" s="20" t="str">
        <f ca="1">INDIRECT("O"&amp;ROW(O32)-1)</f>
        <v>-</v>
      </c>
      <c r="P32" s="12" t="n">
        <f ca="1">INDIRECT("P"&amp;ROW(P32)-1)</f>
        <v>0.0</v>
      </c>
      <c r="U32" s="40"/>
    </row>
    <row r="34" spans="4:14" x14ac:dyDescent="0.25">
      <c r="N34" s="1" t="str">
        <f>"Airmadidi, "&amp;U1</f>
        <v>Airmadidi, Kamis, 31 Desember 2020</v>
      </c>
    </row>
    <row r="35" spans="4:14" x14ac:dyDescent="0.25">
      <c r="D35" s="2" t="s">
        <v>56</v>
      </c>
      <c r="E35" s="3"/>
      <c r="F35" s="3"/>
      <c r="G35" s="3"/>
      <c r="H35" s="3"/>
      <c r="I35" s="3"/>
      <c r="J35" s="3"/>
      <c r="K35" s="3"/>
      <c r="L35" s="3"/>
      <c r="M35" s="3"/>
      <c r="N35" s="2" t="s">
        <v>59</v>
      </c>
    </row>
    <row r="36" spans="4:14" x14ac:dyDescent="0.25">
      <c r="D36" s="2"/>
      <c r="E36" s="3"/>
      <c r="F36" s="3"/>
      <c r="G36" s="3"/>
      <c r="H36" s="3"/>
      <c r="I36" s="3"/>
      <c r="J36" s="3"/>
      <c r="K36" s="3"/>
      <c r="L36" s="3"/>
      <c r="M36" s="3"/>
      <c r="N36" s="2"/>
    </row>
    <row r="37" spans="4:14" x14ac:dyDescent="0.25">
      <c r="D37" s="2"/>
      <c r="E37" s="3"/>
      <c r="F37" s="3"/>
      <c r="G37" s="3"/>
      <c r="H37" s="3"/>
      <c r="I37" s="3"/>
      <c r="J37" s="3"/>
      <c r="K37" s="3"/>
      <c r="L37" s="3"/>
      <c r="M37" s="3"/>
      <c r="N37" s="2"/>
    </row>
    <row r="38" spans="4:14" x14ac:dyDescent="0.25">
      <c r="D38" s="2"/>
      <c r="E38" s="3"/>
      <c r="F38" s="3"/>
      <c r="G38" s="3"/>
      <c r="H38" s="3"/>
      <c r="I38" s="3"/>
      <c r="J38" s="3"/>
      <c r="K38" s="3"/>
      <c r="L38" s="3"/>
      <c r="M38" s="3"/>
      <c r="N38" s="2"/>
    </row>
    <row r="39" spans="4:14" x14ac:dyDescent="0.25">
      <c r="D39" s="2"/>
      <c r="E39" s="3"/>
      <c r="F39" s="3"/>
      <c r="G39" s="3"/>
      <c r="H39" s="3"/>
      <c r="I39" s="3"/>
      <c r="J39" s="3"/>
      <c r="K39" s="3"/>
      <c r="L39" s="3"/>
      <c r="M39" s="3"/>
      <c r="N39" s="2"/>
    </row>
    <row r="40" spans="4:14" x14ac:dyDescent="0.25">
      <c r="D40" s="5" t="s">
        <v>57</v>
      </c>
      <c r="E40" s="3"/>
      <c r="F40" s="3"/>
      <c r="G40" s="3"/>
      <c r="H40" s="3"/>
      <c r="I40" s="3"/>
      <c r="J40" s="3"/>
      <c r="K40" s="3"/>
      <c r="L40" s="3"/>
      <c r="M40" s="3"/>
      <c r="N40" s="5" t="s">
        <v>60</v>
      </c>
    </row>
    <row r="41" spans="4:14" x14ac:dyDescent="0.25">
      <c r="D41" s="1" t="str">
        <f>"NIP. "&amp;U2</f>
        <v>NIP. 197212041999031006</v>
      </c>
      <c r="N41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2:D32"/>
    <mergeCell ref="C31:D3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1"/>
  <sheetViews>
    <sheetView tabSelected="false" workbookViewId="0">
      <pane xSplit="4" ySplit="14" topLeftCell="E15" activePane="bottomRight" state="frozen"/>
      <selection pane="topRight" activeCell="E1" sqref="E1"/>
      <selection pane="bottomLeft" activeCell="A15" sqref="A15"/>
      <selection pane="bottomRight" activeCell="D17" sqref="D17"/>
    </sheetView>
  </sheetViews>
  <sheetFormatPr defaultRowHeight="15" x14ac:dyDescent="0.25"/>
  <cols>
    <col min="1" max="1" customWidth="true" width="4.140625" collapsed="true"/>
    <col min="2" max="2" customWidth="true" width="12.7109375" collapsed="true"/>
    <col min="3" max="3" customWidth="true" width="3.0" collapsed="true"/>
    <col min="4" max="4" customWidth="true" width="41.0" collapsed="true"/>
    <col min="5" max="5" bestFit="true" customWidth="true" width="9.28515625" collapsed="true"/>
    <col min="6" max="6" customWidth="true" width="26.42578125" collapsed="true"/>
    <col min="7" max="7" customWidth="true" width="16.0" collapsed="true"/>
    <col min="8" max="8" bestFit="true" customWidth="true" width="14.28515625" collapsed="true"/>
    <col min="9" max="9" customWidth="true" width="26.42578125" collapsed="true"/>
    <col min="10" max="10" customWidth="true" width="16.0" collapsed="true"/>
    <col min="11" max="11" bestFit="true" customWidth="true" width="9.28515625" collapsed="true"/>
    <col min="12" max="12" customWidth="true" width="26.42578125" collapsed="true"/>
    <col min="13" max="13" customWidth="true" width="16.0" collapsed="true"/>
    <col min="14" max="14" bestFit="true" customWidth="true" width="9.28515625" collapsed="true"/>
    <col min="15" max="15" customWidth="true" width="26.42578125" collapsed="true"/>
    <col min="16" max="16" customWidth="true" width="17.28515625" collapsed="true"/>
    <col min="21" max="21" customWidth="true" style="38" width="41.0" collapsed="true"/>
  </cols>
  <sheetData>
    <row r="1" spans="1:21" ht="22.5" customHeight="1" x14ac:dyDescent="0.3">
      <c r="A1" s="33" t="s">
        <v>11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U1" s="38" t="s">
        <v>63</v>
      </c>
    </row>
    <row r="2" spans="1:21" ht="23.25" x14ac:dyDescent="0.35">
      <c r="A2" s="34" t="s">
        <v>12</v>
      </c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U2" s="38" t="s">
        <v>58</v>
      </c>
    </row>
    <row r="3" spans="1:21" ht="15.75" thickBot="1" x14ac:dyDescent="0.3">
      <c r="A3" s="35" t="s">
        <v>13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U3" s="38" t="s">
        <v>61</v>
      </c>
    </row>
    <row r="5" spans="1:21" ht="18.75" x14ac:dyDescent="0.3">
      <c r="O5" s="36" t="s">
        <v>20</v>
      </c>
      <c r="P5" s="36"/>
    </row>
    <row r="6" spans="1:21" ht="18.75" x14ac:dyDescent="0.3">
      <c r="O6" s="37" t="s">
        <v>54</v>
      </c>
      <c r="P6" s="37"/>
    </row>
    <row r="7" spans="1:21" ht="18.75" x14ac:dyDescent="0.3">
      <c r="A7" s="31" t="s">
        <v>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</row>
    <row r="8" spans="1:21" ht="18.75" x14ac:dyDescent="0.3">
      <c r="A8" s="32" t="s">
        <v>55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</row>
    <row r="9" spans="1:21" x14ac:dyDescent="0.25">
      <c r="A9" s="23" t="s">
        <v>8</v>
      </c>
      <c r="B9" s="23"/>
      <c r="C9" s="7" t="s">
        <v>9</v>
      </c>
      <c r="D9" s="23" t="s">
        <v>811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</row>
    <row r="10" spans="1:21" x14ac:dyDescent="0.25">
      <c r="A10" s="23" t="s">
        <v>17</v>
      </c>
      <c r="B10" s="23"/>
      <c r="C10" s="7" t="s">
        <v>9</v>
      </c>
      <c r="D10" s="26" t="s">
        <v>69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21" x14ac:dyDescent="0.25">
      <c r="A11" s="23" t="s">
        <v>16</v>
      </c>
      <c r="B11" s="23"/>
      <c r="C11" s="7" t="s">
        <v>9</v>
      </c>
      <c r="D11" s="29" t="s">
        <v>50</v>
      </c>
      <c r="E11" s="29"/>
      <c r="F11" s="29"/>
      <c r="G11" s="29"/>
      <c r="H11" s="29"/>
      <c r="I11" s="29"/>
      <c r="J11" s="29"/>
      <c r="K11" s="29"/>
      <c r="L11" s="29"/>
      <c r="M11" s="15"/>
      <c r="N11" s="15"/>
      <c r="O11" s="13"/>
      <c r="P11" s="15"/>
    </row>
    <row r="12" spans="1:21" x14ac:dyDescent="0.25">
      <c r="A12" s="28" t="s">
        <v>14</v>
      </c>
      <c r="B12" s="28"/>
      <c r="C12" s="8" t="s">
        <v>9</v>
      </c>
      <c r="D12" s="30" t="s">
        <v>53</v>
      </c>
      <c r="E12" s="30"/>
      <c r="F12" s="30"/>
      <c r="G12" s="30"/>
      <c r="H12" s="30"/>
      <c r="I12" s="30"/>
      <c r="J12" s="30"/>
      <c r="K12" s="30"/>
      <c r="L12" s="30"/>
      <c r="M12" s="16"/>
      <c r="N12" s="16"/>
      <c r="O12" s="14" t="s">
        <v>18</v>
      </c>
      <c r="P12" s="16" t="s">
        <v>19</v>
      </c>
    </row>
    <row r="13" spans="1:21" x14ac:dyDescent="0.25">
      <c r="A13" s="27" t="s">
        <v>0</v>
      </c>
      <c r="B13" s="24" t="s">
        <v>15</v>
      </c>
      <c r="C13" s="27" t="s">
        <v>1</v>
      </c>
      <c r="D13" s="27"/>
      <c r="E13" s="27" t="s">
        <v>4</v>
      </c>
      <c r="F13" s="27"/>
      <c r="G13" s="27"/>
      <c r="H13" s="27" t="s">
        <v>5</v>
      </c>
      <c r="I13" s="27"/>
      <c r="J13" s="27"/>
      <c r="K13" s="27" t="s">
        <v>6</v>
      </c>
      <c r="L13" s="27"/>
      <c r="M13" s="27"/>
      <c r="N13" s="27" t="s">
        <v>7</v>
      </c>
      <c r="O13" s="27"/>
      <c r="P13" s="27"/>
    </row>
    <row r="14" spans="1:21" s="1" customFormat="1" x14ac:dyDescent="0.25">
      <c r="A14" s="27"/>
      <c r="B14" s="25"/>
      <c r="C14" s="27"/>
      <c r="D14" s="27"/>
      <c r="E14" s="17" t="s">
        <v>2</v>
      </c>
      <c r="F14" s="17" t="s">
        <v>3</v>
      </c>
      <c r="G14" s="17" t="s">
        <v>49</v>
      </c>
      <c r="H14" s="17" t="s">
        <v>2</v>
      </c>
      <c r="I14" s="17" t="s">
        <v>3</v>
      </c>
      <c r="J14" s="17" t="s">
        <v>49</v>
      </c>
      <c r="K14" s="17" t="s">
        <v>2</v>
      </c>
      <c r="L14" s="17" t="s">
        <v>3</v>
      </c>
      <c r="M14" s="17" t="s">
        <v>49</v>
      </c>
      <c r="N14" s="17" t="s">
        <v>2</v>
      </c>
      <c r="O14" s="17" t="s">
        <v>3</v>
      </c>
      <c r="P14" s="17" t="s">
        <v>49</v>
      </c>
      <c r="U14" s="39"/>
    </row>
    <row r="15" ht="15.0" customHeight="true">
      <c r="A15" s="4" t="n">
        <f>ROW(A15)-14</f>
        <v>1.0</v>
      </c>
      <c r="B15" s="9"/>
      <c r="C15" t="s" s="21">
        <v>64</v>
      </c>
      <c r="D15" s="22"/>
      <c r="E15" t="n" s="6">
        <v>0.0</v>
      </c>
      <c r="F15" t="s" s="18">
        <v>65</v>
      </c>
      <c r="G15" t="n" s="6">
        <v>0.0</v>
      </c>
      <c r="H15" t="n" s="6">
        <v>0.0</v>
      </c>
      <c r="I15" t="s" s="18">
        <v>65</v>
      </c>
      <c r="J15" t="n" s="6">
        <v>0.0</v>
      </c>
      <c r="K15" t="n" s="6">
        <v>0.0</v>
      </c>
      <c r="L15" t="s" s="18">
        <v>65</v>
      </c>
      <c r="M15" t="n" s="6">
        <v>0.0</v>
      </c>
      <c r="N15" t="n" s="6">
        <v>0.0</v>
      </c>
      <c r="O15" t="s" s="18">
        <v>65</v>
      </c>
      <c r="P15" s="6" t="n">
        <f>G15+J15-M15</f>
        <v>0.0</v>
      </c>
      <c r="U15" s="38" t="str">
        <f>C15</f>
        <v>(SALDO AWAL)</v>
      </c>
    </row>
    <row r="16" ht="15.0" customHeight="true">
      <c r="A16" s="4" t="n">
        <f>ROW(A16)-14</f>
        <v>2.0</v>
      </c>
      <c r="B16" t="n" s="9">
        <v>43858.416666666664</v>
      </c>
      <c r="C16" t="s" s="21">
        <v>203</v>
      </c>
      <c r="D16" s="22"/>
      <c r="E16" t="n" s="6">
        <v>0.0</v>
      </c>
      <c r="F16" t="s" s="18">
        <v>65</v>
      </c>
      <c r="G16" t="n" s="6">
        <v>0.0</v>
      </c>
      <c r="H16" t="n" s="6">
        <v>1.0</v>
      </c>
      <c r="I16" t="s" s="18">
        <v>813</v>
      </c>
      <c r="J16" t="n" s="6">
        <v>1155000.0</v>
      </c>
      <c r="K16" t="n" s="6">
        <v>0.0</v>
      </c>
      <c r="L16" t="s" s="18">
        <v>65</v>
      </c>
      <c r="M16" t="n" s="6">
        <v>0.0</v>
      </c>
      <c r="N16" t="n" s="6">
        <v>1.0</v>
      </c>
      <c r="O16" t="s" s="18">
        <v>813</v>
      </c>
      <c r="P16" s="6" t="n">
        <f>G16+J16-M16</f>
        <v>1155000.0</v>
      </c>
      <c r="U16" s="38" t="str">
        <f>C16</f>
        <v>Pengadaan oleh Sekretariat (BA. No: 0012/BAST.01/SEK-PUPR/2020)</v>
      </c>
    </row>
    <row r="17" ht="15.0" customHeight="true">
      <c r="A17" s="4" t="n">
        <f>ROW(A17)-14</f>
        <v>3.0</v>
      </c>
      <c r="B17" t="n" s="9">
        <v>43864.38958333333</v>
      </c>
      <c r="C17" t="s" s="21">
        <v>93</v>
      </c>
      <c r="D17" s="22"/>
      <c r="E17" t="n" s="6">
        <v>1.0</v>
      </c>
      <c r="F17" t="s" s="18">
        <v>813</v>
      </c>
      <c r="G17" t="n" s="6">
        <v>1155000.0</v>
      </c>
      <c r="H17" t="n" s="6">
        <v>0.0</v>
      </c>
      <c r="I17" t="s" s="18">
        <v>65</v>
      </c>
      <c r="J17" t="n" s="6">
        <v>0.0</v>
      </c>
      <c r="K17" t="n" s="6">
        <v>1.0</v>
      </c>
      <c r="L17" t="s" s="18">
        <v>813</v>
      </c>
      <c r="M17" t="n" s="6">
        <v>1155000.0</v>
      </c>
      <c r="N17" t="n" s="6">
        <v>0.0</v>
      </c>
      <c r="O17" t="s" s="18">
        <v>65</v>
      </c>
      <c r="P17" s="6" t="n">
        <f>G17+J17-M17</f>
        <v>0.0</v>
      </c>
      <c r="U17" s="38" t="str">
        <f>C17</f>
        <v>Distribusi ke Sekretariat (BA. No: 017/BAST.03/SEK-PUPR/2020)</v>
      </c>
    </row>
    <row r="18" ht="15.0" customHeight="true">
      <c r="A18" s="4" t="n">
        <f>ROW(A18)-14</f>
        <v>4.0</v>
      </c>
      <c r="B18" t="n" s="9">
        <v>43913.416666666664</v>
      </c>
      <c r="C18" t="s" s="21">
        <v>217</v>
      </c>
      <c r="D18" s="22"/>
      <c r="E18" t="n" s="6">
        <v>0.0</v>
      </c>
      <c r="F18" t="s" s="18">
        <v>65</v>
      </c>
      <c r="G18" t="n" s="6">
        <v>0.0</v>
      </c>
      <c r="H18" t="n" s="6">
        <v>1.0</v>
      </c>
      <c r="I18" t="s" s="18">
        <v>814</v>
      </c>
      <c r="J18" t="n" s="6">
        <v>1150000.0</v>
      </c>
      <c r="K18" t="n" s="6">
        <v>0.0</v>
      </c>
      <c r="L18" t="s" s="18">
        <v>65</v>
      </c>
      <c r="M18" t="n" s="6">
        <v>0.0</v>
      </c>
      <c r="N18" t="n" s="6">
        <v>1.0</v>
      </c>
      <c r="O18" t="s" s="18">
        <v>814</v>
      </c>
      <c r="P18" s="6" t="n">
        <f>G18+J18-M18</f>
        <v>1150000.0</v>
      </c>
      <c r="U18" s="38" t="str">
        <f>C18</f>
        <v>Pengadaan oleh Bidang Jasa Konstruksi (BA. No: 05/BAST.01/JK-PUPR/2020)</v>
      </c>
    </row>
    <row r="19" ht="15.0" customHeight="true">
      <c r="A19" s="4" t="n">
        <f>ROW(A19)-14</f>
        <v>5.0</v>
      </c>
      <c r="B19" t="n" s="9">
        <v>43913.625</v>
      </c>
      <c r="C19" t="s" s="21">
        <v>218</v>
      </c>
      <c r="D19" s="22"/>
      <c r="E19" t="n" s="6">
        <v>1.0</v>
      </c>
      <c r="F19" t="s" s="18">
        <v>814</v>
      </c>
      <c r="G19" t="n" s="6">
        <v>1150000.0</v>
      </c>
      <c r="H19" t="n" s="6">
        <v>0.0</v>
      </c>
      <c r="I19" t="s" s="18">
        <v>65</v>
      </c>
      <c r="J19" t="n" s="6">
        <v>0.0</v>
      </c>
      <c r="K19" t="n" s="6">
        <v>1.0</v>
      </c>
      <c r="L19" t="s" s="18">
        <v>814</v>
      </c>
      <c r="M19" t="n" s="6">
        <v>1150000.0</v>
      </c>
      <c r="N19" t="n" s="6">
        <v>0.0</v>
      </c>
      <c r="O19" t="s" s="18">
        <v>65</v>
      </c>
      <c r="P19" s="6" t="n">
        <f>G19+J19-M19</f>
        <v>0.0</v>
      </c>
      <c r="U19" s="38" t="str">
        <f>C19</f>
        <v>Distribusi ke Bidang Jasa Konstruksi (BA. No: 024/BAST.03/JK-PUPR/2020)</v>
      </c>
    </row>
    <row r="20" ht="15.0" customHeight="true">
      <c r="A20" s="4" t="n">
        <f>ROW(A20)-14</f>
        <v>6.0</v>
      </c>
      <c r="B20" t="n" s="9">
        <v>43990.38958333333</v>
      </c>
      <c r="C20" t="s" s="21">
        <v>66</v>
      </c>
      <c r="D20" s="22"/>
      <c r="E20" t="n" s="6">
        <v>0.0</v>
      </c>
      <c r="F20" t="s" s="18">
        <v>65</v>
      </c>
      <c r="G20" t="n" s="6">
        <v>0.0</v>
      </c>
      <c r="H20" t="n" s="6">
        <v>2.0</v>
      </c>
      <c r="I20" t="s" s="18">
        <v>815</v>
      </c>
      <c r="J20" t="n" s="6">
        <v>2300000.0</v>
      </c>
      <c r="K20" t="n" s="6">
        <v>0.0</v>
      </c>
      <c r="L20" t="s" s="18">
        <v>65</v>
      </c>
      <c r="M20" t="n" s="6">
        <v>0.0</v>
      </c>
      <c r="N20" t="n" s="6">
        <v>2.0</v>
      </c>
      <c r="O20" t="s" s="18">
        <v>815</v>
      </c>
      <c r="P20" s="6" t="n">
        <f>G20+J20-M20</f>
        <v>2300000.0</v>
      </c>
      <c r="U20" s="38" t="str">
        <f>C20</f>
        <v>Pengadaan oleh Bidang Jasa Konstruksi (BA. No: 06/BAST.01/JK-PUPR/2020)</v>
      </c>
    </row>
    <row r="21" ht="15.0" customHeight="true">
      <c r="A21" s="4" t="n">
        <f>ROW(A21)-14</f>
        <v>7.0</v>
      </c>
      <c r="B21" t="n" s="9">
        <v>43990.625</v>
      </c>
      <c r="C21" t="s" s="21">
        <v>67</v>
      </c>
      <c r="D21" s="22"/>
      <c r="E21" t="n" s="6">
        <v>2.0</v>
      </c>
      <c r="F21" t="s" s="18">
        <v>815</v>
      </c>
      <c r="G21" t="n" s="6">
        <v>2300000.0</v>
      </c>
      <c r="H21" t="n" s="6">
        <v>0.0</v>
      </c>
      <c r="I21" t="s" s="18">
        <v>65</v>
      </c>
      <c r="J21" t="n" s="6">
        <v>0.0</v>
      </c>
      <c r="K21" t="n" s="6">
        <v>2.0</v>
      </c>
      <c r="L21" t="s" s="18">
        <v>815</v>
      </c>
      <c r="M21" t="n" s="6">
        <v>2300000.0</v>
      </c>
      <c r="N21" t="n" s="6">
        <v>0.0</v>
      </c>
      <c r="O21" t="s" s="18">
        <v>65</v>
      </c>
      <c r="P21" s="6" t="n">
        <f>G21+J21-M21</f>
        <v>0.0</v>
      </c>
      <c r="U21" s="38" t="str">
        <f>C21</f>
        <v>Distribusi ke Bidang Jasa Konstruksi (BA. No: 029/BAST.03/JK-PUPR/2020)</v>
      </c>
    </row>
    <row r="22" spans="1:21" s="3" customFormat="1" x14ac:dyDescent="0.25">
      <c r="A22" s="10"/>
      <c r="B22" s="11"/>
      <c r="C22" s="11"/>
      <c r="D22" s="11"/>
      <c r="E22" s="12" t="n">
        <f ca="1">INDIRECT("E15")</f>
        <v>0.0</v>
      </c>
      <c r="F22" s="19" t="str">
        <f ca="1">INDIRECT("F15")</f>
        <v>-</v>
      </c>
      <c r="G22" s="12" t="n">
        <f ca="1">INDIRECT("G15")</f>
        <v>0.0</v>
      </c>
      <c r="H22" s="12" t="n">
        <f ca="1">SUM(INDIRECT("H15:H"&amp;ROW(H22)-1))</f>
        <v>4.0</v>
      </c>
      <c r="I22" s="20" t="s">
        <v>812</v>
      </c>
      <c r="J22" s="12" t="n">
        <f ca="1">SUM(INDIRECT("J15:J"&amp;ROW(J22)-1))</f>
        <v>4605000.0</v>
      </c>
      <c r="K22" s="12" t="n">
        <f ca="1">SUM(INDIRECT("K15:K"&amp;ROW(K22)-1))</f>
        <v>4.0</v>
      </c>
      <c r="L22" s="20" t="s">
        <v>812</v>
      </c>
      <c r="M22" s="12" t="n">
        <f ca="1">SUM(INDIRECT("M15:M"&amp;ROW(M22)-1))</f>
        <v>4605000.0</v>
      </c>
      <c r="N22" s="12" t="n">
        <f ca="1">INDIRECT("N"&amp;ROW(N22)-1)</f>
        <v>0.0</v>
      </c>
      <c r="O22" s="20" t="str">
        <f ca="1">INDIRECT("O"&amp;ROW(O22)-1)</f>
        <v>-</v>
      </c>
      <c r="P22" s="12" t="n">
        <f ca="1">INDIRECT("P"&amp;ROW(P22)-1)</f>
        <v>0.0</v>
      </c>
      <c r="U22" s="40"/>
    </row>
    <row r="24" spans="4:14" x14ac:dyDescent="0.25">
      <c r="N24" s="1" t="str">
        <f>"Airmadidi, "&amp;U1</f>
        <v>Airmadidi, Kamis, 31 Desember 2020</v>
      </c>
    </row>
    <row r="25" spans="4:14" x14ac:dyDescent="0.25">
      <c r="D25" s="2" t="s">
        <v>56</v>
      </c>
      <c r="E25" s="3"/>
      <c r="F25" s="3"/>
      <c r="G25" s="3"/>
      <c r="H25" s="3"/>
      <c r="I25" s="3"/>
      <c r="J25" s="3"/>
      <c r="K25" s="3"/>
      <c r="L25" s="3"/>
      <c r="M25" s="3"/>
      <c r="N25" s="2" t="s">
        <v>59</v>
      </c>
    </row>
    <row r="26" spans="4:14" x14ac:dyDescent="0.25">
      <c r="D26" s="2"/>
      <c r="E26" s="3"/>
      <c r="F26" s="3"/>
      <c r="G26" s="3"/>
      <c r="H26" s="3"/>
      <c r="I26" s="3"/>
      <c r="J26" s="3"/>
      <c r="K26" s="3"/>
      <c r="L26" s="3"/>
      <c r="M26" s="3"/>
      <c r="N26" s="2"/>
    </row>
    <row r="27" spans="4:14" x14ac:dyDescent="0.25">
      <c r="D27" s="2"/>
      <c r="E27" s="3"/>
      <c r="F27" s="3"/>
      <c r="G27" s="3"/>
      <c r="H27" s="3"/>
      <c r="I27" s="3"/>
      <c r="J27" s="3"/>
      <c r="K27" s="3"/>
      <c r="L27" s="3"/>
      <c r="M27" s="3"/>
      <c r="N27" s="2"/>
    </row>
    <row r="28" spans="4:14" x14ac:dyDescent="0.25">
      <c r="D28" s="2"/>
      <c r="E28" s="3"/>
      <c r="F28" s="3"/>
      <c r="G28" s="3"/>
      <c r="H28" s="3"/>
      <c r="I28" s="3"/>
      <c r="J28" s="3"/>
      <c r="K28" s="3"/>
      <c r="L28" s="3"/>
      <c r="M28" s="3"/>
      <c r="N28" s="2"/>
    </row>
    <row r="29" spans="4:14" x14ac:dyDescent="0.25">
      <c r="D29" s="2"/>
      <c r="E29" s="3"/>
      <c r="F29" s="3"/>
      <c r="G29" s="3"/>
      <c r="H29" s="3"/>
      <c r="I29" s="3"/>
      <c r="J29" s="3"/>
      <c r="K29" s="3"/>
      <c r="L29" s="3"/>
      <c r="M29" s="3"/>
      <c r="N29" s="2"/>
    </row>
    <row r="30" spans="4:14" x14ac:dyDescent="0.25">
      <c r="D30" s="5" t="s">
        <v>57</v>
      </c>
      <c r="E30" s="3"/>
      <c r="F30" s="3"/>
      <c r="G30" s="3"/>
      <c r="H30" s="3"/>
      <c r="I30" s="3"/>
      <c r="J30" s="3"/>
      <c r="K30" s="3"/>
      <c r="L30" s="3"/>
      <c r="M30" s="3"/>
      <c r="N30" s="5" t="s">
        <v>60</v>
      </c>
    </row>
    <row r="31" spans="4:14" x14ac:dyDescent="0.25">
      <c r="D31" s="1" t="str">
        <f>"NIP. "&amp;U2</f>
        <v>NIP. 197212041999031006</v>
      </c>
      <c r="N31" s="1" t="str">
        <f>"NIP. "&amp;U3</f>
        <v>NIP. 198412062009031001</v>
      </c>
    </row>
  </sheetData>
  <mergeCells count="23">
    <mergeCell ref="A7:P7"/>
    <mergeCell ref="A8:P8"/>
    <mergeCell ref="A1:P1"/>
    <mergeCell ref="A2:P2"/>
    <mergeCell ref="A3:P3"/>
    <mergeCell ref="O5:P5"/>
    <mergeCell ref="O6:P6"/>
    <mergeCell ref="D9:P9"/>
    <mergeCell ref="B13:B14"/>
    <mergeCell ref="A9:B9"/>
    <mergeCell ref="A10:B10"/>
    <mergeCell ref="D10:P10"/>
    <mergeCell ref="A11:B11"/>
    <mergeCell ref="E13:G13"/>
    <mergeCell ref="H13:J13"/>
    <mergeCell ref="K13:M13"/>
    <mergeCell ref="N13:P13"/>
    <mergeCell ref="A12:B12"/>
    <mergeCell ref="A13:A14"/>
    <mergeCell ref="C13:D14"/>
    <mergeCell ref="D11:L11"/>
    <mergeCell ref="D12:L12"/>
    <mergeCell ref="C15:D15"/>
    <mergeCell ref="C16:D16"/>
    <mergeCell ref="C17:D17"/>
    <mergeCell ref="C18:D18"/>
    <mergeCell ref="C19:D19"/>
    <mergeCell ref="C20:D20"/>
    <mergeCell ref="C22:D22"/>
    <mergeCell ref="C21:D21"/>
  </mergeCells>
  <pageMargins left="0.7" right="0.7" top="0.75" bottom="0.75" header="0.3" footer="0.3"/>
  <pageSetup paperSize="14" orientation="landscape"/>
  <headerFooter>
    <oddFooter>&amp;R&amp;A-&amp;P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KP</vt:lpstr>
      <vt:lpstr>KP!Print_Area</vt:lpstr>
      <vt:lpstr>KP!Print_Titles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2021-01-13T02:34:02Z</dcterms:created>
  <dc:creator>User</dc:creator>
  <cp:lastModifiedBy>User</cp:lastModifiedBy>
  <cp:lastPrinted>2021-01-24T22:20:13Z</cp:lastPrinted>
  <dcterms:modified xsi:type="dcterms:W3CDTF">2021-01-25T23:13:08Z</dcterms:modified>
</cp:coreProperties>
</file>