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90" windowWidth="20115" windowHeight="7755" activeTab="0"/>
  </bookViews>
  <sheets>
    <sheet name="0007" r:id="rId6" sheetId="2"/>
    <sheet name="0010" r:id="rId7" sheetId="3"/>
    <sheet name="0012" r:id="rId8" sheetId="4"/>
    <sheet name="0014" r:id="rId9" sheetId="5"/>
    <sheet name="0017" r:id="rId10" sheetId="6"/>
    <sheet name="0025" r:id="rId11" sheetId="7"/>
    <sheet name="0027" r:id="rId12" sheetId="8"/>
    <sheet name="0113" r:id="rId13" sheetId="9"/>
    <sheet name="0030" r:id="rId14" sheetId="10"/>
    <sheet name="0118" r:id="rId15" sheetId="11"/>
    <sheet name="0135" r:id="rId16" sheetId="12"/>
    <sheet name="0137" r:id="rId17" sheetId="13"/>
    <sheet name="0133" r:id="rId18" sheetId="14"/>
    <sheet name="TES_2" r:id="rId19" sheetId="15"/>
  </sheets>
  <definedNames>
    <definedName name="_xlnm.Print_Area" localSheetId="0">'0007'!$A$1:$H$49</definedName>
    <definedName name="_xlnm.Print_Area" localSheetId="1">'0010'!$A$1:$H$41</definedName>
    <definedName name="_xlnm.Print_Area" localSheetId="2">'0012'!$A$1:$H$45</definedName>
    <definedName name="_xlnm.Print_Area" localSheetId="3">'0014'!$A$1:$H$43</definedName>
    <definedName name="_xlnm.Print_Area" localSheetId="4">'0017'!$A$1:$H$34</definedName>
    <definedName name="_xlnm.Print_Area" localSheetId="5">'0025'!$A$1:$H$44</definedName>
    <definedName name="_xlnm.Print_Area" localSheetId="6">'0027'!$A$1:$H$52</definedName>
    <definedName name="_xlnm.Print_Area" localSheetId="7">'0113'!$A$1:$H$34</definedName>
    <definedName name="_xlnm.Print_Area" localSheetId="8">'0030'!$A$1:$H$41</definedName>
    <definedName name="_xlnm.Print_Area" localSheetId="9">'0118'!$A$1:$H$36</definedName>
    <definedName name="_xlnm.Print_Area" localSheetId="10">'0135'!$A$1:$H$49</definedName>
    <definedName name="_xlnm.Print_Area" localSheetId="11">'0137'!$A$1:$H$41</definedName>
    <definedName name="_xlnm.Print_Area" localSheetId="12">'0133'!$A$1:$H$34</definedName>
    <definedName name="_xlnm.Print_Area" localSheetId="13">TES_2!$A$1:$H$34</definedName>
  </definedNames>
  <calcPr calcId="144525"/>
</workbook>
</file>

<file path=xl/sharedStrings.xml><?xml version="1.0" encoding="utf-8"?>
<sst xmlns="http://schemas.openxmlformats.org/spreadsheetml/2006/main" count="1379" uniqueCount="174">
  <si>
    <t>NIP</t>
  </si>
  <si>
    <t>Nama</t>
  </si>
  <si>
    <t>Jabatan</t>
  </si>
  <si>
    <t>No</t>
  </si>
  <si>
    <t>Barang</t>
  </si>
  <si>
    <t>Jlh</t>
  </si>
  <si>
    <t>Satuan</t>
  </si>
  <si>
    <t>Harga</t>
  </si>
  <si>
    <t>Total</t>
  </si>
  <si>
    <t>TOTAL</t>
  </si>
  <si>
    <t>I.</t>
  </si>
  <si>
    <t>:</t>
  </si>
  <si>
    <r>
      <t xml:space="preserve">Selaku </t>
    </r>
    <r>
      <rPr>
        <b/>
        <sz val="11"/>
        <color theme="1"/>
        <rFont val="Calibri"/>
        <family val="2"/>
        <scheme val="minor"/>
      </rPr>
      <t>Pihak Pertama</t>
    </r>
  </si>
  <si>
    <t>II.</t>
  </si>
  <si>
    <r>
      <t xml:space="preserve">Selaku </t>
    </r>
    <r>
      <rPr>
        <b/>
        <sz val="11"/>
        <color theme="1"/>
        <rFont val="Calibri"/>
        <family val="2"/>
        <scheme val="minor"/>
      </rPr>
      <t>Pihak Kedua</t>
    </r>
  </si>
  <si>
    <t xml:space="preserve">Pihak Pertama telah menerima barang hasil pengadaan dari Pihak Kedua dengan perincian sebagai berikut: </t>
  </si>
  <si>
    <t>BERITA ACARA PENERIMAAN BARANG</t>
  </si>
  <si>
    <t>PEMERINTAH KABUPATEN MINAHASA UTARA</t>
  </si>
  <si>
    <t>DINAS PEKERJAAN UMUM DAN PENATAAN RUANG</t>
  </si>
  <si>
    <t>Jalan Worang By Pass – Airmadidi No. Telp. 0431 – 891306, Kode Pos : 95371</t>
  </si>
  <si>
    <t>PIHAK PERTAMA</t>
  </si>
  <si>
    <t>PIHAK KEDUA</t>
  </si>
  <si>
    <t>[TERBILANG_DAYWEEK]$_JM_XLS_Master_DB_3</t>
  </si>
  <si>
    <t>[TERBILANG_DAYMONTH]$_JM_XLS_Master_DB_3</t>
  </si>
  <si>
    <t>[TERBILANG_MONTH]$_JM_XLS_Master_DB_3</t>
  </si>
  <si>
    <t>[TERBILANG_YEAR]$_JM_XLS_Master_DB_3</t>
  </si>
  <si>
    <t>$_JM_XLS_Master_DB_4</t>
  </si>
  <si>
    <t>$_JM_XLS_Master_DB_20</t>
  </si>
  <si>
    <t>[FORMAT_DATE]$_JM_XLS_Master_DB_21</t>
  </si>
  <si>
    <t>$_JM_XLS_Master_DB_17</t>
  </si>
  <si>
    <t>$_JM_XLS_Master_DB_19</t>
  </si>
  <si>
    <t>$_JM_XLS_Master_DB_18</t>
  </si>
  <si>
    <t>$_JM_XLS_Master_DB_6</t>
  </si>
  <si>
    <t>$_JM_XLS_Master_DB_7</t>
  </si>
  <si>
    <t>$_JM_XLS_Master_DB_9</t>
  </si>
  <si>
    <t>$_JM_XLS_Detail_3</t>
  </si>
  <si>
    <t>$_JM_XLS_Detail_4</t>
  </si>
  <si>
    <t>$_JM_XLS_Detail_5</t>
  </si>
  <si>
    <t>$_JM_XLS_Detail_6</t>
  </si>
  <si>
    <t>Kamis</t>
  </si>
  <si>
    <t>sembilan</t>
  </si>
  <si>
    <t>Januari</t>
  </si>
  <si>
    <t>dua ribu dua puluh</t>
  </si>
  <si>
    <t>0007/BAPB/SEKR-PUPR/2020</t>
  </si>
  <si>
    <t>Ingkan J. M. Pinontoan, ST</t>
  </si>
  <si>
    <t>197707062009032001</t>
  </si>
  <si>
    <t>Pejabat Pembuat Komitmen</t>
  </si>
  <si>
    <t>Jimmyhard Mondow, ST</t>
  </si>
  <si>
    <t>198412062009031001</t>
  </si>
  <si>
    <t>Pengurus Barang Pengguna</t>
  </si>
  <si>
    <t>0007/BAST-SEKRE/DPUPR/2020</t>
  </si>
  <si>
    <t>09 Januari 2020</t>
  </si>
  <si>
    <t/>
  </si>
  <si>
    <t>Ballpoint Baliner Medium 1</t>
  </si>
  <si>
    <t>Buah</t>
  </si>
  <si>
    <t>Ballpoint Pilot Baliner Medium</t>
  </si>
  <si>
    <t>Ballpoint Standard</t>
  </si>
  <si>
    <t>Cartridge Hitam</t>
  </si>
  <si>
    <t>Cartridge Warna</t>
  </si>
  <si>
    <t>Cutter</t>
  </si>
  <si>
    <t>Gunting Plastik Besar</t>
  </si>
  <si>
    <t>Gunting Plastik Sedang</t>
  </si>
  <si>
    <t>Hekter</t>
  </si>
  <si>
    <t>Isi Cutter</t>
  </si>
  <si>
    <t>Isi Hekter</t>
  </si>
  <si>
    <t>Kalkulator</t>
  </si>
  <si>
    <t>Dos</t>
  </si>
  <si>
    <t>Kertas HVS F4</t>
  </si>
  <si>
    <t>Rim</t>
  </si>
  <si>
    <t>Map Diamond</t>
  </si>
  <si>
    <t>Tinta Refill Hitam 100 ml</t>
  </si>
  <si>
    <t>Tinta Refill Warna 100 ml</t>
  </si>
  <si>
    <t>Senin</t>
  </si>
  <si>
    <t>dua puluh tujuh</t>
  </si>
  <si>
    <t>0010/BAPB/SEKR-PUPR/2020</t>
  </si>
  <si>
    <t>0010/BAST-SEKRE/DPUPR/2020</t>
  </si>
  <si>
    <t>27 Januari 2020</t>
  </si>
  <si>
    <t>Clean Pembersih</t>
  </si>
  <si>
    <t>Kemoceng</t>
  </si>
  <si>
    <t>Pengharum Ruangan</t>
  </si>
  <si>
    <t>Sapu Lantai</t>
  </si>
  <si>
    <t>Skep</t>
  </si>
  <si>
    <t>Tissue Basah</t>
  </si>
  <si>
    <t>Tissue Dos</t>
  </si>
  <si>
    <t>Tissue Roll</t>
  </si>
  <si>
    <t>Selasa</t>
  </si>
  <si>
    <t>dua puluh delapan</t>
  </si>
  <si>
    <t>0012/BAPB/SEKR-PUPR/2020</t>
  </si>
  <si>
    <t>0012/BAST-SEKRE/DPUPR/2020</t>
  </si>
  <si>
    <t>28 Januari 2020</t>
  </si>
  <si>
    <t>Binder Clips 111</t>
  </si>
  <si>
    <t>Binder Clips 115</t>
  </si>
  <si>
    <t>Binder Clips 200</t>
  </si>
  <si>
    <t>Binder Clips 260</t>
  </si>
  <si>
    <t>Flashdisk</t>
  </si>
  <si>
    <t>Map Stop Map</t>
  </si>
  <si>
    <t>Odner Folio</t>
  </si>
  <si>
    <t>Plat Ban 1"</t>
  </si>
  <si>
    <t>Plat Ban 1,5"</t>
  </si>
  <si>
    <t>Plat Ban 2"</t>
  </si>
  <si>
    <t>Tinta Toner Laser</t>
  </si>
  <si>
    <t>0014/BAPB/SEKR-PUPR/2020</t>
  </si>
  <si>
    <t>0014/BAST-SEKRE/DPUPR/2020</t>
  </si>
  <si>
    <t>tiga puluh</t>
  </si>
  <si>
    <t>0017/BAPB/SEKR-PUPR/2020</t>
  </si>
  <si>
    <t>0017/BAST-SEKRE/DPUPR/2020</t>
  </si>
  <si>
    <t>30 Januari 2020</t>
  </si>
  <si>
    <t>Materai 6000</t>
  </si>
  <si>
    <t>tujuh belas</t>
  </si>
  <si>
    <t>Februari</t>
  </si>
  <si>
    <t>0025/BAPB/SEKR-PUPR/2020</t>
  </si>
  <si>
    <t>0025/BAST-SEKRE/DPUPR/2020</t>
  </si>
  <si>
    <t>17 Februari 2020</t>
  </si>
  <si>
    <t>Kertas HVS A4</t>
  </si>
  <si>
    <t>dua puluh lima</t>
  </si>
  <si>
    <t>0027/BAPB/SEKR-PUPR/2020</t>
  </si>
  <si>
    <t>0027/BAST-SEKRE/DPUPR/2020</t>
  </si>
  <si>
    <t>25 Februari 2020</t>
  </si>
  <si>
    <t>Gayung</t>
  </si>
  <si>
    <t>Glade Aerosol</t>
  </si>
  <si>
    <t>Botol</t>
  </si>
  <si>
    <t>Keranjang Sampah</t>
  </si>
  <si>
    <t>Nice Tissue 200s</t>
  </si>
  <si>
    <t>Bag</t>
  </si>
  <si>
    <t>Nice Tissue 700g</t>
  </si>
  <si>
    <t>Nice Tissue 750s</t>
  </si>
  <si>
    <t>Paseo Tissue Elegan</t>
  </si>
  <si>
    <t>Box</t>
  </si>
  <si>
    <t>Paseo Tissue Hellokitty 200s</t>
  </si>
  <si>
    <t>Paseo Tissue Hygienic 220s</t>
  </si>
  <si>
    <t>Paseo Tissue Ultrasoft</t>
  </si>
  <si>
    <t>Soklin Pembersih Lantai</t>
  </si>
  <si>
    <t>Wetties Tissue Basah</t>
  </si>
  <si>
    <t>Yuri Handsoap apel refill</t>
  </si>
  <si>
    <t>Yuri Handsoap grape</t>
  </si>
  <si>
    <t>0113/BAPB/SEKR-PUPR/2020</t>
  </si>
  <si>
    <t>0113/BAST-SEKRE/DPUPR/2020</t>
  </si>
  <si>
    <t>0030/BAPB/SEKR-PUPR/2020</t>
  </si>
  <si>
    <t>0030/BAST-SEKRE/DPUPR/2020</t>
  </si>
  <si>
    <t>27 Februari 2020</t>
  </si>
  <si>
    <t>Feting</t>
  </si>
  <si>
    <t>Lampu LED 15 watt</t>
  </si>
  <si>
    <t>Lampu LED 18 watt</t>
  </si>
  <si>
    <t>Lampu LED 45 watt</t>
  </si>
  <si>
    <t>Round Cable</t>
  </si>
  <si>
    <t>Saklar</t>
  </si>
  <si>
    <t>Lakban</t>
  </si>
  <si>
    <t>Selotip Kabel Listrik</t>
  </si>
  <si>
    <t>delapan</t>
  </si>
  <si>
    <t>Juni</t>
  </si>
  <si>
    <t>0118/BAPB/SEKR-PUPR/2020</t>
  </si>
  <si>
    <t>0118/BAST-SEKRE/DPUPR/2020</t>
  </si>
  <si>
    <t>08 Juni 2020</t>
  </si>
  <si>
    <t>Hand Sanitizer</t>
  </si>
  <si>
    <t>Masker</t>
  </si>
  <si>
    <t>Tempat Cuci Tangan</t>
  </si>
  <si>
    <t>Rabu</t>
  </si>
  <si>
    <t>satu</t>
  </si>
  <si>
    <t>Juli</t>
  </si>
  <si>
    <t>0135/BAPB/SEKR-PUPR/2020</t>
  </si>
  <si>
    <t>0135/BAST-SEKRE/DPUPR/2020</t>
  </si>
  <si>
    <t>01 Juli 2020</t>
  </si>
  <si>
    <t>0137/BAPB/SEKR-PUPR/2020</t>
  </si>
  <si>
    <t>0137/BAST-SEKRE/DPUPR/2020</t>
  </si>
  <si>
    <t>0133/BAPB/SEKR-PUPR/2020</t>
  </si>
  <si>
    <t>0133/BAST-SEKRE/DPUPR/2020</t>
  </si>
  <si>
    <t>Minggu</t>
  </si>
  <si>
    <t>sepuluh</t>
  </si>
  <si>
    <t>dua ribu dua puluh satu</t>
  </si>
  <si>
    <t>Enoch R. Kalengkongan, SST</t>
  </si>
  <si>
    <t>197411141998031005</t>
  </si>
  <si>
    <t>Pejabat Pelaksana Teknis Kegiatan</t>
  </si>
  <si>
    <t>Pengurus Barang</t>
  </si>
  <si>
    <t>00 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</si>
</sst>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8"/>
      <color theme="1"/>
      <name val="Arial Narrow"/>
      <family val="2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Font="1" applyAlignment="1">
      <alignment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0" fontId="2" fillId="2" borderId="2" xfId="0" applyFont="1" applyFill="1" applyBorder="1" applyAlignment="1">
      <alignment horizontal="center" vertical="top"/>
    </xf>
    <xf numFmtId="43" fontId="0" fillId="0" borderId="2" xfId="1" applyFont="1" applyBorder="1" applyAlignment="1">
      <alignment vertical="top"/>
    </xf>
    <xf numFmtId="43" fontId="2" fillId="2" borderId="2" xfId="1" applyFont="1" applyFill="1" applyBorder="1" applyAlignment="1">
      <alignment vertical="top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2" fillId="2" borderId="2" xfId="0" applyFont="1" applyFill="1" applyBorder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0" xfId="0" applyAlignment="1">
      <alignment horizontal="center" vertical="top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2" fillId="2" borderId="3" xfId="0" applyFont="1" applyFill="1" applyBorder="1" applyAlignment="1">
      <alignment horizontal="right" vertical="top"/>
    </xf>
    <xf numFmtId="0" fontId="2" fillId="2" borderId="4" xfId="0" applyFont="1" applyFill="1" applyBorder="1" applyAlignment="1">
      <alignment horizontal="right" vertical="top"/>
    </xf>
    <xf numFmtId="0" fontId="2" fillId="2" borderId="5" xfId="0" applyFont="1" applyFill="1" applyBorder="1" applyAlignment="1">
      <alignment horizontal="righ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0" Target="worksheets/sheet6.xml" Type="http://schemas.openxmlformats.org/officeDocument/2006/relationships/worksheet"/><Relationship Id="rId11" Target="worksheets/sheet7.xml" Type="http://schemas.openxmlformats.org/officeDocument/2006/relationships/worksheet"/><Relationship Id="rId12" Target="worksheets/sheet8.xml" Type="http://schemas.openxmlformats.org/officeDocument/2006/relationships/worksheet"/><Relationship Id="rId13" Target="worksheets/sheet9.xml" Type="http://schemas.openxmlformats.org/officeDocument/2006/relationships/worksheet"/><Relationship Id="rId14" Target="worksheets/sheet10.xml" Type="http://schemas.openxmlformats.org/officeDocument/2006/relationships/worksheet"/><Relationship Id="rId15" Target="worksheets/sheet11.xml" Type="http://schemas.openxmlformats.org/officeDocument/2006/relationships/worksheet"/><Relationship Id="rId16" Target="worksheets/sheet12.xml" Type="http://schemas.openxmlformats.org/officeDocument/2006/relationships/worksheet"/><Relationship Id="rId17" Target="worksheets/sheet13.xml" Type="http://schemas.openxmlformats.org/officeDocument/2006/relationships/worksheet"/><Relationship Id="rId18" Target="worksheets/sheet14.xml" Type="http://schemas.openxmlformats.org/officeDocument/2006/relationships/worksheet"/><Relationship Id="rId19" Target="worksheets/sheet15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6" Target="worksheets/sheet2.xml" Type="http://schemas.openxmlformats.org/officeDocument/2006/relationships/worksheet"/><Relationship Id="rId7" Target="worksheets/sheet3.xml" Type="http://schemas.openxmlformats.org/officeDocument/2006/relationships/worksheet"/><Relationship Id="rId8" Target="worksheets/sheet4.xml" Type="http://schemas.openxmlformats.org/officeDocument/2006/relationships/worksheet"/><Relationship Id="rId9" Target="worksheets/sheet5.xml" Type="http://schemas.openxmlformats.org/officeDocument/2006/relationships/worksheet"/></Relationships>
</file>

<file path=xl/drawings/_rels/drawing10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9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1.xml" Type="http://schemas.openxmlformats.org/officeDocument/2006/relationships/drawing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2.xml" Type="http://schemas.openxmlformats.org/officeDocument/2006/relationships/drawing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3.xml" Type="http://schemas.openxmlformats.org/officeDocument/2006/relationships/drawing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4.xml" Type="http://schemas.openxmlformats.org/officeDocument/2006/relationships/drawing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5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9.xml" Type="http://schemas.openxmlformats.org/officeDocument/2006/relationships/drawing"/></Relationships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1"/>
  <sheetViews>
    <sheetView tabSelected="false" topLeftCell="A6" workbookViewId="0">
      <selection activeCell="J24" sqref="J24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8" customWidth="true" style="1" width="19.57031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39</v>
      </c>
    </row>
    <row r="2" spans="1:17" ht="18.75" x14ac:dyDescent="0.25">
      <c r="B2" s="23" t="s">
        <v>17</v>
      </c>
      <c r="C2" s="23"/>
      <c r="D2" s="23"/>
      <c r="E2" s="23"/>
      <c r="F2" s="23"/>
      <c r="G2" s="23"/>
      <c r="H2" s="23"/>
      <c r="Q2" s="5" t="s">
        <v>73</v>
      </c>
    </row>
    <row r="3" spans="1:17" ht="23.25" x14ac:dyDescent="0.25">
      <c r="B3" s="24" t="s">
        <v>18</v>
      </c>
      <c r="C3" s="24"/>
      <c r="D3" s="24"/>
      <c r="E3" s="24"/>
      <c r="F3" s="24"/>
      <c r="G3" s="24"/>
      <c r="H3" s="24"/>
      <c r="Q3" s="5" t="s">
        <v>109</v>
      </c>
    </row>
    <row r="4" spans="1:17" ht="15.75" thickBot="1" x14ac:dyDescent="0.3">
      <c r="A4" s="7"/>
      <c r="B4" s="26" t="s">
        <v>19</v>
      </c>
      <c r="C4" s="26"/>
      <c r="D4" s="26"/>
      <c r="E4" s="26"/>
      <c r="F4" s="26"/>
      <c r="G4" s="26"/>
      <c r="H4" s="26"/>
      <c r="Q4" s="5" t="s">
        <v>42</v>
      </c>
    </row>
    <row r="5" spans="1:17" x14ac:dyDescent="0.25">
      <c r="Q5" s="1" t="s">
        <v>137</v>
      </c>
    </row>
    <row r="6" spans="1:17" x14ac:dyDescent="0.25">
      <c r="A6" s="25" t="s">
        <v>16</v>
      </c>
      <c r="B6" s="25"/>
      <c r="C6" s="25"/>
      <c r="D6" s="25"/>
      <c r="E6" s="25"/>
      <c r="F6" s="25"/>
      <c r="G6" s="25"/>
      <c r="H6" s="25"/>
      <c r="Q6" s="1" t="s">
        <v>138</v>
      </c>
    </row>
    <row r="7" spans="1:17" x14ac:dyDescent="0.25">
      <c r="A7" s="22" t="str">
        <f>"NO : "&amp;Q5</f>
        <v>NO : 0030/BAPB/SEKR-PUPR/2020</v>
      </c>
      <c r="B7" s="22"/>
      <c r="C7" s="22"/>
      <c r="D7" s="22"/>
      <c r="E7" s="22"/>
      <c r="F7" s="22"/>
      <c r="G7" s="22"/>
      <c r="H7" s="22"/>
      <c r="Q7" s="1" t="s">
        <v>139</v>
      </c>
    </row>
    <row r="8" spans="1:17" x14ac:dyDescent="0.25">
      <c r="Q8" s="1" t="s">
        <v>49</v>
      </c>
    </row>
    <row r="9" spans="1:17" ht="44.25" customHeight="1" x14ac:dyDescent="0.25">
      <c r="A9" s="15" t="str">
        <f><![CDATA["Pada hari ini  "&Q1&"  tanggal  "&Q2&"  bulan  "&Q3&"  tahun  "&Q4&"  yang bertanda tangan di bawah ini :"]]></f>
        <v>Pada hari ini  Kamis  tanggal  dua puluh tujuh  bulan  Februari  tahun  dua ribu dua puluh  yang bertanda tangan di bawah ini :</v>
      </c>
      <c r="B9" s="15"/>
      <c r="C9" s="15"/>
      <c r="D9" s="15"/>
      <c r="E9" s="15"/>
      <c r="F9" s="15"/>
      <c r="G9" s="15"/>
      <c r="H9" s="15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16" t="str">
        <f>Q9</f>
        <v>Jimmyhard Mondow, ST</v>
      </c>
      <c r="E10" s="16"/>
      <c r="F10" s="16"/>
      <c r="G10" s="16"/>
      <c r="H10" s="16"/>
      <c r="Q10" s="1" t="s">
        <v>48</v>
      </c>
    </row>
    <row r="11" spans="1:17" x14ac:dyDescent="0.25">
      <c r="B11" s="4" t="s">
        <v>0</v>
      </c>
      <c r="C11" s="4" t="s">
        <v>11</v>
      </c>
      <c r="D11" s="16" t="str">
        <f>Q10</f>
        <v>198412062009031001</v>
      </c>
      <c r="E11" s="16"/>
      <c r="F11" s="16"/>
      <c r="G11" s="16"/>
      <c r="H11" s="16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16" t="str">
        <f>Q8</f>
        <v>Pengurus Barang Pengguna</v>
      </c>
      <c r="E12" s="16"/>
      <c r="F12" s="16"/>
      <c r="G12" s="16"/>
      <c r="H12" s="16"/>
      <c r="Q12" s="1" t="s">
        <v>44</v>
      </c>
    </row>
    <row r="13" spans="1:17" x14ac:dyDescent="0.25">
      <c r="B13" s="16" t="s">
        <v>12</v>
      </c>
      <c r="C13" s="16"/>
      <c r="D13" s="16"/>
      <c r="E13" s="16"/>
      <c r="F13" s="16"/>
      <c r="G13" s="16"/>
      <c r="H13" s="16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16" t="str">
        <f>Q12</f>
        <v>Ingkan J. M. Pinontoan, ST</v>
      </c>
      <c r="E15" s="16"/>
      <c r="F15" s="16"/>
      <c r="G15" s="16"/>
      <c r="H15" s="16"/>
    </row>
    <row r="16" spans="1:17" x14ac:dyDescent="0.25">
      <c r="B16" s="4" t="s">
        <v>0</v>
      </c>
      <c r="C16" s="4" t="s">
        <v>11</v>
      </c>
      <c r="D16" s="16" t="str">
        <f>Q13</f>
        <v>197707062009032001</v>
      </c>
      <c r="E16" s="16"/>
      <c r="F16" s="16"/>
      <c r="G16" s="16"/>
      <c r="H16" s="16"/>
    </row>
    <row r="17" spans="1:8" ht="27" customHeight="1" x14ac:dyDescent="0.25">
      <c r="B17" s="4" t="s">
        <v>2</v>
      </c>
      <c r="C17" s="4" t="s">
        <v>11</v>
      </c>
      <c r="D17" s="16" t="str">
        <f>Q11</f>
        <v>Pejabat Pembuat Komitmen</v>
      </c>
      <c r="E17" s="16"/>
      <c r="F17" s="16"/>
      <c r="G17" s="16"/>
      <c r="H17" s="16"/>
    </row>
    <row r="18" spans="1:8" x14ac:dyDescent="0.25">
      <c r="B18" s="16" t="s">
        <v>14</v>
      </c>
      <c r="C18" s="16"/>
      <c r="D18" s="16"/>
      <c r="E18" s="16"/>
      <c r="F18" s="16"/>
      <c r="G18" s="16"/>
      <c r="H18" s="16"/>
    </row>
    <row r="20" spans="1:8" ht="30.75" customHeight="1" x14ac:dyDescent="0.25">
      <c r="A20" s="18" t="s">
        <v>15</v>
      </c>
      <c r="B20" s="18"/>
      <c r="C20" s="18"/>
      <c r="D20" s="18"/>
      <c r="E20" s="18"/>
      <c r="F20" s="18"/>
      <c r="G20" s="18"/>
      <c r="H20" s="18"/>
    </row>
    <row r="22" spans="1:8" s="2" customFormat="1" x14ac:dyDescent="0.25">
      <c r="A22" s="10" t="s">
        <v>3</v>
      </c>
      <c r="B22" s="17" t="s">
        <v>4</v>
      </c>
      <c r="C22" s="17"/>
      <c r="D22" s="17"/>
      <c r="E22" s="10" t="s">
        <v>5</v>
      </c>
      <c r="F22" s="10" t="s">
        <v>6</v>
      </c>
      <c r="G22" s="10" t="s">
        <v>7</v>
      </c>
      <c r="H22" s="10" t="s">
        <v>8</v>
      </c>
    </row>
    <row r="23" ht="30.0" customHeight="true">
      <c r="A23" s="8" t="n">
        <f>ROW(A23)-22</f>
        <v>1.0</v>
      </c>
      <c r="B23" t="s" s="19">
        <v>140</v>
      </c>
      <c r="C23" s="20"/>
      <c r="D23" s="21"/>
      <c r="E23" t="n" s="11">
        <v>16.0</v>
      </c>
      <c r="F23" t="s" s="9">
        <v>54</v>
      </c>
      <c r="G23" t="n" s="11">
        <v>15000.0</v>
      </c>
      <c r="H23" s="11" t="n">
        <f>E23*G23</f>
        <v>240000.0</v>
      </c>
    </row>
    <row r="24" ht="30.0" customHeight="true">
      <c r="A24" s="8" t="n">
        <f>ROW(A24)-22</f>
        <v>2.0</v>
      </c>
      <c r="B24" t="s" s="19">
        <v>141</v>
      </c>
      <c r="C24" s="20"/>
      <c r="D24" s="21"/>
      <c r="E24" t="n" s="11">
        <v>10.0</v>
      </c>
      <c r="F24" t="s" s="9">
        <v>54</v>
      </c>
      <c r="G24" t="n" s="11">
        <v>75000.0</v>
      </c>
      <c r="H24" s="11" t="n">
        <f>E24*G24</f>
        <v>750000.0</v>
      </c>
    </row>
    <row r="25" ht="30.0" customHeight="true">
      <c r="A25" s="8" t="n">
        <f>ROW(A25)-22</f>
        <v>3.0</v>
      </c>
      <c r="B25" t="s" s="19">
        <v>142</v>
      </c>
      <c r="C25" s="20"/>
      <c r="D25" s="21"/>
      <c r="E25" t="n" s="11">
        <v>10.0</v>
      </c>
      <c r="F25" t="s" s="9">
        <v>54</v>
      </c>
      <c r="G25" t="n" s="11">
        <v>85000.0</v>
      </c>
      <c r="H25" s="11" t="n">
        <f>E25*G25</f>
        <v>850000.0</v>
      </c>
    </row>
    <row r="26" ht="30.0" customHeight="true">
      <c r="A26" s="8" t="n">
        <f>ROW(A26)-22</f>
        <v>4.0</v>
      </c>
      <c r="B26" t="s" s="19">
        <v>143</v>
      </c>
      <c r="C26" s="20"/>
      <c r="D26" s="21"/>
      <c r="E26" t="n" s="11">
        <v>2.0</v>
      </c>
      <c r="F26" t="s" s="9">
        <v>54</v>
      </c>
      <c r="G26" t="n" s="11">
        <v>185000.0</v>
      </c>
      <c r="H26" s="11" t="n">
        <f>E26*G26</f>
        <v>370000.0</v>
      </c>
    </row>
    <row r="27" ht="30.0" customHeight="true">
      <c r="A27" s="8" t="n">
        <f>ROW(A27)-22</f>
        <v>5.0</v>
      </c>
      <c r="B27" t="s" s="19">
        <v>144</v>
      </c>
      <c r="C27" s="20"/>
      <c r="D27" s="21"/>
      <c r="E27" t="n" s="11">
        <v>3.0</v>
      </c>
      <c r="F27" t="s" s="9">
        <v>66</v>
      </c>
      <c r="G27" t="n" s="11">
        <v>16500.0</v>
      </c>
      <c r="H27" s="11" t="n">
        <f>E27*G27</f>
        <v>49500.0</v>
      </c>
    </row>
    <row r="28" ht="30.0" customHeight="true">
      <c r="A28" s="8" t="n">
        <f>ROW(A28)-22</f>
        <v>6.0</v>
      </c>
      <c r="B28" t="s" s="19">
        <v>145</v>
      </c>
      <c r="C28" s="20"/>
      <c r="D28" s="21"/>
      <c r="E28" t="n" s="11">
        <v>7.0</v>
      </c>
      <c r="F28" t="s" s="9">
        <v>54</v>
      </c>
      <c r="G28" t="n" s="11">
        <v>25000.0</v>
      </c>
      <c r="H28" s="11" t="n">
        <f>E28*G28</f>
        <v>175000.0</v>
      </c>
    </row>
    <row r="29" ht="30.0" customHeight="true">
      <c r="A29" s="8" t="n">
        <f>ROW(A29)-22</f>
        <v>7.0</v>
      </c>
      <c r="B29" t="s" s="19">
        <v>146</v>
      </c>
      <c r="C29" s="20"/>
      <c r="D29" s="21"/>
      <c r="E29" t="n" s="11">
        <v>1.0</v>
      </c>
      <c r="F29" t="s" s="9">
        <v>54</v>
      </c>
      <c r="G29" t="n" s="11">
        <v>10500.0</v>
      </c>
      <c r="H29" s="11" t="n">
        <f>E29*G29</f>
        <v>10500.0</v>
      </c>
    </row>
    <row r="30" ht="30.0" customHeight="true">
      <c r="A30" s="8" t="n">
        <f>ROW(A30)-22</f>
        <v>8.0</v>
      </c>
      <c r="B30" t="s" s="19">
        <v>147</v>
      </c>
      <c r="C30" s="20"/>
      <c r="D30" s="21"/>
      <c r="E30" t="n" s="11">
        <v>5.0</v>
      </c>
      <c r="F30" t="s" s="9">
        <v>54</v>
      </c>
      <c r="G30" t="n" s="11">
        <v>11000.0</v>
      </c>
      <c r="H30" s="11" t="n">
        <f>E30*G30</f>
        <v>55000.0</v>
      </c>
    </row>
    <row r="31" spans="1:8" s="3" customFormat="1" x14ac:dyDescent="0.25">
      <c r="A31" s="27"/>
      <c r="B31" s="28"/>
      <c r="C31" s="28"/>
      <c r="D31" s="28"/>
      <c r="E31" s="28"/>
      <c r="F31" s="28"/>
      <c r="G31" s="29" t="s">
        <v>9</v>
      </c>
      <c r="H31" s="12" t="n">
        <f ca="1">SUM(INDIRECT("H23:H"&amp;ROW(H31)-1))</f>
        <v>2500000.0</v>
      </c>
    </row>
    <row r="33" spans="1:8" ht="46.5" customHeight="1" x14ac:dyDescent="0.25">
      <c r="A33" s="15" t="str">
        <f>"Sesuai dengan Berita Acara Serah Terima Barang (BAST) No: "&amp;Q6&amp;", tanggal "&amp;Q7&amp;".
Demikian berita acara di buat dengan benar untuk dipergunakan sebagaimana mestinya."</f>
        <v>Sesuai dengan Berita Acara Serah Terima Barang (BAST) No: 0030/BAST-SEKRE/DPUPR/2020, tanggal 27 Februari 2020.
Demikian berita acara di buat dengan benar untuk dipergunakan sebagaimana mestinya.</v>
      </c>
      <c r="B33" s="15"/>
      <c r="C33" s="15"/>
      <c r="D33" s="15"/>
      <c r="E33" s="15"/>
      <c r="F33" s="15"/>
      <c r="G33" s="15"/>
      <c r="H33" s="15"/>
    </row>
    <row r="34" spans="1:8" ht="22.5" customHeight="1" x14ac:dyDescent="0.25">
      <c r="A34" s="13"/>
      <c r="B34" s="13"/>
      <c r="C34" s="13"/>
      <c r="D34" s="13"/>
      <c r="E34" s="13"/>
      <c r="F34" s="13"/>
      <c r="G34" s="13"/>
      <c r="H34" s="13"/>
    </row>
    <row r="35" spans="1:8" x14ac:dyDescent="0.25">
      <c r="C35" s="6" t="s">
        <v>20</v>
      </c>
      <c r="G35" s="6" t="s">
        <v>21</v>
      </c>
    </row>
    <row r="36" spans="1:8" x14ac:dyDescent="0.25">
      <c r="C36" s="2" t="str">
        <f>D12</f>
        <v>Pengurus Barang Pengguna</v>
      </c>
      <c r="G36" s="2" t="str">
        <f>D17</f>
        <v>Pejabat Pembuat Komitmen</v>
      </c>
    </row>
    <row r="40" spans="3:7" x14ac:dyDescent="0.25">
      <c r="C40" s="14" t="str">
        <f>D10</f>
        <v>Jimmyhard Mondow, ST</v>
      </c>
      <c r="G40" s="14" t="str">
        <f>D15</f>
        <v>Ingkan J. M. Pinontoan, ST</v>
      </c>
    </row>
    <row r="41" spans="3:7" x14ac:dyDescent="0.25">
      <c r="C41" s="6" t="str">
        <f>"NIP. "&amp;D11</f>
        <v>NIP. 198412062009031001</v>
      </c>
      <c r="G41" s="6" t="str">
        <f>"NIP. "&amp;D16</f>
        <v>NIP. 197707062009032001</v>
      </c>
    </row>
  </sheetData>
  <mergeCells count="19"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18:H18"/>
    <mergeCell ref="B22:D22"/>
    <mergeCell ref="A20:H20"/>
    <mergeCell ref="B23:D23"/>
    <mergeCell ref="B24:D24"/>
    <mergeCell ref="B25:D25"/>
    <mergeCell ref="B26:D26"/>
    <mergeCell ref="B27:D27"/>
    <mergeCell ref="B28:D28"/>
    <mergeCell ref="B29:D29"/>
    <mergeCell ref="B31:D31"/>
    <mergeCell ref="B30:D30"/>
    <mergeCell ref="A33:H33"/>
  </mergeCells>
  <printOptions horizontalCentered="1"/>
  <pageMargins left="0.7" right="0.7" top="0.75" bottom="0.75" header="0.3" footer="0.3"/>
  <headerFooter>
    <oddFooter>&amp;R0030-&amp;P(&amp;N)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36"/>
  <sheetViews>
    <sheetView tabSelected="false" topLeftCell="A6" workbookViewId="0">
      <selection activeCell="J24" sqref="J24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8" customWidth="true" style="1" width="19.57031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72</v>
      </c>
    </row>
    <row r="2" spans="1:17" ht="18.75" x14ac:dyDescent="0.25">
      <c r="B2" s="23" t="s">
        <v>17</v>
      </c>
      <c r="C2" s="23"/>
      <c r="D2" s="23"/>
      <c r="E2" s="23"/>
      <c r="F2" s="23"/>
      <c r="G2" s="23"/>
      <c r="H2" s="23"/>
      <c r="Q2" s="5" t="s">
        <v>148</v>
      </c>
    </row>
    <row r="3" spans="1:17" ht="23.25" x14ac:dyDescent="0.25">
      <c r="B3" s="24" t="s">
        <v>18</v>
      </c>
      <c r="C3" s="24"/>
      <c r="D3" s="24"/>
      <c r="E3" s="24"/>
      <c r="F3" s="24"/>
      <c r="G3" s="24"/>
      <c r="H3" s="24"/>
      <c r="Q3" s="5" t="s">
        <v>149</v>
      </c>
    </row>
    <row r="4" spans="1:17" ht="15.75" thickBot="1" x14ac:dyDescent="0.3">
      <c r="A4" s="7"/>
      <c r="B4" s="26" t="s">
        <v>19</v>
      </c>
      <c r="C4" s="26"/>
      <c r="D4" s="26"/>
      <c r="E4" s="26"/>
      <c r="F4" s="26"/>
      <c r="G4" s="26"/>
      <c r="H4" s="26"/>
      <c r="Q4" s="5" t="s">
        <v>42</v>
      </c>
    </row>
    <row r="5" spans="1:17" x14ac:dyDescent="0.25">
      <c r="Q5" s="1" t="s">
        <v>150</v>
      </c>
    </row>
    <row r="6" spans="1:17" x14ac:dyDescent="0.25">
      <c r="A6" s="25" t="s">
        <v>16</v>
      </c>
      <c r="B6" s="25"/>
      <c r="C6" s="25"/>
      <c r="D6" s="25"/>
      <c r="E6" s="25"/>
      <c r="F6" s="25"/>
      <c r="G6" s="25"/>
      <c r="H6" s="25"/>
      <c r="Q6" s="1" t="s">
        <v>151</v>
      </c>
    </row>
    <row r="7" spans="1:17" x14ac:dyDescent="0.25">
      <c r="A7" s="22" t="str">
        <f>"NO : "&amp;Q5</f>
        <v>NO : 0118/BAPB/SEKR-PUPR/2020</v>
      </c>
      <c r="B7" s="22"/>
      <c r="C7" s="22"/>
      <c r="D7" s="22"/>
      <c r="E7" s="22"/>
      <c r="F7" s="22"/>
      <c r="G7" s="22"/>
      <c r="H7" s="22"/>
      <c r="Q7" s="1" t="s">
        <v>152</v>
      </c>
    </row>
    <row r="8" spans="1:17" x14ac:dyDescent="0.25">
      <c r="Q8" s="1" t="s">
        <v>49</v>
      </c>
    </row>
    <row r="9" spans="1:17" ht="44.25" customHeight="1" x14ac:dyDescent="0.25">
      <c r="A9" s="15" t="str">
        <f><![CDATA["Pada hari ini  "&Q1&"  tanggal  "&Q2&"  bulan  "&Q3&"  tahun  "&Q4&"  yang bertanda tangan di bawah ini :"]]></f>
        <v>Pada hari ini  Senin  tanggal  delapan  bulan  Juni  tahun  dua ribu dua puluh  yang bertanda tangan di bawah ini :</v>
      </c>
      <c r="B9" s="15"/>
      <c r="C9" s="15"/>
      <c r="D9" s="15"/>
      <c r="E9" s="15"/>
      <c r="F9" s="15"/>
      <c r="G9" s="15"/>
      <c r="H9" s="15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16" t="str">
        <f>Q9</f>
        <v>Jimmyhard Mondow, ST</v>
      </c>
      <c r="E10" s="16"/>
      <c r="F10" s="16"/>
      <c r="G10" s="16"/>
      <c r="H10" s="16"/>
      <c r="Q10" s="1" t="s">
        <v>48</v>
      </c>
    </row>
    <row r="11" spans="1:17" x14ac:dyDescent="0.25">
      <c r="B11" s="4" t="s">
        <v>0</v>
      </c>
      <c r="C11" s="4" t="s">
        <v>11</v>
      </c>
      <c r="D11" s="16" t="str">
        <f>Q10</f>
        <v>198412062009031001</v>
      </c>
      <c r="E11" s="16"/>
      <c r="F11" s="16"/>
      <c r="G11" s="16"/>
      <c r="H11" s="16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16" t="str">
        <f>Q8</f>
        <v>Pengurus Barang Pengguna</v>
      </c>
      <c r="E12" s="16"/>
      <c r="F12" s="16"/>
      <c r="G12" s="16"/>
      <c r="H12" s="16"/>
      <c r="Q12" s="1" t="s">
        <v>44</v>
      </c>
    </row>
    <row r="13" spans="1:17" x14ac:dyDescent="0.25">
      <c r="B13" s="16" t="s">
        <v>12</v>
      </c>
      <c r="C13" s="16"/>
      <c r="D13" s="16"/>
      <c r="E13" s="16"/>
      <c r="F13" s="16"/>
      <c r="G13" s="16"/>
      <c r="H13" s="16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16" t="str">
        <f>Q12</f>
        <v>Ingkan J. M. Pinontoan, ST</v>
      </c>
      <c r="E15" s="16"/>
      <c r="F15" s="16"/>
      <c r="G15" s="16"/>
      <c r="H15" s="16"/>
    </row>
    <row r="16" spans="1:17" x14ac:dyDescent="0.25">
      <c r="B16" s="4" t="s">
        <v>0</v>
      </c>
      <c r="C16" s="4" t="s">
        <v>11</v>
      </c>
      <c r="D16" s="16" t="str">
        <f>Q13</f>
        <v>197707062009032001</v>
      </c>
      <c r="E16" s="16"/>
      <c r="F16" s="16"/>
      <c r="G16" s="16"/>
      <c r="H16" s="16"/>
    </row>
    <row r="17" spans="1:8" ht="27" customHeight="1" x14ac:dyDescent="0.25">
      <c r="B17" s="4" t="s">
        <v>2</v>
      </c>
      <c r="C17" s="4" t="s">
        <v>11</v>
      </c>
      <c r="D17" s="16" t="str">
        <f>Q11</f>
        <v>Pejabat Pembuat Komitmen</v>
      </c>
      <c r="E17" s="16"/>
      <c r="F17" s="16"/>
      <c r="G17" s="16"/>
      <c r="H17" s="16"/>
    </row>
    <row r="18" spans="1:8" x14ac:dyDescent="0.25">
      <c r="B18" s="16" t="s">
        <v>14</v>
      </c>
      <c r="C18" s="16"/>
      <c r="D18" s="16"/>
      <c r="E18" s="16"/>
      <c r="F18" s="16"/>
      <c r="G18" s="16"/>
      <c r="H18" s="16"/>
    </row>
    <row r="20" spans="1:8" ht="30.75" customHeight="1" x14ac:dyDescent="0.25">
      <c r="A20" s="18" t="s">
        <v>15</v>
      </c>
      <c r="B20" s="18"/>
      <c r="C20" s="18"/>
      <c r="D20" s="18"/>
      <c r="E20" s="18"/>
      <c r="F20" s="18"/>
      <c r="G20" s="18"/>
      <c r="H20" s="18"/>
    </row>
    <row r="22" spans="1:8" s="2" customFormat="1" x14ac:dyDescent="0.25">
      <c r="A22" s="10" t="s">
        <v>3</v>
      </c>
      <c r="B22" s="17" t="s">
        <v>4</v>
      </c>
      <c r="C22" s="17"/>
      <c r="D22" s="17"/>
      <c r="E22" s="10" t="s">
        <v>5</v>
      </c>
      <c r="F22" s="10" t="s">
        <v>6</v>
      </c>
      <c r="G22" s="10" t="s">
        <v>7</v>
      </c>
      <c r="H22" s="10" t="s">
        <v>8</v>
      </c>
    </row>
    <row r="23" ht="30.0" customHeight="true">
      <c r="A23" s="8" t="n">
        <f>ROW(A23)-22</f>
        <v>1.0</v>
      </c>
      <c r="B23" t="s" s="19">
        <v>153</v>
      </c>
      <c r="C23" s="20"/>
      <c r="D23" s="21"/>
      <c r="E23" t="n" s="11">
        <v>1.0</v>
      </c>
      <c r="F23" t="s" s="9">
        <v>66</v>
      </c>
      <c r="G23" t="n" s="11">
        <v>3400000.0</v>
      </c>
      <c r="H23" s="11" t="n">
        <f>E23*G23</f>
        <v>3400000.0</v>
      </c>
    </row>
    <row r="24" ht="30.0" customHeight="true">
      <c r="A24" s="8" t="n">
        <f>ROW(A24)-22</f>
        <v>2.0</v>
      </c>
      <c r="B24" t="s" s="19">
        <v>154</v>
      </c>
      <c r="C24" s="20"/>
      <c r="D24" s="21"/>
      <c r="E24" t="n" s="11">
        <v>220.0</v>
      </c>
      <c r="F24" t="s" s="9">
        <v>54</v>
      </c>
      <c r="G24" t="n" s="11">
        <v>20000.0</v>
      </c>
      <c r="H24" s="11" t="n">
        <f>E24*G24</f>
        <v>4400000.0</v>
      </c>
    </row>
    <row r="25" ht="30.0" customHeight="true">
      <c r="A25" s="8" t="n">
        <f>ROW(A25)-22</f>
        <v>3.0</v>
      </c>
      <c r="B25" t="s" s="19">
        <v>155</v>
      </c>
      <c r="C25" s="20"/>
      <c r="D25" s="21"/>
      <c r="E25" t="n" s="11">
        <v>6.0</v>
      </c>
      <c r="F25" t="s" s="9">
        <v>54</v>
      </c>
      <c r="G25" t="n" s="11">
        <v>500000.0</v>
      </c>
      <c r="H25" s="11" t="n">
        <f>E25*G25</f>
        <v>3000000.0</v>
      </c>
    </row>
    <row r="26" spans="1:8" s="3" customFormat="1" x14ac:dyDescent="0.25">
      <c r="A26" s="27"/>
      <c r="B26" s="28"/>
      <c r="C26" s="28"/>
      <c r="D26" s="28"/>
      <c r="E26" s="28"/>
      <c r="F26" s="28"/>
      <c r="G26" s="29" t="s">
        <v>9</v>
      </c>
      <c r="H26" s="12" t="n">
        <f ca="1">SUM(INDIRECT("H23:H"&amp;ROW(H26)-1))</f>
        <v>1.08E7</v>
      </c>
    </row>
    <row r="28" spans="1:8" ht="46.5" customHeight="1" x14ac:dyDescent="0.25">
      <c r="A28" s="15" t="str">
        <f>"Sesuai dengan Berita Acara Serah Terima Barang (BAST) No: "&amp;Q6&amp;", tanggal "&amp;Q7&amp;".
Demikian berita acara di buat dengan benar untuk dipergunakan sebagaimana mestinya."</f>
        <v>Sesuai dengan Berita Acara Serah Terima Barang (BAST) No: 0118/BAST-SEKRE/DPUPR/2020, tanggal 08 Juni 2020.
Demikian berita acara di buat dengan benar untuk dipergunakan sebagaimana mestinya.</v>
      </c>
      <c r="B28" s="15"/>
      <c r="C28" s="15"/>
      <c r="D28" s="15"/>
      <c r="E28" s="15"/>
      <c r="F28" s="15"/>
      <c r="G28" s="15"/>
      <c r="H28" s="15"/>
    </row>
    <row r="29" spans="1:8" ht="22.5" customHeight="1" x14ac:dyDescent="0.25">
      <c r="A29" s="13"/>
      <c r="B29" s="13"/>
      <c r="C29" s="13"/>
      <c r="D29" s="13"/>
      <c r="E29" s="13"/>
      <c r="F29" s="13"/>
      <c r="G29" s="13"/>
      <c r="H29" s="13"/>
    </row>
    <row r="30" spans="1:8" x14ac:dyDescent="0.25">
      <c r="C30" s="6" t="s">
        <v>20</v>
      </c>
      <c r="G30" s="6" t="s">
        <v>21</v>
      </c>
    </row>
    <row r="31" spans="1:8" x14ac:dyDescent="0.25">
      <c r="C31" s="2" t="str">
        <f>D12</f>
        <v>Pengurus Barang Pengguna</v>
      </c>
      <c r="G31" s="2" t="str">
        <f>D17</f>
        <v>Pejabat Pembuat Komitmen</v>
      </c>
    </row>
    <row r="35" spans="3:7" x14ac:dyDescent="0.25">
      <c r="C35" s="14" t="str">
        <f>D10</f>
        <v>Jimmyhard Mondow, ST</v>
      </c>
      <c r="G35" s="14" t="str">
        <f>D15</f>
        <v>Ingkan J. M. Pinontoan, ST</v>
      </c>
    </row>
    <row r="36" spans="3:7" x14ac:dyDescent="0.25">
      <c r="C36" s="6" t="str">
        <f>"NIP. "&amp;D11</f>
        <v>NIP. 198412062009031001</v>
      </c>
      <c r="G36" s="6" t="str">
        <f>"NIP. "&amp;D16</f>
        <v>NIP. 197707062009032001</v>
      </c>
    </row>
  </sheetData>
  <mergeCells count="19"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18:H18"/>
    <mergeCell ref="B22:D22"/>
    <mergeCell ref="A20:H20"/>
    <mergeCell ref="B23:D23"/>
    <mergeCell ref="B24:D24"/>
    <mergeCell ref="B26:D26"/>
    <mergeCell ref="B25:D25"/>
    <mergeCell ref="A28:H28"/>
  </mergeCells>
  <printOptions horizontalCentered="1"/>
  <pageMargins left="0.7" right="0.7" top="0.75" bottom="0.75" header="0.3" footer="0.3"/>
  <headerFooter>
    <oddFooter>&amp;R0118-&amp;P(&amp;N)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9"/>
  <sheetViews>
    <sheetView tabSelected="false" topLeftCell="A6" workbookViewId="0">
      <selection activeCell="J24" sqref="J24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8" customWidth="true" style="1" width="19.57031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156</v>
      </c>
    </row>
    <row r="2" spans="1:17" ht="18.75" x14ac:dyDescent="0.25">
      <c r="B2" s="23" t="s">
        <v>17</v>
      </c>
      <c r="C2" s="23"/>
      <c r="D2" s="23"/>
      <c r="E2" s="23"/>
      <c r="F2" s="23"/>
      <c r="G2" s="23"/>
      <c r="H2" s="23"/>
      <c r="Q2" s="5" t="s">
        <v>157</v>
      </c>
    </row>
    <row r="3" spans="1:17" ht="23.25" x14ac:dyDescent="0.25">
      <c r="B3" s="24" t="s">
        <v>18</v>
      </c>
      <c r="C3" s="24"/>
      <c r="D3" s="24"/>
      <c r="E3" s="24"/>
      <c r="F3" s="24"/>
      <c r="G3" s="24"/>
      <c r="H3" s="24"/>
      <c r="Q3" s="5" t="s">
        <v>158</v>
      </c>
    </row>
    <row r="4" spans="1:17" ht="15.75" thickBot="1" x14ac:dyDescent="0.3">
      <c r="A4" s="7"/>
      <c r="B4" s="26" t="s">
        <v>19</v>
      </c>
      <c r="C4" s="26"/>
      <c r="D4" s="26"/>
      <c r="E4" s="26"/>
      <c r="F4" s="26"/>
      <c r="G4" s="26"/>
      <c r="H4" s="26"/>
      <c r="Q4" s="5" t="s">
        <v>42</v>
      </c>
    </row>
    <row r="5" spans="1:17" x14ac:dyDescent="0.25">
      <c r="Q5" s="1" t="s">
        <v>159</v>
      </c>
    </row>
    <row r="6" spans="1:17" x14ac:dyDescent="0.25">
      <c r="A6" s="25" t="s">
        <v>16</v>
      </c>
      <c r="B6" s="25"/>
      <c r="C6" s="25"/>
      <c r="D6" s="25"/>
      <c r="E6" s="25"/>
      <c r="F6" s="25"/>
      <c r="G6" s="25"/>
      <c r="H6" s="25"/>
      <c r="Q6" s="1" t="s">
        <v>160</v>
      </c>
    </row>
    <row r="7" spans="1:17" x14ac:dyDescent="0.25">
      <c r="A7" s="22" t="str">
        <f>"NO : "&amp;Q5</f>
        <v>NO : 0135/BAPB/SEKR-PUPR/2020</v>
      </c>
      <c r="B7" s="22"/>
      <c r="C7" s="22"/>
      <c r="D7" s="22"/>
      <c r="E7" s="22"/>
      <c r="F7" s="22"/>
      <c r="G7" s="22"/>
      <c r="H7" s="22"/>
      <c r="Q7" s="1" t="s">
        <v>161</v>
      </c>
    </row>
    <row r="8" spans="1:17" x14ac:dyDescent="0.25">
      <c r="Q8" s="1" t="s">
        <v>49</v>
      </c>
    </row>
    <row r="9" spans="1:17" ht="44.25" customHeight="1" x14ac:dyDescent="0.25">
      <c r="A9" s="15" t="str">
        <f><![CDATA["Pada hari ini  "&Q1&"  tanggal  "&Q2&"  bulan  "&Q3&"  tahun  "&Q4&"  yang bertanda tangan di bawah ini :"]]></f>
        <v>Pada hari ini  Rabu  tanggal  satu  bulan  Juli  tahun  dua ribu dua puluh  yang bertanda tangan di bawah ini :</v>
      </c>
      <c r="B9" s="15"/>
      <c r="C9" s="15"/>
      <c r="D9" s="15"/>
      <c r="E9" s="15"/>
      <c r="F9" s="15"/>
      <c r="G9" s="15"/>
      <c r="H9" s="15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16" t="str">
        <f>Q9</f>
        <v>Jimmyhard Mondow, ST</v>
      </c>
      <c r="E10" s="16"/>
      <c r="F10" s="16"/>
      <c r="G10" s="16"/>
      <c r="H10" s="16"/>
      <c r="Q10" s="1" t="s">
        <v>48</v>
      </c>
    </row>
    <row r="11" spans="1:17" x14ac:dyDescent="0.25">
      <c r="B11" s="4" t="s">
        <v>0</v>
      </c>
      <c r="C11" s="4" t="s">
        <v>11</v>
      </c>
      <c r="D11" s="16" t="str">
        <f>Q10</f>
        <v>198412062009031001</v>
      </c>
      <c r="E11" s="16"/>
      <c r="F11" s="16"/>
      <c r="G11" s="16"/>
      <c r="H11" s="16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16" t="str">
        <f>Q8</f>
        <v>Pengurus Barang Pengguna</v>
      </c>
      <c r="E12" s="16"/>
      <c r="F12" s="16"/>
      <c r="G12" s="16"/>
      <c r="H12" s="16"/>
      <c r="Q12" s="1" t="s">
        <v>44</v>
      </c>
    </row>
    <row r="13" spans="1:17" x14ac:dyDescent="0.25">
      <c r="B13" s="16" t="s">
        <v>12</v>
      </c>
      <c r="C13" s="16"/>
      <c r="D13" s="16"/>
      <c r="E13" s="16"/>
      <c r="F13" s="16"/>
      <c r="G13" s="16"/>
      <c r="H13" s="16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16" t="str">
        <f>Q12</f>
        <v>Ingkan J. M. Pinontoan, ST</v>
      </c>
      <c r="E15" s="16"/>
      <c r="F15" s="16"/>
      <c r="G15" s="16"/>
      <c r="H15" s="16"/>
    </row>
    <row r="16" spans="1:17" x14ac:dyDescent="0.25">
      <c r="B16" s="4" t="s">
        <v>0</v>
      </c>
      <c r="C16" s="4" t="s">
        <v>11</v>
      </c>
      <c r="D16" s="16" t="str">
        <f>Q13</f>
        <v>197707062009032001</v>
      </c>
      <c r="E16" s="16"/>
      <c r="F16" s="16"/>
      <c r="G16" s="16"/>
      <c r="H16" s="16"/>
    </row>
    <row r="17" spans="1:8" ht="27" customHeight="1" x14ac:dyDescent="0.25">
      <c r="B17" s="4" t="s">
        <v>2</v>
      </c>
      <c r="C17" s="4" t="s">
        <v>11</v>
      </c>
      <c r="D17" s="16" t="str">
        <f>Q11</f>
        <v>Pejabat Pembuat Komitmen</v>
      </c>
      <c r="E17" s="16"/>
      <c r="F17" s="16"/>
      <c r="G17" s="16"/>
      <c r="H17" s="16"/>
    </row>
    <row r="18" spans="1:8" x14ac:dyDescent="0.25">
      <c r="B18" s="16" t="s">
        <v>14</v>
      </c>
      <c r="C18" s="16"/>
      <c r="D18" s="16"/>
      <c r="E18" s="16"/>
      <c r="F18" s="16"/>
      <c r="G18" s="16"/>
      <c r="H18" s="16"/>
    </row>
    <row r="20" spans="1:8" ht="30.75" customHeight="1" x14ac:dyDescent="0.25">
      <c r="A20" s="18" t="s">
        <v>15</v>
      </c>
      <c r="B20" s="18"/>
      <c r="C20" s="18"/>
      <c r="D20" s="18"/>
      <c r="E20" s="18"/>
      <c r="F20" s="18"/>
      <c r="G20" s="18"/>
      <c r="H20" s="18"/>
    </row>
    <row r="22" spans="1:8" s="2" customFormat="1" x14ac:dyDescent="0.25">
      <c r="A22" s="10" t="s">
        <v>3</v>
      </c>
      <c r="B22" s="17" t="s">
        <v>4</v>
      </c>
      <c r="C22" s="17"/>
      <c r="D22" s="17"/>
      <c r="E22" s="10" t="s">
        <v>5</v>
      </c>
      <c r="F22" s="10" t="s">
        <v>6</v>
      </c>
      <c r="G22" s="10" t="s">
        <v>7</v>
      </c>
      <c r="H22" s="10" t="s">
        <v>8</v>
      </c>
    </row>
    <row r="23" ht="30.0" customHeight="true">
      <c r="A23" s="8" t="n">
        <f>ROW(A23)-22</f>
        <v>1.0</v>
      </c>
      <c r="B23" t="s" s="19">
        <v>53</v>
      </c>
      <c r="C23" s="20"/>
      <c r="D23" s="21"/>
      <c r="E23" t="n" s="11">
        <v>15.0</v>
      </c>
      <c r="F23" t="s" s="9">
        <v>54</v>
      </c>
      <c r="G23" t="n" s="11">
        <v>25000.0</v>
      </c>
      <c r="H23" s="11" t="n">
        <f>E23*G23</f>
        <v>375000.0</v>
      </c>
    </row>
    <row r="24" ht="30.0" customHeight="true">
      <c r="A24" s="8" t="n">
        <f>ROW(A24)-22</f>
        <v>2.0</v>
      </c>
      <c r="B24" t="s" s="19">
        <v>55</v>
      </c>
      <c r="C24" s="20"/>
      <c r="D24" s="21"/>
      <c r="E24" t="n" s="11">
        <v>15.0</v>
      </c>
      <c r="F24" t="s" s="9">
        <v>54</v>
      </c>
      <c r="G24" t="n" s="11">
        <v>28000.0</v>
      </c>
      <c r="H24" s="11" t="n">
        <f>E24*G24</f>
        <v>420000.0</v>
      </c>
    </row>
    <row r="25" ht="30.0" customHeight="true">
      <c r="A25" s="8" t="n">
        <f>ROW(A25)-22</f>
        <v>3.0</v>
      </c>
      <c r="B25" t="s" s="19">
        <v>56</v>
      </c>
      <c r="C25" s="20"/>
      <c r="D25" s="21"/>
      <c r="E25" t="n" s="11">
        <v>5.0</v>
      </c>
      <c r="F25" t="s" s="9">
        <v>54</v>
      </c>
      <c r="G25" t="n" s="11">
        <v>24000.0</v>
      </c>
      <c r="H25" s="11" t="n">
        <f>E25*G25</f>
        <v>120000.0</v>
      </c>
    </row>
    <row r="26" ht="30.0" customHeight="true">
      <c r="A26" s="8" t="n">
        <f>ROW(A26)-22</f>
        <v>4.0</v>
      </c>
      <c r="B26" t="s" s="19">
        <v>90</v>
      </c>
      <c r="C26" s="20"/>
      <c r="D26" s="21"/>
      <c r="E26" t="n" s="11">
        <v>10.0</v>
      </c>
      <c r="F26" t="s" s="9">
        <v>54</v>
      </c>
      <c r="G26" t="n" s="11">
        <v>1600.0</v>
      </c>
      <c r="H26" s="11" t="n">
        <f>E26*G26</f>
        <v>16000.0</v>
      </c>
    </row>
    <row r="27" ht="30.0" customHeight="true">
      <c r="A27" s="8" t="n">
        <f>ROW(A27)-22</f>
        <v>5.0</v>
      </c>
      <c r="B27" t="s" s="19">
        <v>91</v>
      </c>
      <c r="C27" s="20"/>
      <c r="D27" s="21"/>
      <c r="E27" t="n" s="11">
        <v>10.0</v>
      </c>
      <c r="F27" t="s" s="9">
        <v>54</v>
      </c>
      <c r="G27" t="n" s="11">
        <v>3150.0</v>
      </c>
      <c r="H27" s="11" t="n">
        <f>E27*G27</f>
        <v>31500.0</v>
      </c>
    </row>
    <row r="28" ht="30.0" customHeight="true">
      <c r="A28" s="8" t="n">
        <f>ROW(A28)-22</f>
        <v>6.0</v>
      </c>
      <c r="B28" t="s" s="19">
        <v>92</v>
      </c>
      <c r="C28" s="20"/>
      <c r="D28" s="21"/>
      <c r="E28" t="n" s="11">
        <v>10.0</v>
      </c>
      <c r="F28" t="s" s="9">
        <v>54</v>
      </c>
      <c r="G28" t="n" s="11">
        <v>4750.0</v>
      </c>
      <c r="H28" s="11" t="n">
        <f>E28*G28</f>
        <v>47500.0</v>
      </c>
    </row>
    <row r="29" ht="30.0" customHeight="true">
      <c r="A29" s="8" t="n">
        <f>ROW(A29)-22</f>
        <v>7.0</v>
      </c>
      <c r="B29" t="s" s="19">
        <v>93</v>
      </c>
      <c r="C29" s="20"/>
      <c r="D29" s="21"/>
      <c r="E29" t="n" s="11">
        <v>10.0</v>
      </c>
      <c r="F29" t="s" s="9">
        <v>54</v>
      </c>
      <c r="G29" t="n" s="11">
        <v>5800.0</v>
      </c>
      <c r="H29" s="11" t="n">
        <f>E29*G29</f>
        <v>58000.0</v>
      </c>
    </row>
    <row r="30" ht="30.0" customHeight="true">
      <c r="A30" s="8" t="n">
        <f>ROW(A30)-22</f>
        <v>8.0</v>
      </c>
      <c r="B30" t="s" s="19">
        <v>57</v>
      </c>
      <c r="C30" s="20"/>
      <c r="D30" s="21"/>
      <c r="E30" t="n" s="11">
        <v>5.0</v>
      </c>
      <c r="F30" t="s" s="9">
        <v>54</v>
      </c>
      <c r="G30" t="n" s="11">
        <v>350000.0</v>
      </c>
      <c r="H30" s="11" t="n">
        <f>E30*G30</f>
        <v>1750000.0</v>
      </c>
    </row>
    <row r="31" ht="30.0" customHeight="true">
      <c r="A31" s="8" t="n">
        <f>ROW(A31)-22</f>
        <v>9.0</v>
      </c>
      <c r="B31" t="s" s="19">
        <v>58</v>
      </c>
      <c r="C31" s="20"/>
      <c r="D31" s="21"/>
      <c r="E31" t="n" s="11">
        <v>5.0</v>
      </c>
      <c r="F31" t="s" s="9">
        <v>54</v>
      </c>
      <c r="G31" t="n" s="11">
        <v>380000.0</v>
      </c>
      <c r="H31" s="11" t="n">
        <f>E31*G31</f>
        <v>1900000.0</v>
      </c>
    </row>
    <row r="32" ht="30.0" customHeight="true">
      <c r="A32" s="8" t="n">
        <f>ROW(A32)-22</f>
        <v>10.0</v>
      </c>
      <c r="B32" t="s" s="19">
        <v>67</v>
      </c>
      <c r="C32" s="20"/>
      <c r="D32" s="21"/>
      <c r="E32" t="n" s="11">
        <v>20.0</v>
      </c>
      <c r="F32" t="s" s="9">
        <v>68</v>
      </c>
      <c r="G32" t="n" s="11">
        <v>57750.0</v>
      </c>
      <c r="H32" s="11" t="n">
        <f>E32*G32</f>
        <v>1155000.0</v>
      </c>
    </row>
    <row r="33" ht="30.0" customHeight="true">
      <c r="A33" s="8" t="n">
        <f>ROW(A33)-22</f>
        <v>11.0</v>
      </c>
      <c r="B33" t="s" s="19">
        <v>69</v>
      </c>
      <c r="C33" s="20"/>
      <c r="D33" s="21"/>
      <c r="E33" t="n" s="11">
        <v>50.0</v>
      </c>
      <c r="F33" t="s" s="9">
        <v>54</v>
      </c>
      <c r="G33" t="n" s="11">
        <v>6000.0</v>
      </c>
      <c r="H33" s="11" t="n">
        <f>E33*G33</f>
        <v>300000.0</v>
      </c>
    </row>
    <row r="34" ht="30.0" customHeight="true">
      <c r="A34" s="8" t="n">
        <f>ROW(A34)-22</f>
        <v>12.0</v>
      </c>
      <c r="B34" t="s" s="19">
        <v>97</v>
      </c>
      <c r="C34" s="20"/>
      <c r="D34" s="21"/>
      <c r="E34" t="n" s="11">
        <v>1.0</v>
      </c>
      <c r="F34" t="s" s="9">
        <v>54</v>
      </c>
      <c r="G34" t="n" s="11">
        <v>12600.0</v>
      </c>
      <c r="H34" s="11" t="n">
        <f>E34*G34</f>
        <v>12600.0</v>
      </c>
    </row>
    <row r="35" ht="30.0" customHeight="true">
      <c r="A35" s="8" t="n">
        <f>ROW(A35)-22</f>
        <v>13.0</v>
      </c>
      <c r="B35" t="s" s="19">
        <v>98</v>
      </c>
      <c r="C35" s="20"/>
      <c r="D35" s="21"/>
      <c r="E35" t="n" s="11">
        <v>2.0</v>
      </c>
      <c r="F35" t="s" s="9">
        <v>54</v>
      </c>
      <c r="G35" t="n" s="11">
        <v>17850.0</v>
      </c>
      <c r="H35" s="11" t="n">
        <f>E35*G35</f>
        <v>35700.0</v>
      </c>
    </row>
    <row r="36" ht="30.0" customHeight="true">
      <c r="A36" s="8" t="n">
        <f>ROW(A36)-22</f>
        <v>14.0</v>
      </c>
      <c r="B36" t="s" s="19">
        <v>99</v>
      </c>
      <c r="C36" s="20"/>
      <c r="D36" s="21"/>
      <c r="E36" t="n" s="11">
        <v>2.0</v>
      </c>
      <c r="F36" t="s" s="9">
        <v>54</v>
      </c>
      <c r="G36" t="n" s="11">
        <v>26250.0</v>
      </c>
      <c r="H36" s="11" t="n">
        <f>E36*G36</f>
        <v>52500.0</v>
      </c>
    </row>
    <row r="37" ht="30.0" customHeight="true">
      <c r="A37" s="8" t="n">
        <f>ROW(A37)-22</f>
        <v>15.0</v>
      </c>
      <c r="B37" t="s" s="19">
        <v>70</v>
      </c>
      <c r="C37" s="20"/>
      <c r="D37" s="21"/>
      <c r="E37" t="n" s="11">
        <v>5.0</v>
      </c>
      <c r="F37" t="s" s="9">
        <v>54</v>
      </c>
      <c r="G37" t="n" s="11">
        <v>270000.0</v>
      </c>
      <c r="H37" s="11" t="n">
        <f>E37*G37</f>
        <v>1350000.0</v>
      </c>
    </row>
    <row r="38" ht="30.0" customHeight="true">
      <c r="A38" s="8" t="n">
        <f>ROW(A38)-22</f>
        <v>16.0</v>
      </c>
      <c r="B38" t="s" s="19">
        <v>71</v>
      </c>
      <c r="C38" s="20"/>
      <c r="D38" s="21"/>
      <c r="E38" t="n" s="11">
        <v>5.0</v>
      </c>
      <c r="F38" t="s" s="9">
        <v>54</v>
      </c>
      <c r="G38" t="n" s="11">
        <v>275000.0</v>
      </c>
      <c r="H38" s="11" t="n">
        <f>E38*G38</f>
        <v>1375000.0</v>
      </c>
    </row>
    <row r="39" spans="1:8" s="3" customFormat="1" x14ac:dyDescent="0.25">
      <c r="A39" s="27"/>
      <c r="B39" s="28"/>
      <c r="C39" s="28"/>
      <c r="D39" s="28"/>
      <c r="E39" s="28"/>
      <c r="F39" s="28"/>
      <c r="G39" s="29" t="s">
        <v>9</v>
      </c>
      <c r="H39" s="12" t="n">
        <f ca="1">SUM(INDIRECT("H23:H"&amp;ROW(H39)-1))</f>
        <v>8998800.0</v>
      </c>
    </row>
    <row r="41" spans="1:8" ht="46.5" customHeight="1" x14ac:dyDescent="0.25">
      <c r="A41" s="15" t="str">
        <f>"Sesuai dengan Berita Acara Serah Terima Barang (BAST) No: "&amp;Q6&amp;", tanggal "&amp;Q7&amp;".
Demikian berita acara di buat dengan benar untuk dipergunakan sebagaimana mestinya."</f>
        <v>Sesuai dengan Berita Acara Serah Terima Barang (BAST) No: 0135/BAST-SEKRE/DPUPR/2020, tanggal 01 Juli 2020.
Demikian berita acara di buat dengan benar untuk dipergunakan sebagaimana mestinya.</v>
      </c>
      <c r="B41" s="15"/>
      <c r="C41" s="15"/>
      <c r="D41" s="15"/>
      <c r="E41" s="15"/>
      <c r="F41" s="15"/>
      <c r="G41" s="15"/>
      <c r="H41" s="15"/>
    </row>
    <row r="42" spans="1:8" ht="22.5" customHeight="1" x14ac:dyDescent="0.25">
      <c r="A42" s="13"/>
      <c r="B42" s="13"/>
      <c r="C42" s="13"/>
      <c r="D42" s="13"/>
      <c r="E42" s="13"/>
      <c r="F42" s="13"/>
      <c r="G42" s="13"/>
      <c r="H42" s="13"/>
    </row>
    <row r="43" spans="1:8" x14ac:dyDescent="0.25">
      <c r="C43" s="6" t="s">
        <v>20</v>
      </c>
      <c r="G43" s="6" t="s">
        <v>21</v>
      </c>
    </row>
    <row r="44" spans="1:8" x14ac:dyDescent="0.25">
      <c r="C44" s="2" t="str">
        <f>D12</f>
        <v>Pengurus Barang Pengguna</v>
      </c>
      <c r="G44" s="2" t="str">
        <f>D17</f>
        <v>Pejabat Pembuat Komitmen</v>
      </c>
    </row>
    <row r="48" spans="3:7" x14ac:dyDescent="0.25">
      <c r="C48" s="14" t="str">
        <f>D10</f>
        <v>Jimmyhard Mondow, ST</v>
      </c>
      <c r="G48" s="14" t="str">
        <f>D15</f>
        <v>Ingkan J. M. Pinontoan, ST</v>
      </c>
    </row>
    <row r="49" spans="3:7" x14ac:dyDescent="0.25">
      <c r="C49" s="6" t="str">
        <f>"NIP. "&amp;D11</f>
        <v>NIP. 198412062009031001</v>
      </c>
      <c r="G49" s="6" t="str">
        <f>"NIP. "&amp;D16</f>
        <v>NIP. 197707062009032001</v>
      </c>
    </row>
  </sheetData>
  <mergeCells count="19"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18:H18"/>
    <mergeCell ref="B22:D22"/>
    <mergeCell ref="A20:H20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9:D39"/>
    <mergeCell ref="B38:D38"/>
    <mergeCell ref="A41:H41"/>
  </mergeCells>
  <printOptions horizontalCentered="1"/>
  <pageMargins left="0.7" right="0.7" top="0.75" bottom="0.75" header="0.3" footer="0.3"/>
  <headerFooter>
    <oddFooter>&amp;R0135-&amp;P(&amp;N)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1"/>
  <sheetViews>
    <sheetView tabSelected="false" topLeftCell="A6" workbookViewId="0">
      <selection activeCell="J24" sqref="J24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8" customWidth="true" style="1" width="19.57031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156</v>
      </c>
    </row>
    <row r="2" spans="1:17" ht="18.75" x14ac:dyDescent="0.25">
      <c r="B2" s="23" t="s">
        <v>17</v>
      </c>
      <c r="C2" s="23"/>
      <c r="D2" s="23"/>
      <c r="E2" s="23"/>
      <c r="F2" s="23"/>
      <c r="G2" s="23"/>
      <c r="H2" s="23"/>
      <c r="Q2" s="5" t="s">
        <v>157</v>
      </c>
    </row>
    <row r="3" spans="1:17" ht="23.25" x14ac:dyDescent="0.25">
      <c r="B3" s="24" t="s">
        <v>18</v>
      </c>
      <c r="C3" s="24"/>
      <c r="D3" s="24"/>
      <c r="E3" s="24"/>
      <c r="F3" s="24"/>
      <c r="G3" s="24"/>
      <c r="H3" s="24"/>
      <c r="Q3" s="5" t="s">
        <v>158</v>
      </c>
    </row>
    <row r="4" spans="1:17" ht="15.75" thickBot="1" x14ac:dyDescent="0.3">
      <c r="A4" s="7"/>
      <c r="B4" s="26" t="s">
        <v>19</v>
      </c>
      <c r="C4" s="26"/>
      <c r="D4" s="26"/>
      <c r="E4" s="26"/>
      <c r="F4" s="26"/>
      <c r="G4" s="26"/>
      <c r="H4" s="26"/>
      <c r="Q4" s="5" t="s">
        <v>42</v>
      </c>
    </row>
    <row r="5" spans="1:17" x14ac:dyDescent="0.25">
      <c r="Q5" s="1" t="s">
        <v>162</v>
      </c>
    </row>
    <row r="6" spans="1:17" x14ac:dyDescent="0.25">
      <c r="A6" s="25" t="s">
        <v>16</v>
      </c>
      <c r="B6" s="25"/>
      <c r="C6" s="25"/>
      <c r="D6" s="25"/>
      <c r="E6" s="25"/>
      <c r="F6" s="25"/>
      <c r="G6" s="25"/>
      <c r="H6" s="25"/>
      <c r="Q6" s="1" t="s">
        <v>163</v>
      </c>
    </row>
    <row r="7" spans="1:17" x14ac:dyDescent="0.25">
      <c r="A7" s="22" t="str">
        <f>"NO : "&amp;Q5</f>
        <v>NO : 0137/BAPB/SEKR-PUPR/2020</v>
      </c>
      <c r="B7" s="22"/>
      <c r="C7" s="22"/>
      <c r="D7" s="22"/>
      <c r="E7" s="22"/>
      <c r="F7" s="22"/>
      <c r="G7" s="22"/>
      <c r="H7" s="22"/>
      <c r="Q7" s="1" t="s">
        <v>161</v>
      </c>
    </row>
    <row r="8" spans="1:17" x14ac:dyDescent="0.25">
      <c r="Q8" s="1" t="s">
        <v>49</v>
      </c>
    </row>
    <row r="9" spans="1:17" ht="44.25" customHeight="1" x14ac:dyDescent="0.25">
      <c r="A9" s="15" t="str">
        <f><![CDATA["Pada hari ini  "&Q1&"  tanggal  "&Q2&"  bulan  "&Q3&"  tahun  "&Q4&"  yang bertanda tangan di bawah ini :"]]></f>
        <v>Pada hari ini  Rabu  tanggal  satu  bulan  Juli  tahun  dua ribu dua puluh  yang bertanda tangan di bawah ini :</v>
      </c>
      <c r="B9" s="15"/>
      <c r="C9" s="15"/>
      <c r="D9" s="15"/>
      <c r="E9" s="15"/>
      <c r="F9" s="15"/>
      <c r="G9" s="15"/>
      <c r="H9" s="15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16" t="str">
        <f>Q9</f>
        <v>Jimmyhard Mondow, ST</v>
      </c>
      <c r="E10" s="16"/>
      <c r="F10" s="16"/>
      <c r="G10" s="16"/>
      <c r="H10" s="16"/>
      <c r="Q10" s="1" t="s">
        <v>48</v>
      </c>
    </row>
    <row r="11" spans="1:17" x14ac:dyDescent="0.25">
      <c r="B11" s="4" t="s">
        <v>0</v>
      </c>
      <c r="C11" s="4" t="s">
        <v>11</v>
      </c>
      <c r="D11" s="16" t="str">
        <f>Q10</f>
        <v>198412062009031001</v>
      </c>
      <c r="E11" s="16"/>
      <c r="F11" s="16"/>
      <c r="G11" s="16"/>
      <c r="H11" s="16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16" t="str">
        <f>Q8</f>
        <v>Pengurus Barang Pengguna</v>
      </c>
      <c r="E12" s="16"/>
      <c r="F12" s="16"/>
      <c r="G12" s="16"/>
      <c r="H12" s="16"/>
      <c r="Q12" s="1" t="s">
        <v>44</v>
      </c>
    </row>
    <row r="13" spans="1:17" x14ac:dyDescent="0.25">
      <c r="B13" s="16" t="s">
        <v>12</v>
      </c>
      <c r="C13" s="16"/>
      <c r="D13" s="16"/>
      <c r="E13" s="16"/>
      <c r="F13" s="16"/>
      <c r="G13" s="16"/>
      <c r="H13" s="16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16" t="str">
        <f>Q12</f>
        <v>Ingkan J. M. Pinontoan, ST</v>
      </c>
      <c r="E15" s="16"/>
      <c r="F15" s="16"/>
      <c r="G15" s="16"/>
      <c r="H15" s="16"/>
    </row>
    <row r="16" spans="1:17" x14ac:dyDescent="0.25">
      <c r="B16" s="4" t="s">
        <v>0</v>
      </c>
      <c r="C16" s="4" t="s">
        <v>11</v>
      </c>
      <c r="D16" s="16" t="str">
        <f>Q13</f>
        <v>197707062009032001</v>
      </c>
      <c r="E16" s="16"/>
      <c r="F16" s="16"/>
      <c r="G16" s="16"/>
      <c r="H16" s="16"/>
    </row>
    <row r="17" spans="1:8" ht="27" customHeight="1" x14ac:dyDescent="0.25">
      <c r="B17" s="4" t="s">
        <v>2</v>
      </c>
      <c r="C17" s="4" t="s">
        <v>11</v>
      </c>
      <c r="D17" s="16" t="str">
        <f>Q11</f>
        <v>Pejabat Pembuat Komitmen</v>
      </c>
      <c r="E17" s="16"/>
      <c r="F17" s="16"/>
      <c r="G17" s="16"/>
      <c r="H17" s="16"/>
    </row>
    <row r="18" spans="1:8" x14ac:dyDescent="0.25">
      <c r="B18" s="16" t="s">
        <v>14</v>
      </c>
      <c r="C18" s="16"/>
      <c r="D18" s="16"/>
      <c r="E18" s="16"/>
      <c r="F18" s="16"/>
      <c r="G18" s="16"/>
      <c r="H18" s="16"/>
    </row>
    <row r="20" spans="1:8" ht="30.75" customHeight="1" x14ac:dyDescent="0.25">
      <c r="A20" s="18" t="s">
        <v>15</v>
      </c>
      <c r="B20" s="18"/>
      <c r="C20" s="18"/>
      <c r="D20" s="18"/>
      <c r="E20" s="18"/>
      <c r="F20" s="18"/>
      <c r="G20" s="18"/>
      <c r="H20" s="18"/>
    </row>
    <row r="22" spans="1:8" s="2" customFormat="1" x14ac:dyDescent="0.25">
      <c r="A22" s="10" t="s">
        <v>3</v>
      </c>
      <c r="B22" s="17" t="s">
        <v>4</v>
      </c>
      <c r="C22" s="17"/>
      <c r="D22" s="17"/>
      <c r="E22" s="10" t="s">
        <v>5</v>
      </c>
      <c r="F22" s="10" t="s">
        <v>6</v>
      </c>
      <c r="G22" s="10" t="s">
        <v>7</v>
      </c>
      <c r="H22" s="10" t="s">
        <v>8</v>
      </c>
    </row>
    <row r="23" ht="30.0" customHeight="true">
      <c r="A23" s="8" t="n">
        <f>ROW(A23)-22</f>
        <v>1.0</v>
      </c>
      <c r="B23" t="s" s="19">
        <v>53</v>
      </c>
      <c r="C23" s="20"/>
      <c r="D23" s="21"/>
      <c r="E23" t="n" s="11">
        <v>5.0</v>
      </c>
      <c r="F23" t="s" s="9">
        <v>54</v>
      </c>
      <c r="G23" t="n" s="11">
        <v>25000.0</v>
      </c>
      <c r="H23" s="11" t="n">
        <f>E23*G23</f>
        <v>125000.0</v>
      </c>
    </row>
    <row r="24" ht="30.0" customHeight="true">
      <c r="A24" s="8" t="n">
        <f>ROW(A24)-22</f>
        <v>2.0</v>
      </c>
      <c r="B24" t="s" s="19">
        <v>55</v>
      </c>
      <c r="C24" s="20"/>
      <c r="D24" s="21"/>
      <c r="E24" t="n" s="11">
        <v>5.0</v>
      </c>
      <c r="F24" t="s" s="9">
        <v>54</v>
      </c>
      <c r="G24" t="n" s="11">
        <v>28000.0</v>
      </c>
      <c r="H24" s="11" t="n">
        <f>E24*G24</f>
        <v>140000.0</v>
      </c>
    </row>
    <row r="25" ht="30.0" customHeight="true">
      <c r="A25" s="8" t="n">
        <f>ROW(A25)-22</f>
        <v>3.0</v>
      </c>
      <c r="B25" t="s" s="19">
        <v>90</v>
      </c>
      <c r="C25" s="20"/>
      <c r="D25" s="21"/>
      <c r="E25" t="n" s="11">
        <v>23.0</v>
      </c>
      <c r="F25" t="s" s="9">
        <v>54</v>
      </c>
      <c r="G25" t="n" s="11">
        <v>1600.0</v>
      </c>
      <c r="H25" s="11" t="n">
        <f>E25*G25</f>
        <v>36800.0</v>
      </c>
    </row>
    <row r="26" ht="30.0" customHeight="true">
      <c r="A26" s="8" t="n">
        <f>ROW(A26)-22</f>
        <v>4.0</v>
      </c>
      <c r="B26" t="s" s="19">
        <v>91</v>
      </c>
      <c r="C26" s="20"/>
      <c r="D26" s="21"/>
      <c r="E26" t="n" s="11">
        <v>10.0</v>
      </c>
      <c r="F26" t="s" s="9">
        <v>54</v>
      </c>
      <c r="G26" t="n" s="11">
        <v>3150.0</v>
      </c>
      <c r="H26" s="11" t="n">
        <f>E26*G26</f>
        <v>31500.0</v>
      </c>
    </row>
    <row r="27" ht="30.0" customHeight="true">
      <c r="A27" s="8" t="n">
        <f>ROW(A27)-22</f>
        <v>5.0</v>
      </c>
      <c r="B27" t="s" s="19">
        <v>92</v>
      </c>
      <c r="C27" s="20"/>
      <c r="D27" s="21"/>
      <c r="E27" t="n" s="11">
        <v>10.0</v>
      </c>
      <c r="F27" t="s" s="9">
        <v>54</v>
      </c>
      <c r="G27" t="n" s="11">
        <v>4750.0</v>
      </c>
      <c r="H27" s="11" t="n">
        <f>E27*G27</f>
        <v>47500.0</v>
      </c>
    </row>
    <row r="28" ht="30.0" customHeight="true">
      <c r="A28" s="8" t="n">
        <f>ROW(A28)-22</f>
        <v>6.0</v>
      </c>
      <c r="B28" t="s" s="19">
        <v>93</v>
      </c>
      <c r="C28" s="20"/>
      <c r="D28" s="21"/>
      <c r="E28" t="n" s="11">
        <v>5.0</v>
      </c>
      <c r="F28" t="s" s="9">
        <v>54</v>
      </c>
      <c r="G28" t="n" s="11">
        <v>5800.0</v>
      </c>
      <c r="H28" s="11" t="n">
        <f>E28*G28</f>
        <v>29000.0</v>
      </c>
    </row>
    <row r="29" ht="30.0" customHeight="true">
      <c r="A29" s="8" t="n">
        <f>ROW(A29)-22</f>
        <v>7.0</v>
      </c>
      <c r="B29" t="s" s="19">
        <v>67</v>
      </c>
      <c r="C29" s="20"/>
      <c r="D29" s="21"/>
      <c r="E29" t="n" s="11">
        <v>5.0</v>
      </c>
      <c r="F29" t="s" s="9">
        <v>68</v>
      </c>
      <c r="G29" t="n" s="11">
        <v>57750.0</v>
      </c>
      <c r="H29" s="11" t="n">
        <f>E29*G29</f>
        <v>288750.0</v>
      </c>
    </row>
    <row r="30" ht="30.0" customHeight="true">
      <c r="A30" s="8" t="n">
        <f>ROW(A30)-22</f>
        <v>8.0</v>
      </c>
      <c r="B30" t="s" s="19">
        <v>69</v>
      </c>
      <c r="C30" s="20"/>
      <c r="D30" s="21"/>
      <c r="E30" t="n" s="11">
        <v>50.0</v>
      </c>
      <c r="F30" t="s" s="9">
        <v>54</v>
      </c>
      <c r="G30" t="n" s="11">
        <v>6000.0</v>
      </c>
      <c r="H30" s="11" t="n">
        <f>E30*G30</f>
        <v>300000.0</v>
      </c>
    </row>
    <row r="31" spans="1:8" s="3" customFormat="1" x14ac:dyDescent="0.25">
      <c r="A31" s="27"/>
      <c r="B31" s="28"/>
      <c r="C31" s="28"/>
      <c r="D31" s="28"/>
      <c r="E31" s="28"/>
      <c r="F31" s="28"/>
      <c r="G31" s="29" t="s">
        <v>9</v>
      </c>
      <c r="H31" s="12" t="n">
        <f ca="1">SUM(INDIRECT("H23:H"&amp;ROW(H31)-1))</f>
        <v>998550.0</v>
      </c>
    </row>
    <row r="33" spans="1:8" ht="46.5" customHeight="1" x14ac:dyDescent="0.25">
      <c r="A33" s="15" t="str">
        <f>"Sesuai dengan Berita Acara Serah Terima Barang (BAST) No: "&amp;Q6&amp;", tanggal "&amp;Q7&amp;".
Demikian berita acara di buat dengan benar untuk dipergunakan sebagaimana mestinya."</f>
        <v>Sesuai dengan Berita Acara Serah Terima Barang (BAST) No: 0137/BAST-SEKRE/DPUPR/2020, tanggal 01 Juli 2020.
Demikian berita acara di buat dengan benar untuk dipergunakan sebagaimana mestinya.</v>
      </c>
      <c r="B33" s="15"/>
      <c r="C33" s="15"/>
      <c r="D33" s="15"/>
      <c r="E33" s="15"/>
      <c r="F33" s="15"/>
      <c r="G33" s="15"/>
      <c r="H33" s="15"/>
    </row>
    <row r="34" spans="1:8" ht="22.5" customHeight="1" x14ac:dyDescent="0.25">
      <c r="A34" s="13"/>
      <c r="B34" s="13"/>
      <c r="C34" s="13"/>
      <c r="D34" s="13"/>
      <c r="E34" s="13"/>
      <c r="F34" s="13"/>
      <c r="G34" s="13"/>
      <c r="H34" s="13"/>
    </row>
    <row r="35" spans="1:8" x14ac:dyDescent="0.25">
      <c r="C35" s="6" t="s">
        <v>20</v>
      </c>
      <c r="G35" s="6" t="s">
        <v>21</v>
      </c>
    </row>
    <row r="36" spans="1:8" x14ac:dyDescent="0.25">
      <c r="C36" s="2" t="str">
        <f>D12</f>
        <v>Pengurus Barang Pengguna</v>
      </c>
      <c r="G36" s="2" t="str">
        <f>D17</f>
        <v>Pejabat Pembuat Komitmen</v>
      </c>
    </row>
    <row r="40" spans="3:7" x14ac:dyDescent="0.25">
      <c r="C40" s="14" t="str">
        <f>D10</f>
        <v>Jimmyhard Mondow, ST</v>
      </c>
      <c r="G40" s="14" t="str">
        <f>D15</f>
        <v>Ingkan J. M. Pinontoan, ST</v>
      </c>
    </row>
    <row r="41" spans="3:7" x14ac:dyDescent="0.25">
      <c r="C41" s="6" t="str">
        <f>"NIP. "&amp;D11</f>
        <v>NIP. 198412062009031001</v>
      </c>
      <c r="G41" s="6" t="str">
        <f>"NIP. "&amp;D16</f>
        <v>NIP. 197707062009032001</v>
      </c>
    </row>
  </sheetData>
  <mergeCells count="19"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18:H18"/>
    <mergeCell ref="B22:D22"/>
    <mergeCell ref="A20:H20"/>
    <mergeCell ref="B23:D23"/>
    <mergeCell ref="B24:D24"/>
    <mergeCell ref="B25:D25"/>
    <mergeCell ref="B26:D26"/>
    <mergeCell ref="B27:D27"/>
    <mergeCell ref="B28:D28"/>
    <mergeCell ref="B29:D29"/>
    <mergeCell ref="B31:D31"/>
    <mergeCell ref="B30:D30"/>
    <mergeCell ref="A33:H33"/>
  </mergeCells>
  <printOptions horizontalCentered="1"/>
  <pageMargins left="0.7" right="0.7" top="0.75" bottom="0.75" header="0.3" footer="0.3"/>
  <headerFooter>
    <oddFooter>&amp;R0137-&amp;P(&amp;N)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34"/>
  <sheetViews>
    <sheetView tabSelected="false" topLeftCell="A6" workbookViewId="0">
      <selection activeCell="J24" sqref="J24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8" customWidth="true" style="1" width="19.57031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156</v>
      </c>
    </row>
    <row r="2" spans="1:17" ht="18.75" x14ac:dyDescent="0.25">
      <c r="B2" s="23" t="s">
        <v>17</v>
      </c>
      <c r="C2" s="23"/>
      <c r="D2" s="23"/>
      <c r="E2" s="23"/>
      <c r="F2" s="23"/>
      <c r="G2" s="23"/>
      <c r="H2" s="23"/>
      <c r="Q2" s="5" t="s">
        <v>157</v>
      </c>
    </row>
    <row r="3" spans="1:17" ht="23.25" x14ac:dyDescent="0.25">
      <c r="B3" s="24" t="s">
        <v>18</v>
      </c>
      <c r="C3" s="24"/>
      <c r="D3" s="24"/>
      <c r="E3" s="24"/>
      <c r="F3" s="24"/>
      <c r="G3" s="24"/>
      <c r="H3" s="24"/>
      <c r="Q3" s="5" t="s">
        <v>158</v>
      </c>
    </row>
    <row r="4" spans="1:17" ht="15.75" thickBot="1" x14ac:dyDescent="0.3">
      <c r="A4" s="7"/>
      <c r="B4" s="26" t="s">
        <v>19</v>
      </c>
      <c r="C4" s="26"/>
      <c r="D4" s="26"/>
      <c r="E4" s="26"/>
      <c r="F4" s="26"/>
      <c r="G4" s="26"/>
      <c r="H4" s="26"/>
      <c r="Q4" s="5" t="s">
        <v>42</v>
      </c>
    </row>
    <row r="5" spans="1:17" x14ac:dyDescent="0.25">
      <c r="Q5" s="1" t="s">
        <v>164</v>
      </c>
    </row>
    <row r="6" spans="1:17" x14ac:dyDescent="0.25">
      <c r="A6" s="25" t="s">
        <v>16</v>
      </c>
      <c r="B6" s="25"/>
      <c r="C6" s="25"/>
      <c r="D6" s="25"/>
      <c r="E6" s="25"/>
      <c r="F6" s="25"/>
      <c r="G6" s="25"/>
      <c r="H6" s="25"/>
      <c r="Q6" s="1" t="s">
        <v>165</v>
      </c>
    </row>
    <row r="7" spans="1:17" x14ac:dyDescent="0.25">
      <c r="A7" s="22" t="str">
        <f>"NO : "&amp;Q5</f>
        <v>NO : 0133/BAPB/SEKR-PUPR/2020</v>
      </c>
      <c r="B7" s="22"/>
      <c r="C7" s="22"/>
      <c r="D7" s="22"/>
      <c r="E7" s="22"/>
      <c r="F7" s="22"/>
      <c r="G7" s="22"/>
      <c r="H7" s="22"/>
      <c r="Q7" s="1" t="s">
        <v>161</v>
      </c>
    </row>
    <row r="8" spans="1:17" x14ac:dyDescent="0.25">
      <c r="Q8" s="1" t="s">
        <v>49</v>
      </c>
    </row>
    <row r="9" spans="1:17" ht="44.25" customHeight="1" x14ac:dyDescent="0.25">
      <c r="A9" s="15" t="str">
        <f><![CDATA["Pada hari ini  "&Q1&"  tanggal  "&Q2&"  bulan  "&Q3&"  tahun  "&Q4&"  yang bertanda tangan di bawah ini :"]]></f>
        <v>Pada hari ini  Rabu  tanggal  satu  bulan  Juli  tahun  dua ribu dua puluh  yang bertanda tangan di bawah ini :</v>
      </c>
      <c r="B9" s="15"/>
      <c r="C9" s="15"/>
      <c r="D9" s="15"/>
      <c r="E9" s="15"/>
      <c r="F9" s="15"/>
      <c r="G9" s="15"/>
      <c r="H9" s="15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16" t="str">
        <f>Q9</f>
        <v>Jimmyhard Mondow, ST</v>
      </c>
      <c r="E10" s="16"/>
      <c r="F10" s="16"/>
      <c r="G10" s="16"/>
      <c r="H10" s="16"/>
      <c r="Q10" s="1" t="s">
        <v>48</v>
      </c>
    </row>
    <row r="11" spans="1:17" x14ac:dyDescent="0.25">
      <c r="B11" s="4" t="s">
        <v>0</v>
      </c>
      <c r="C11" s="4" t="s">
        <v>11</v>
      </c>
      <c r="D11" s="16" t="str">
        <f>Q10</f>
        <v>198412062009031001</v>
      </c>
      <c r="E11" s="16"/>
      <c r="F11" s="16"/>
      <c r="G11" s="16"/>
      <c r="H11" s="16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16" t="str">
        <f>Q8</f>
        <v>Pengurus Barang Pengguna</v>
      </c>
      <c r="E12" s="16"/>
      <c r="F12" s="16"/>
      <c r="G12" s="16"/>
      <c r="H12" s="16"/>
      <c r="Q12" s="1" t="s">
        <v>44</v>
      </c>
    </row>
    <row r="13" spans="1:17" x14ac:dyDescent="0.25">
      <c r="B13" s="16" t="s">
        <v>12</v>
      </c>
      <c r="C13" s="16"/>
      <c r="D13" s="16"/>
      <c r="E13" s="16"/>
      <c r="F13" s="16"/>
      <c r="G13" s="16"/>
      <c r="H13" s="16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16" t="str">
        <f>Q12</f>
        <v>Ingkan J. M. Pinontoan, ST</v>
      </c>
      <c r="E15" s="16"/>
      <c r="F15" s="16"/>
      <c r="G15" s="16"/>
      <c r="H15" s="16"/>
    </row>
    <row r="16" spans="1:17" x14ac:dyDescent="0.25">
      <c r="B16" s="4" t="s">
        <v>0</v>
      </c>
      <c r="C16" s="4" t="s">
        <v>11</v>
      </c>
      <c r="D16" s="16" t="str">
        <f>Q13</f>
        <v>197707062009032001</v>
      </c>
      <c r="E16" s="16"/>
      <c r="F16" s="16"/>
      <c r="G16" s="16"/>
      <c r="H16" s="16"/>
    </row>
    <row r="17" spans="1:8" ht="27" customHeight="1" x14ac:dyDescent="0.25">
      <c r="B17" s="4" t="s">
        <v>2</v>
      </c>
      <c r="C17" s="4" t="s">
        <v>11</v>
      </c>
      <c r="D17" s="16" t="str">
        <f>Q11</f>
        <v>Pejabat Pembuat Komitmen</v>
      </c>
      <c r="E17" s="16"/>
      <c r="F17" s="16"/>
      <c r="G17" s="16"/>
      <c r="H17" s="16"/>
    </row>
    <row r="18" spans="1:8" x14ac:dyDescent="0.25">
      <c r="B18" s="16" t="s">
        <v>14</v>
      </c>
      <c r="C18" s="16"/>
      <c r="D18" s="16"/>
      <c r="E18" s="16"/>
      <c r="F18" s="16"/>
      <c r="G18" s="16"/>
      <c r="H18" s="16"/>
    </row>
    <row r="20" spans="1:8" ht="30.75" customHeight="1" x14ac:dyDescent="0.25">
      <c r="A20" s="18" t="s">
        <v>15</v>
      </c>
      <c r="B20" s="18"/>
      <c r="C20" s="18"/>
      <c r="D20" s="18"/>
      <c r="E20" s="18"/>
      <c r="F20" s="18"/>
      <c r="G20" s="18"/>
      <c r="H20" s="18"/>
    </row>
    <row r="22" spans="1:8" s="2" customFormat="1" x14ac:dyDescent="0.25">
      <c r="A22" s="10" t="s">
        <v>3</v>
      </c>
      <c r="B22" s="17" t="s">
        <v>4</v>
      </c>
      <c r="C22" s="17"/>
      <c r="D22" s="17"/>
      <c r="E22" s="10" t="s">
        <v>5</v>
      </c>
      <c r="F22" s="10" t="s">
        <v>6</v>
      </c>
      <c r="G22" s="10" t="s">
        <v>7</v>
      </c>
      <c r="H22" s="10" t="s">
        <v>8</v>
      </c>
    </row>
    <row r="23" ht="30.0" customHeight="true">
      <c r="A23" s="8" t="n">
        <f>ROW(A23)-22</f>
        <v>1.0</v>
      </c>
      <c r="B23" t="s" s="19">
        <v>107</v>
      </c>
      <c r="C23" s="20"/>
      <c r="D23" s="21"/>
      <c r="E23" t="n" s="11">
        <v>500.0</v>
      </c>
      <c r="F23" t="s" s="9">
        <v>54</v>
      </c>
      <c r="G23" t="n" s="11">
        <v>6000.0</v>
      </c>
      <c r="H23" s="11" t="n">
        <f>E23*G23</f>
        <v>3000000.0</v>
      </c>
    </row>
    <row r="24" spans="1:8" s="3" customFormat="1" x14ac:dyDescent="0.25">
      <c r="A24" s="27"/>
      <c r="B24" s="28"/>
      <c r="C24" s="28"/>
      <c r="D24" s="28"/>
      <c r="E24" s="28"/>
      <c r="F24" s="28"/>
      <c r="G24" s="29" t="s">
        <v>9</v>
      </c>
      <c r="H24" s="12" t="n">
        <f ca="1">SUM(INDIRECT("H23:H"&amp;ROW(H24)-1))</f>
        <v>3000000.0</v>
      </c>
    </row>
    <row r="26" spans="1:8" ht="46.5" customHeight="1" x14ac:dyDescent="0.25">
      <c r="A26" s="15" t="str">
        <f>"Sesuai dengan Berita Acara Serah Terima Barang (BAST) No: "&amp;Q6&amp;", tanggal "&amp;Q7&amp;".
Demikian berita acara di buat dengan benar untuk dipergunakan sebagaimana mestinya."</f>
        <v>Sesuai dengan Berita Acara Serah Terima Barang (BAST) No: 0133/BAST-SEKRE/DPUPR/2020, tanggal 01 Juli 2020.
Demikian berita acara di buat dengan benar untuk dipergunakan sebagaimana mestinya.</v>
      </c>
      <c r="B26" s="15"/>
      <c r="C26" s="15"/>
      <c r="D26" s="15"/>
      <c r="E26" s="15"/>
      <c r="F26" s="15"/>
      <c r="G26" s="15"/>
      <c r="H26" s="15"/>
    </row>
    <row r="27" spans="1:8" ht="22.5" customHeight="1" x14ac:dyDescent="0.25">
      <c r="A27" s="13"/>
      <c r="B27" s="13"/>
      <c r="C27" s="13"/>
      <c r="D27" s="13"/>
      <c r="E27" s="13"/>
      <c r="F27" s="13"/>
      <c r="G27" s="13"/>
      <c r="H27" s="13"/>
    </row>
    <row r="28" spans="1:8" x14ac:dyDescent="0.25">
      <c r="C28" s="6" t="s">
        <v>20</v>
      </c>
      <c r="G28" s="6" t="s">
        <v>21</v>
      </c>
    </row>
    <row r="29" spans="1:8" x14ac:dyDescent="0.25">
      <c r="C29" s="2" t="str">
        <f>D12</f>
        <v>Pengurus Barang Pengguna</v>
      </c>
      <c r="G29" s="2" t="str">
        <f>D17</f>
        <v>Pejabat Pembuat Komitmen</v>
      </c>
    </row>
    <row r="33" spans="3:7" x14ac:dyDescent="0.25">
      <c r="C33" s="14" t="str">
        <f>D10</f>
        <v>Jimmyhard Mondow, ST</v>
      </c>
      <c r="G33" s="14" t="str">
        <f>D15</f>
        <v>Ingkan J. M. Pinontoan, ST</v>
      </c>
    </row>
    <row r="34" spans="3:7" x14ac:dyDescent="0.25">
      <c r="C34" s="6" t="str">
        <f>"NIP. "&amp;D11</f>
        <v>NIP. 198412062009031001</v>
      </c>
      <c r="G34" s="6" t="str">
        <f>"NIP. "&amp;D16</f>
        <v>NIP. 197707062009032001</v>
      </c>
    </row>
  </sheetData>
  <mergeCells count="19"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18:H18"/>
    <mergeCell ref="B22:D22"/>
    <mergeCell ref="A20:H20"/>
    <mergeCell ref="B24:D24"/>
    <mergeCell ref="B23:D23"/>
    <mergeCell ref="A26:H26"/>
  </mergeCells>
  <printOptions horizontalCentered="1"/>
  <pageMargins left="0.7" right="0.7" top="0.75" bottom="0.75" header="0.3" footer="0.3"/>
  <headerFooter>
    <oddFooter>&amp;R0133-&amp;P(&amp;N)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34"/>
  <sheetViews>
    <sheetView tabSelected="false" topLeftCell="A6" workbookViewId="0">
      <selection activeCell="J24" sqref="J24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8" customWidth="true" style="1" width="19.57031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166</v>
      </c>
    </row>
    <row r="2" spans="1:17" ht="18.75" x14ac:dyDescent="0.25">
      <c r="B2" s="23" t="s">
        <v>17</v>
      </c>
      <c r="C2" s="23"/>
      <c r="D2" s="23"/>
      <c r="E2" s="23"/>
      <c r="F2" s="23"/>
      <c r="G2" s="23"/>
      <c r="H2" s="23"/>
      <c r="Q2" s="5" t="s">
        <v>167</v>
      </c>
    </row>
    <row r="3" spans="1:17" ht="23.25" x14ac:dyDescent="0.25">
      <c r="B3" s="24" t="s">
        <v>18</v>
      </c>
      <c r="C3" s="24"/>
      <c r="D3" s="24"/>
      <c r="E3" s="24"/>
      <c r="F3" s="24"/>
      <c r="G3" s="24"/>
      <c r="H3" s="24"/>
      <c r="Q3" s="5" t="s">
        <v>41</v>
      </c>
    </row>
    <row r="4" spans="1:17" ht="15.75" thickBot="1" x14ac:dyDescent="0.3">
      <c r="A4" s="7"/>
      <c r="B4" s="26" t="s">
        <v>19</v>
      </c>
      <c r="C4" s="26"/>
      <c r="D4" s="26"/>
      <c r="E4" s="26"/>
      <c r="F4" s="26"/>
      <c r="G4" s="26"/>
      <c r="H4" s="26"/>
      <c r="Q4" s="5" t="s">
        <v>168</v>
      </c>
    </row>
    <row r="5" spans="1:17" x14ac:dyDescent="0.25">
      <c r="Q5" s="1" t="s">
        <v>52</v>
      </c>
    </row>
    <row r="6" spans="1:17" x14ac:dyDescent="0.25">
      <c r="A6" s="25" t="s">
        <v>16</v>
      </c>
      <c r="B6" s="25"/>
      <c r="C6" s="25"/>
      <c r="D6" s="25"/>
      <c r="E6" s="25"/>
      <c r="F6" s="25"/>
      <c r="G6" s="25"/>
      <c r="H6" s="25"/>
      <c r="Q6" s="1" t="s">
        <v>52</v>
      </c>
    </row>
    <row r="7" spans="1:17" x14ac:dyDescent="0.25">
      <c r="A7" s="22" t="str">
        <f>"NO : "&amp;Q5</f>
        <v>NO : </v>
      </c>
      <c r="B7" s="22"/>
      <c r="C7" s="22"/>
      <c r="D7" s="22"/>
      <c r="E7" s="22"/>
      <c r="F7" s="22"/>
      <c r="G7" s="22"/>
      <c r="H7" s="22"/>
      <c r="Q7" s="1" t="s">
        <v>173</v>
      </c>
    </row>
    <row r="8" spans="1:17" x14ac:dyDescent="0.25">
      <c r="Q8" s="1" t="s">
        <v>172</v>
      </c>
    </row>
    <row r="9" spans="1:17" ht="44.25" customHeight="1" x14ac:dyDescent="0.25">
      <c r="A9" s="15" t="str">
        <f><![CDATA["Pada hari ini  "&Q1&"  tanggal  "&Q2&"  bulan  "&Q3&"  tahun  "&Q4&"  yang bertanda tangan di bawah ini :"]]></f>
        <v>Pada hari ini  Minggu  tanggal  sepuluh  bulan  Januari  tahun  dua ribu dua puluh satu  yang bertanda tangan di bawah ini :</v>
      </c>
      <c r="B9" s="15"/>
      <c r="C9" s="15"/>
      <c r="D9" s="15"/>
      <c r="E9" s="15"/>
      <c r="F9" s="15"/>
      <c r="G9" s="15"/>
      <c r="H9" s="15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16" t="str">
        <f>Q9</f>
        <v>Jimmyhard Mondow, ST</v>
      </c>
      <c r="E10" s="16"/>
      <c r="F10" s="16"/>
      <c r="G10" s="16"/>
      <c r="H10" s="16"/>
      <c r="Q10" s="1" t="s">
        <v>48</v>
      </c>
    </row>
    <row r="11" spans="1:17" x14ac:dyDescent="0.25">
      <c r="B11" s="4" t="s">
        <v>0</v>
      </c>
      <c r="C11" s="4" t="s">
        <v>11</v>
      </c>
      <c r="D11" s="16" t="str">
        <f>Q10</f>
        <v>198412062009031001</v>
      </c>
      <c r="E11" s="16"/>
      <c r="F11" s="16"/>
      <c r="G11" s="16"/>
      <c r="H11" s="16"/>
      <c r="Q11" s="1" t="s">
        <v>171</v>
      </c>
    </row>
    <row r="12" spans="1:17" ht="30.75" customHeight="1" x14ac:dyDescent="0.25">
      <c r="B12" s="4" t="s">
        <v>2</v>
      </c>
      <c r="C12" s="4" t="s">
        <v>11</v>
      </c>
      <c r="D12" s="16" t="str">
        <f>Q8</f>
        <v>Pengurus Barang</v>
      </c>
      <c r="E12" s="16"/>
      <c r="F12" s="16"/>
      <c r="G12" s="16"/>
      <c r="H12" s="16"/>
      <c r="Q12" s="1" t="s">
        <v>169</v>
      </c>
    </row>
    <row r="13" spans="1:17" x14ac:dyDescent="0.25">
      <c r="B13" s="16" t="s">
        <v>12</v>
      </c>
      <c r="C13" s="16"/>
      <c r="D13" s="16"/>
      <c r="E13" s="16"/>
      <c r="F13" s="16"/>
      <c r="G13" s="16"/>
      <c r="H13" s="16"/>
      <c r="Q13" s="1" t="s">
        <v>170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16" t="str">
        <f>Q12</f>
        <v>Enoch R. Kalengkongan, SST</v>
      </c>
      <c r="E15" s="16"/>
      <c r="F15" s="16"/>
      <c r="G15" s="16"/>
      <c r="H15" s="16"/>
    </row>
    <row r="16" spans="1:17" x14ac:dyDescent="0.25">
      <c r="B16" s="4" t="s">
        <v>0</v>
      </c>
      <c r="C16" s="4" t="s">
        <v>11</v>
      </c>
      <c r="D16" s="16" t="str">
        <f>Q13</f>
        <v>197411141998031005</v>
      </c>
      <c r="E16" s="16"/>
      <c r="F16" s="16"/>
      <c r="G16" s="16"/>
      <c r="H16" s="16"/>
    </row>
    <row r="17" spans="1:8" ht="27" customHeight="1" x14ac:dyDescent="0.25">
      <c r="B17" s="4" t="s">
        <v>2</v>
      </c>
      <c r="C17" s="4" t="s">
        <v>11</v>
      </c>
      <c r="D17" s="16" t="str">
        <f>Q11</f>
        <v>Pejabat Pelaksana Teknis Kegiatan</v>
      </c>
      <c r="E17" s="16"/>
      <c r="F17" s="16"/>
      <c r="G17" s="16"/>
      <c r="H17" s="16"/>
    </row>
    <row r="18" spans="1:8" x14ac:dyDescent="0.25">
      <c r="B18" s="16" t="s">
        <v>14</v>
      </c>
      <c r="C18" s="16"/>
      <c r="D18" s="16"/>
      <c r="E18" s="16"/>
      <c r="F18" s="16"/>
      <c r="G18" s="16"/>
      <c r="H18" s="16"/>
    </row>
    <row r="20" spans="1:8" ht="30.75" customHeight="1" x14ac:dyDescent="0.25">
      <c r="A20" s="18" t="s">
        <v>15</v>
      </c>
      <c r="B20" s="18"/>
      <c r="C20" s="18"/>
      <c r="D20" s="18"/>
      <c r="E20" s="18"/>
      <c r="F20" s="18"/>
      <c r="G20" s="18"/>
      <c r="H20" s="18"/>
    </row>
    <row r="22" spans="1:8" s="2" customFormat="1" x14ac:dyDescent="0.25">
      <c r="A22" s="10" t="s">
        <v>3</v>
      </c>
      <c r="B22" s="17" t="s">
        <v>4</v>
      </c>
      <c r="C22" s="17"/>
      <c r="D22" s="17"/>
      <c r="E22" s="10" t="s">
        <v>5</v>
      </c>
      <c r="F22" s="10" t="s">
        <v>6</v>
      </c>
      <c r="G22" s="10" t="s">
        <v>7</v>
      </c>
      <c r="H22" s="10" t="s">
        <v>8</v>
      </c>
    </row>
    <row r="23" ht="30.0" customHeight="true">
      <c r="A23" s="8" t="n">
        <f>ROW(A23)-22</f>
        <v>1.0</v>
      </c>
      <c r="B23" t="s" s="19">
        <v>56</v>
      </c>
      <c r="C23" s="20"/>
      <c r="D23" s="21"/>
      <c r="E23" t="n" s="11">
        <v>5.0</v>
      </c>
      <c r="F23" t="s" s="9">
        <v>54</v>
      </c>
      <c r="G23" t="n" s="11">
        <v>5000.0</v>
      </c>
      <c r="H23" s="11" t="n">
        <f>E23*G23</f>
        <v>25000.0</v>
      </c>
    </row>
    <row r="24" spans="1:8" s="3" customFormat="1" x14ac:dyDescent="0.25">
      <c r="A24" s="27"/>
      <c r="B24" s="28"/>
      <c r="C24" s="28"/>
      <c r="D24" s="28"/>
      <c r="E24" s="28"/>
      <c r="F24" s="28"/>
      <c r="G24" s="29" t="s">
        <v>9</v>
      </c>
      <c r="H24" s="12" t="n">
        <f ca="1">SUM(INDIRECT("H23:H"&amp;ROW(H24)-1))</f>
        <v>25000.0</v>
      </c>
    </row>
    <row r="26" spans="1:8" ht="46.5" customHeight="1" x14ac:dyDescent="0.25">
      <c r="A26" s="15" t="str">
        <f>"Sesuai dengan Berita Acara Serah Terima Barang (BAST) No: "&amp;Q6&amp;", tanggal "&amp;Q7&amp;".
Demikian berita acara di buat dengan benar untuk dipergunakan sebagaimana mestinya."</f>
        <v>Sesuai dengan Berita Acara Serah Terima Barang (BAST) No: , tanggal 00  -1.
Demikian berita acara di buat dengan benar untuk dipergunakan sebagaimana mestinya.</v>
      </c>
      <c r="B26" s="15"/>
      <c r="C26" s="15"/>
      <c r="D26" s="15"/>
      <c r="E26" s="15"/>
      <c r="F26" s="15"/>
      <c r="G26" s="15"/>
      <c r="H26" s="15"/>
    </row>
    <row r="27" spans="1:8" ht="22.5" customHeight="1" x14ac:dyDescent="0.25">
      <c r="A27" s="13"/>
      <c r="B27" s="13"/>
      <c r="C27" s="13"/>
      <c r="D27" s="13"/>
      <c r="E27" s="13"/>
      <c r="F27" s="13"/>
      <c r="G27" s="13"/>
      <c r="H27" s="13"/>
    </row>
    <row r="28" spans="1:8" x14ac:dyDescent="0.25">
      <c r="C28" s="6" t="s">
        <v>20</v>
      </c>
      <c r="G28" s="6" t="s">
        <v>21</v>
      </c>
    </row>
    <row r="29" spans="1:8" x14ac:dyDescent="0.25">
      <c r="C29" s="2" t="str">
        <f>D12</f>
        <v>Pengurus Barang</v>
      </c>
      <c r="G29" s="2" t="str">
        <f>D17</f>
        <v>Pejabat Pelaksana Teknis Kegiatan</v>
      </c>
    </row>
    <row r="33" spans="3:7" x14ac:dyDescent="0.25">
      <c r="C33" s="14" t="str">
        <f>D10</f>
        <v>Jimmyhard Mondow, ST</v>
      </c>
      <c r="G33" s="14" t="str">
        <f>D15</f>
        <v>Enoch R. Kalengkongan, SST</v>
      </c>
    </row>
    <row r="34" spans="3:7" x14ac:dyDescent="0.25">
      <c r="C34" s="6" t="str">
        <f>"NIP. "&amp;D11</f>
        <v>NIP. 198412062009031001</v>
      </c>
      <c r="G34" s="6" t="str">
        <f>"NIP. "&amp;D16</f>
        <v>NIP. 197411141998031005</v>
      </c>
    </row>
  </sheetData>
  <mergeCells count="19"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18:H18"/>
    <mergeCell ref="B22:D22"/>
    <mergeCell ref="A20:H20"/>
    <mergeCell ref="B24:D24"/>
    <mergeCell ref="B23:D23"/>
    <mergeCell ref="A26:H26"/>
  </mergeCells>
  <printOptions horizontalCentered="1"/>
  <pageMargins left="0.7" right="0.7" top="0.75" bottom="0.75" header="0.3" footer="0.3"/>
  <headerFooter>
    <oddFooter>&amp;RTES_2-&amp;P(&amp;N)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9"/>
  <sheetViews>
    <sheetView tabSelected="false" topLeftCell="A6" workbookViewId="0">
      <selection activeCell="J24" sqref="J24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8" customWidth="true" style="1" width="19.57031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39</v>
      </c>
    </row>
    <row r="2" spans="1:17" ht="18.75" x14ac:dyDescent="0.25">
      <c r="B2" s="23" t="s">
        <v>17</v>
      </c>
      <c r="C2" s="23"/>
      <c r="D2" s="23"/>
      <c r="E2" s="23"/>
      <c r="F2" s="23"/>
      <c r="G2" s="23"/>
      <c r="H2" s="23"/>
      <c r="Q2" s="5" t="s">
        <v>40</v>
      </c>
    </row>
    <row r="3" spans="1:17" ht="23.25" x14ac:dyDescent="0.25">
      <c r="B3" s="24" t="s">
        <v>18</v>
      </c>
      <c r="C3" s="24"/>
      <c r="D3" s="24"/>
      <c r="E3" s="24"/>
      <c r="F3" s="24"/>
      <c r="G3" s="24"/>
      <c r="H3" s="24"/>
      <c r="Q3" s="5" t="s">
        <v>41</v>
      </c>
    </row>
    <row r="4" spans="1:17" ht="15.75" thickBot="1" x14ac:dyDescent="0.3">
      <c r="A4" s="7"/>
      <c r="B4" s="26" t="s">
        <v>19</v>
      </c>
      <c r="C4" s="26"/>
      <c r="D4" s="26"/>
      <c r="E4" s="26"/>
      <c r="F4" s="26"/>
      <c r="G4" s="26"/>
      <c r="H4" s="26"/>
      <c r="Q4" s="5" t="s">
        <v>42</v>
      </c>
    </row>
    <row r="5" spans="1:17" x14ac:dyDescent="0.25">
      <c r="Q5" s="1" t="s">
        <v>43</v>
      </c>
    </row>
    <row r="6" spans="1:17" x14ac:dyDescent="0.25">
      <c r="A6" s="25" t="s">
        <v>16</v>
      </c>
      <c r="B6" s="25"/>
      <c r="C6" s="25"/>
      <c r="D6" s="25"/>
      <c r="E6" s="25"/>
      <c r="F6" s="25"/>
      <c r="G6" s="25"/>
      <c r="H6" s="25"/>
      <c r="Q6" s="1" t="s">
        <v>50</v>
      </c>
    </row>
    <row r="7" spans="1:17" x14ac:dyDescent="0.25">
      <c r="A7" s="22" t="str">
        <f>"NO : "&amp;Q5</f>
        <v>NO : 0007/BAPB/SEKR-PUPR/2020</v>
      </c>
      <c r="B7" s="22"/>
      <c r="C7" s="22"/>
      <c r="D7" s="22"/>
      <c r="E7" s="22"/>
      <c r="F7" s="22"/>
      <c r="G7" s="22"/>
      <c r="H7" s="22"/>
      <c r="Q7" s="1" t="s">
        <v>51</v>
      </c>
    </row>
    <row r="8" spans="1:17" x14ac:dyDescent="0.25">
      <c r="Q8" s="1" t="s">
        <v>49</v>
      </c>
    </row>
    <row r="9" spans="1:17" ht="44.25" customHeight="1" x14ac:dyDescent="0.25">
      <c r="A9" s="15" t="str">
        <f><![CDATA["Pada hari ini  "&Q1&"  tanggal  "&Q2&"  bulan  "&Q3&"  tahun  "&Q4&"  yang bertanda tangan di bawah ini :"]]></f>
        <v>Pada hari ini  Kamis  tanggal  sembilan  bulan  Januari  tahun  dua ribu dua puluh  yang bertanda tangan di bawah ini :</v>
      </c>
      <c r="B9" s="15"/>
      <c r="C9" s="15"/>
      <c r="D9" s="15"/>
      <c r="E9" s="15"/>
      <c r="F9" s="15"/>
      <c r="G9" s="15"/>
      <c r="H9" s="15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16" t="str">
        <f>Q9</f>
        <v>Jimmyhard Mondow, ST</v>
      </c>
      <c r="E10" s="16"/>
      <c r="F10" s="16"/>
      <c r="G10" s="16"/>
      <c r="H10" s="16"/>
      <c r="Q10" s="1" t="s">
        <v>48</v>
      </c>
    </row>
    <row r="11" spans="1:17" x14ac:dyDescent="0.25">
      <c r="B11" s="4" t="s">
        <v>0</v>
      </c>
      <c r="C11" s="4" t="s">
        <v>11</v>
      </c>
      <c r="D11" s="16" t="str">
        <f>Q10</f>
        <v>198412062009031001</v>
      </c>
      <c r="E11" s="16"/>
      <c r="F11" s="16"/>
      <c r="G11" s="16"/>
      <c r="H11" s="16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16" t="str">
        <f>Q8</f>
        <v>Pengurus Barang Pengguna</v>
      </c>
      <c r="E12" s="16"/>
      <c r="F12" s="16"/>
      <c r="G12" s="16"/>
      <c r="H12" s="16"/>
      <c r="Q12" s="1" t="s">
        <v>44</v>
      </c>
    </row>
    <row r="13" spans="1:17" x14ac:dyDescent="0.25">
      <c r="B13" s="16" t="s">
        <v>12</v>
      </c>
      <c r="C13" s="16"/>
      <c r="D13" s="16"/>
      <c r="E13" s="16"/>
      <c r="F13" s="16"/>
      <c r="G13" s="16"/>
      <c r="H13" s="16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16" t="str">
        <f>Q12</f>
        <v>Ingkan J. M. Pinontoan, ST</v>
      </c>
      <c r="E15" s="16"/>
      <c r="F15" s="16"/>
      <c r="G15" s="16"/>
      <c r="H15" s="16"/>
    </row>
    <row r="16" spans="1:17" x14ac:dyDescent="0.25">
      <c r="B16" s="4" t="s">
        <v>0</v>
      </c>
      <c r="C16" s="4" t="s">
        <v>11</v>
      </c>
      <c r="D16" s="16" t="str">
        <f>Q13</f>
        <v>197707062009032001</v>
      </c>
      <c r="E16" s="16"/>
      <c r="F16" s="16"/>
      <c r="G16" s="16"/>
      <c r="H16" s="16"/>
    </row>
    <row r="17" spans="1:8" ht="27" customHeight="1" x14ac:dyDescent="0.25">
      <c r="B17" s="4" t="s">
        <v>2</v>
      </c>
      <c r="C17" s="4" t="s">
        <v>11</v>
      </c>
      <c r="D17" s="16" t="str">
        <f>Q11</f>
        <v>Pejabat Pembuat Komitmen</v>
      </c>
      <c r="E17" s="16"/>
      <c r="F17" s="16"/>
      <c r="G17" s="16"/>
      <c r="H17" s="16"/>
    </row>
    <row r="18" spans="1:8" x14ac:dyDescent="0.25">
      <c r="B18" s="16" t="s">
        <v>14</v>
      </c>
      <c r="C18" s="16"/>
      <c r="D18" s="16"/>
      <c r="E18" s="16"/>
      <c r="F18" s="16"/>
      <c r="G18" s="16"/>
      <c r="H18" s="16"/>
    </row>
    <row r="20" spans="1:8" ht="30.75" customHeight="1" x14ac:dyDescent="0.25">
      <c r="A20" s="18" t="s">
        <v>15</v>
      </c>
      <c r="B20" s="18"/>
      <c r="C20" s="18"/>
      <c r="D20" s="18"/>
      <c r="E20" s="18"/>
      <c r="F20" s="18"/>
      <c r="G20" s="18"/>
      <c r="H20" s="18"/>
    </row>
    <row r="22" spans="1:8" s="2" customFormat="1" x14ac:dyDescent="0.25">
      <c r="A22" s="10" t="s">
        <v>3</v>
      </c>
      <c r="B22" s="17" t="s">
        <v>4</v>
      </c>
      <c r="C22" s="17"/>
      <c r="D22" s="17"/>
      <c r="E22" s="10" t="s">
        <v>5</v>
      </c>
      <c r="F22" s="10" t="s">
        <v>6</v>
      </c>
      <c r="G22" s="10" t="s">
        <v>7</v>
      </c>
      <c r="H22" s="10" t="s">
        <v>8</v>
      </c>
    </row>
    <row r="23" ht="30.0" customHeight="true">
      <c r="A23" s="8" t="n">
        <f>ROW(A23)-22</f>
        <v>1.0</v>
      </c>
      <c r="B23" t="s" s="19">
        <v>53</v>
      </c>
      <c r="C23" s="20"/>
      <c r="D23" s="21"/>
      <c r="E23" t="n" s="11">
        <v>20.0</v>
      </c>
      <c r="F23" t="s" s="9">
        <v>54</v>
      </c>
      <c r="G23" t="n" s="11">
        <v>25000.0</v>
      </c>
      <c r="H23" s="11" t="n">
        <f>E23*G23</f>
        <v>500000.0</v>
      </c>
    </row>
    <row r="24" ht="30.0" customHeight="true">
      <c r="A24" s="8" t="n">
        <f>ROW(A24)-22</f>
        <v>2.0</v>
      </c>
      <c r="B24" t="s" s="19">
        <v>55</v>
      </c>
      <c r="C24" s="20"/>
      <c r="D24" s="21"/>
      <c r="E24" t="n" s="11">
        <v>20.0</v>
      </c>
      <c r="F24" t="s" s="9">
        <v>54</v>
      </c>
      <c r="G24" t="n" s="11">
        <v>28000.0</v>
      </c>
      <c r="H24" s="11" t="n">
        <f>E24*G24</f>
        <v>560000.0</v>
      </c>
    </row>
    <row r="25" ht="30.0" customHeight="true">
      <c r="A25" s="8" t="n">
        <f>ROW(A25)-22</f>
        <v>3.0</v>
      </c>
      <c r="B25" t="s" s="19">
        <v>56</v>
      </c>
      <c r="C25" s="20"/>
      <c r="D25" s="21"/>
      <c r="E25" t="n" s="11">
        <v>24.0</v>
      </c>
      <c r="F25" t="s" s="9">
        <v>54</v>
      </c>
      <c r="G25" t="n" s="11">
        <v>24000.0</v>
      </c>
      <c r="H25" s="11" t="n">
        <f>E25*G25</f>
        <v>576000.0</v>
      </c>
    </row>
    <row r="26" ht="30.0" customHeight="true">
      <c r="A26" s="8" t="n">
        <f>ROW(A26)-22</f>
        <v>4.0</v>
      </c>
      <c r="B26" t="s" s="19">
        <v>57</v>
      </c>
      <c r="C26" s="20"/>
      <c r="D26" s="21"/>
      <c r="E26" t="n" s="11">
        <v>2.0</v>
      </c>
      <c r="F26" t="s" s="9">
        <v>54</v>
      </c>
      <c r="G26" t="n" s="11">
        <v>350000.0</v>
      </c>
      <c r="H26" s="11" t="n">
        <f>E26*G26</f>
        <v>700000.0</v>
      </c>
    </row>
    <row r="27" ht="30.0" customHeight="true">
      <c r="A27" s="8" t="n">
        <f>ROW(A27)-22</f>
        <v>5.0</v>
      </c>
      <c r="B27" t="s" s="19">
        <v>58</v>
      </c>
      <c r="C27" s="20"/>
      <c r="D27" s="21"/>
      <c r="E27" t="n" s="11">
        <v>5.0</v>
      </c>
      <c r="F27" t="s" s="9">
        <v>54</v>
      </c>
      <c r="G27" t="n" s="11">
        <v>380000.0</v>
      </c>
      <c r="H27" s="11" t="n">
        <f>E27*G27</f>
        <v>1900000.0</v>
      </c>
    </row>
    <row r="28" ht="30.0" customHeight="true">
      <c r="A28" s="8" t="n">
        <f>ROW(A28)-22</f>
        <v>6.0</v>
      </c>
      <c r="B28" t="s" s="19">
        <v>59</v>
      </c>
      <c r="C28" s="20"/>
      <c r="D28" s="21"/>
      <c r="E28" t="n" s="11">
        <v>1.0</v>
      </c>
      <c r="F28" t="s" s="9">
        <v>54</v>
      </c>
      <c r="G28" t="n" s="11">
        <v>11500.0</v>
      </c>
      <c r="H28" s="11" t="n">
        <f>E28*G28</f>
        <v>11500.0</v>
      </c>
    </row>
    <row r="29" ht="30.0" customHeight="true">
      <c r="A29" s="8" t="n">
        <f>ROW(A29)-22</f>
        <v>7.0</v>
      </c>
      <c r="B29" t="s" s="19">
        <v>60</v>
      </c>
      <c r="C29" s="20"/>
      <c r="D29" s="21"/>
      <c r="E29" t="n" s="11">
        <v>5.0</v>
      </c>
      <c r="F29" t="s" s="9">
        <v>54</v>
      </c>
      <c r="G29" t="n" s="11">
        <v>22000.0</v>
      </c>
      <c r="H29" s="11" t="n">
        <f>E29*G29</f>
        <v>110000.0</v>
      </c>
    </row>
    <row r="30" ht="30.0" customHeight="true">
      <c r="A30" s="8" t="n">
        <f>ROW(A30)-22</f>
        <v>8.0</v>
      </c>
      <c r="B30" t="s" s="19">
        <v>61</v>
      </c>
      <c r="C30" s="20"/>
      <c r="D30" s="21"/>
      <c r="E30" t="n" s="11">
        <v>2.0</v>
      </c>
      <c r="F30" t="s" s="9">
        <v>54</v>
      </c>
      <c r="G30" t="n" s="11">
        <v>18500.0</v>
      </c>
      <c r="H30" s="11" t="n">
        <f>E30*G30</f>
        <v>37000.0</v>
      </c>
    </row>
    <row r="31" ht="30.0" customHeight="true">
      <c r="A31" s="8" t="n">
        <f>ROW(A31)-22</f>
        <v>9.0</v>
      </c>
      <c r="B31" t="s" s="19">
        <v>62</v>
      </c>
      <c r="C31" s="20"/>
      <c r="D31" s="21"/>
      <c r="E31" t="n" s="11">
        <v>5.0</v>
      </c>
      <c r="F31" t="s" s="9">
        <v>54</v>
      </c>
      <c r="G31" t="n" s="11">
        <v>12500.0</v>
      </c>
      <c r="H31" s="11" t="n">
        <f>E31*G31</f>
        <v>62500.0</v>
      </c>
    </row>
    <row r="32" ht="30.0" customHeight="true">
      <c r="A32" s="8" t="n">
        <f>ROW(A32)-22</f>
        <v>10.0</v>
      </c>
      <c r="B32" t="s" s="19">
        <v>63</v>
      </c>
      <c r="C32" s="20"/>
      <c r="D32" s="21"/>
      <c r="E32" t="n" s="11">
        <v>2.0</v>
      </c>
      <c r="F32" t="s" s="9">
        <v>54</v>
      </c>
      <c r="G32" t="n" s="11">
        <v>7000.0</v>
      </c>
      <c r="H32" s="11" t="n">
        <f>E32*G32</f>
        <v>14000.0</v>
      </c>
    </row>
    <row r="33" ht="30.0" customHeight="true">
      <c r="A33" s="8" t="n">
        <f>ROW(A33)-22</f>
        <v>11.0</v>
      </c>
      <c r="B33" t="s" s="19">
        <v>64</v>
      </c>
      <c r="C33" s="20"/>
      <c r="D33" s="21"/>
      <c r="E33" t="n" s="11">
        <v>2.0</v>
      </c>
      <c r="F33" t="s" s="9">
        <v>54</v>
      </c>
      <c r="G33" t="n" s="11">
        <v>12000.0</v>
      </c>
      <c r="H33" s="11" t="n">
        <f>E33*G33</f>
        <v>24000.0</v>
      </c>
    </row>
    <row r="34" ht="30.0" customHeight="true">
      <c r="A34" s="8" t="n">
        <f>ROW(A34)-22</f>
        <v>12.0</v>
      </c>
      <c r="B34" t="s" s="19">
        <v>65</v>
      </c>
      <c r="C34" s="20"/>
      <c r="D34" s="21"/>
      <c r="E34" t="n" s="11">
        <v>2.0</v>
      </c>
      <c r="F34" t="s" s="9">
        <v>66</v>
      </c>
      <c r="G34" t="n" s="11">
        <v>150000.0</v>
      </c>
      <c r="H34" s="11" t="n">
        <f>E34*G34</f>
        <v>300000.0</v>
      </c>
    </row>
    <row r="35" ht="30.0" customHeight="true">
      <c r="A35" s="8" t="n">
        <f>ROW(A35)-22</f>
        <v>13.0</v>
      </c>
      <c r="B35" t="s" s="19">
        <v>67</v>
      </c>
      <c r="C35" s="20"/>
      <c r="D35" s="21"/>
      <c r="E35" t="n" s="11">
        <v>20.0</v>
      </c>
      <c r="F35" t="s" s="9">
        <v>68</v>
      </c>
      <c r="G35" t="n" s="11">
        <v>57750.0</v>
      </c>
      <c r="H35" s="11" t="n">
        <f>E35*G35</f>
        <v>1155000.0</v>
      </c>
    </row>
    <row r="36" ht="30.0" customHeight="true">
      <c r="A36" s="8" t="n">
        <f>ROW(A36)-22</f>
        <v>14.0</v>
      </c>
      <c r="B36" t="s" s="19">
        <v>69</v>
      </c>
      <c r="C36" s="20"/>
      <c r="D36" s="21"/>
      <c r="E36" t="n" s="11">
        <v>50.0</v>
      </c>
      <c r="F36" t="s" s="9">
        <v>54</v>
      </c>
      <c r="G36" t="n" s="11">
        <v>6000.0</v>
      </c>
      <c r="H36" s="11" t="n">
        <f>E36*G36</f>
        <v>300000.0</v>
      </c>
    </row>
    <row r="37" ht="30.0" customHeight="true">
      <c r="A37" s="8" t="n">
        <f>ROW(A37)-22</f>
        <v>15.0</v>
      </c>
      <c r="B37" t="s" s="19">
        <v>70</v>
      </c>
      <c r="C37" s="20"/>
      <c r="D37" s="21"/>
      <c r="E37" t="n" s="11">
        <v>5.0</v>
      </c>
      <c r="F37" t="s" s="9">
        <v>54</v>
      </c>
      <c r="G37" t="n" s="11">
        <v>275000.0</v>
      </c>
      <c r="H37" s="11" t="n">
        <f>E37*G37</f>
        <v>1375000.0</v>
      </c>
    </row>
    <row r="38" ht="30.0" customHeight="true">
      <c r="A38" s="8" t="n">
        <f>ROW(A38)-22</f>
        <v>16.0</v>
      </c>
      <c r="B38" t="s" s="19">
        <v>71</v>
      </c>
      <c r="C38" s="20"/>
      <c r="D38" s="21"/>
      <c r="E38" t="n" s="11">
        <v>5.0</v>
      </c>
      <c r="F38" t="s" s="9">
        <v>54</v>
      </c>
      <c r="G38" t="n" s="11">
        <v>275000.0</v>
      </c>
      <c r="H38" s="11" t="n">
        <f>E38*G38</f>
        <v>1375000.0</v>
      </c>
    </row>
    <row r="39" spans="1:8" s="3" customFormat="1" x14ac:dyDescent="0.25">
      <c r="A39" s="27"/>
      <c r="B39" s="28"/>
      <c r="C39" s="28"/>
      <c r="D39" s="28"/>
      <c r="E39" s="28"/>
      <c r="F39" s="28"/>
      <c r="G39" s="29" t="s">
        <v>9</v>
      </c>
      <c r="H39" s="12" t="n">
        <f ca="1">SUM(INDIRECT("H23:H"&amp;ROW(H39)-1))</f>
        <v>9000000.0</v>
      </c>
    </row>
    <row r="41" spans="1:8" ht="46.5" customHeight="1" x14ac:dyDescent="0.25">
      <c r="A41" s="15" t="str">
        <f>"Sesuai dengan Berita Acara Serah Terima Barang (BAST) No: "&amp;Q6&amp;", tanggal "&amp;Q7&amp;".
Demikian berita acara di buat dengan benar untuk dipergunakan sebagaimana mestinya."</f>
        <v>Sesuai dengan Berita Acara Serah Terima Barang (BAST) No: 0007/BAST-SEKRE/DPUPR/2020, tanggal 09 Januari 2020.
Demikian berita acara di buat dengan benar untuk dipergunakan sebagaimana mestinya.</v>
      </c>
      <c r="B41" s="15"/>
      <c r="C41" s="15"/>
      <c r="D41" s="15"/>
      <c r="E41" s="15"/>
      <c r="F41" s="15"/>
      <c r="G41" s="15"/>
      <c r="H41" s="15"/>
    </row>
    <row r="42" spans="1:8" ht="22.5" customHeight="1" x14ac:dyDescent="0.25">
      <c r="A42" s="13"/>
      <c r="B42" s="13"/>
      <c r="C42" s="13"/>
      <c r="D42" s="13"/>
      <c r="E42" s="13"/>
      <c r="F42" s="13"/>
      <c r="G42" s="13"/>
      <c r="H42" s="13"/>
    </row>
    <row r="43" spans="1:8" x14ac:dyDescent="0.25">
      <c r="C43" s="6" t="s">
        <v>20</v>
      </c>
      <c r="G43" s="6" t="s">
        <v>21</v>
      </c>
    </row>
    <row r="44" spans="1:8" x14ac:dyDescent="0.25">
      <c r="C44" s="2" t="str">
        <f>D12</f>
        <v>Pengurus Barang Pengguna</v>
      </c>
      <c r="G44" s="2" t="str">
        <f>D17</f>
        <v>Pejabat Pembuat Komitmen</v>
      </c>
    </row>
    <row r="48" spans="3:7" x14ac:dyDescent="0.25">
      <c r="C48" s="14" t="str">
        <f>D10</f>
        <v>Jimmyhard Mondow, ST</v>
      </c>
      <c r="G48" s="14" t="str">
        <f>D15</f>
        <v>Ingkan J. M. Pinontoan, ST</v>
      </c>
    </row>
    <row r="49" spans="3:7" x14ac:dyDescent="0.25">
      <c r="C49" s="6" t="str">
        <f>"NIP. "&amp;D11</f>
        <v>NIP. 198412062009031001</v>
      </c>
      <c r="G49" s="6" t="str">
        <f>"NIP. "&amp;D16</f>
        <v>NIP. 197707062009032001</v>
      </c>
    </row>
  </sheetData>
  <mergeCells count="19"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18:H18"/>
    <mergeCell ref="B22:D22"/>
    <mergeCell ref="A20:H20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9:D39"/>
    <mergeCell ref="B38:D38"/>
    <mergeCell ref="A41:H41"/>
  </mergeCells>
  <printOptions horizontalCentered="1"/>
  <pageMargins left="0.7" right="0.7" top="0.75" bottom="0.75" header="0.3" footer="0.3"/>
  <headerFooter>
    <oddFooter>&amp;R0007-&amp;P(&amp;N)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1"/>
  <sheetViews>
    <sheetView tabSelected="false" topLeftCell="A6" workbookViewId="0">
      <selection activeCell="J24" sqref="J24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8" customWidth="true" style="1" width="19.57031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72</v>
      </c>
    </row>
    <row r="2" spans="1:17" ht="18.75" x14ac:dyDescent="0.25">
      <c r="B2" s="23" t="s">
        <v>17</v>
      </c>
      <c r="C2" s="23"/>
      <c r="D2" s="23"/>
      <c r="E2" s="23"/>
      <c r="F2" s="23"/>
      <c r="G2" s="23"/>
      <c r="H2" s="23"/>
      <c r="Q2" s="5" t="s">
        <v>73</v>
      </c>
    </row>
    <row r="3" spans="1:17" ht="23.25" x14ac:dyDescent="0.25">
      <c r="B3" s="24" t="s">
        <v>18</v>
      </c>
      <c r="C3" s="24"/>
      <c r="D3" s="24"/>
      <c r="E3" s="24"/>
      <c r="F3" s="24"/>
      <c r="G3" s="24"/>
      <c r="H3" s="24"/>
      <c r="Q3" s="5" t="s">
        <v>41</v>
      </c>
    </row>
    <row r="4" spans="1:17" ht="15.75" thickBot="1" x14ac:dyDescent="0.3">
      <c r="A4" s="7"/>
      <c r="B4" s="26" t="s">
        <v>19</v>
      </c>
      <c r="C4" s="26"/>
      <c r="D4" s="26"/>
      <c r="E4" s="26"/>
      <c r="F4" s="26"/>
      <c r="G4" s="26"/>
      <c r="H4" s="26"/>
      <c r="Q4" s="5" t="s">
        <v>42</v>
      </c>
    </row>
    <row r="5" spans="1:17" x14ac:dyDescent="0.25">
      <c r="Q5" s="1" t="s">
        <v>74</v>
      </c>
    </row>
    <row r="6" spans="1:17" x14ac:dyDescent="0.25">
      <c r="A6" s="25" t="s">
        <v>16</v>
      </c>
      <c r="B6" s="25"/>
      <c r="C6" s="25"/>
      <c r="D6" s="25"/>
      <c r="E6" s="25"/>
      <c r="F6" s="25"/>
      <c r="G6" s="25"/>
      <c r="H6" s="25"/>
      <c r="Q6" s="1" t="s">
        <v>75</v>
      </c>
    </row>
    <row r="7" spans="1:17" x14ac:dyDescent="0.25">
      <c r="A7" s="22" t="str">
        <f>"NO : "&amp;Q5</f>
        <v>NO : 0010/BAPB/SEKR-PUPR/2020</v>
      </c>
      <c r="B7" s="22"/>
      <c r="C7" s="22"/>
      <c r="D7" s="22"/>
      <c r="E7" s="22"/>
      <c r="F7" s="22"/>
      <c r="G7" s="22"/>
      <c r="H7" s="22"/>
      <c r="Q7" s="1" t="s">
        <v>76</v>
      </c>
    </row>
    <row r="8" spans="1:17" x14ac:dyDescent="0.25">
      <c r="Q8" s="1" t="s">
        <v>49</v>
      </c>
    </row>
    <row r="9" spans="1:17" ht="44.25" customHeight="1" x14ac:dyDescent="0.25">
      <c r="A9" s="15" t="str">
        <f><![CDATA["Pada hari ini  "&Q1&"  tanggal  "&Q2&"  bulan  "&Q3&"  tahun  "&Q4&"  yang bertanda tangan di bawah ini :"]]></f>
        <v>Pada hari ini  Senin  tanggal  dua puluh tujuh  bulan  Januari  tahun  dua ribu dua puluh  yang bertanda tangan di bawah ini :</v>
      </c>
      <c r="B9" s="15"/>
      <c r="C9" s="15"/>
      <c r="D9" s="15"/>
      <c r="E9" s="15"/>
      <c r="F9" s="15"/>
      <c r="G9" s="15"/>
      <c r="H9" s="15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16" t="str">
        <f>Q9</f>
        <v>Jimmyhard Mondow, ST</v>
      </c>
      <c r="E10" s="16"/>
      <c r="F10" s="16"/>
      <c r="G10" s="16"/>
      <c r="H10" s="16"/>
      <c r="Q10" s="1" t="s">
        <v>48</v>
      </c>
    </row>
    <row r="11" spans="1:17" x14ac:dyDescent="0.25">
      <c r="B11" s="4" t="s">
        <v>0</v>
      </c>
      <c r="C11" s="4" t="s">
        <v>11</v>
      </c>
      <c r="D11" s="16" t="str">
        <f>Q10</f>
        <v>198412062009031001</v>
      </c>
      <c r="E11" s="16"/>
      <c r="F11" s="16"/>
      <c r="G11" s="16"/>
      <c r="H11" s="16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16" t="str">
        <f>Q8</f>
        <v>Pengurus Barang Pengguna</v>
      </c>
      <c r="E12" s="16"/>
      <c r="F12" s="16"/>
      <c r="G12" s="16"/>
      <c r="H12" s="16"/>
      <c r="Q12" s="1" t="s">
        <v>44</v>
      </c>
    </row>
    <row r="13" spans="1:17" x14ac:dyDescent="0.25">
      <c r="B13" s="16" t="s">
        <v>12</v>
      </c>
      <c r="C13" s="16"/>
      <c r="D13" s="16"/>
      <c r="E13" s="16"/>
      <c r="F13" s="16"/>
      <c r="G13" s="16"/>
      <c r="H13" s="16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16" t="str">
        <f>Q12</f>
        <v>Ingkan J. M. Pinontoan, ST</v>
      </c>
      <c r="E15" s="16"/>
      <c r="F15" s="16"/>
      <c r="G15" s="16"/>
      <c r="H15" s="16"/>
    </row>
    <row r="16" spans="1:17" x14ac:dyDescent="0.25">
      <c r="B16" s="4" t="s">
        <v>0</v>
      </c>
      <c r="C16" s="4" t="s">
        <v>11</v>
      </c>
      <c r="D16" s="16" t="str">
        <f>Q13</f>
        <v>197707062009032001</v>
      </c>
      <c r="E16" s="16"/>
      <c r="F16" s="16"/>
      <c r="G16" s="16"/>
      <c r="H16" s="16"/>
    </row>
    <row r="17" spans="1:8" ht="27" customHeight="1" x14ac:dyDescent="0.25">
      <c r="B17" s="4" t="s">
        <v>2</v>
      </c>
      <c r="C17" s="4" t="s">
        <v>11</v>
      </c>
      <c r="D17" s="16" t="str">
        <f>Q11</f>
        <v>Pejabat Pembuat Komitmen</v>
      </c>
      <c r="E17" s="16"/>
      <c r="F17" s="16"/>
      <c r="G17" s="16"/>
      <c r="H17" s="16"/>
    </row>
    <row r="18" spans="1:8" x14ac:dyDescent="0.25">
      <c r="B18" s="16" t="s">
        <v>14</v>
      </c>
      <c r="C18" s="16"/>
      <c r="D18" s="16"/>
      <c r="E18" s="16"/>
      <c r="F18" s="16"/>
      <c r="G18" s="16"/>
      <c r="H18" s="16"/>
    </row>
    <row r="20" spans="1:8" ht="30.75" customHeight="1" x14ac:dyDescent="0.25">
      <c r="A20" s="18" t="s">
        <v>15</v>
      </c>
      <c r="B20" s="18"/>
      <c r="C20" s="18"/>
      <c r="D20" s="18"/>
      <c r="E20" s="18"/>
      <c r="F20" s="18"/>
      <c r="G20" s="18"/>
      <c r="H20" s="18"/>
    </row>
    <row r="22" spans="1:8" s="2" customFormat="1" x14ac:dyDescent="0.25">
      <c r="A22" s="10" t="s">
        <v>3</v>
      </c>
      <c r="B22" s="17" t="s">
        <v>4</v>
      </c>
      <c r="C22" s="17"/>
      <c r="D22" s="17"/>
      <c r="E22" s="10" t="s">
        <v>5</v>
      </c>
      <c r="F22" s="10" t="s">
        <v>6</v>
      </c>
      <c r="G22" s="10" t="s">
        <v>7</v>
      </c>
      <c r="H22" s="10" t="s">
        <v>8</v>
      </c>
    </row>
    <row r="23" ht="30.0" customHeight="true">
      <c r="A23" s="8" t="n">
        <f>ROW(A23)-22</f>
        <v>1.0</v>
      </c>
      <c r="B23" t="s" s="19">
        <v>77</v>
      </c>
      <c r="C23" s="20"/>
      <c r="D23" s="21"/>
      <c r="E23" t="n" s="11">
        <v>15.0</v>
      </c>
      <c r="F23" t="s" s="9">
        <v>54</v>
      </c>
      <c r="G23" t="n" s="11">
        <v>23000.0</v>
      </c>
      <c r="H23" s="11" t="n">
        <f>E23*G23</f>
        <v>345000.0</v>
      </c>
    </row>
    <row r="24" ht="30.0" customHeight="true">
      <c r="A24" s="8" t="n">
        <f>ROW(A24)-22</f>
        <v>2.0</v>
      </c>
      <c r="B24" t="s" s="19">
        <v>78</v>
      </c>
      <c r="C24" s="20"/>
      <c r="D24" s="21"/>
      <c r="E24" t="n" s="11">
        <v>2.0</v>
      </c>
      <c r="F24" t="s" s="9">
        <v>54</v>
      </c>
      <c r="G24" t="n" s="11">
        <v>19000.0</v>
      </c>
      <c r="H24" s="11" t="n">
        <f>E24*G24</f>
        <v>38000.0</v>
      </c>
    </row>
    <row r="25" ht="30.0" customHeight="true">
      <c r="A25" s="8" t="n">
        <f>ROW(A25)-22</f>
        <v>3.0</v>
      </c>
      <c r="B25" t="s" s="19">
        <v>79</v>
      </c>
      <c r="C25" s="20"/>
      <c r="D25" s="21"/>
      <c r="E25" t="n" s="11">
        <v>4.0</v>
      </c>
      <c r="F25" t="s" s="9">
        <v>54</v>
      </c>
      <c r="G25" t="n" s="11">
        <v>17750.0</v>
      </c>
      <c r="H25" s="11" t="n">
        <f>E25*G25</f>
        <v>71000.0</v>
      </c>
    </row>
    <row r="26" ht="30.0" customHeight="true">
      <c r="A26" s="8" t="n">
        <f>ROW(A26)-22</f>
        <v>4.0</v>
      </c>
      <c r="B26" t="s" s="19">
        <v>80</v>
      </c>
      <c r="C26" s="20"/>
      <c r="D26" s="21"/>
      <c r="E26" t="n" s="11">
        <v>6.0</v>
      </c>
      <c r="F26" t="s" s="9">
        <v>54</v>
      </c>
      <c r="G26" t="n" s="11">
        <v>45000.0</v>
      </c>
      <c r="H26" s="11" t="n">
        <f>E26*G26</f>
        <v>270000.0</v>
      </c>
    </row>
    <row r="27" ht="30.0" customHeight="true">
      <c r="A27" s="8" t="n">
        <f>ROW(A27)-22</f>
        <v>5.0</v>
      </c>
      <c r="B27" t="s" s="19">
        <v>81</v>
      </c>
      <c r="C27" s="20"/>
      <c r="D27" s="21"/>
      <c r="E27" t="n" s="11">
        <v>10.0</v>
      </c>
      <c r="F27" t="s" s="9">
        <v>54</v>
      </c>
      <c r="G27" t="n" s="11">
        <v>41000.0</v>
      </c>
      <c r="H27" s="11" t="n">
        <f>E27*G27</f>
        <v>410000.0</v>
      </c>
    </row>
    <row r="28" ht="30.0" customHeight="true">
      <c r="A28" s="8" t="n">
        <f>ROW(A28)-22</f>
        <v>6.0</v>
      </c>
      <c r="B28" t="s" s="19">
        <v>82</v>
      </c>
      <c r="C28" s="20"/>
      <c r="D28" s="21"/>
      <c r="E28" t="n" s="11">
        <v>25.0</v>
      </c>
      <c r="F28" t="s" s="9">
        <v>54</v>
      </c>
      <c r="G28" t="n" s="11">
        <v>29000.0</v>
      </c>
      <c r="H28" s="11" t="n">
        <f>E28*G28</f>
        <v>725000.0</v>
      </c>
    </row>
    <row r="29" ht="30.0" customHeight="true">
      <c r="A29" s="8" t="n">
        <f>ROW(A29)-22</f>
        <v>7.0</v>
      </c>
      <c r="B29" t="s" s="19">
        <v>83</v>
      </c>
      <c r="C29" s="20"/>
      <c r="D29" s="21"/>
      <c r="E29" t="n" s="11">
        <v>25.0</v>
      </c>
      <c r="F29" t="s" s="9">
        <v>54</v>
      </c>
      <c r="G29" t="n" s="11">
        <v>20000.0</v>
      </c>
      <c r="H29" s="11" t="n">
        <f>E29*G29</f>
        <v>500000.0</v>
      </c>
    </row>
    <row r="30" ht="30.0" customHeight="true">
      <c r="A30" s="8" t="n">
        <f>ROW(A30)-22</f>
        <v>8.0</v>
      </c>
      <c r="B30" t="s" s="19">
        <v>84</v>
      </c>
      <c r="C30" s="20"/>
      <c r="D30" s="21"/>
      <c r="E30" t="n" s="11">
        <v>10.0</v>
      </c>
      <c r="F30" t="s" s="9">
        <v>54</v>
      </c>
      <c r="G30" t="n" s="11">
        <v>14000.0</v>
      </c>
      <c r="H30" s="11" t="n">
        <f>E30*G30</f>
        <v>140000.0</v>
      </c>
    </row>
    <row r="31" spans="1:8" s="3" customFormat="1" x14ac:dyDescent="0.25">
      <c r="A31" s="27"/>
      <c r="B31" s="28"/>
      <c r="C31" s="28"/>
      <c r="D31" s="28"/>
      <c r="E31" s="28"/>
      <c r="F31" s="28"/>
      <c r="G31" s="29" t="s">
        <v>9</v>
      </c>
      <c r="H31" s="12" t="n">
        <f ca="1">SUM(INDIRECT("H23:H"&amp;ROW(H31)-1))</f>
        <v>2499000.0</v>
      </c>
    </row>
    <row r="33" spans="1:8" ht="46.5" customHeight="1" x14ac:dyDescent="0.25">
      <c r="A33" s="15" t="str">
        <f>"Sesuai dengan Berita Acara Serah Terima Barang (BAST) No: "&amp;Q6&amp;", tanggal "&amp;Q7&amp;".
Demikian berita acara di buat dengan benar untuk dipergunakan sebagaimana mestinya."</f>
        <v>Sesuai dengan Berita Acara Serah Terima Barang (BAST) No: 0010/BAST-SEKRE/DPUPR/2020, tanggal 27 Januari 2020.
Demikian berita acara di buat dengan benar untuk dipergunakan sebagaimana mestinya.</v>
      </c>
      <c r="B33" s="15"/>
      <c r="C33" s="15"/>
      <c r="D33" s="15"/>
      <c r="E33" s="15"/>
      <c r="F33" s="15"/>
      <c r="G33" s="15"/>
      <c r="H33" s="15"/>
    </row>
    <row r="34" spans="1:8" ht="22.5" customHeight="1" x14ac:dyDescent="0.25">
      <c r="A34" s="13"/>
      <c r="B34" s="13"/>
      <c r="C34" s="13"/>
      <c r="D34" s="13"/>
      <c r="E34" s="13"/>
      <c r="F34" s="13"/>
      <c r="G34" s="13"/>
      <c r="H34" s="13"/>
    </row>
    <row r="35" spans="1:8" x14ac:dyDescent="0.25">
      <c r="C35" s="6" t="s">
        <v>20</v>
      </c>
      <c r="G35" s="6" t="s">
        <v>21</v>
      </c>
    </row>
    <row r="36" spans="1:8" x14ac:dyDescent="0.25">
      <c r="C36" s="2" t="str">
        <f>D12</f>
        <v>Pengurus Barang Pengguna</v>
      </c>
      <c r="G36" s="2" t="str">
        <f>D17</f>
        <v>Pejabat Pembuat Komitmen</v>
      </c>
    </row>
    <row r="40" spans="3:7" x14ac:dyDescent="0.25">
      <c r="C40" s="14" t="str">
        <f>D10</f>
        <v>Jimmyhard Mondow, ST</v>
      </c>
      <c r="G40" s="14" t="str">
        <f>D15</f>
        <v>Ingkan J. M. Pinontoan, ST</v>
      </c>
    </row>
    <row r="41" spans="3:7" x14ac:dyDescent="0.25">
      <c r="C41" s="6" t="str">
        <f>"NIP. "&amp;D11</f>
        <v>NIP. 198412062009031001</v>
      </c>
      <c r="G41" s="6" t="str">
        <f>"NIP. "&amp;D16</f>
        <v>NIP. 197707062009032001</v>
      </c>
    </row>
  </sheetData>
  <mergeCells count="19"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18:H18"/>
    <mergeCell ref="B22:D22"/>
    <mergeCell ref="A20:H20"/>
    <mergeCell ref="B23:D23"/>
    <mergeCell ref="B24:D24"/>
    <mergeCell ref="B25:D25"/>
    <mergeCell ref="B26:D26"/>
    <mergeCell ref="B27:D27"/>
    <mergeCell ref="B28:D28"/>
    <mergeCell ref="B29:D29"/>
    <mergeCell ref="B31:D31"/>
    <mergeCell ref="B30:D30"/>
    <mergeCell ref="A33:H33"/>
  </mergeCells>
  <printOptions horizontalCentered="1"/>
  <pageMargins left="0.7" right="0.7" top="0.75" bottom="0.75" header="0.3" footer="0.3"/>
  <headerFooter>
    <oddFooter>&amp;R0010-&amp;P(&amp;N)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5"/>
  <sheetViews>
    <sheetView tabSelected="false" topLeftCell="A6" workbookViewId="0">
      <selection activeCell="J24" sqref="J24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8" customWidth="true" style="1" width="19.57031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85</v>
      </c>
    </row>
    <row r="2" spans="1:17" ht="18.75" x14ac:dyDescent="0.25">
      <c r="B2" s="23" t="s">
        <v>17</v>
      </c>
      <c r="C2" s="23"/>
      <c r="D2" s="23"/>
      <c r="E2" s="23"/>
      <c r="F2" s="23"/>
      <c r="G2" s="23"/>
      <c r="H2" s="23"/>
      <c r="Q2" s="5" t="s">
        <v>86</v>
      </c>
    </row>
    <row r="3" spans="1:17" ht="23.25" x14ac:dyDescent="0.25">
      <c r="B3" s="24" t="s">
        <v>18</v>
      </c>
      <c r="C3" s="24"/>
      <c r="D3" s="24"/>
      <c r="E3" s="24"/>
      <c r="F3" s="24"/>
      <c r="G3" s="24"/>
      <c r="H3" s="24"/>
      <c r="Q3" s="5" t="s">
        <v>41</v>
      </c>
    </row>
    <row r="4" spans="1:17" ht="15.75" thickBot="1" x14ac:dyDescent="0.3">
      <c r="A4" s="7"/>
      <c r="B4" s="26" t="s">
        <v>19</v>
      </c>
      <c r="C4" s="26"/>
      <c r="D4" s="26"/>
      <c r="E4" s="26"/>
      <c r="F4" s="26"/>
      <c r="G4" s="26"/>
      <c r="H4" s="26"/>
      <c r="Q4" s="5" t="s">
        <v>42</v>
      </c>
    </row>
    <row r="5" spans="1:17" x14ac:dyDescent="0.25">
      <c r="Q5" s="1" t="s">
        <v>87</v>
      </c>
    </row>
    <row r="6" spans="1:17" x14ac:dyDescent="0.25">
      <c r="A6" s="25" t="s">
        <v>16</v>
      </c>
      <c r="B6" s="25"/>
      <c r="C6" s="25"/>
      <c r="D6" s="25"/>
      <c r="E6" s="25"/>
      <c r="F6" s="25"/>
      <c r="G6" s="25"/>
      <c r="H6" s="25"/>
      <c r="Q6" s="1" t="s">
        <v>88</v>
      </c>
    </row>
    <row r="7" spans="1:17" x14ac:dyDescent="0.25">
      <c r="A7" s="22" t="str">
        <f>"NO : "&amp;Q5</f>
        <v>NO : 0012/BAPB/SEKR-PUPR/2020</v>
      </c>
      <c r="B7" s="22"/>
      <c r="C7" s="22"/>
      <c r="D7" s="22"/>
      <c r="E7" s="22"/>
      <c r="F7" s="22"/>
      <c r="G7" s="22"/>
      <c r="H7" s="22"/>
      <c r="Q7" s="1" t="s">
        <v>89</v>
      </c>
    </row>
    <row r="8" spans="1:17" x14ac:dyDescent="0.25">
      <c r="Q8" s="1" t="s">
        <v>49</v>
      </c>
    </row>
    <row r="9" spans="1:17" ht="44.25" customHeight="1" x14ac:dyDescent="0.25">
      <c r="A9" s="15" t="str">
        <f><![CDATA["Pada hari ini  "&Q1&"  tanggal  "&Q2&"  bulan  "&Q3&"  tahun  "&Q4&"  yang bertanda tangan di bawah ini :"]]></f>
        <v>Pada hari ini  Selasa  tanggal  dua puluh delapan  bulan  Januari  tahun  dua ribu dua puluh  yang bertanda tangan di bawah ini :</v>
      </c>
      <c r="B9" s="15"/>
      <c r="C9" s="15"/>
      <c r="D9" s="15"/>
      <c r="E9" s="15"/>
      <c r="F9" s="15"/>
      <c r="G9" s="15"/>
      <c r="H9" s="15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16" t="str">
        <f>Q9</f>
        <v>Jimmyhard Mondow, ST</v>
      </c>
      <c r="E10" s="16"/>
      <c r="F10" s="16"/>
      <c r="G10" s="16"/>
      <c r="H10" s="16"/>
      <c r="Q10" s="1" t="s">
        <v>48</v>
      </c>
    </row>
    <row r="11" spans="1:17" x14ac:dyDescent="0.25">
      <c r="B11" s="4" t="s">
        <v>0</v>
      </c>
      <c r="C11" s="4" t="s">
        <v>11</v>
      </c>
      <c r="D11" s="16" t="str">
        <f>Q10</f>
        <v>198412062009031001</v>
      </c>
      <c r="E11" s="16"/>
      <c r="F11" s="16"/>
      <c r="G11" s="16"/>
      <c r="H11" s="16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16" t="str">
        <f>Q8</f>
        <v>Pengurus Barang Pengguna</v>
      </c>
      <c r="E12" s="16"/>
      <c r="F12" s="16"/>
      <c r="G12" s="16"/>
      <c r="H12" s="16"/>
      <c r="Q12" s="1" t="s">
        <v>44</v>
      </c>
    </row>
    <row r="13" spans="1:17" x14ac:dyDescent="0.25">
      <c r="B13" s="16" t="s">
        <v>12</v>
      </c>
      <c r="C13" s="16"/>
      <c r="D13" s="16"/>
      <c r="E13" s="16"/>
      <c r="F13" s="16"/>
      <c r="G13" s="16"/>
      <c r="H13" s="16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16" t="str">
        <f>Q12</f>
        <v>Ingkan J. M. Pinontoan, ST</v>
      </c>
      <c r="E15" s="16"/>
      <c r="F15" s="16"/>
      <c r="G15" s="16"/>
      <c r="H15" s="16"/>
    </row>
    <row r="16" spans="1:17" x14ac:dyDescent="0.25">
      <c r="B16" s="4" t="s">
        <v>0</v>
      </c>
      <c r="C16" s="4" t="s">
        <v>11</v>
      </c>
      <c r="D16" s="16" t="str">
        <f>Q13</f>
        <v>197707062009032001</v>
      </c>
      <c r="E16" s="16"/>
      <c r="F16" s="16"/>
      <c r="G16" s="16"/>
      <c r="H16" s="16"/>
    </row>
    <row r="17" spans="1:8" ht="27" customHeight="1" x14ac:dyDescent="0.25">
      <c r="B17" s="4" t="s">
        <v>2</v>
      </c>
      <c r="C17" s="4" t="s">
        <v>11</v>
      </c>
      <c r="D17" s="16" t="str">
        <f>Q11</f>
        <v>Pejabat Pembuat Komitmen</v>
      </c>
      <c r="E17" s="16"/>
      <c r="F17" s="16"/>
      <c r="G17" s="16"/>
      <c r="H17" s="16"/>
    </row>
    <row r="18" spans="1:8" x14ac:dyDescent="0.25">
      <c r="B18" s="16" t="s">
        <v>14</v>
      </c>
      <c r="C18" s="16"/>
      <c r="D18" s="16"/>
      <c r="E18" s="16"/>
      <c r="F18" s="16"/>
      <c r="G18" s="16"/>
      <c r="H18" s="16"/>
    </row>
    <row r="20" spans="1:8" ht="30.75" customHeight="1" x14ac:dyDescent="0.25">
      <c r="A20" s="18" t="s">
        <v>15</v>
      </c>
      <c r="B20" s="18"/>
      <c r="C20" s="18"/>
      <c r="D20" s="18"/>
      <c r="E20" s="18"/>
      <c r="F20" s="18"/>
      <c r="G20" s="18"/>
      <c r="H20" s="18"/>
    </row>
    <row r="22" spans="1:8" s="2" customFormat="1" x14ac:dyDescent="0.25">
      <c r="A22" s="10" t="s">
        <v>3</v>
      </c>
      <c r="B22" s="17" t="s">
        <v>4</v>
      </c>
      <c r="C22" s="17"/>
      <c r="D22" s="17"/>
      <c r="E22" s="10" t="s">
        <v>5</v>
      </c>
      <c r="F22" s="10" t="s">
        <v>6</v>
      </c>
      <c r="G22" s="10" t="s">
        <v>7</v>
      </c>
      <c r="H22" s="10" t="s">
        <v>8</v>
      </c>
    </row>
    <row r="23" ht="30.0" customHeight="true">
      <c r="A23" s="8" t="n">
        <f>ROW(A23)-22</f>
        <v>1.0</v>
      </c>
      <c r="B23" t="s" s="19">
        <v>90</v>
      </c>
      <c r="C23" s="20"/>
      <c r="D23" s="21"/>
      <c r="E23" t="n" s="11">
        <v>50.0</v>
      </c>
      <c r="F23" t="s" s="9">
        <v>54</v>
      </c>
      <c r="G23" t="n" s="11">
        <v>1550.0</v>
      </c>
      <c r="H23" s="11" t="n">
        <f>E23*G23</f>
        <v>77500.0</v>
      </c>
    </row>
    <row r="24" ht="30.0" customHeight="true">
      <c r="A24" s="8" t="n">
        <f>ROW(A24)-22</f>
        <v>2.0</v>
      </c>
      <c r="B24" t="s" s="19">
        <v>91</v>
      </c>
      <c r="C24" s="20"/>
      <c r="D24" s="21"/>
      <c r="E24" t="n" s="11">
        <v>30.0</v>
      </c>
      <c r="F24" t="s" s="9">
        <v>54</v>
      </c>
      <c r="G24" t="n" s="11">
        <v>3150.0</v>
      </c>
      <c r="H24" s="11" t="n">
        <f>E24*G24</f>
        <v>94500.0</v>
      </c>
    </row>
    <row r="25" ht="30.0" customHeight="true">
      <c r="A25" s="8" t="n">
        <f>ROW(A25)-22</f>
        <v>3.0</v>
      </c>
      <c r="B25" t="s" s="19">
        <v>92</v>
      </c>
      <c r="C25" s="20"/>
      <c r="D25" s="21"/>
      <c r="E25" t="n" s="11">
        <v>30.0</v>
      </c>
      <c r="F25" t="s" s="9">
        <v>54</v>
      </c>
      <c r="G25" t="n" s="11">
        <v>4800.0</v>
      </c>
      <c r="H25" s="11" t="n">
        <f>E25*G25</f>
        <v>144000.0</v>
      </c>
    </row>
    <row r="26" ht="30.0" customHeight="true">
      <c r="A26" s="8" t="n">
        <f>ROW(A26)-22</f>
        <v>4.0</v>
      </c>
      <c r="B26" t="s" s="19">
        <v>93</v>
      </c>
      <c r="C26" s="20"/>
      <c r="D26" s="21"/>
      <c r="E26" t="n" s="11">
        <v>30.0</v>
      </c>
      <c r="F26" t="s" s="9">
        <v>54</v>
      </c>
      <c r="G26" t="n" s="11">
        <v>5800.0</v>
      </c>
      <c r="H26" s="11" t="n">
        <f>E26*G26</f>
        <v>174000.0</v>
      </c>
    </row>
    <row r="27" ht="30.0" customHeight="true">
      <c r="A27" s="8" t="n">
        <f>ROW(A27)-22</f>
        <v>5.0</v>
      </c>
      <c r="B27" t="s" s="19">
        <v>57</v>
      </c>
      <c r="C27" s="20"/>
      <c r="D27" s="21"/>
      <c r="E27" t="n" s="11">
        <v>3.0</v>
      </c>
      <c r="F27" t="s" s="9">
        <v>54</v>
      </c>
      <c r="G27" t="n" s="11">
        <v>350000.0</v>
      </c>
      <c r="H27" s="11" t="n">
        <f>E27*G27</f>
        <v>1050000.0</v>
      </c>
    </row>
    <row r="28" ht="30.0" customHeight="true">
      <c r="A28" s="8" t="n">
        <f>ROW(A28)-22</f>
        <v>6.0</v>
      </c>
      <c r="B28" t="s" s="19">
        <v>94</v>
      </c>
      <c r="C28" s="20"/>
      <c r="D28" s="21"/>
      <c r="E28" t="n" s="11">
        <v>4.0</v>
      </c>
      <c r="F28" t="s" s="9">
        <v>54</v>
      </c>
      <c r="G28" t="n" s="11">
        <v>180000.0</v>
      </c>
      <c r="H28" s="11" t="n">
        <f>E28*G28</f>
        <v>720000.0</v>
      </c>
    </row>
    <row r="29" ht="30.0" customHeight="true">
      <c r="A29" s="8" t="n">
        <f>ROW(A29)-22</f>
        <v>7.0</v>
      </c>
      <c r="B29" t="s" s="19">
        <v>95</v>
      </c>
      <c r="C29" s="20"/>
      <c r="D29" s="21"/>
      <c r="E29" t="n" s="11">
        <v>50.0</v>
      </c>
      <c r="F29" t="s" s="9">
        <v>54</v>
      </c>
      <c r="G29" t="n" s="11">
        <v>1575.0</v>
      </c>
      <c r="H29" s="11" t="n">
        <f>E29*G29</f>
        <v>78750.0</v>
      </c>
    </row>
    <row r="30" ht="30.0" customHeight="true">
      <c r="A30" s="8" t="n">
        <f>ROW(A30)-22</f>
        <v>8.0</v>
      </c>
      <c r="B30" t="s" s="19">
        <v>96</v>
      </c>
      <c r="C30" s="20"/>
      <c r="D30" s="21"/>
      <c r="E30" t="n" s="11">
        <v>23.0</v>
      </c>
      <c r="F30" t="s" s="9">
        <v>54</v>
      </c>
      <c r="G30" t="n" s="11">
        <v>28000.0</v>
      </c>
      <c r="H30" s="11" t="n">
        <f>E30*G30</f>
        <v>644000.0</v>
      </c>
    </row>
    <row r="31" ht="30.0" customHeight="true">
      <c r="A31" s="8" t="n">
        <f>ROW(A31)-22</f>
        <v>9.0</v>
      </c>
      <c r="B31" t="s" s="19">
        <v>97</v>
      </c>
      <c r="C31" s="20"/>
      <c r="D31" s="21"/>
      <c r="E31" t="n" s="11">
        <v>5.0</v>
      </c>
      <c r="F31" t="s" s="9">
        <v>54</v>
      </c>
      <c r="G31" t="n" s="11">
        <v>12600.0</v>
      </c>
      <c r="H31" s="11" t="n">
        <f>E31*G31</f>
        <v>63000.0</v>
      </c>
    </row>
    <row r="32" ht="30.0" customHeight="true">
      <c r="A32" s="8" t="n">
        <f>ROW(A32)-22</f>
        <v>10.0</v>
      </c>
      <c r="B32" t="s" s="19">
        <v>98</v>
      </c>
      <c r="C32" s="20"/>
      <c r="D32" s="21"/>
      <c r="E32" t="n" s="11">
        <v>5.0</v>
      </c>
      <c r="F32" t="s" s="9">
        <v>54</v>
      </c>
      <c r="G32" t="n" s="11">
        <v>17850.0</v>
      </c>
      <c r="H32" s="11" t="n">
        <f>E32*G32</f>
        <v>89250.0</v>
      </c>
    </row>
    <row r="33" ht="30.0" customHeight="true">
      <c r="A33" s="8" t="n">
        <f>ROW(A33)-22</f>
        <v>11.0</v>
      </c>
      <c r="B33" t="s" s="19">
        <v>99</v>
      </c>
      <c r="C33" s="20"/>
      <c r="D33" s="21"/>
      <c r="E33" t="n" s="11">
        <v>8.0</v>
      </c>
      <c r="F33" t="s" s="9">
        <v>54</v>
      </c>
      <c r="G33" t="n" s="11">
        <v>26250.0</v>
      </c>
      <c r="H33" s="11" t="n">
        <f>E33*G33</f>
        <v>210000.0</v>
      </c>
    </row>
    <row r="34" ht="30.0" customHeight="true">
      <c r="A34" s="8" t="n">
        <f>ROW(A34)-22</f>
        <v>12.0</v>
      </c>
      <c r="B34" t="s" s="19">
        <v>100</v>
      </c>
      <c r="C34" s="20"/>
      <c r="D34" s="21"/>
      <c r="E34" t="n" s="11">
        <v>1.0</v>
      </c>
      <c r="F34" t="s" s="9">
        <v>54</v>
      </c>
      <c r="G34" t="n" s="11">
        <v>1155000.0</v>
      </c>
      <c r="H34" s="11" t="n">
        <f>E34*G34</f>
        <v>1155000.0</v>
      </c>
    </row>
    <row r="35" spans="1:8" s="3" customFormat="1" x14ac:dyDescent="0.25">
      <c r="A35" s="27"/>
      <c r="B35" s="28"/>
      <c r="C35" s="28"/>
      <c r="D35" s="28"/>
      <c r="E35" s="28"/>
      <c r="F35" s="28"/>
      <c r="G35" s="29" t="s">
        <v>9</v>
      </c>
      <c r="H35" s="12" t="n">
        <f ca="1">SUM(INDIRECT("H23:H"&amp;ROW(H35)-1))</f>
        <v>4500000.0</v>
      </c>
    </row>
    <row r="37" spans="1:8" ht="46.5" customHeight="1" x14ac:dyDescent="0.25">
      <c r="A37" s="15" t="str">
        <f>"Sesuai dengan Berita Acara Serah Terima Barang (BAST) No: "&amp;Q6&amp;", tanggal "&amp;Q7&amp;".
Demikian berita acara di buat dengan benar untuk dipergunakan sebagaimana mestinya."</f>
        <v>Sesuai dengan Berita Acara Serah Terima Barang (BAST) No: 0012/BAST-SEKRE/DPUPR/2020, tanggal 28 Januari 2020.
Demikian berita acara di buat dengan benar untuk dipergunakan sebagaimana mestinya.</v>
      </c>
      <c r="B37" s="15"/>
      <c r="C37" s="15"/>
      <c r="D37" s="15"/>
      <c r="E37" s="15"/>
      <c r="F37" s="15"/>
      <c r="G37" s="15"/>
      <c r="H37" s="15"/>
    </row>
    <row r="38" spans="1:8" ht="22.5" customHeight="1" x14ac:dyDescent="0.25">
      <c r="A38" s="13"/>
      <c r="B38" s="13"/>
      <c r="C38" s="13"/>
      <c r="D38" s="13"/>
      <c r="E38" s="13"/>
      <c r="F38" s="13"/>
      <c r="G38" s="13"/>
      <c r="H38" s="13"/>
    </row>
    <row r="39" spans="1:8" x14ac:dyDescent="0.25">
      <c r="C39" s="6" t="s">
        <v>20</v>
      </c>
      <c r="G39" s="6" t="s">
        <v>21</v>
      </c>
    </row>
    <row r="40" spans="1:8" x14ac:dyDescent="0.25">
      <c r="C40" s="2" t="str">
        <f>D12</f>
        <v>Pengurus Barang Pengguna</v>
      </c>
      <c r="G40" s="2" t="str">
        <f>D17</f>
        <v>Pejabat Pembuat Komitmen</v>
      </c>
    </row>
    <row r="44" spans="3:7" x14ac:dyDescent="0.25">
      <c r="C44" s="14" t="str">
        <f>D10</f>
        <v>Jimmyhard Mondow, ST</v>
      </c>
      <c r="G44" s="14" t="str">
        <f>D15</f>
        <v>Ingkan J. M. Pinontoan, ST</v>
      </c>
    </row>
    <row r="45" spans="3:7" x14ac:dyDescent="0.25">
      <c r="C45" s="6" t="str">
        <f>"NIP. "&amp;D11</f>
        <v>NIP. 198412062009031001</v>
      </c>
      <c r="G45" s="6" t="str">
        <f>"NIP. "&amp;D16</f>
        <v>NIP. 197707062009032001</v>
      </c>
    </row>
  </sheetData>
  <mergeCells count="19"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18:H18"/>
    <mergeCell ref="B22:D22"/>
    <mergeCell ref="A20:H20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5:D35"/>
    <mergeCell ref="B34:D34"/>
    <mergeCell ref="A37:H37"/>
  </mergeCells>
  <printOptions horizontalCentered="1"/>
  <pageMargins left="0.7" right="0.7" top="0.75" bottom="0.75" header="0.3" footer="0.3"/>
  <headerFooter>
    <oddFooter>&amp;R0012-&amp;P(&amp;N)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3"/>
  <sheetViews>
    <sheetView tabSelected="false" topLeftCell="A6" workbookViewId="0">
      <selection activeCell="J24" sqref="J24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8" customWidth="true" style="1" width="19.57031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85</v>
      </c>
    </row>
    <row r="2" spans="1:17" ht="18.75" x14ac:dyDescent="0.25">
      <c r="B2" s="23" t="s">
        <v>17</v>
      </c>
      <c r="C2" s="23"/>
      <c r="D2" s="23"/>
      <c r="E2" s="23"/>
      <c r="F2" s="23"/>
      <c r="G2" s="23"/>
      <c r="H2" s="23"/>
      <c r="Q2" s="5" t="s">
        <v>86</v>
      </c>
    </row>
    <row r="3" spans="1:17" ht="23.25" x14ac:dyDescent="0.25">
      <c r="B3" s="24" t="s">
        <v>18</v>
      </c>
      <c r="C3" s="24"/>
      <c r="D3" s="24"/>
      <c r="E3" s="24"/>
      <c r="F3" s="24"/>
      <c r="G3" s="24"/>
      <c r="H3" s="24"/>
      <c r="Q3" s="5" t="s">
        <v>41</v>
      </c>
    </row>
    <row r="4" spans="1:17" ht="15.75" thickBot="1" x14ac:dyDescent="0.3">
      <c r="A4" s="7"/>
      <c r="B4" s="26" t="s">
        <v>19</v>
      </c>
      <c r="C4" s="26"/>
      <c r="D4" s="26"/>
      <c r="E4" s="26"/>
      <c r="F4" s="26"/>
      <c r="G4" s="26"/>
      <c r="H4" s="26"/>
      <c r="Q4" s="5" t="s">
        <v>42</v>
      </c>
    </row>
    <row r="5" spans="1:17" x14ac:dyDescent="0.25">
      <c r="Q5" s="1" t="s">
        <v>101</v>
      </c>
    </row>
    <row r="6" spans="1:17" x14ac:dyDescent="0.25">
      <c r="A6" s="25" t="s">
        <v>16</v>
      </c>
      <c r="B6" s="25"/>
      <c r="C6" s="25"/>
      <c r="D6" s="25"/>
      <c r="E6" s="25"/>
      <c r="F6" s="25"/>
      <c r="G6" s="25"/>
      <c r="H6" s="25"/>
      <c r="Q6" s="1" t="s">
        <v>102</v>
      </c>
    </row>
    <row r="7" spans="1:17" x14ac:dyDescent="0.25">
      <c r="A7" s="22" t="str">
        <f>"NO : "&amp;Q5</f>
        <v>NO : 0014/BAPB/SEKR-PUPR/2020</v>
      </c>
      <c r="B7" s="22"/>
      <c r="C7" s="22"/>
      <c r="D7" s="22"/>
      <c r="E7" s="22"/>
      <c r="F7" s="22"/>
      <c r="G7" s="22"/>
      <c r="H7" s="22"/>
      <c r="Q7" s="1" t="s">
        <v>89</v>
      </c>
    </row>
    <row r="8" spans="1:17" x14ac:dyDescent="0.25">
      <c r="Q8" s="1" t="s">
        <v>49</v>
      </c>
    </row>
    <row r="9" spans="1:17" ht="44.25" customHeight="1" x14ac:dyDescent="0.25">
      <c r="A9" s="15" t="str">
        <f><![CDATA["Pada hari ini  "&Q1&"  tanggal  "&Q2&"  bulan  "&Q3&"  tahun  "&Q4&"  yang bertanda tangan di bawah ini :"]]></f>
        <v>Pada hari ini  Selasa  tanggal  dua puluh delapan  bulan  Januari  tahun  dua ribu dua puluh  yang bertanda tangan di bawah ini :</v>
      </c>
      <c r="B9" s="15"/>
      <c r="C9" s="15"/>
      <c r="D9" s="15"/>
      <c r="E9" s="15"/>
      <c r="F9" s="15"/>
      <c r="G9" s="15"/>
      <c r="H9" s="15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16" t="str">
        <f>Q9</f>
        <v>Jimmyhard Mondow, ST</v>
      </c>
      <c r="E10" s="16"/>
      <c r="F10" s="16"/>
      <c r="G10" s="16"/>
      <c r="H10" s="16"/>
      <c r="Q10" s="1" t="s">
        <v>48</v>
      </c>
    </row>
    <row r="11" spans="1:17" x14ac:dyDescent="0.25">
      <c r="B11" s="4" t="s">
        <v>0</v>
      </c>
      <c r="C11" s="4" t="s">
        <v>11</v>
      </c>
      <c r="D11" s="16" t="str">
        <f>Q10</f>
        <v>198412062009031001</v>
      </c>
      <c r="E11" s="16"/>
      <c r="F11" s="16"/>
      <c r="G11" s="16"/>
      <c r="H11" s="16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16" t="str">
        <f>Q8</f>
        <v>Pengurus Barang Pengguna</v>
      </c>
      <c r="E12" s="16"/>
      <c r="F12" s="16"/>
      <c r="G12" s="16"/>
      <c r="H12" s="16"/>
      <c r="Q12" s="1" t="s">
        <v>44</v>
      </c>
    </row>
    <row r="13" spans="1:17" x14ac:dyDescent="0.25">
      <c r="B13" s="16" t="s">
        <v>12</v>
      </c>
      <c r="C13" s="16"/>
      <c r="D13" s="16"/>
      <c r="E13" s="16"/>
      <c r="F13" s="16"/>
      <c r="G13" s="16"/>
      <c r="H13" s="16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16" t="str">
        <f>Q12</f>
        <v>Ingkan J. M. Pinontoan, ST</v>
      </c>
      <c r="E15" s="16"/>
      <c r="F15" s="16"/>
      <c r="G15" s="16"/>
      <c r="H15" s="16"/>
    </row>
    <row r="16" spans="1:17" x14ac:dyDescent="0.25">
      <c r="B16" s="4" t="s">
        <v>0</v>
      </c>
      <c r="C16" s="4" t="s">
        <v>11</v>
      </c>
      <c r="D16" s="16" t="str">
        <f>Q13</f>
        <v>197707062009032001</v>
      </c>
      <c r="E16" s="16"/>
      <c r="F16" s="16"/>
      <c r="G16" s="16"/>
      <c r="H16" s="16"/>
    </row>
    <row r="17" spans="1:8" ht="27" customHeight="1" x14ac:dyDescent="0.25">
      <c r="B17" s="4" t="s">
        <v>2</v>
      </c>
      <c r="C17" s="4" t="s">
        <v>11</v>
      </c>
      <c r="D17" s="16" t="str">
        <f>Q11</f>
        <v>Pejabat Pembuat Komitmen</v>
      </c>
      <c r="E17" s="16"/>
      <c r="F17" s="16"/>
      <c r="G17" s="16"/>
      <c r="H17" s="16"/>
    </row>
    <row r="18" spans="1:8" x14ac:dyDescent="0.25">
      <c r="B18" s="16" t="s">
        <v>14</v>
      </c>
      <c r="C18" s="16"/>
      <c r="D18" s="16"/>
      <c r="E18" s="16"/>
      <c r="F18" s="16"/>
      <c r="G18" s="16"/>
      <c r="H18" s="16"/>
    </row>
    <row r="20" spans="1:8" ht="30.75" customHeight="1" x14ac:dyDescent="0.25">
      <c r="A20" s="18" t="s">
        <v>15</v>
      </c>
      <c r="B20" s="18"/>
      <c r="C20" s="18"/>
      <c r="D20" s="18"/>
      <c r="E20" s="18"/>
      <c r="F20" s="18"/>
      <c r="G20" s="18"/>
      <c r="H20" s="18"/>
    </row>
    <row r="22" spans="1:8" s="2" customFormat="1" x14ac:dyDescent="0.25">
      <c r="A22" s="10" t="s">
        <v>3</v>
      </c>
      <c r="B22" s="17" t="s">
        <v>4</v>
      </c>
      <c r="C22" s="17"/>
      <c r="D22" s="17"/>
      <c r="E22" s="10" t="s">
        <v>5</v>
      </c>
      <c r="F22" s="10" t="s">
        <v>6</v>
      </c>
      <c r="G22" s="10" t="s">
        <v>7</v>
      </c>
      <c r="H22" s="10" t="s">
        <v>8</v>
      </c>
    </row>
    <row r="23" ht="30.0" customHeight="true">
      <c r="A23" s="8" t="n">
        <f>ROW(A23)-22</f>
        <v>1.0</v>
      </c>
      <c r="B23" t="s" s="19">
        <v>53</v>
      </c>
      <c r="C23" s="20"/>
      <c r="D23" s="21"/>
      <c r="E23" t="n" s="11">
        <v>10.0</v>
      </c>
      <c r="F23" t="s" s="9">
        <v>54</v>
      </c>
      <c r="G23" t="n" s="11">
        <v>25000.0</v>
      </c>
      <c r="H23" s="11" t="n">
        <f>E23*G23</f>
        <v>250000.0</v>
      </c>
    </row>
    <row r="24" ht="30.0" customHeight="true">
      <c r="A24" s="8" t="n">
        <f>ROW(A24)-22</f>
        <v>2.0</v>
      </c>
      <c r="B24" t="s" s="19">
        <v>55</v>
      </c>
      <c r="C24" s="20"/>
      <c r="D24" s="21"/>
      <c r="E24" t="n" s="11">
        <v>10.0</v>
      </c>
      <c r="F24" t="s" s="9">
        <v>54</v>
      </c>
      <c r="G24" t="n" s="11">
        <v>28000.0</v>
      </c>
      <c r="H24" s="11" t="n">
        <f>E24*G24</f>
        <v>280000.0</v>
      </c>
    </row>
    <row r="25" ht="30.0" customHeight="true">
      <c r="A25" s="8" t="n">
        <f>ROW(A25)-22</f>
        <v>3.0</v>
      </c>
      <c r="B25" t="s" s="19">
        <v>56</v>
      </c>
      <c r="C25" s="20"/>
      <c r="D25" s="21"/>
      <c r="E25" t="n" s="11">
        <v>8.0</v>
      </c>
      <c r="F25" t="s" s="9">
        <v>54</v>
      </c>
      <c r="G25" t="n" s="11">
        <v>24000.0</v>
      </c>
      <c r="H25" s="11" t="n">
        <f>E25*G25</f>
        <v>192000.0</v>
      </c>
    </row>
    <row r="26" ht="30.0" customHeight="true">
      <c r="A26" s="8" t="n">
        <f>ROW(A26)-22</f>
        <v>4.0</v>
      </c>
      <c r="B26" t="s" s="19">
        <v>90</v>
      </c>
      <c r="C26" s="20"/>
      <c r="D26" s="21"/>
      <c r="E26" t="n" s="11">
        <v>25.0</v>
      </c>
      <c r="F26" t="s" s="9">
        <v>54</v>
      </c>
      <c r="G26" t="n" s="11">
        <v>1600.0</v>
      </c>
      <c r="H26" s="11" t="n">
        <f>E26*G26</f>
        <v>40000.0</v>
      </c>
    </row>
    <row r="27" ht="30.0" customHeight="true">
      <c r="A27" s="8" t="n">
        <f>ROW(A27)-22</f>
        <v>5.0</v>
      </c>
      <c r="B27" t="s" s="19">
        <v>91</v>
      </c>
      <c r="C27" s="20"/>
      <c r="D27" s="21"/>
      <c r="E27" t="n" s="11">
        <v>25.0</v>
      </c>
      <c r="F27" t="s" s="9">
        <v>54</v>
      </c>
      <c r="G27" t="n" s="11">
        <v>3150.0</v>
      </c>
      <c r="H27" s="11" t="n">
        <f>E27*G27</f>
        <v>78750.0</v>
      </c>
    </row>
    <row r="28" ht="30.0" customHeight="true">
      <c r="A28" s="8" t="n">
        <f>ROW(A28)-22</f>
        <v>6.0</v>
      </c>
      <c r="B28" t="s" s="19">
        <v>92</v>
      </c>
      <c r="C28" s="20"/>
      <c r="D28" s="21"/>
      <c r="E28" t="n" s="11">
        <v>25.0</v>
      </c>
      <c r="F28" t="s" s="9">
        <v>54</v>
      </c>
      <c r="G28" t="n" s="11">
        <v>4750.0</v>
      </c>
      <c r="H28" s="11" t="n">
        <f>E28*G28</f>
        <v>118750.0</v>
      </c>
    </row>
    <row r="29" ht="30.0" customHeight="true">
      <c r="A29" s="8" t="n">
        <f>ROW(A29)-22</f>
        <v>7.0</v>
      </c>
      <c r="B29" t="s" s="19">
        <v>93</v>
      </c>
      <c r="C29" s="20"/>
      <c r="D29" s="21"/>
      <c r="E29" t="n" s="11">
        <v>25.0</v>
      </c>
      <c r="F29" t="s" s="9">
        <v>54</v>
      </c>
      <c r="G29" t="n" s="11">
        <v>5800.0</v>
      </c>
      <c r="H29" s="11" t="n">
        <f>E29*G29</f>
        <v>145000.0</v>
      </c>
    </row>
    <row r="30" ht="30.0" customHeight="true">
      <c r="A30" s="8" t="n">
        <f>ROW(A30)-22</f>
        <v>8.0</v>
      </c>
      <c r="B30" t="s" s="19">
        <v>67</v>
      </c>
      <c r="C30" s="20"/>
      <c r="D30" s="21"/>
      <c r="E30" t="n" s="11">
        <v>10.0</v>
      </c>
      <c r="F30" t="s" s="9">
        <v>68</v>
      </c>
      <c r="G30" t="n" s="11">
        <v>57750.0</v>
      </c>
      <c r="H30" s="11" t="n">
        <f>E30*G30</f>
        <v>577500.0</v>
      </c>
    </row>
    <row r="31" ht="30.0" customHeight="true">
      <c r="A31" s="8" t="n">
        <f>ROW(A31)-22</f>
        <v>9.0</v>
      </c>
      <c r="B31" t="s" s="19">
        <v>69</v>
      </c>
      <c r="C31" s="20"/>
      <c r="D31" s="21"/>
      <c r="E31" t="n" s="11">
        <v>50.0</v>
      </c>
      <c r="F31" t="s" s="9">
        <v>54</v>
      </c>
      <c r="G31" t="n" s="11">
        <v>6000.0</v>
      </c>
      <c r="H31" s="11" t="n">
        <f>E31*G31</f>
        <v>300000.0</v>
      </c>
    </row>
    <row r="32" ht="30.0" customHeight="true">
      <c r="A32" s="8" t="n">
        <f>ROW(A32)-22</f>
        <v>10.0</v>
      </c>
      <c r="B32" t="s" s="19">
        <v>98</v>
      </c>
      <c r="C32" s="20"/>
      <c r="D32" s="21"/>
      <c r="E32" t="n" s="11">
        <v>1.0</v>
      </c>
      <c r="F32" t="s" s="9">
        <v>54</v>
      </c>
      <c r="G32" t="n" s="11">
        <v>18000.0</v>
      </c>
      <c r="H32" s="11" t="n">
        <f>E32*G32</f>
        <v>18000.0</v>
      </c>
    </row>
    <row r="33" spans="1:8" s="3" customFormat="1" x14ac:dyDescent="0.25">
      <c r="A33" s="27"/>
      <c r="B33" s="28"/>
      <c r="C33" s="28"/>
      <c r="D33" s="28"/>
      <c r="E33" s="28"/>
      <c r="F33" s="28"/>
      <c r="G33" s="29" t="s">
        <v>9</v>
      </c>
      <c r="H33" s="12" t="n">
        <f ca="1">SUM(INDIRECT("H23:H"&amp;ROW(H33)-1))</f>
        <v>2000000.0</v>
      </c>
    </row>
    <row r="35" spans="1:8" ht="46.5" customHeight="1" x14ac:dyDescent="0.25">
      <c r="A35" s="15" t="str">
        <f>"Sesuai dengan Berita Acara Serah Terima Barang (BAST) No: "&amp;Q6&amp;", tanggal "&amp;Q7&amp;".
Demikian berita acara di buat dengan benar untuk dipergunakan sebagaimana mestinya."</f>
        <v>Sesuai dengan Berita Acara Serah Terima Barang (BAST) No: 0014/BAST-SEKRE/DPUPR/2020, tanggal 28 Januari 2020.
Demikian berita acara di buat dengan benar untuk dipergunakan sebagaimana mestinya.</v>
      </c>
      <c r="B35" s="15"/>
      <c r="C35" s="15"/>
      <c r="D35" s="15"/>
      <c r="E35" s="15"/>
      <c r="F35" s="15"/>
      <c r="G35" s="15"/>
      <c r="H35" s="15"/>
    </row>
    <row r="36" spans="1:8" ht="22.5" customHeight="1" x14ac:dyDescent="0.25">
      <c r="A36" s="13"/>
      <c r="B36" s="13"/>
      <c r="C36" s="13"/>
      <c r="D36" s="13"/>
      <c r="E36" s="13"/>
      <c r="F36" s="13"/>
      <c r="G36" s="13"/>
      <c r="H36" s="13"/>
    </row>
    <row r="37" spans="1:8" x14ac:dyDescent="0.25">
      <c r="C37" s="6" t="s">
        <v>20</v>
      </c>
      <c r="G37" s="6" t="s">
        <v>21</v>
      </c>
    </row>
    <row r="38" spans="1:8" x14ac:dyDescent="0.25">
      <c r="C38" s="2" t="str">
        <f>D12</f>
        <v>Pengurus Barang Pengguna</v>
      </c>
      <c r="G38" s="2" t="str">
        <f>D17</f>
        <v>Pejabat Pembuat Komitmen</v>
      </c>
    </row>
    <row r="42" spans="3:7" x14ac:dyDescent="0.25">
      <c r="C42" s="14" t="str">
        <f>D10</f>
        <v>Jimmyhard Mondow, ST</v>
      </c>
      <c r="G42" s="14" t="str">
        <f>D15</f>
        <v>Ingkan J. M. Pinontoan, ST</v>
      </c>
    </row>
    <row r="43" spans="3:7" x14ac:dyDescent="0.25">
      <c r="C43" s="6" t="str">
        <f>"NIP. "&amp;D11</f>
        <v>NIP. 198412062009031001</v>
      </c>
      <c r="G43" s="6" t="str">
        <f>"NIP. "&amp;D16</f>
        <v>NIP. 197707062009032001</v>
      </c>
    </row>
  </sheetData>
  <mergeCells count="19"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18:H18"/>
    <mergeCell ref="B22:D22"/>
    <mergeCell ref="A20:H20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3:D33"/>
    <mergeCell ref="B32:D32"/>
    <mergeCell ref="A35:H35"/>
  </mergeCells>
  <printOptions horizontalCentered="1"/>
  <pageMargins left="0.7" right="0.7" top="0.75" bottom="0.75" header="0.3" footer="0.3"/>
  <headerFooter>
    <oddFooter>&amp;R0014-&amp;P(&amp;N)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34"/>
  <sheetViews>
    <sheetView tabSelected="false" topLeftCell="A6" workbookViewId="0">
      <selection activeCell="J24" sqref="J24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8" customWidth="true" style="1" width="19.57031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39</v>
      </c>
    </row>
    <row r="2" spans="1:17" ht="18.75" x14ac:dyDescent="0.25">
      <c r="B2" s="23" t="s">
        <v>17</v>
      </c>
      <c r="C2" s="23"/>
      <c r="D2" s="23"/>
      <c r="E2" s="23"/>
      <c r="F2" s="23"/>
      <c r="G2" s="23"/>
      <c r="H2" s="23"/>
      <c r="Q2" s="5" t="s">
        <v>103</v>
      </c>
    </row>
    <row r="3" spans="1:17" ht="23.25" x14ac:dyDescent="0.25">
      <c r="B3" s="24" t="s">
        <v>18</v>
      </c>
      <c r="C3" s="24"/>
      <c r="D3" s="24"/>
      <c r="E3" s="24"/>
      <c r="F3" s="24"/>
      <c r="G3" s="24"/>
      <c r="H3" s="24"/>
      <c r="Q3" s="5" t="s">
        <v>41</v>
      </c>
    </row>
    <row r="4" spans="1:17" ht="15.75" thickBot="1" x14ac:dyDescent="0.3">
      <c r="A4" s="7"/>
      <c r="B4" s="26" t="s">
        <v>19</v>
      </c>
      <c r="C4" s="26"/>
      <c r="D4" s="26"/>
      <c r="E4" s="26"/>
      <c r="F4" s="26"/>
      <c r="G4" s="26"/>
      <c r="H4" s="26"/>
      <c r="Q4" s="5" t="s">
        <v>42</v>
      </c>
    </row>
    <row r="5" spans="1:17" x14ac:dyDescent="0.25">
      <c r="Q5" s="1" t="s">
        <v>104</v>
      </c>
    </row>
    <row r="6" spans="1:17" x14ac:dyDescent="0.25">
      <c r="A6" s="25" t="s">
        <v>16</v>
      </c>
      <c r="B6" s="25"/>
      <c r="C6" s="25"/>
      <c r="D6" s="25"/>
      <c r="E6" s="25"/>
      <c r="F6" s="25"/>
      <c r="G6" s="25"/>
      <c r="H6" s="25"/>
      <c r="Q6" s="1" t="s">
        <v>105</v>
      </c>
    </row>
    <row r="7" spans="1:17" x14ac:dyDescent="0.25">
      <c r="A7" s="22" t="str">
        <f>"NO : "&amp;Q5</f>
        <v>NO : 0017/BAPB/SEKR-PUPR/2020</v>
      </c>
      <c r="B7" s="22"/>
      <c r="C7" s="22"/>
      <c r="D7" s="22"/>
      <c r="E7" s="22"/>
      <c r="F7" s="22"/>
      <c r="G7" s="22"/>
      <c r="H7" s="22"/>
      <c r="Q7" s="1" t="s">
        <v>106</v>
      </c>
    </row>
    <row r="8" spans="1:17" x14ac:dyDescent="0.25">
      <c r="Q8" s="1" t="s">
        <v>49</v>
      </c>
    </row>
    <row r="9" spans="1:17" ht="44.25" customHeight="1" x14ac:dyDescent="0.25">
      <c r="A9" s="15" t="str">
        <f><![CDATA["Pada hari ini  "&Q1&"  tanggal  "&Q2&"  bulan  "&Q3&"  tahun  "&Q4&"  yang bertanda tangan di bawah ini :"]]></f>
        <v>Pada hari ini  Kamis  tanggal  tiga puluh  bulan  Januari  tahun  dua ribu dua puluh  yang bertanda tangan di bawah ini :</v>
      </c>
      <c r="B9" s="15"/>
      <c r="C9" s="15"/>
      <c r="D9" s="15"/>
      <c r="E9" s="15"/>
      <c r="F9" s="15"/>
      <c r="G9" s="15"/>
      <c r="H9" s="15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16" t="str">
        <f>Q9</f>
        <v>Jimmyhard Mondow, ST</v>
      </c>
      <c r="E10" s="16"/>
      <c r="F10" s="16"/>
      <c r="G10" s="16"/>
      <c r="H10" s="16"/>
      <c r="Q10" s="1" t="s">
        <v>48</v>
      </c>
    </row>
    <row r="11" spans="1:17" x14ac:dyDescent="0.25">
      <c r="B11" s="4" t="s">
        <v>0</v>
      </c>
      <c r="C11" s="4" t="s">
        <v>11</v>
      </c>
      <c r="D11" s="16" t="str">
        <f>Q10</f>
        <v>198412062009031001</v>
      </c>
      <c r="E11" s="16"/>
      <c r="F11" s="16"/>
      <c r="G11" s="16"/>
      <c r="H11" s="16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16" t="str">
        <f>Q8</f>
        <v>Pengurus Barang Pengguna</v>
      </c>
      <c r="E12" s="16"/>
      <c r="F12" s="16"/>
      <c r="G12" s="16"/>
      <c r="H12" s="16"/>
      <c r="Q12" s="1" t="s">
        <v>44</v>
      </c>
    </row>
    <row r="13" spans="1:17" x14ac:dyDescent="0.25">
      <c r="B13" s="16" t="s">
        <v>12</v>
      </c>
      <c r="C13" s="16"/>
      <c r="D13" s="16"/>
      <c r="E13" s="16"/>
      <c r="F13" s="16"/>
      <c r="G13" s="16"/>
      <c r="H13" s="16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16" t="str">
        <f>Q12</f>
        <v>Ingkan J. M. Pinontoan, ST</v>
      </c>
      <c r="E15" s="16"/>
      <c r="F15" s="16"/>
      <c r="G15" s="16"/>
      <c r="H15" s="16"/>
    </row>
    <row r="16" spans="1:17" x14ac:dyDescent="0.25">
      <c r="B16" s="4" t="s">
        <v>0</v>
      </c>
      <c r="C16" s="4" t="s">
        <v>11</v>
      </c>
      <c r="D16" s="16" t="str">
        <f>Q13</f>
        <v>197707062009032001</v>
      </c>
      <c r="E16" s="16"/>
      <c r="F16" s="16"/>
      <c r="G16" s="16"/>
      <c r="H16" s="16"/>
    </row>
    <row r="17" spans="1:8" ht="27" customHeight="1" x14ac:dyDescent="0.25">
      <c r="B17" s="4" t="s">
        <v>2</v>
      </c>
      <c r="C17" s="4" t="s">
        <v>11</v>
      </c>
      <c r="D17" s="16" t="str">
        <f>Q11</f>
        <v>Pejabat Pembuat Komitmen</v>
      </c>
      <c r="E17" s="16"/>
      <c r="F17" s="16"/>
      <c r="G17" s="16"/>
      <c r="H17" s="16"/>
    </row>
    <row r="18" spans="1:8" x14ac:dyDescent="0.25">
      <c r="B18" s="16" t="s">
        <v>14</v>
      </c>
      <c r="C18" s="16"/>
      <c r="D18" s="16"/>
      <c r="E18" s="16"/>
      <c r="F18" s="16"/>
      <c r="G18" s="16"/>
      <c r="H18" s="16"/>
    </row>
    <row r="20" spans="1:8" ht="30.75" customHeight="1" x14ac:dyDescent="0.25">
      <c r="A20" s="18" t="s">
        <v>15</v>
      </c>
      <c r="B20" s="18"/>
      <c r="C20" s="18"/>
      <c r="D20" s="18"/>
      <c r="E20" s="18"/>
      <c r="F20" s="18"/>
      <c r="G20" s="18"/>
      <c r="H20" s="18"/>
    </row>
    <row r="22" spans="1:8" s="2" customFormat="1" x14ac:dyDescent="0.25">
      <c r="A22" s="10" t="s">
        <v>3</v>
      </c>
      <c r="B22" s="17" t="s">
        <v>4</v>
      </c>
      <c r="C22" s="17"/>
      <c r="D22" s="17"/>
      <c r="E22" s="10" t="s">
        <v>5</v>
      </c>
      <c r="F22" s="10" t="s">
        <v>6</v>
      </c>
      <c r="G22" s="10" t="s">
        <v>7</v>
      </c>
      <c r="H22" s="10" t="s">
        <v>8</v>
      </c>
    </row>
    <row r="23" ht="30.0" customHeight="true">
      <c r="A23" s="8" t="n">
        <f>ROW(A23)-22</f>
        <v>1.0</v>
      </c>
      <c r="B23" t="s" s="19">
        <v>107</v>
      </c>
      <c r="C23" s="20"/>
      <c r="D23" s="21"/>
      <c r="E23" t="n" s="11">
        <v>700.0</v>
      </c>
      <c r="F23" t="s" s="9">
        <v>54</v>
      </c>
      <c r="G23" t="n" s="11">
        <v>6000.0</v>
      </c>
      <c r="H23" s="11" t="n">
        <f>E23*G23</f>
        <v>4200000.0</v>
      </c>
    </row>
    <row r="24" spans="1:8" s="3" customFormat="1" x14ac:dyDescent="0.25">
      <c r="A24" s="27"/>
      <c r="B24" s="28"/>
      <c r="C24" s="28"/>
      <c r="D24" s="28"/>
      <c r="E24" s="28"/>
      <c r="F24" s="28"/>
      <c r="G24" s="29" t="s">
        <v>9</v>
      </c>
      <c r="H24" s="12" t="n">
        <f ca="1">SUM(INDIRECT("H23:H"&amp;ROW(H24)-1))</f>
        <v>4200000.0</v>
      </c>
    </row>
    <row r="26" spans="1:8" ht="46.5" customHeight="1" x14ac:dyDescent="0.25">
      <c r="A26" s="15" t="str">
        <f>"Sesuai dengan Berita Acara Serah Terima Barang (BAST) No: "&amp;Q6&amp;", tanggal "&amp;Q7&amp;".
Demikian berita acara di buat dengan benar untuk dipergunakan sebagaimana mestinya."</f>
        <v>Sesuai dengan Berita Acara Serah Terima Barang (BAST) No: 0017/BAST-SEKRE/DPUPR/2020, tanggal 30 Januari 2020.
Demikian berita acara di buat dengan benar untuk dipergunakan sebagaimana mestinya.</v>
      </c>
      <c r="B26" s="15"/>
      <c r="C26" s="15"/>
      <c r="D26" s="15"/>
      <c r="E26" s="15"/>
      <c r="F26" s="15"/>
      <c r="G26" s="15"/>
      <c r="H26" s="15"/>
    </row>
    <row r="27" spans="1:8" ht="22.5" customHeight="1" x14ac:dyDescent="0.25">
      <c r="A27" s="13"/>
      <c r="B27" s="13"/>
      <c r="C27" s="13"/>
      <c r="D27" s="13"/>
      <c r="E27" s="13"/>
      <c r="F27" s="13"/>
      <c r="G27" s="13"/>
      <c r="H27" s="13"/>
    </row>
    <row r="28" spans="1:8" x14ac:dyDescent="0.25">
      <c r="C28" s="6" t="s">
        <v>20</v>
      </c>
      <c r="G28" s="6" t="s">
        <v>21</v>
      </c>
    </row>
    <row r="29" spans="1:8" x14ac:dyDescent="0.25">
      <c r="C29" s="2" t="str">
        <f>D12</f>
        <v>Pengurus Barang Pengguna</v>
      </c>
      <c r="G29" s="2" t="str">
        <f>D17</f>
        <v>Pejabat Pembuat Komitmen</v>
      </c>
    </row>
    <row r="33" spans="3:7" x14ac:dyDescent="0.25">
      <c r="C33" s="14" t="str">
        <f>D10</f>
        <v>Jimmyhard Mondow, ST</v>
      </c>
      <c r="G33" s="14" t="str">
        <f>D15</f>
        <v>Ingkan J. M. Pinontoan, ST</v>
      </c>
    </row>
    <row r="34" spans="3:7" x14ac:dyDescent="0.25">
      <c r="C34" s="6" t="str">
        <f>"NIP. "&amp;D11</f>
        <v>NIP. 198412062009031001</v>
      </c>
      <c r="G34" s="6" t="str">
        <f>"NIP. "&amp;D16</f>
        <v>NIP. 197707062009032001</v>
      </c>
    </row>
  </sheetData>
  <mergeCells count="19"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18:H18"/>
    <mergeCell ref="B22:D22"/>
    <mergeCell ref="A20:H20"/>
    <mergeCell ref="B24:D24"/>
    <mergeCell ref="B23:D23"/>
    <mergeCell ref="A26:H26"/>
  </mergeCells>
  <printOptions horizontalCentered="1"/>
  <pageMargins left="0.7" right="0.7" top="0.75" bottom="0.75" header="0.3" footer="0.3"/>
  <headerFooter>
    <oddFooter>&amp;R0017-&amp;P(&amp;N)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4"/>
  <sheetViews>
    <sheetView tabSelected="false" topLeftCell="A6" workbookViewId="0">
      <selection activeCell="J24" sqref="J24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8" customWidth="true" style="1" width="19.57031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72</v>
      </c>
    </row>
    <row r="2" spans="1:17" ht="18.75" x14ac:dyDescent="0.25">
      <c r="B2" s="23" t="s">
        <v>17</v>
      </c>
      <c r="C2" s="23"/>
      <c r="D2" s="23"/>
      <c r="E2" s="23"/>
      <c r="F2" s="23"/>
      <c r="G2" s="23"/>
      <c r="H2" s="23"/>
      <c r="Q2" s="5" t="s">
        <v>108</v>
      </c>
    </row>
    <row r="3" spans="1:17" ht="23.25" x14ac:dyDescent="0.25">
      <c r="B3" s="24" t="s">
        <v>18</v>
      </c>
      <c r="C3" s="24"/>
      <c r="D3" s="24"/>
      <c r="E3" s="24"/>
      <c r="F3" s="24"/>
      <c r="G3" s="24"/>
      <c r="H3" s="24"/>
      <c r="Q3" s="5" t="s">
        <v>109</v>
      </c>
    </row>
    <row r="4" spans="1:17" ht="15.75" thickBot="1" x14ac:dyDescent="0.3">
      <c r="A4" s="7"/>
      <c r="B4" s="26" t="s">
        <v>19</v>
      </c>
      <c r="C4" s="26"/>
      <c r="D4" s="26"/>
      <c r="E4" s="26"/>
      <c r="F4" s="26"/>
      <c r="G4" s="26"/>
      <c r="H4" s="26"/>
      <c r="Q4" s="5" t="s">
        <v>42</v>
      </c>
    </row>
    <row r="5" spans="1:17" x14ac:dyDescent="0.25">
      <c r="Q5" s="1" t="s">
        <v>110</v>
      </c>
    </row>
    <row r="6" spans="1:17" x14ac:dyDescent="0.25">
      <c r="A6" s="25" t="s">
        <v>16</v>
      </c>
      <c r="B6" s="25"/>
      <c r="C6" s="25"/>
      <c r="D6" s="25"/>
      <c r="E6" s="25"/>
      <c r="F6" s="25"/>
      <c r="G6" s="25"/>
      <c r="H6" s="25"/>
      <c r="Q6" s="1" t="s">
        <v>111</v>
      </c>
    </row>
    <row r="7" spans="1:17" x14ac:dyDescent="0.25">
      <c r="A7" s="22" t="str">
        <f>"NO : "&amp;Q5</f>
        <v>NO : 0025/BAPB/SEKR-PUPR/2020</v>
      </c>
      <c r="B7" s="22"/>
      <c r="C7" s="22"/>
      <c r="D7" s="22"/>
      <c r="E7" s="22"/>
      <c r="F7" s="22"/>
      <c r="G7" s="22"/>
      <c r="H7" s="22"/>
      <c r="Q7" s="1" t="s">
        <v>112</v>
      </c>
    </row>
    <row r="8" spans="1:17" x14ac:dyDescent="0.25">
      <c r="Q8" s="1" t="s">
        <v>49</v>
      </c>
    </row>
    <row r="9" spans="1:17" ht="44.25" customHeight="1" x14ac:dyDescent="0.25">
      <c r="A9" s="15" t="str">
        <f><![CDATA["Pada hari ini  "&Q1&"  tanggal  "&Q2&"  bulan  "&Q3&"  tahun  "&Q4&"  yang bertanda tangan di bawah ini :"]]></f>
        <v>Pada hari ini  Senin  tanggal  tujuh belas  bulan  Februari  tahun  dua ribu dua puluh  yang bertanda tangan di bawah ini :</v>
      </c>
      <c r="B9" s="15"/>
      <c r="C9" s="15"/>
      <c r="D9" s="15"/>
      <c r="E9" s="15"/>
      <c r="F9" s="15"/>
      <c r="G9" s="15"/>
      <c r="H9" s="15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16" t="str">
        <f>Q9</f>
        <v>Jimmyhard Mondow, ST</v>
      </c>
      <c r="E10" s="16"/>
      <c r="F10" s="16"/>
      <c r="G10" s="16"/>
      <c r="H10" s="16"/>
      <c r="Q10" s="1" t="s">
        <v>48</v>
      </c>
    </row>
    <row r="11" spans="1:17" x14ac:dyDescent="0.25">
      <c r="B11" s="4" t="s">
        <v>0</v>
      </c>
      <c r="C11" s="4" t="s">
        <v>11</v>
      </c>
      <c r="D11" s="16" t="str">
        <f>Q10</f>
        <v>198412062009031001</v>
      </c>
      <c r="E11" s="16"/>
      <c r="F11" s="16"/>
      <c r="G11" s="16"/>
      <c r="H11" s="16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16" t="str">
        <f>Q8</f>
        <v>Pengurus Barang Pengguna</v>
      </c>
      <c r="E12" s="16"/>
      <c r="F12" s="16"/>
      <c r="G12" s="16"/>
      <c r="H12" s="16"/>
      <c r="Q12" s="1" t="s">
        <v>44</v>
      </c>
    </row>
    <row r="13" spans="1:17" x14ac:dyDescent="0.25">
      <c r="B13" s="16" t="s">
        <v>12</v>
      </c>
      <c r="C13" s="16"/>
      <c r="D13" s="16"/>
      <c r="E13" s="16"/>
      <c r="F13" s="16"/>
      <c r="G13" s="16"/>
      <c r="H13" s="16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16" t="str">
        <f>Q12</f>
        <v>Ingkan J. M. Pinontoan, ST</v>
      </c>
      <c r="E15" s="16"/>
      <c r="F15" s="16"/>
      <c r="G15" s="16"/>
      <c r="H15" s="16"/>
    </row>
    <row r="16" spans="1:17" x14ac:dyDescent="0.25">
      <c r="B16" s="4" t="s">
        <v>0</v>
      </c>
      <c r="C16" s="4" t="s">
        <v>11</v>
      </c>
      <c r="D16" s="16" t="str">
        <f>Q13</f>
        <v>197707062009032001</v>
      </c>
      <c r="E16" s="16"/>
      <c r="F16" s="16"/>
      <c r="G16" s="16"/>
      <c r="H16" s="16"/>
    </row>
    <row r="17" spans="1:8" ht="27" customHeight="1" x14ac:dyDescent="0.25">
      <c r="B17" s="4" t="s">
        <v>2</v>
      </c>
      <c r="C17" s="4" t="s">
        <v>11</v>
      </c>
      <c r="D17" s="16" t="str">
        <f>Q11</f>
        <v>Pejabat Pembuat Komitmen</v>
      </c>
      <c r="E17" s="16"/>
      <c r="F17" s="16"/>
      <c r="G17" s="16"/>
      <c r="H17" s="16"/>
    </row>
    <row r="18" spans="1:8" x14ac:dyDescent="0.25">
      <c r="B18" s="16" t="s">
        <v>14</v>
      </c>
      <c r="C18" s="16"/>
      <c r="D18" s="16"/>
      <c r="E18" s="16"/>
      <c r="F18" s="16"/>
      <c r="G18" s="16"/>
      <c r="H18" s="16"/>
    </row>
    <row r="20" spans="1:8" ht="30.75" customHeight="1" x14ac:dyDescent="0.25">
      <c r="A20" s="18" t="s">
        <v>15</v>
      </c>
      <c r="B20" s="18"/>
      <c r="C20" s="18"/>
      <c r="D20" s="18"/>
      <c r="E20" s="18"/>
      <c r="F20" s="18"/>
      <c r="G20" s="18"/>
      <c r="H20" s="18"/>
    </row>
    <row r="22" spans="1:8" s="2" customFormat="1" x14ac:dyDescent="0.25">
      <c r="A22" s="10" t="s">
        <v>3</v>
      </c>
      <c r="B22" s="17" t="s">
        <v>4</v>
      </c>
      <c r="C22" s="17"/>
      <c r="D22" s="17"/>
      <c r="E22" s="10" t="s">
        <v>5</v>
      </c>
      <c r="F22" s="10" t="s">
        <v>6</v>
      </c>
      <c r="G22" s="10" t="s">
        <v>7</v>
      </c>
      <c r="H22" s="10" t="s">
        <v>8</v>
      </c>
    </row>
    <row r="23" ht="30.0" customHeight="true">
      <c r="A23" s="8" t="n">
        <f>ROW(A23)-22</f>
        <v>1.0</v>
      </c>
      <c r="B23" t="s" s="19">
        <v>53</v>
      </c>
      <c r="C23" s="20"/>
      <c r="D23" s="21"/>
      <c r="E23" t="n" s="11">
        <v>20.0</v>
      </c>
      <c r="F23" t="s" s="9">
        <v>54</v>
      </c>
      <c r="G23" t="n" s="11">
        <v>25000.0</v>
      </c>
      <c r="H23" s="11" t="n">
        <f>E23*G23</f>
        <v>500000.0</v>
      </c>
    </row>
    <row r="24" ht="30.0" customHeight="true">
      <c r="A24" s="8" t="n">
        <f>ROW(A24)-22</f>
        <v>2.0</v>
      </c>
      <c r="B24" t="s" s="19">
        <v>55</v>
      </c>
      <c r="C24" s="20"/>
      <c r="D24" s="21"/>
      <c r="E24" t="n" s="11">
        <v>10.0</v>
      </c>
      <c r="F24" t="s" s="9">
        <v>54</v>
      </c>
      <c r="G24" t="n" s="11">
        <v>28000.0</v>
      </c>
      <c r="H24" s="11" t="n">
        <f>E24*G24</f>
        <v>280000.0</v>
      </c>
    </row>
    <row r="25" ht="30.0" customHeight="true">
      <c r="A25" s="8" t="n">
        <f>ROW(A25)-22</f>
        <v>3.0</v>
      </c>
      <c r="B25" t="s" s="19">
        <v>59</v>
      </c>
      <c r="C25" s="20"/>
      <c r="D25" s="21"/>
      <c r="E25" t="n" s="11">
        <v>1.0</v>
      </c>
      <c r="F25" t="s" s="9">
        <v>54</v>
      </c>
      <c r="G25" t="n" s="11">
        <v>11000.0</v>
      </c>
      <c r="H25" s="11" t="n">
        <f>E25*G25</f>
        <v>11000.0</v>
      </c>
    </row>
    <row r="26" ht="30.0" customHeight="true">
      <c r="A26" s="8" t="n">
        <f>ROW(A26)-22</f>
        <v>4.0</v>
      </c>
      <c r="B26" t="s" s="19">
        <v>61</v>
      </c>
      <c r="C26" s="20"/>
      <c r="D26" s="21"/>
      <c r="E26" t="n" s="11">
        <v>3.0</v>
      </c>
      <c r="F26" t="s" s="9">
        <v>54</v>
      </c>
      <c r="G26" t="n" s="11">
        <v>18500.0</v>
      </c>
      <c r="H26" s="11" t="n">
        <f>E26*G26</f>
        <v>55500.0</v>
      </c>
    </row>
    <row r="27" ht="30.0" customHeight="true">
      <c r="A27" s="8" t="n">
        <f>ROW(A27)-22</f>
        <v>5.0</v>
      </c>
      <c r="B27" t="s" s="19">
        <v>62</v>
      </c>
      <c r="C27" s="20"/>
      <c r="D27" s="21"/>
      <c r="E27" t="n" s="11">
        <v>5.0</v>
      </c>
      <c r="F27" t="s" s="9">
        <v>54</v>
      </c>
      <c r="G27" t="n" s="11">
        <v>12000.0</v>
      </c>
      <c r="H27" s="11" t="n">
        <f>E27*G27</f>
        <v>60000.0</v>
      </c>
    </row>
    <row r="28" ht="30.0" customHeight="true">
      <c r="A28" s="8" t="n">
        <f>ROW(A28)-22</f>
        <v>6.0</v>
      </c>
      <c r="B28" t="s" s="19">
        <v>63</v>
      </c>
      <c r="C28" s="20"/>
      <c r="D28" s="21"/>
      <c r="E28" t="n" s="11">
        <v>4.0</v>
      </c>
      <c r="F28" t="s" s="9">
        <v>54</v>
      </c>
      <c r="G28" t="n" s="11">
        <v>7000.0</v>
      </c>
      <c r="H28" s="11" t="n">
        <f>E28*G28</f>
        <v>28000.0</v>
      </c>
    </row>
    <row r="29" ht="30.0" customHeight="true">
      <c r="A29" s="8" t="n">
        <f>ROW(A29)-22</f>
        <v>7.0</v>
      </c>
      <c r="B29" t="s" s="19">
        <v>113</v>
      </c>
      <c r="C29" s="20"/>
      <c r="D29" s="21"/>
      <c r="E29" t="n" s="11">
        <v>4.0</v>
      </c>
      <c r="F29" t="s" s="9">
        <v>68</v>
      </c>
      <c r="G29" t="n" s="11">
        <v>47000.0</v>
      </c>
      <c r="H29" s="11" t="n">
        <f>E29*G29</f>
        <v>188000.0</v>
      </c>
    </row>
    <row r="30" ht="30.0" customHeight="true">
      <c r="A30" s="8" t="n">
        <f>ROW(A30)-22</f>
        <v>8.0</v>
      </c>
      <c r="B30" t="s" s="19">
        <v>67</v>
      </c>
      <c r="C30" s="20"/>
      <c r="D30" s="21"/>
      <c r="E30" t="n" s="11">
        <v>10.0</v>
      </c>
      <c r="F30" t="s" s="9">
        <v>68</v>
      </c>
      <c r="G30" t="n" s="11">
        <v>57750.0</v>
      </c>
      <c r="H30" s="11" t="n">
        <f>E30*G30</f>
        <v>577500.0</v>
      </c>
    </row>
    <row r="31" ht="30.0" customHeight="true">
      <c r="A31" s="8" t="n">
        <f>ROW(A31)-22</f>
        <v>9.0</v>
      </c>
      <c r="B31" t="s" s="19">
        <v>69</v>
      </c>
      <c r="C31" s="20"/>
      <c r="D31" s="21"/>
      <c r="E31" t="n" s="11">
        <v>100.0</v>
      </c>
      <c r="F31" t="s" s="9">
        <v>54</v>
      </c>
      <c r="G31" t="n" s="11">
        <v>6000.0</v>
      </c>
      <c r="H31" s="11" t="n">
        <f>E31*G31</f>
        <v>600000.0</v>
      </c>
    </row>
    <row r="32" ht="30.0" customHeight="true">
      <c r="A32" s="8" t="n">
        <f>ROW(A32)-22</f>
        <v>10.0</v>
      </c>
      <c r="B32" t="s" s="19">
        <v>70</v>
      </c>
      <c r="C32" s="20"/>
      <c r="D32" s="21"/>
      <c r="E32" t="n" s="11">
        <v>3.0</v>
      </c>
      <c r="F32" t="s" s="9">
        <v>54</v>
      </c>
      <c r="G32" t="n" s="11">
        <v>275000.0</v>
      </c>
      <c r="H32" s="11" t="n">
        <f>E32*G32</f>
        <v>825000.0</v>
      </c>
    </row>
    <row r="33" ht="30.0" customHeight="true">
      <c r="A33" s="8" t="n">
        <f>ROW(A33)-22</f>
        <v>11.0</v>
      </c>
      <c r="B33" t="s" s="19">
        <v>71</v>
      </c>
      <c r="C33" s="20"/>
      <c r="D33" s="21"/>
      <c r="E33" t="n" s="11">
        <v>5.0</v>
      </c>
      <c r="F33" t="s" s="9">
        <v>54</v>
      </c>
      <c r="G33" t="n" s="11">
        <v>275000.0</v>
      </c>
      <c r="H33" s="11" t="n">
        <f>E33*G33</f>
        <v>1375000.0</v>
      </c>
    </row>
    <row r="34" spans="1:8" s="3" customFormat="1" x14ac:dyDescent="0.25">
      <c r="A34" s="27"/>
      <c r="B34" s="28"/>
      <c r="C34" s="28"/>
      <c r="D34" s="28"/>
      <c r="E34" s="28"/>
      <c r="F34" s="28"/>
      <c r="G34" s="29" t="s">
        <v>9</v>
      </c>
      <c r="H34" s="12" t="n">
        <f ca="1">SUM(INDIRECT("H23:H"&amp;ROW(H34)-1))</f>
        <v>4500000.0</v>
      </c>
    </row>
    <row r="36" spans="1:8" ht="46.5" customHeight="1" x14ac:dyDescent="0.25">
      <c r="A36" s="15" t="str">
        <f>"Sesuai dengan Berita Acara Serah Terima Barang (BAST) No: "&amp;Q6&amp;", tanggal "&amp;Q7&amp;".
Demikian berita acara di buat dengan benar untuk dipergunakan sebagaimana mestinya."</f>
        <v>Sesuai dengan Berita Acara Serah Terima Barang (BAST) No: 0025/BAST-SEKRE/DPUPR/2020, tanggal 17 Februari 2020.
Demikian berita acara di buat dengan benar untuk dipergunakan sebagaimana mestinya.</v>
      </c>
      <c r="B36" s="15"/>
      <c r="C36" s="15"/>
      <c r="D36" s="15"/>
      <c r="E36" s="15"/>
      <c r="F36" s="15"/>
      <c r="G36" s="15"/>
      <c r="H36" s="15"/>
    </row>
    <row r="37" spans="1:8" ht="22.5" customHeight="1" x14ac:dyDescent="0.25">
      <c r="A37" s="13"/>
      <c r="B37" s="13"/>
      <c r="C37" s="13"/>
      <c r="D37" s="13"/>
      <c r="E37" s="13"/>
      <c r="F37" s="13"/>
      <c r="G37" s="13"/>
      <c r="H37" s="13"/>
    </row>
    <row r="38" spans="1:8" x14ac:dyDescent="0.25">
      <c r="C38" s="6" t="s">
        <v>20</v>
      </c>
      <c r="G38" s="6" t="s">
        <v>21</v>
      </c>
    </row>
    <row r="39" spans="1:8" x14ac:dyDescent="0.25">
      <c r="C39" s="2" t="str">
        <f>D12</f>
        <v>Pengurus Barang Pengguna</v>
      </c>
      <c r="G39" s="2" t="str">
        <f>D17</f>
        <v>Pejabat Pembuat Komitmen</v>
      </c>
    </row>
    <row r="43" spans="3:7" x14ac:dyDescent="0.25">
      <c r="C43" s="14" t="str">
        <f>D10</f>
        <v>Jimmyhard Mondow, ST</v>
      </c>
      <c r="G43" s="14" t="str">
        <f>D15</f>
        <v>Ingkan J. M. Pinontoan, ST</v>
      </c>
    </row>
    <row r="44" spans="3:7" x14ac:dyDescent="0.25">
      <c r="C44" s="6" t="str">
        <f>"NIP. "&amp;D11</f>
        <v>NIP. 198412062009031001</v>
      </c>
      <c r="G44" s="6" t="str">
        <f>"NIP. "&amp;D16</f>
        <v>NIP. 197707062009032001</v>
      </c>
    </row>
  </sheetData>
  <mergeCells count="19"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18:H18"/>
    <mergeCell ref="B22:D22"/>
    <mergeCell ref="A20:H20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4:D34"/>
    <mergeCell ref="B33:D33"/>
    <mergeCell ref="A36:H36"/>
  </mergeCells>
  <printOptions horizontalCentered="1"/>
  <pageMargins left="0.7" right="0.7" top="0.75" bottom="0.75" header="0.3" footer="0.3"/>
  <headerFooter>
    <oddFooter>&amp;R0025-&amp;P(&amp;N)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52"/>
  <sheetViews>
    <sheetView tabSelected="false" topLeftCell="A6" workbookViewId="0">
      <selection activeCell="J24" sqref="J24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8" customWidth="true" style="1" width="19.57031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85</v>
      </c>
    </row>
    <row r="2" spans="1:17" ht="18.75" x14ac:dyDescent="0.25">
      <c r="B2" s="23" t="s">
        <v>17</v>
      </c>
      <c r="C2" s="23"/>
      <c r="D2" s="23"/>
      <c r="E2" s="23"/>
      <c r="F2" s="23"/>
      <c r="G2" s="23"/>
      <c r="H2" s="23"/>
      <c r="Q2" s="5" t="s">
        <v>114</v>
      </c>
    </row>
    <row r="3" spans="1:17" ht="23.25" x14ac:dyDescent="0.25">
      <c r="B3" s="24" t="s">
        <v>18</v>
      </c>
      <c r="C3" s="24"/>
      <c r="D3" s="24"/>
      <c r="E3" s="24"/>
      <c r="F3" s="24"/>
      <c r="G3" s="24"/>
      <c r="H3" s="24"/>
      <c r="Q3" s="5" t="s">
        <v>109</v>
      </c>
    </row>
    <row r="4" spans="1:17" ht="15.75" thickBot="1" x14ac:dyDescent="0.3">
      <c r="A4" s="7"/>
      <c r="B4" s="26" t="s">
        <v>19</v>
      </c>
      <c r="C4" s="26"/>
      <c r="D4" s="26"/>
      <c r="E4" s="26"/>
      <c r="F4" s="26"/>
      <c r="G4" s="26"/>
      <c r="H4" s="26"/>
      <c r="Q4" s="5" t="s">
        <v>42</v>
      </c>
    </row>
    <row r="5" spans="1:17" x14ac:dyDescent="0.25">
      <c r="Q5" s="1" t="s">
        <v>115</v>
      </c>
    </row>
    <row r="6" spans="1:17" x14ac:dyDescent="0.25">
      <c r="A6" s="25" t="s">
        <v>16</v>
      </c>
      <c r="B6" s="25"/>
      <c r="C6" s="25"/>
      <c r="D6" s="25"/>
      <c r="E6" s="25"/>
      <c r="F6" s="25"/>
      <c r="G6" s="25"/>
      <c r="H6" s="25"/>
      <c r="Q6" s="1" t="s">
        <v>116</v>
      </c>
    </row>
    <row r="7" spans="1:17" x14ac:dyDescent="0.25">
      <c r="A7" s="22" t="str">
        <f>"NO : "&amp;Q5</f>
        <v>NO : 0027/BAPB/SEKR-PUPR/2020</v>
      </c>
      <c r="B7" s="22"/>
      <c r="C7" s="22"/>
      <c r="D7" s="22"/>
      <c r="E7" s="22"/>
      <c r="F7" s="22"/>
      <c r="G7" s="22"/>
      <c r="H7" s="22"/>
      <c r="Q7" s="1" t="s">
        <v>117</v>
      </c>
    </row>
    <row r="8" spans="1:17" x14ac:dyDescent="0.25">
      <c r="Q8" s="1" t="s">
        <v>49</v>
      </c>
    </row>
    <row r="9" spans="1:17" ht="44.25" customHeight="1" x14ac:dyDescent="0.25">
      <c r="A9" s="15" t="str">
        <f><![CDATA["Pada hari ini  "&Q1&"  tanggal  "&Q2&"  bulan  "&Q3&"  tahun  "&Q4&"  yang bertanda tangan di bawah ini :"]]></f>
        <v>Pada hari ini  Selasa  tanggal  dua puluh lima  bulan  Februari  tahun  dua ribu dua puluh  yang bertanda tangan di bawah ini :</v>
      </c>
      <c r="B9" s="15"/>
      <c r="C9" s="15"/>
      <c r="D9" s="15"/>
      <c r="E9" s="15"/>
      <c r="F9" s="15"/>
      <c r="G9" s="15"/>
      <c r="H9" s="15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16" t="str">
        <f>Q9</f>
        <v>Jimmyhard Mondow, ST</v>
      </c>
      <c r="E10" s="16"/>
      <c r="F10" s="16"/>
      <c r="G10" s="16"/>
      <c r="H10" s="16"/>
      <c r="Q10" s="1" t="s">
        <v>48</v>
      </c>
    </row>
    <row r="11" spans="1:17" x14ac:dyDescent="0.25">
      <c r="B11" s="4" t="s">
        <v>0</v>
      </c>
      <c r="C11" s="4" t="s">
        <v>11</v>
      </c>
      <c r="D11" s="16" t="str">
        <f>Q10</f>
        <v>198412062009031001</v>
      </c>
      <c r="E11" s="16"/>
      <c r="F11" s="16"/>
      <c r="G11" s="16"/>
      <c r="H11" s="16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16" t="str">
        <f>Q8</f>
        <v>Pengurus Barang Pengguna</v>
      </c>
      <c r="E12" s="16"/>
      <c r="F12" s="16"/>
      <c r="G12" s="16"/>
      <c r="H12" s="16"/>
      <c r="Q12" s="1" t="s">
        <v>44</v>
      </c>
    </row>
    <row r="13" spans="1:17" x14ac:dyDescent="0.25">
      <c r="B13" s="16" t="s">
        <v>12</v>
      </c>
      <c r="C13" s="16"/>
      <c r="D13" s="16"/>
      <c r="E13" s="16"/>
      <c r="F13" s="16"/>
      <c r="G13" s="16"/>
      <c r="H13" s="16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16" t="str">
        <f>Q12</f>
        <v>Ingkan J. M. Pinontoan, ST</v>
      </c>
      <c r="E15" s="16"/>
      <c r="F15" s="16"/>
      <c r="G15" s="16"/>
      <c r="H15" s="16"/>
    </row>
    <row r="16" spans="1:17" x14ac:dyDescent="0.25">
      <c r="B16" s="4" t="s">
        <v>0</v>
      </c>
      <c r="C16" s="4" t="s">
        <v>11</v>
      </c>
      <c r="D16" s="16" t="str">
        <f>Q13</f>
        <v>197707062009032001</v>
      </c>
      <c r="E16" s="16"/>
      <c r="F16" s="16"/>
      <c r="G16" s="16"/>
      <c r="H16" s="16"/>
    </row>
    <row r="17" spans="1:8" ht="27" customHeight="1" x14ac:dyDescent="0.25">
      <c r="B17" s="4" t="s">
        <v>2</v>
      </c>
      <c r="C17" s="4" t="s">
        <v>11</v>
      </c>
      <c r="D17" s="16" t="str">
        <f>Q11</f>
        <v>Pejabat Pembuat Komitmen</v>
      </c>
      <c r="E17" s="16"/>
      <c r="F17" s="16"/>
      <c r="G17" s="16"/>
      <c r="H17" s="16"/>
    </row>
    <row r="18" spans="1:8" x14ac:dyDescent="0.25">
      <c r="B18" s="16" t="s">
        <v>14</v>
      </c>
      <c r="C18" s="16"/>
      <c r="D18" s="16"/>
      <c r="E18" s="16"/>
      <c r="F18" s="16"/>
      <c r="G18" s="16"/>
      <c r="H18" s="16"/>
    </row>
    <row r="20" spans="1:8" ht="30.75" customHeight="1" x14ac:dyDescent="0.25">
      <c r="A20" s="18" t="s">
        <v>15</v>
      </c>
      <c r="B20" s="18"/>
      <c r="C20" s="18"/>
      <c r="D20" s="18"/>
      <c r="E20" s="18"/>
      <c r="F20" s="18"/>
      <c r="G20" s="18"/>
      <c r="H20" s="18"/>
    </row>
    <row r="22" spans="1:8" s="2" customFormat="1" x14ac:dyDescent="0.25">
      <c r="A22" s="10" t="s">
        <v>3</v>
      </c>
      <c r="B22" s="17" t="s">
        <v>4</v>
      </c>
      <c r="C22" s="17"/>
      <c r="D22" s="17"/>
      <c r="E22" s="10" t="s">
        <v>5</v>
      </c>
      <c r="F22" s="10" t="s">
        <v>6</v>
      </c>
      <c r="G22" s="10" t="s">
        <v>7</v>
      </c>
      <c r="H22" s="10" t="s">
        <v>8</v>
      </c>
    </row>
    <row r="23" ht="30.0" customHeight="true">
      <c r="A23" s="8" t="n">
        <f>ROW(A23)-22</f>
        <v>1.0</v>
      </c>
      <c r="B23" t="s" s="19">
        <v>118</v>
      </c>
      <c r="C23" s="20"/>
      <c r="D23" s="21"/>
      <c r="E23" t="n" s="11">
        <v>2.0</v>
      </c>
      <c r="F23" t="s" s="9">
        <v>54</v>
      </c>
      <c r="G23" t="n" s="11">
        <v>22500.0</v>
      </c>
      <c r="H23" s="11" t="n">
        <f>E23*G23</f>
        <v>45000.0</v>
      </c>
    </row>
    <row r="24" ht="30.0" customHeight="true">
      <c r="A24" s="8" t="n">
        <f>ROW(A24)-22</f>
        <v>2.0</v>
      </c>
      <c r="B24" t="s" s="19">
        <v>119</v>
      </c>
      <c r="C24" s="20"/>
      <c r="D24" s="21"/>
      <c r="E24" t="n" s="11">
        <v>6.0</v>
      </c>
      <c r="F24" t="s" s="9">
        <v>120</v>
      </c>
      <c r="G24" t="n" s="11">
        <v>26000.0</v>
      </c>
      <c r="H24" s="11" t="n">
        <f>E24*G24</f>
        <v>156000.0</v>
      </c>
    </row>
    <row r="25" ht="30.0" customHeight="true">
      <c r="A25" s="8" t="n">
        <f>ROW(A25)-22</f>
        <v>3.0</v>
      </c>
      <c r="B25" t="s" s="19">
        <v>121</v>
      </c>
      <c r="C25" s="20"/>
      <c r="D25" s="21"/>
      <c r="E25" t="n" s="11">
        <v>2.0</v>
      </c>
      <c r="F25" t="s" s="9">
        <v>54</v>
      </c>
      <c r="G25" t="n" s="11">
        <v>32000.0</v>
      </c>
      <c r="H25" s="11" t="n">
        <f>E25*G25</f>
        <v>64000.0</v>
      </c>
    </row>
    <row r="26" ht="30.0" customHeight="true">
      <c r="A26" s="8" t="n">
        <f>ROW(A26)-22</f>
        <v>4.0</v>
      </c>
      <c r="B26" t="s" s="19">
        <v>122</v>
      </c>
      <c r="C26" s="20"/>
      <c r="D26" s="21"/>
      <c r="E26" t="n" s="11">
        <v>8.0</v>
      </c>
      <c r="F26" t="s" s="9">
        <v>123</v>
      </c>
      <c r="G26" t="n" s="11">
        <v>12000.0</v>
      </c>
      <c r="H26" s="11" t="n">
        <f>E26*G26</f>
        <v>96000.0</v>
      </c>
    </row>
    <row r="27" ht="30.0" customHeight="true">
      <c r="A27" s="8" t="n">
        <f>ROW(A27)-22</f>
        <v>5.0</v>
      </c>
      <c r="B27" t="s" s="19">
        <v>124</v>
      </c>
      <c r="C27" s="20"/>
      <c r="D27" s="21"/>
      <c r="E27" t="n" s="11">
        <v>4.0</v>
      </c>
      <c r="F27" t="s" s="9">
        <v>123</v>
      </c>
      <c r="G27" t="n" s="11">
        <v>31000.0</v>
      </c>
      <c r="H27" s="11" t="n">
        <f>E27*G27</f>
        <v>124000.0</v>
      </c>
    </row>
    <row r="28" ht="30.0" customHeight="true">
      <c r="A28" s="8" t="n">
        <f>ROW(A28)-22</f>
        <v>6.0</v>
      </c>
      <c r="B28" t="s" s="19">
        <v>125</v>
      </c>
      <c r="C28" s="20"/>
      <c r="D28" s="21"/>
      <c r="E28" t="n" s="11">
        <v>5.0</v>
      </c>
      <c r="F28" t="s" s="9">
        <v>54</v>
      </c>
      <c r="G28" t="n" s="11">
        <v>28500.0</v>
      </c>
      <c r="H28" s="11" t="n">
        <f>E28*G28</f>
        <v>142500.0</v>
      </c>
    </row>
    <row r="29" ht="30.0" customHeight="true">
      <c r="A29" s="8" t="n">
        <f>ROW(A29)-22</f>
        <v>7.0</v>
      </c>
      <c r="B29" t="s" s="19">
        <v>126</v>
      </c>
      <c r="C29" s="20"/>
      <c r="D29" s="21"/>
      <c r="E29" t="n" s="11">
        <v>10.0</v>
      </c>
      <c r="F29" t="s" s="9">
        <v>127</v>
      </c>
      <c r="G29" t="n" s="11">
        <v>12500.0</v>
      </c>
      <c r="H29" s="11" t="n">
        <f>E29*G29</f>
        <v>125000.0</v>
      </c>
    </row>
    <row r="30" ht="30.0" customHeight="true">
      <c r="A30" s="8" t="n">
        <f>ROW(A30)-22</f>
        <v>8.0</v>
      </c>
      <c r="B30" t="s" s="19">
        <v>128</v>
      </c>
      <c r="C30" s="20"/>
      <c r="D30" s="21"/>
      <c r="E30" t="n" s="11">
        <v>8.0</v>
      </c>
      <c r="F30" t="s" s="9">
        <v>54</v>
      </c>
      <c r="G30" t="n" s="11">
        <v>13000.0</v>
      </c>
      <c r="H30" s="11" t="n">
        <f>E30*G30</f>
        <v>104000.0</v>
      </c>
    </row>
    <row r="31" ht="30.0" customHeight="true">
      <c r="A31" s="8" t="n">
        <f>ROW(A31)-22</f>
        <v>9.0</v>
      </c>
      <c r="B31" t="s" s="19">
        <v>129</v>
      </c>
      <c r="C31" s="20"/>
      <c r="D31" s="21"/>
      <c r="E31" t="n" s="11">
        <v>5.0</v>
      </c>
      <c r="F31" t="s" s="9">
        <v>54</v>
      </c>
      <c r="G31" t="n" s="11">
        <v>15000.0</v>
      </c>
      <c r="H31" s="11" t="n">
        <f>E31*G31</f>
        <v>75000.0</v>
      </c>
    </row>
    <row r="32" ht="30.0" customHeight="true">
      <c r="A32" s="8" t="n">
        <f>ROW(A32)-22</f>
        <v>10.0</v>
      </c>
      <c r="B32" t="s" s="19">
        <v>130</v>
      </c>
      <c r="C32" s="20"/>
      <c r="D32" s="21"/>
      <c r="E32" t="n" s="11">
        <v>6.0</v>
      </c>
      <c r="F32" t="s" s="9">
        <v>127</v>
      </c>
      <c r="G32" t="n" s="11">
        <v>16500.0</v>
      </c>
      <c r="H32" s="11" t="n">
        <f>E32*G32</f>
        <v>99000.0</v>
      </c>
    </row>
    <row r="33" ht="30.0" customHeight="true">
      <c r="A33" s="8" t="n">
        <f>ROW(A33)-22</f>
        <v>11.0</v>
      </c>
      <c r="B33" t="s" s="19">
        <v>80</v>
      </c>
      <c r="C33" s="20"/>
      <c r="D33" s="21"/>
      <c r="E33" t="n" s="11">
        <v>1.0</v>
      </c>
      <c r="F33" t="s" s="9">
        <v>54</v>
      </c>
      <c r="G33" t="n" s="11">
        <v>50000.0</v>
      </c>
      <c r="H33" s="11" t="n">
        <f>E33*G33</f>
        <v>50000.0</v>
      </c>
    </row>
    <row r="34" ht="30.0" customHeight="true">
      <c r="A34" s="8" t="n">
        <f>ROW(A34)-22</f>
        <v>12.0</v>
      </c>
      <c r="B34" t="s" s="19">
        <v>81</v>
      </c>
      <c r="C34" s="20"/>
      <c r="D34" s="21"/>
      <c r="E34" t="n" s="11">
        <v>1.0</v>
      </c>
      <c r="F34" t="s" s="9">
        <v>54</v>
      </c>
      <c r="G34" t="n" s="11">
        <v>30000.0</v>
      </c>
      <c r="H34" s="11" t="n">
        <f>E34*G34</f>
        <v>30000.0</v>
      </c>
    </row>
    <row r="35" ht="30.0" customHeight="true">
      <c r="A35" s="8" t="n">
        <f>ROW(A35)-22</f>
        <v>13.0</v>
      </c>
      <c r="B35" t="s" s="19">
        <v>131</v>
      </c>
      <c r="C35" s="20"/>
      <c r="D35" s="21"/>
      <c r="E35" t="n" s="11">
        <v>5.0</v>
      </c>
      <c r="F35" t="s" s="9">
        <v>120</v>
      </c>
      <c r="G35" t="n" s="11">
        <v>14500.0</v>
      </c>
      <c r="H35" s="11" t="n">
        <f>E35*G35</f>
        <v>72500.0</v>
      </c>
    </row>
    <row r="36" ht="30.0" customHeight="true">
      <c r="A36" s="8" t="n">
        <f>ROW(A36)-22</f>
        <v>14.0</v>
      </c>
      <c r="B36" t="s" s="19">
        <v>82</v>
      </c>
      <c r="C36" s="20"/>
      <c r="D36" s="21"/>
      <c r="E36" t="n" s="11">
        <v>13.0</v>
      </c>
      <c r="F36" t="s" s="9">
        <v>54</v>
      </c>
      <c r="G36" t="n" s="11">
        <v>29000.0</v>
      </c>
      <c r="H36" s="11" t="n">
        <f>E36*G36</f>
        <v>377000.0</v>
      </c>
    </row>
    <row r="37" ht="30.0" customHeight="true">
      <c r="A37" s="8" t="n">
        <f>ROW(A37)-22</f>
        <v>15.0</v>
      </c>
      <c r="B37" t="s" s="19">
        <v>83</v>
      </c>
      <c r="C37" s="20"/>
      <c r="D37" s="21"/>
      <c r="E37" t="n" s="11">
        <v>15.0</v>
      </c>
      <c r="F37" t="s" s="9">
        <v>54</v>
      </c>
      <c r="G37" t="n" s="11">
        <v>20000.0</v>
      </c>
      <c r="H37" s="11" t="n">
        <f>E37*G37</f>
        <v>300000.0</v>
      </c>
    </row>
    <row r="38" ht="30.0" customHeight="true">
      <c r="A38" s="8" t="n">
        <f>ROW(A38)-22</f>
        <v>16.0</v>
      </c>
      <c r="B38" t="s" s="19">
        <v>84</v>
      </c>
      <c r="C38" s="20"/>
      <c r="D38" s="21"/>
      <c r="E38" t="n" s="11">
        <v>15.0</v>
      </c>
      <c r="F38" t="s" s="9">
        <v>54</v>
      </c>
      <c r="G38" t="n" s="11">
        <v>14000.0</v>
      </c>
      <c r="H38" s="11" t="n">
        <f>E38*G38</f>
        <v>210000.0</v>
      </c>
    </row>
    <row r="39" ht="30.0" customHeight="true">
      <c r="A39" s="8" t="n">
        <f>ROW(A39)-22</f>
        <v>17.0</v>
      </c>
      <c r="B39" t="s" s="19">
        <v>132</v>
      </c>
      <c r="C39" s="20"/>
      <c r="D39" s="21"/>
      <c r="E39" t="n" s="11">
        <v>8.0</v>
      </c>
      <c r="F39" t="s" s="9">
        <v>54</v>
      </c>
      <c r="G39" t="n" s="11">
        <v>18500.0</v>
      </c>
      <c r="H39" s="11" t="n">
        <f>E39*G39</f>
        <v>148000.0</v>
      </c>
    </row>
    <row r="40" ht="30.0" customHeight="true">
      <c r="A40" s="8" t="n">
        <f>ROW(A40)-22</f>
        <v>18.0</v>
      </c>
      <c r="B40" t="s" s="19">
        <v>133</v>
      </c>
      <c r="C40" s="20"/>
      <c r="D40" s="21"/>
      <c r="E40" t="n" s="11">
        <v>6.0</v>
      </c>
      <c r="F40" t="s" s="9">
        <v>120</v>
      </c>
      <c r="G40" t="n" s="11">
        <v>24500.0</v>
      </c>
      <c r="H40" s="11" t="n">
        <f>E40*G40</f>
        <v>147000.0</v>
      </c>
    </row>
    <row r="41" ht="30.0" customHeight="true">
      <c r="A41" s="8" t="n">
        <f>ROW(A41)-22</f>
        <v>19.0</v>
      </c>
      <c r="B41" t="s" s="19">
        <v>134</v>
      </c>
      <c r="C41" s="20"/>
      <c r="D41" s="21"/>
      <c r="E41" t="n" s="11">
        <v>5.0</v>
      </c>
      <c r="F41" t="s" s="9">
        <v>120</v>
      </c>
      <c r="G41" t="n" s="11">
        <v>27000.0</v>
      </c>
      <c r="H41" s="11" t="n">
        <f>E41*G41</f>
        <v>135000.0</v>
      </c>
    </row>
    <row r="42" spans="1:8" s="3" customFormat="1" x14ac:dyDescent="0.25">
      <c r="A42" s="27"/>
      <c r="B42" s="28"/>
      <c r="C42" s="28"/>
      <c r="D42" s="28"/>
      <c r="E42" s="28"/>
      <c r="F42" s="28"/>
      <c r="G42" s="29" t="s">
        <v>9</v>
      </c>
      <c r="H42" s="12" t="n">
        <f ca="1">SUM(INDIRECT("H23:H"&amp;ROW(H42)-1))</f>
        <v>2500000.0</v>
      </c>
    </row>
    <row r="44" spans="1:8" ht="46.5" customHeight="1" x14ac:dyDescent="0.25">
      <c r="A44" s="15" t="str">
        <f>"Sesuai dengan Berita Acara Serah Terima Barang (BAST) No: "&amp;Q6&amp;", tanggal "&amp;Q7&amp;".
Demikian berita acara di buat dengan benar untuk dipergunakan sebagaimana mestinya."</f>
        <v>Sesuai dengan Berita Acara Serah Terima Barang (BAST) No: 0027/BAST-SEKRE/DPUPR/2020, tanggal 25 Februari 2020.
Demikian berita acara di buat dengan benar untuk dipergunakan sebagaimana mestinya.</v>
      </c>
      <c r="B44" s="15"/>
      <c r="C44" s="15"/>
      <c r="D44" s="15"/>
      <c r="E44" s="15"/>
      <c r="F44" s="15"/>
      <c r="G44" s="15"/>
      <c r="H44" s="15"/>
    </row>
    <row r="45" spans="1:8" ht="22.5" customHeight="1" x14ac:dyDescent="0.25">
      <c r="A45" s="13"/>
      <c r="B45" s="13"/>
      <c r="C45" s="13"/>
      <c r="D45" s="13"/>
      <c r="E45" s="13"/>
      <c r="F45" s="13"/>
      <c r="G45" s="13"/>
      <c r="H45" s="13"/>
    </row>
    <row r="46" spans="1:8" x14ac:dyDescent="0.25">
      <c r="C46" s="6" t="s">
        <v>20</v>
      </c>
      <c r="G46" s="6" t="s">
        <v>21</v>
      </c>
    </row>
    <row r="47" spans="1:8" x14ac:dyDescent="0.25">
      <c r="C47" s="2" t="str">
        <f>D12</f>
        <v>Pengurus Barang Pengguna</v>
      </c>
      <c r="G47" s="2" t="str">
        <f>D17</f>
        <v>Pejabat Pembuat Komitmen</v>
      </c>
    </row>
    <row r="51" spans="3:7" x14ac:dyDescent="0.25">
      <c r="C51" s="14" t="str">
        <f>D10</f>
        <v>Jimmyhard Mondow, ST</v>
      </c>
      <c r="G51" s="14" t="str">
        <f>D15</f>
        <v>Ingkan J. M. Pinontoan, ST</v>
      </c>
    </row>
    <row r="52" spans="3:7" x14ac:dyDescent="0.25">
      <c r="C52" s="6" t="str">
        <f>"NIP. "&amp;D11</f>
        <v>NIP. 198412062009031001</v>
      </c>
      <c r="G52" s="6" t="str">
        <f>"NIP. "&amp;D16</f>
        <v>NIP. 197707062009032001</v>
      </c>
    </row>
  </sheetData>
  <mergeCells count="19"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18:H18"/>
    <mergeCell ref="B22:D22"/>
    <mergeCell ref="A20:H20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2:D42"/>
    <mergeCell ref="B41:D41"/>
    <mergeCell ref="A44:H44"/>
  </mergeCells>
  <printOptions horizontalCentered="1"/>
  <pageMargins left="0.7" right="0.7" top="0.75" bottom="0.75" header="0.3" footer="0.3"/>
  <headerFooter>
    <oddFooter>&amp;R0027-&amp;P(&amp;N)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34"/>
  <sheetViews>
    <sheetView tabSelected="false" topLeftCell="A6" workbookViewId="0">
      <selection activeCell="J24" sqref="J24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8" customWidth="true" style="1" width="19.5703125" collapsed="true"/>
    <col min="9" max="16384" style="1" width="9.140625" collapsed="true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85</v>
      </c>
    </row>
    <row r="2" spans="1:17" ht="18.75" x14ac:dyDescent="0.25">
      <c r="B2" s="23" t="s">
        <v>17</v>
      </c>
      <c r="C2" s="23"/>
      <c r="D2" s="23"/>
      <c r="E2" s="23"/>
      <c r="F2" s="23"/>
      <c r="G2" s="23"/>
      <c r="H2" s="23"/>
      <c r="Q2" s="5" t="s">
        <v>114</v>
      </c>
    </row>
    <row r="3" spans="1:17" ht="23.25" x14ac:dyDescent="0.25">
      <c r="B3" s="24" t="s">
        <v>18</v>
      </c>
      <c r="C3" s="24"/>
      <c r="D3" s="24"/>
      <c r="E3" s="24"/>
      <c r="F3" s="24"/>
      <c r="G3" s="24"/>
      <c r="H3" s="24"/>
      <c r="Q3" s="5" t="s">
        <v>109</v>
      </c>
    </row>
    <row r="4" spans="1:17" ht="15.75" thickBot="1" x14ac:dyDescent="0.3">
      <c r="A4" s="7"/>
      <c r="B4" s="26" t="s">
        <v>19</v>
      </c>
      <c r="C4" s="26"/>
      <c r="D4" s="26"/>
      <c r="E4" s="26"/>
      <c r="F4" s="26"/>
      <c r="G4" s="26"/>
      <c r="H4" s="26"/>
      <c r="Q4" s="5" t="s">
        <v>42</v>
      </c>
    </row>
    <row r="5" spans="1:17" x14ac:dyDescent="0.25">
      <c r="Q5" s="1" t="s">
        <v>135</v>
      </c>
    </row>
    <row r="6" spans="1:17" x14ac:dyDescent="0.25">
      <c r="A6" s="25" t="s">
        <v>16</v>
      </c>
      <c r="B6" s="25"/>
      <c r="C6" s="25"/>
      <c r="D6" s="25"/>
      <c r="E6" s="25"/>
      <c r="F6" s="25"/>
      <c r="G6" s="25"/>
      <c r="H6" s="25"/>
      <c r="Q6" s="1" t="s">
        <v>136</v>
      </c>
    </row>
    <row r="7" spans="1:17" x14ac:dyDescent="0.25">
      <c r="A7" s="22" t="str">
        <f>"NO : "&amp;Q5</f>
        <v>NO : 0113/BAPB/SEKR-PUPR/2020</v>
      </c>
      <c r="B7" s="22"/>
      <c r="C7" s="22"/>
      <c r="D7" s="22"/>
      <c r="E7" s="22"/>
      <c r="F7" s="22"/>
      <c r="G7" s="22"/>
      <c r="H7" s="22"/>
      <c r="Q7" s="1" t="s">
        <v>117</v>
      </c>
    </row>
    <row r="8" spans="1:17" x14ac:dyDescent="0.25">
      <c r="Q8" s="1" t="s">
        <v>49</v>
      </c>
    </row>
    <row r="9" spans="1:17" ht="44.25" customHeight="1" x14ac:dyDescent="0.25">
      <c r="A9" s="15" t="str">
        <f><![CDATA["Pada hari ini  "&Q1&"  tanggal  "&Q2&"  bulan  "&Q3&"  tahun  "&Q4&"  yang bertanda tangan di bawah ini :"]]></f>
        <v>Pada hari ini  Selasa  tanggal  dua puluh lima  bulan  Februari  tahun  dua ribu dua puluh  yang bertanda tangan di bawah ini :</v>
      </c>
      <c r="B9" s="15"/>
      <c r="C9" s="15"/>
      <c r="D9" s="15"/>
      <c r="E9" s="15"/>
      <c r="F9" s="15"/>
      <c r="G9" s="15"/>
      <c r="H9" s="15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16" t="str">
        <f>Q9</f>
        <v>Jimmyhard Mondow, ST</v>
      </c>
      <c r="E10" s="16"/>
      <c r="F10" s="16"/>
      <c r="G10" s="16"/>
      <c r="H10" s="16"/>
      <c r="Q10" s="1" t="s">
        <v>48</v>
      </c>
    </row>
    <row r="11" spans="1:17" x14ac:dyDescent="0.25">
      <c r="B11" s="4" t="s">
        <v>0</v>
      </c>
      <c r="C11" s="4" t="s">
        <v>11</v>
      </c>
      <c r="D11" s="16" t="str">
        <f>Q10</f>
        <v>198412062009031001</v>
      </c>
      <c r="E11" s="16"/>
      <c r="F11" s="16"/>
      <c r="G11" s="16"/>
      <c r="H11" s="16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16" t="str">
        <f>Q8</f>
        <v>Pengurus Barang Pengguna</v>
      </c>
      <c r="E12" s="16"/>
      <c r="F12" s="16"/>
      <c r="G12" s="16"/>
      <c r="H12" s="16"/>
      <c r="Q12" s="1" t="s">
        <v>44</v>
      </c>
    </row>
    <row r="13" spans="1:17" x14ac:dyDescent="0.25">
      <c r="B13" s="16" t="s">
        <v>12</v>
      </c>
      <c r="C13" s="16"/>
      <c r="D13" s="16"/>
      <c r="E13" s="16"/>
      <c r="F13" s="16"/>
      <c r="G13" s="16"/>
      <c r="H13" s="16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16" t="str">
        <f>Q12</f>
        <v>Ingkan J. M. Pinontoan, ST</v>
      </c>
      <c r="E15" s="16"/>
      <c r="F15" s="16"/>
      <c r="G15" s="16"/>
      <c r="H15" s="16"/>
    </row>
    <row r="16" spans="1:17" x14ac:dyDescent="0.25">
      <c r="B16" s="4" t="s">
        <v>0</v>
      </c>
      <c r="C16" s="4" t="s">
        <v>11</v>
      </c>
      <c r="D16" s="16" t="str">
        <f>Q13</f>
        <v>197707062009032001</v>
      </c>
      <c r="E16" s="16"/>
      <c r="F16" s="16"/>
      <c r="G16" s="16"/>
      <c r="H16" s="16"/>
    </row>
    <row r="17" spans="1:8" ht="27" customHeight="1" x14ac:dyDescent="0.25">
      <c r="B17" s="4" t="s">
        <v>2</v>
      </c>
      <c r="C17" s="4" t="s">
        <v>11</v>
      </c>
      <c r="D17" s="16" t="str">
        <f>Q11</f>
        <v>Pejabat Pembuat Komitmen</v>
      </c>
      <c r="E17" s="16"/>
      <c r="F17" s="16"/>
      <c r="G17" s="16"/>
      <c r="H17" s="16"/>
    </row>
    <row r="18" spans="1:8" x14ac:dyDescent="0.25">
      <c r="B18" s="16" t="s">
        <v>14</v>
      </c>
      <c r="C18" s="16"/>
      <c r="D18" s="16"/>
      <c r="E18" s="16"/>
      <c r="F18" s="16"/>
      <c r="G18" s="16"/>
      <c r="H18" s="16"/>
    </row>
    <row r="20" spans="1:8" ht="30.75" customHeight="1" x14ac:dyDescent="0.25">
      <c r="A20" s="18" t="s">
        <v>15</v>
      </c>
      <c r="B20" s="18"/>
      <c r="C20" s="18"/>
      <c r="D20" s="18"/>
      <c r="E20" s="18"/>
      <c r="F20" s="18"/>
      <c r="G20" s="18"/>
      <c r="H20" s="18"/>
    </row>
    <row r="22" spans="1:8" s="2" customFormat="1" x14ac:dyDescent="0.25">
      <c r="A22" s="10" t="s">
        <v>3</v>
      </c>
      <c r="B22" s="17" t="s">
        <v>4</v>
      </c>
      <c r="C22" s="17"/>
      <c r="D22" s="17"/>
      <c r="E22" s="10" t="s">
        <v>5</v>
      </c>
      <c r="F22" s="10" t="s">
        <v>6</v>
      </c>
      <c r="G22" s="10" t="s">
        <v>7</v>
      </c>
      <c r="H22" s="10" t="s">
        <v>8</v>
      </c>
    </row>
    <row r="23" ht="30.0" customHeight="true">
      <c r="A23" s="8" t="n">
        <f>ROW(A23)-22</f>
        <v>1.0</v>
      </c>
      <c r="B23" t="s" s="19">
        <v>107</v>
      </c>
      <c r="C23" s="20"/>
      <c r="D23" s="21"/>
      <c r="E23" t="n" s="11">
        <v>300.0</v>
      </c>
      <c r="F23" t="s" s="9">
        <v>54</v>
      </c>
      <c r="G23" t="n" s="11">
        <v>6000.0</v>
      </c>
      <c r="H23" s="11" t="n">
        <f>E23*G23</f>
        <v>1800000.0</v>
      </c>
    </row>
    <row r="24" spans="1:8" s="3" customFormat="1" x14ac:dyDescent="0.25">
      <c r="A24" s="27"/>
      <c r="B24" s="28"/>
      <c r="C24" s="28"/>
      <c r="D24" s="28"/>
      <c r="E24" s="28"/>
      <c r="F24" s="28"/>
      <c r="G24" s="29" t="s">
        <v>9</v>
      </c>
      <c r="H24" s="12" t="n">
        <f ca="1">SUM(INDIRECT("H23:H"&amp;ROW(H24)-1))</f>
        <v>1800000.0</v>
      </c>
    </row>
    <row r="26" spans="1:8" ht="46.5" customHeight="1" x14ac:dyDescent="0.25">
      <c r="A26" s="15" t="str">
        <f>"Sesuai dengan Berita Acara Serah Terima Barang (BAST) No: "&amp;Q6&amp;", tanggal "&amp;Q7&amp;".
Demikian berita acara di buat dengan benar untuk dipergunakan sebagaimana mestinya."</f>
        <v>Sesuai dengan Berita Acara Serah Terima Barang (BAST) No: 0113/BAST-SEKRE/DPUPR/2020, tanggal 25 Februari 2020.
Demikian berita acara di buat dengan benar untuk dipergunakan sebagaimana mestinya.</v>
      </c>
      <c r="B26" s="15"/>
      <c r="C26" s="15"/>
      <c r="D26" s="15"/>
      <c r="E26" s="15"/>
      <c r="F26" s="15"/>
      <c r="G26" s="15"/>
      <c r="H26" s="15"/>
    </row>
    <row r="27" spans="1:8" ht="22.5" customHeight="1" x14ac:dyDescent="0.25">
      <c r="A27" s="13"/>
      <c r="B27" s="13"/>
      <c r="C27" s="13"/>
      <c r="D27" s="13"/>
      <c r="E27" s="13"/>
      <c r="F27" s="13"/>
      <c r="G27" s="13"/>
      <c r="H27" s="13"/>
    </row>
    <row r="28" spans="1:8" x14ac:dyDescent="0.25">
      <c r="C28" s="6" t="s">
        <v>20</v>
      </c>
      <c r="G28" s="6" t="s">
        <v>21</v>
      </c>
    </row>
    <row r="29" spans="1:8" x14ac:dyDescent="0.25">
      <c r="C29" s="2" t="str">
        <f>D12</f>
        <v>Pengurus Barang Pengguna</v>
      </c>
      <c r="G29" s="2" t="str">
        <f>D17</f>
        <v>Pejabat Pembuat Komitmen</v>
      </c>
    </row>
    <row r="33" spans="3:7" x14ac:dyDescent="0.25">
      <c r="C33" s="14" t="str">
        <f>D10</f>
        <v>Jimmyhard Mondow, ST</v>
      </c>
      <c r="G33" s="14" t="str">
        <f>D15</f>
        <v>Ingkan J. M. Pinontoan, ST</v>
      </c>
    </row>
    <row r="34" spans="3:7" x14ac:dyDescent="0.25">
      <c r="C34" s="6" t="str">
        <f>"NIP. "&amp;D11</f>
        <v>NIP. 198412062009031001</v>
      </c>
      <c r="G34" s="6" t="str">
        <f>"NIP. "&amp;D16</f>
        <v>NIP. 197707062009032001</v>
      </c>
    </row>
  </sheetData>
  <mergeCells count="19"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18:H18"/>
    <mergeCell ref="B22:D22"/>
    <mergeCell ref="A20:H20"/>
    <mergeCell ref="B24:D24"/>
    <mergeCell ref="B23:D23"/>
    <mergeCell ref="A26:H26"/>
  </mergeCells>
  <printOptions horizontalCentered="1"/>
  <pageMargins left="0.7" right="0.7" top="0.75" bottom="0.75" header="0.3" footer="0.3"/>
  <headerFooter>
    <oddFooter>&amp;R0113-&amp;P(&amp;N)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TES</vt:lpstr>
      <vt:lpstr>TES!Print_Area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2021-01-11T15:16:01Z</dcterms:created>
  <dc:creator>User</dc:creator>
  <cp:lastModifiedBy>User</cp:lastModifiedBy>
  <cp:lastPrinted>2021-01-12T04:14:12Z</cp:lastPrinted>
  <dcterms:modified xsi:type="dcterms:W3CDTF">2021-01-12T08:30:49Z</dcterms:modified>
</cp:coreProperties>
</file>