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ownloads\"/>
    </mc:Choice>
  </mc:AlternateContent>
  <xr:revisionPtr revIDLastSave="0" documentId="8_{84B2EC0A-EAAE-4036-8C77-3CB473FAB0C0}" xr6:coauthVersionLast="47" xr6:coauthVersionMax="47" xr10:uidLastSave="{00000000-0000-0000-0000-000000000000}"/>
  <bookViews>
    <workbookView xWindow="20370" yWindow="-120" windowWidth="29040" windowHeight="15840" activeTab="8" xr2:uid="{A3D8CD9C-76F9-40CB-A590-A320157A01B9}"/>
  </bookViews>
  <sheets>
    <sheet name="Prueba 1" sheetId="1" r:id="rId1"/>
    <sheet name="Prueba 2" sheetId="2" r:id="rId2"/>
    <sheet name="Prueba 3" sheetId="3" r:id="rId3"/>
    <sheet name="Prueba 4" sheetId="6" r:id="rId4"/>
    <sheet name="Prueba 5" sheetId="7" r:id="rId5"/>
    <sheet name="Prueba 6" sheetId="8" r:id="rId6"/>
    <sheet name="Prueba 7" sheetId="9" r:id="rId7"/>
    <sheet name="ANN" sheetId="15" r:id="rId8"/>
    <sheet name="BERT" sheetId="16" r:id="rId9"/>
    <sheet name="Resumen" sheetId="20" r:id="rId10"/>
    <sheet name="tablas_confusion" sheetId="19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20" l="1"/>
  <c r="G9" i="20"/>
  <c r="G8" i="20"/>
  <c r="G7" i="20"/>
  <c r="G6" i="20"/>
  <c r="G5" i="20"/>
  <c r="H10" i="20"/>
  <c r="H9" i="20"/>
  <c r="H7" i="20"/>
  <c r="H6" i="20"/>
  <c r="I10" i="20"/>
  <c r="I9" i="20"/>
  <c r="I8" i="20"/>
  <c r="I7" i="20"/>
  <c r="I6" i="20"/>
  <c r="I5" i="20"/>
  <c r="H8" i="20"/>
  <c r="H5" i="20"/>
  <c r="C10" i="20"/>
  <c r="N27" i="19" l="1"/>
  <c r="N28" i="19"/>
  <c r="N29" i="19"/>
  <c r="F27" i="19"/>
  <c r="F28" i="19"/>
  <c r="F29" i="19"/>
  <c r="N22" i="19"/>
  <c r="N23" i="19"/>
  <c r="N24" i="19"/>
  <c r="N17" i="19"/>
  <c r="N18" i="19"/>
  <c r="N19" i="19"/>
  <c r="N12" i="19"/>
  <c r="N13" i="19"/>
  <c r="N14" i="19"/>
  <c r="N7" i="19"/>
  <c r="N8" i="19"/>
  <c r="N9" i="19"/>
  <c r="N2" i="19"/>
  <c r="N3" i="19"/>
  <c r="N4" i="19"/>
  <c r="F22" i="19"/>
  <c r="F23" i="19"/>
  <c r="F24" i="19"/>
  <c r="F17" i="19"/>
  <c r="F18" i="19"/>
  <c r="F19" i="19"/>
  <c r="F12" i="19"/>
  <c r="F13" i="19"/>
  <c r="F14" i="19"/>
  <c r="F9" i="19"/>
  <c r="F4" i="19"/>
  <c r="F7" i="19"/>
  <c r="F8" i="19"/>
  <c r="F3" i="19"/>
  <c r="F2" i="19"/>
  <c r="B6" i="16"/>
  <c r="B3" i="16"/>
  <c r="B4" i="16"/>
  <c r="B5" i="16"/>
  <c r="B7" i="16"/>
</calcChain>
</file>

<file path=xl/sharedStrings.xml><?xml version="1.0" encoding="utf-8"?>
<sst xmlns="http://schemas.openxmlformats.org/spreadsheetml/2006/main" count="867" uniqueCount="243">
  <si>
    <t>Random Search</t>
  </si>
  <si>
    <t>Parametros TF-IDF</t>
  </si>
  <si>
    <t>n_iter</t>
  </si>
  <si>
    <t>cv</t>
  </si>
  <si>
    <t>ngram_range</t>
  </si>
  <si>
    <t>min_df</t>
  </si>
  <si>
    <t>max_df</t>
  </si>
  <si>
    <t>max_features</t>
  </si>
  <si>
    <t>(1,3)</t>
  </si>
  <si>
    <t>Corpus noticias colombianas</t>
  </si>
  <si>
    <t>Modelo</t>
  </si>
  <si>
    <t>Metricas de evaluación</t>
  </si>
  <si>
    <t>Tiempo Ejecución</t>
  </si>
  <si>
    <t>Hiperparametros</t>
  </si>
  <si>
    <t>Accuracy</t>
  </si>
  <si>
    <t>ROC Curve</t>
  </si>
  <si>
    <t>Precision-recall Curve</t>
  </si>
  <si>
    <t>ROC Curve Class 0</t>
  </si>
  <si>
    <t>ROC Curve Class 1</t>
  </si>
  <si>
    <t xml:space="preserve">micro-average </t>
  </si>
  <si>
    <t>Precision-recall Curve class 0</t>
  </si>
  <si>
    <t>Precision-recall Curve class 1</t>
  </si>
  <si>
    <t>Random Forest</t>
  </si>
  <si>
    <t>28.8s</t>
  </si>
  <si>
    <t>Naive Bayes</t>
  </si>
  <si>
    <t>87.9 ms</t>
  </si>
  <si>
    <t>{'fit_prior': True, 'alpha': 1}</t>
  </si>
  <si>
    <t>SVC</t>
  </si>
  <si>
    <t>2.34s</t>
  </si>
  <si>
    <t>{'kernel': 'rbf', 'gamma': 1, 'C': 100}</t>
  </si>
  <si>
    <t>Logistic Regression</t>
  </si>
  <si>
    <t>295 ms</t>
  </si>
  <si>
    <t>{'penalty': 'l2', 'C': 4.037017258596554}</t>
  </si>
  <si>
    <t>XGBoost</t>
  </si>
  <si>
    <t>18.2 s</t>
  </si>
  <si>
    <t>{'subsample': 1.0, 'scale_pos_weight': 1, 'reg_alpha': 0.01, 'n_estimators': 1000, 'min_child_weight': 1, 'max_depth': 5, 'learning_rate': 0.1, 'gamma': 1, 'eta_vals': 0.1, 'colsample_bytree': 0.3}</t>
  </si>
  <si>
    <t>Corpus varias noticias</t>
  </si>
  <si>
    <t>1min 32s</t>
  </si>
  <si>
    <t>{'n_estimators': 400, 'min_samples_split': 2, 'min_samples_leaf': 1, 'max_features': 'sqrt', 'max_depth': 40, 'bootstrap': True}</t>
  </si>
  <si>
    <t>105 ms</t>
  </si>
  <si>
    <t>{'fit_prior': True, 'alpha': 1e-05}</t>
  </si>
  <si>
    <t>10 min</t>
  </si>
  <si>
    <t>614 ms</t>
  </si>
  <si>
    <t>{'penalty': 'l2', 'C': 0.7564633275546291}</t>
  </si>
  <si>
    <t>45s</t>
  </si>
  <si>
    <t>{'subsample': 0.9, 'scale_pos_weight': 4, 'reg_alpha': 0.01, 'n_estimators': 1000, 'min_child_weight': 1, 'max_depth': 9, 'learning_rate': 0.05, 'gamma': 1.5, 'eta_vals': 0.01, 'colsample_bytree': 0.3}</t>
  </si>
  <si>
    <t>Corpus mejorado</t>
  </si>
  <si>
    <t>8min 44s</t>
  </si>
  <si>
    <t>{'n_estimators': 1000, 'min_samples_split': 2, 'min_samples_leaf': 1, 'max_features': 'auto', 'max_depth': 80, 'bootstrap': True}</t>
  </si>
  <si>
    <t>152 ms</t>
  </si>
  <si>
    <t>{'fit_prior': True, 'alpha': 0.01}</t>
  </si>
  <si>
    <t>21.1s</t>
  </si>
  <si>
    <t>{'kernel': 'sigmoid', 'gamma': 1, 'C': 1}</t>
  </si>
  <si>
    <t>4.11s</t>
  </si>
  <si>
    <t>{'penalty': 'l2', 'C': 7.56463327554629}</t>
  </si>
  <si>
    <t>5min 19s</t>
  </si>
  <si>
    <t>{'subsample': 1.0, 'scale_pos_weight': 1, 'reg_alpha': 0.1, 'n_estimators': 600, 'min_child_weight': 1, 'max_depth': 7, 'learning_rate': 0.05, 'gamma': 0.1, 'eta_vals': 0.001, 'colsample_bytree': 0.5}</t>
  </si>
  <si>
    <t>28min 50s</t>
  </si>
  <si>
    <t>{'n_estimators': 600, 'min_samples_split': 5, 'min_samples_leaf': 1, 'max_features': 'sqrt', 'max_depth': 60, 'bootstrap': False}</t>
  </si>
  <si>
    <t>194 ms</t>
  </si>
  <si>
    <t>{'fit_prior': False, 'alpha': 0.01}</t>
  </si>
  <si>
    <t>1hr 36min 10s</t>
  </si>
  <si>
    <t>{'kernel': 'rbf', 'gamma': 1, 'C': 1}</t>
  </si>
  <si>
    <t>9.82s</t>
  </si>
  <si>
    <t>{'penalty': 'l2', 'C': 4.9770235643321135}</t>
  </si>
  <si>
    <t>16min 14s</t>
  </si>
  <si>
    <t>{'subsample': 1.0, 'scale_pos_weight': 2, 'reg_alpha': 0.1, 'n_estimators': 600, 'min_child_weight': 1, 'max_depth': 9, 'learning_rate': 0.05, 'gamma': 0.1, 'eta_vals': 0.001, 'colsample_bytree': 1.0}</t>
  </si>
  <si>
    <t>(4,4)</t>
  </si>
  <si>
    <t>8min 20s</t>
  </si>
  <si>
    <t>{'n_estimators': 200, 'min_samples_split': 2, 'min_samples_leaf': 1, 'max_features': 'auto', 'max_depth': 40, 'bootstrap': True}</t>
  </si>
  <si>
    <t>174ms</t>
  </si>
  <si>
    <t>4.78s</t>
  </si>
  <si>
    <t xml:space="preserve"> {'kernel': 'rbf', 'gamma': 1, 'C': 1}</t>
  </si>
  <si>
    <t>3.95s</t>
  </si>
  <si>
    <t>{'penalty': 'l2', 'C': 0.01}</t>
  </si>
  <si>
    <t>2min 21s</t>
  </si>
  <si>
    <t>{'subsample': 0.8, 'scale_pos_weight': 1, 'reg_alpha': 0.05, 'n_estimators': 200, 'min_child_weight': 1, 'max_depth': 5, 'learning_rate': 0.9, 'gamma': 1, 'eta_vals': 0.001, 'colsample_bytree': 0.5}</t>
  </si>
  <si>
    <t>10min 7s</t>
  </si>
  <si>
    <t>{'n_estimators': 800, 'min_samples_split': 5, 'min_samples_leaf': 1, 'max_features': 'auto', 'max_depth': 60, 'bootstrap': False}</t>
  </si>
  <si>
    <t>199ms</t>
  </si>
  <si>
    <t>{'fit_prior': False, 'alpha': 0.1}</t>
  </si>
  <si>
    <t>1min 31s</t>
  </si>
  <si>
    <t>{'kernel': 'linear', 'gamma': 1, 'C': 10}</t>
  </si>
  <si>
    <t>6.68s</t>
  </si>
  <si>
    <t>{'penalty': 'l2', 'C': 8.111308307896872}</t>
  </si>
  <si>
    <t>5min 5s</t>
  </si>
  <si>
    <t>11min 45s</t>
  </si>
  <si>
    <t>{'n_estimators': 800, 'min_samples_split': 10, 'min_samples_leaf': 1, 'max_features': 'sqrt', 'max_depth': 40, 'bootstrap': False}</t>
  </si>
  <si>
    <t>164ms</t>
  </si>
  <si>
    <t>{'fit_prior': True, 'alpha': 0.0001}</t>
  </si>
  <si>
    <t>16.7s</t>
  </si>
  <si>
    <t>{'kernel': 'rbf', 'gamma': 0.001, 'C': 1000}</t>
  </si>
  <si>
    <t>6.1s</t>
  </si>
  <si>
    <t>{'penalty': 'l2', 'C': 0.02009233002565047}</t>
  </si>
  <si>
    <t>7min 38s</t>
  </si>
  <si>
    <t>9min 22s</t>
  </si>
  <si>
    <t>183ms</t>
  </si>
  <si>
    <t>6.03s</t>
  </si>
  <si>
    <t>4min 52s</t>
  </si>
  <si>
    <t>(2,4)</t>
  </si>
  <si>
    <t>11min 57s</t>
  </si>
  <si>
    <t>{'n_estimators': 1000, 'min_samples_split': 10, 'min_samples_leaf': 1, 'max_features': 'auto', 'max_depth': 100, 'bootstrap': False}</t>
  </si>
  <si>
    <t>149ms</t>
  </si>
  <si>
    <t>18.5s</t>
  </si>
  <si>
    <t>{'kernel': 'rbf', 'gamma': 0.1, 'C': 10}</t>
  </si>
  <si>
    <t>6.24s</t>
  </si>
  <si>
    <t>14min 12s</t>
  </si>
  <si>
    <t>18min 59s</t>
  </si>
  <si>
    <t>{'n_estimators': 1000, 'min_samples_split': 10, 'min_samples_leaf': 1, 'max_features': 'sqrt', 'max_depth': None, 'bootstrap': True}</t>
  </si>
  <si>
    <t>4min 47s</t>
  </si>
  <si>
    <t>9 s</t>
  </si>
  <si>
    <t>20min 24s</t>
  </si>
  <si>
    <t>{'subsample': 0.9, 'scale_pos_weight': 1, 'reg_alpha': 0.01, 'n_estimators': 200, 'min_child_weight': 1, 'max_depth': 7, 'learning_rate': 0.1, 'gamma': 0.1, 'eta_vals': 0.01, 'colsample_bytree': 0.5}</t>
  </si>
  <si>
    <t>18min 35s</t>
  </si>
  <si>
    <t>{'n_estimators': 600, 'min_samples_split': 5, 'min_samples_leaf': 2, 'max_features': 'auto', 'max_depth': 100, 'bootstrap': True}</t>
  </si>
  <si>
    <t>298ms</t>
  </si>
  <si>
    <t>50.3s</t>
  </si>
  <si>
    <t>10.2s</t>
  </si>
  <si>
    <t>{'penalty': 'l2', 'C': 1.5199110829529332}</t>
  </si>
  <si>
    <t>{'subsample': 0.9, 'scale_pos_weight': 2, 'reg_alpha': 0.01, 'n_estimators': 800, 'min_child_weight': 1, 'max_depth': 7, 'learning_rate': 0.9, 'gamma': 1, 'eta_vals': 0.01, 'colsample_bytree': 0.3}</t>
  </si>
  <si>
    <t>1hr 7min 27s</t>
  </si>
  <si>
    <t>{'n_estimators': 400, 'min_samples_split': 5, 'min_samples_leaf': 1, 'max_features': 'sqrt', 'max_depth': 100, 'bootstrap': True}</t>
  </si>
  <si>
    <t>395ms</t>
  </si>
  <si>
    <t>3h 57min 15s</t>
  </si>
  <si>
    <t>24,1s</t>
  </si>
  <si>
    <t>{'penalty': 'l2', 'C': 0.3511191734215131}</t>
  </si>
  <si>
    <t>36min 18s</t>
  </si>
  <si>
    <t>37min 5s</t>
  </si>
  <si>
    <t>{'n_estimators': 1000, 'min_samples_split': 2, 'min_samples_leaf': 2, 'max_features': 'auto', 'max_depth': 40, 'bootstrap': True}</t>
  </si>
  <si>
    <t>328 ms</t>
  </si>
  <si>
    <t>50.7 s</t>
  </si>
  <si>
    <t>10.6s</t>
  </si>
  <si>
    <t>23min 26s</t>
  </si>
  <si>
    <t>2h 15min 33s</t>
  </si>
  <si>
    <t>{'n_estimators': 800, 'min_samples_split': 2, 'min_samples_leaf': 1, 'max_features': 'auto', 'max_depth': 60, 'bootstrap': True}</t>
  </si>
  <si>
    <t>440 ms</t>
  </si>
  <si>
    <t>3h 57min 47s</t>
  </si>
  <si>
    <t>25.1s</t>
  </si>
  <si>
    <t>1h 10min 20s</t>
  </si>
  <si>
    <t>Redes neuronales tradicionales</t>
  </si>
  <si>
    <t>Corpus</t>
  </si>
  <si>
    <t>capas</t>
  </si>
  <si>
    <t>size validation</t>
  </si>
  <si>
    <t>size training</t>
  </si>
  <si>
    <t>size test</t>
  </si>
  <si>
    <t>batch_size</t>
  </si>
  <si>
    <t>epoch</t>
  </si>
  <si>
    <t>Optimizer</t>
  </si>
  <si>
    <t>Early Stopping</t>
  </si>
  <si>
    <t>Acuuracy validation</t>
  </si>
  <si>
    <t>Baseline</t>
  </si>
  <si>
    <t>Accuracy test</t>
  </si>
  <si>
    <t>Loss</t>
  </si>
  <si>
    <t>Time</t>
  </si>
  <si>
    <t>Experimento 1</t>
  </si>
  <si>
    <t>Dense(12, input_dim=features_train_cp.shape[1], activation='relu'))
Dense(8 , activation='relu' ))
Dense(1 , activation='sigmoid' ))</t>
  </si>
  <si>
    <t>100 News</t>
  </si>
  <si>
    <t>407 News</t>
  </si>
  <si>
    <t>127 News</t>
  </si>
  <si>
    <t>Adam</t>
  </si>
  <si>
    <t>0.8900</t>
  </si>
  <si>
    <t>0.8740</t>
  </si>
  <si>
    <t>0.2606</t>
  </si>
  <si>
    <t xml:space="preserve"> 4.03 s</t>
  </si>
  <si>
    <t>Experimento 2</t>
  </si>
  <si>
    <t>Dense(12, input_dim=features_train_cp.shape[1], activation='relu'))
Dense(8 , activation='relu' ))
Dense(64 , activation='relu' ))
Dense(32 , activation='relu' ))
Dense(8 , activation='relu' ))
Dense(1 , activation='sigmoid' ))</t>
  </si>
  <si>
    <t>0.88</t>
  </si>
  <si>
    <t>0.8661</t>
  </si>
  <si>
    <t>0.5216</t>
  </si>
  <si>
    <t xml:space="preserve"> 7.12 s</t>
  </si>
  <si>
    <t>Experimento 3</t>
  </si>
  <si>
    <t>Dense(12, input_dim=features_train_cp.shape[1], activation='relu'))
Dense(64 , activation='relu' ))
Dense(32 , activation='relu' ))
Dense(32 , activation='relu' ))
Dense(32 , activation='relu' ))
Dense(32 , activation='relu' ))
Dense(32 , activation='relu' ))
Dense(1 , activation='sigmoi</t>
  </si>
  <si>
    <t>407News</t>
  </si>
  <si>
    <t>0.9000</t>
  </si>
  <si>
    <t>0.8898</t>
  </si>
  <si>
    <t xml:space="preserve">0.6026 </t>
  </si>
  <si>
    <t xml:space="preserve"> 6.96 s</t>
  </si>
  <si>
    <t>Experimento 4</t>
  </si>
  <si>
    <t>Dense(12, input_dim=features_train_cp.shape[1], activation='relu'))
Dense(128 , activation='relu' ))
Dense(64 , activation='relu' ))
Dense(64 , activation='relu' ))
Dense(32 , activation='relu' ))
Dense(32 , activation='relu' ))
Dense(8 , activation='relu' ))
Dense(1 , activation='sigmoid' ))</t>
  </si>
  <si>
    <t>0.8583</t>
  </si>
  <si>
    <t>5.35 s</t>
  </si>
  <si>
    <t>Corpus noticias varias</t>
  </si>
  <si>
    <t>529 News</t>
  </si>
  <si>
    <t>2119 News</t>
  </si>
  <si>
    <t>0.6767</t>
  </si>
  <si>
    <t>0.6647</t>
  </si>
  <si>
    <t xml:space="preserve"> 0.8974 </t>
  </si>
  <si>
    <t>7.53 s</t>
  </si>
  <si>
    <t>Dense(12, input_dim=features_train.shape[1], activation='relu'))
Dense(8 , activation='relu' ))
Dense(64 , activation='relu' ))
Dense(32 , activation='relu' ))
Dense(8 , activation='relu' ))
Dense(1 , activation='sigmoid' ))</t>
  </si>
  <si>
    <t>0.6522</t>
  </si>
  <si>
    <t>0.6299</t>
  </si>
  <si>
    <t>13.5 s</t>
  </si>
  <si>
    <t>0.6616</t>
  </si>
  <si>
    <t>18.9 s</t>
  </si>
  <si>
    <t>0.6446</t>
  </si>
  <si>
    <t>0.8974</t>
  </si>
  <si>
    <t>13.3 s</t>
  </si>
  <si>
    <t>BERT</t>
  </si>
  <si>
    <t>Tamaño de datos de validacion</t>
  </si>
  <si>
    <t>Tamaño de datos de entrenamiento</t>
  </si>
  <si>
    <t>Batchsize</t>
  </si>
  <si>
    <t>Learning rate</t>
  </si>
  <si>
    <t>2 minutos</t>
  </si>
  <si>
    <t xml:space="preserve"> 3min 45s</t>
  </si>
  <si>
    <t>Corpus noticias varias con preprocesamiento del texto</t>
  </si>
  <si>
    <t>25min 32s</t>
  </si>
  <si>
    <t>Corpus noticias varias sin preprocesar</t>
  </si>
  <si>
    <t>0.8412</t>
  </si>
  <si>
    <t>0.8338</t>
  </si>
  <si>
    <t>25min 28s</t>
  </si>
  <si>
    <t>0.8339</t>
  </si>
  <si>
    <t xml:space="preserve"> 0.8242</t>
  </si>
  <si>
    <t>26min 53s</t>
  </si>
  <si>
    <t>Prueba 1</t>
  </si>
  <si>
    <t>Prueba 2</t>
  </si>
  <si>
    <t>Prueba 3</t>
  </si>
  <si>
    <t>Prueba 4</t>
  </si>
  <si>
    <t>Prueba 5</t>
  </si>
  <si>
    <t>Prueba 6</t>
  </si>
  <si>
    <t>Prueba 7</t>
  </si>
  <si>
    <t>Recall</t>
  </si>
  <si>
    <t>Precision</t>
  </si>
  <si>
    <t>Redes neuronales</t>
  </si>
  <si>
    <t>RandomForest Classifier - Corpus del proyecto</t>
  </si>
  <si>
    <t>RandomForest Classifier - Corpus mejorado</t>
  </si>
  <si>
    <t>Noticias falsa</t>
  </si>
  <si>
    <t>Noticias verdaderas</t>
  </si>
  <si>
    <t>recall</t>
  </si>
  <si>
    <t>Noticias falsas</t>
  </si>
  <si>
    <t>precision</t>
  </si>
  <si>
    <t>accuracy</t>
  </si>
  <si>
    <t>Naive Bayes - Corpus del proyecto</t>
  </si>
  <si>
    <t>Naive Bayes - Corpus mejorado</t>
  </si>
  <si>
    <t>SVC Corpus del proyecto</t>
  </si>
  <si>
    <t>SVC Corpus mejorado</t>
  </si>
  <si>
    <t>Logistic Regression Corpus del proyecto</t>
  </si>
  <si>
    <t>Logistic Regression Corpus mejorado</t>
  </si>
  <si>
    <t>XGBoost Corpus del proyecto</t>
  </si>
  <si>
    <t>XGBoost Corpus mejorado</t>
  </si>
  <si>
    <t>BERT Corpus del proyecto con texto preprocesado</t>
  </si>
  <si>
    <t>BERT Corpus mejorado con texto preprocesado</t>
  </si>
  <si>
    <t>BERT Corpus mejorado con texto sin preprocesar</t>
  </si>
  <si>
    <t>Corpus complementado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</si>
</sst>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#,##0.0000"/>
    <numFmt numFmtId="166" formatCode="0.000"/>
    <numFmt numFmtId="168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0" fontId="1" fillId="3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5" xfId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2" xfId="1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3" borderId="16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164" fontId="3" fillId="4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4" borderId="1" xfId="0" applyFont="1" applyFill="1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64" fontId="3" fillId="4" borderId="9" xfId="0" applyNumberFormat="1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166" fontId="0" fillId="0" borderId="0" xfId="0" applyNumberFormat="1"/>
    <xf numFmtId="0" fontId="0" fillId="0" borderId="2" xfId="0" applyBorder="1" applyAlignment="1">
      <alignment wrapText="1"/>
    </xf>
    <xf numFmtId="0" fontId="1" fillId="5" borderId="23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166" fontId="3" fillId="5" borderId="2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10" xfId="1" applyFont="1" applyFill="1" applyBorder="1" applyAlignment="1">
      <alignment horizontal="center" vertical="center"/>
    </xf>
    <xf numFmtId="0" fontId="1" fillId="3" borderId="9" xfId="1" applyFont="1" applyFill="1" applyBorder="1" applyAlignment="1">
      <alignment horizontal="center" vertical="center"/>
    </xf>
    <xf numFmtId="0" fontId="1" fillId="3" borderId="6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5" xfId="1" applyFont="1" applyFill="1" applyBorder="1" applyAlignment="1">
      <alignment horizontal="center"/>
    </xf>
    <xf numFmtId="0" fontId="1" fillId="3" borderId="8" xfId="1" applyFont="1" applyFill="1" applyBorder="1" applyAlignment="1">
      <alignment horizontal="center"/>
    </xf>
    <xf numFmtId="0" fontId="1" fillId="3" borderId="15" xfId="1" applyFont="1" applyFill="1" applyBorder="1" applyAlignment="1">
      <alignment horizontal="center" vertical="center"/>
    </xf>
    <xf numFmtId="0" fontId="1" fillId="3" borderId="14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" fillId="3" borderId="13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/>
    </xf>
    <xf numFmtId="0" fontId="1" fillId="3" borderId="3" xfId="1" applyFont="1" applyFill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0" fontId="1" fillId="3" borderId="0" xfId="1" applyFont="1" applyFill="1" applyBorder="1" applyAlignment="1">
      <alignment horizontal="center"/>
    </xf>
    <xf numFmtId="0" fontId="1" fillId="3" borderId="15" xfId="1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18" xfId="1" applyFont="1" applyFill="1" applyBorder="1" applyAlignment="1">
      <alignment horizontal="center" vertical="center"/>
    </xf>
    <xf numFmtId="0" fontId="1" fillId="3" borderId="22" xfId="1" applyFont="1" applyFill="1" applyBorder="1" applyAlignment="1">
      <alignment horizontal="center" vertical="center"/>
    </xf>
    <xf numFmtId="0" fontId="1" fillId="3" borderId="19" xfId="1" applyFont="1" applyFill="1" applyBorder="1" applyAlignment="1">
      <alignment horizontal="center" vertical="center"/>
    </xf>
    <xf numFmtId="0" fontId="1" fillId="3" borderId="0" xfId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3" borderId="19" xfId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 wrapText="1"/>
    </xf>
    <xf numFmtId="0" fontId="1" fillId="3" borderId="14" xfId="1" applyFont="1" applyFill="1" applyBorder="1" applyAlignment="1">
      <alignment horizontal="center"/>
    </xf>
    <xf numFmtId="0" fontId="1" fillId="3" borderId="7" xfId="1" applyFont="1" applyFill="1" applyBorder="1" applyAlignment="1">
      <alignment horizontal="center"/>
    </xf>
    <xf numFmtId="0" fontId="1" fillId="3" borderId="12" xfId="1" applyFont="1" applyFill="1" applyBorder="1" applyAlignment="1">
      <alignment horizontal="center" vertical="center"/>
    </xf>
    <xf numFmtId="0" fontId="1" fillId="3" borderId="16" xfId="1" applyFont="1" applyFill="1" applyBorder="1" applyAlignment="1">
      <alignment horizontal="center" vertical="center"/>
    </xf>
    <xf numFmtId="0" fontId="1" fillId="3" borderId="23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6" borderId="17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" fontId="0" fillId="6" borderId="2" xfId="0" applyNumberFormat="1" applyFill="1" applyBorder="1" applyAlignment="1">
      <alignment horizontal="center" vertical="center" wrapText="1"/>
    </xf>
    <xf numFmtId="0" fontId="1" fillId="3" borderId="24" xfId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C0DF-2C1D-4FC9-9694-6642DEDCA8E3}">
  <dimension ref="B2:L39"/>
  <sheetViews>
    <sheetView workbookViewId="0">
      <selection activeCell="J5" sqref="J5"/>
    </sheetView>
  </sheetViews>
  <sheetFormatPr baseColWidth="10" defaultColWidth="11.42578125" defaultRowHeight="15" x14ac:dyDescent="0.25"/>
  <cols>
    <col min="2" max="2" width="17.85546875" bestFit="1" customWidth="1"/>
    <col min="3" max="3" width="8.7109375" bestFit="1" customWidth="1"/>
    <col min="4" max="5" width="16.7109375" bestFit="1" customWidth="1"/>
    <col min="6" max="6" width="17.85546875" bestFit="1" customWidth="1"/>
    <col min="7" max="7" width="14.140625" bestFit="1" customWidth="1"/>
    <col min="8" max="9" width="26.7109375" bestFit="1" customWidth="1"/>
    <col min="10" max="10" width="20.7109375" customWidth="1"/>
    <col min="11" max="11" width="16.7109375" style="5" bestFit="1" customWidth="1"/>
    <col min="12" max="12" width="172.7109375" bestFit="1" customWidth="1"/>
  </cols>
  <sheetData>
    <row r="2" spans="2:12" x14ac:dyDescent="0.25">
      <c r="C2" s="50" t="s">
        <v>0</v>
      </c>
      <c r="D2" s="51"/>
      <c r="E2" s="45" t="s">
        <v>1</v>
      </c>
      <c r="F2" s="45"/>
      <c r="G2" s="45"/>
      <c r="H2" s="45"/>
    </row>
    <row r="3" spans="2:12" x14ac:dyDescent="0.25"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</row>
    <row r="4" spans="2:12" x14ac:dyDescent="0.25">
      <c r="C4" s="9">
        <v>10</v>
      </c>
      <c r="D4" s="9">
        <v>3</v>
      </c>
      <c r="E4" s="9" t="s">
        <v>8</v>
      </c>
      <c r="F4" s="9">
        <v>1E-3</v>
      </c>
      <c r="G4" s="9">
        <v>0.8</v>
      </c>
      <c r="H4" s="9">
        <v>300</v>
      </c>
    </row>
    <row r="5" spans="2:12" x14ac:dyDescent="0.25">
      <c r="C5" s="1"/>
      <c r="D5" s="1"/>
      <c r="E5" s="1"/>
      <c r="F5" s="1"/>
      <c r="G5" s="1"/>
      <c r="H5" s="1"/>
      <c r="I5" s="1"/>
      <c r="J5" s="1"/>
    </row>
    <row r="9" spans="2:12" x14ac:dyDescent="0.25">
      <c r="B9" s="52" t="s">
        <v>9</v>
      </c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2:12" x14ac:dyDescent="0.25">
      <c r="B10" s="42" t="s">
        <v>10</v>
      </c>
      <c r="C10" s="53" t="s">
        <v>11</v>
      </c>
      <c r="D10" s="54"/>
      <c r="E10" s="54"/>
      <c r="F10" s="54"/>
      <c r="G10" s="54"/>
      <c r="H10" s="55"/>
      <c r="I10" s="55"/>
      <c r="J10" s="56"/>
      <c r="K10" s="42" t="s">
        <v>12</v>
      </c>
      <c r="L10" s="42" t="s">
        <v>13</v>
      </c>
    </row>
    <row r="11" spans="2:12" x14ac:dyDescent="0.25">
      <c r="B11" s="42"/>
      <c r="C11" s="44" t="s">
        <v>14</v>
      </c>
      <c r="D11" s="46" t="s">
        <v>15</v>
      </c>
      <c r="E11" s="47"/>
      <c r="F11" s="47"/>
      <c r="G11" s="47"/>
      <c r="H11" s="45" t="s">
        <v>16</v>
      </c>
      <c r="I11" s="45"/>
      <c r="J11" s="45"/>
      <c r="K11" s="48"/>
      <c r="L11" s="42"/>
    </row>
    <row r="12" spans="2:12" x14ac:dyDescent="0.25">
      <c r="B12" s="43"/>
      <c r="C12" s="43"/>
      <c r="D12" s="2" t="s">
        <v>17</v>
      </c>
      <c r="E12" s="2" t="s">
        <v>18</v>
      </c>
      <c r="F12" s="2" t="s">
        <v>19</v>
      </c>
      <c r="G12" s="7" t="s">
        <v>19</v>
      </c>
      <c r="H12" s="10" t="s">
        <v>20</v>
      </c>
      <c r="I12" s="10" t="s">
        <v>21</v>
      </c>
      <c r="J12" s="10" t="s">
        <v>19</v>
      </c>
      <c r="K12" s="49"/>
      <c r="L12" s="43"/>
    </row>
    <row r="13" spans="2:12" x14ac:dyDescent="0.25">
      <c r="B13" s="3" t="s">
        <v>22</v>
      </c>
      <c r="C13" s="3">
        <v>0.89763800000000005</v>
      </c>
      <c r="D13" s="22">
        <v>0.96</v>
      </c>
      <c r="E13" s="3">
        <v>0.96</v>
      </c>
      <c r="F13" s="3">
        <v>0.96</v>
      </c>
      <c r="G13" s="3">
        <v>0.96</v>
      </c>
      <c r="H13" s="11">
        <v>0.96099999999999997</v>
      </c>
      <c r="I13" s="11">
        <v>0.96299999999999997</v>
      </c>
      <c r="J13" s="11">
        <v>0.96199999999999997</v>
      </c>
      <c r="K13" s="12" t="s">
        <v>23</v>
      </c>
      <c r="L13" s="4">
        <v>10</v>
      </c>
    </row>
    <row r="14" spans="2:12" x14ac:dyDescent="0.25">
      <c r="B14" s="3" t="s">
        <v>24</v>
      </c>
      <c r="C14" s="3">
        <v>0.87401600000000002</v>
      </c>
      <c r="D14" s="22">
        <v>0.96</v>
      </c>
      <c r="E14" s="3">
        <v>0.96</v>
      </c>
      <c r="F14" s="3">
        <v>0.96</v>
      </c>
      <c r="G14" s="3">
        <v>0.97</v>
      </c>
      <c r="H14" s="3">
        <v>0.96699999999999997</v>
      </c>
      <c r="I14" s="3">
        <v>0.96199999999999997</v>
      </c>
      <c r="J14" s="3">
        <v>0.96299999999999997</v>
      </c>
      <c r="K14" s="12" t="s">
        <v>25</v>
      </c>
      <c r="L14" s="4" t="s">
        <v>26</v>
      </c>
    </row>
    <row r="15" spans="2:12" x14ac:dyDescent="0.25">
      <c r="B15" s="3" t="s">
        <v>27</v>
      </c>
      <c r="C15" s="3">
        <v>0.889764</v>
      </c>
      <c r="D15" s="22">
        <v>0.97</v>
      </c>
      <c r="E15" s="3">
        <v>0.97</v>
      </c>
      <c r="F15" s="3">
        <v>0.97</v>
      </c>
      <c r="G15" s="3">
        <v>0.97</v>
      </c>
      <c r="H15" s="3">
        <v>0.97099999999999997</v>
      </c>
      <c r="I15" s="3">
        <v>0.97099999999999997</v>
      </c>
      <c r="J15" s="3">
        <v>0.97299999999999998</v>
      </c>
      <c r="K15" s="12" t="s">
        <v>28</v>
      </c>
      <c r="L15" s="4" t="s">
        <v>29</v>
      </c>
    </row>
    <row r="16" spans="2:12" x14ac:dyDescent="0.25">
      <c r="B16" s="3" t="s">
        <v>30</v>
      </c>
      <c r="C16" s="3">
        <v>0.89763800000000005</v>
      </c>
      <c r="D16" s="22">
        <v>0.97</v>
      </c>
      <c r="E16" s="3">
        <v>0.97</v>
      </c>
      <c r="F16" s="3">
        <v>0.97</v>
      </c>
      <c r="G16" s="3">
        <v>0.98</v>
      </c>
      <c r="H16" s="3">
        <v>0.97399999999999998</v>
      </c>
      <c r="I16" s="3">
        <v>0.97599999999999998</v>
      </c>
      <c r="J16" s="3">
        <v>0.97599999999999998</v>
      </c>
      <c r="K16" s="12" t="s">
        <v>31</v>
      </c>
      <c r="L16" s="4" t="s">
        <v>32</v>
      </c>
    </row>
    <row r="17" spans="2:12" x14ac:dyDescent="0.25">
      <c r="B17" s="3" t="s">
        <v>33</v>
      </c>
      <c r="C17" s="3">
        <v>0.88188999999999995</v>
      </c>
      <c r="D17" s="22">
        <v>0.95</v>
      </c>
      <c r="E17" s="3">
        <v>0.95</v>
      </c>
      <c r="F17" s="3">
        <v>0.95</v>
      </c>
      <c r="G17" s="3">
        <v>0.95</v>
      </c>
      <c r="H17" s="3">
        <v>0.95</v>
      </c>
      <c r="I17" s="3">
        <v>0.94299999999999995</v>
      </c>
      <c r="J17" s="3">
        <v>0.95099999999999996</v>
      </c>
      <c r="K17" s="12" t="s">
        <v>34</v>
      </c>
      <c r="L17" s="4" t="s">
        <v>35</v>
      </c>
    </row>
    <row r="19" spans="2:12" x14ac:dyDescent="0.25">
      <c r="B19" s="52" t="s">
        <v>36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</row>
    <row r="20" spans="2:12" x14ac:dyDescent="0.25">
      <c r="B20" s="42" t="s">
        <v>10</v>
      </c>
      <c r="C20" s="53" t="s">
        <v>11</v>
      </c>
      <c r="D20" s="54"/>
      <c r="E20" s="54"/>
      <c r="F20" s="54"/>
      <c r="G20" s="54"/>
      <c r="H20" s="54"/>
      <c r="I20" s="54"/>
      <c r="J20" s="67"/>
      <c r="K20" s="42" t="s">
        <v>12</v>
      </c>
      <c r="L20" s="42" t="s">
        <v>13</v>
      </c>
    </row>
    <row r="21" spans="2:12" x14ac:dyDescent="0.25">
      <c r="B21" s="42"/>
      <c r="C21" s="44" t="s">
        <v>14</v>
      </c>
      <c r="D21" s="46" t="s">
        <v>15</v>
      </c>
      <c r="E21" s="47"/>
      <c r="F21" s="47"/>
      <c r="G21" s="68"/>
      <c r="H21" s="45" t="s">
        <v>16</v>
      </c>
      <c r="I21" s="45"/>
      <c r="J21" s="45"/>
      <c r="K21" s="42"/>
      <c r="L21" s="42"/>
    </row>
    <row r="22" spans="2:12" x14ac:dyDescent="0.25">
      <c r="B22" s="43"/>
      <c r="C22" s="43"/>
      <c r="D22" s="2" t="s">
        <v>17</v>
      </c>
      <c r="E22" s="2" t="s">
        <v>18</v>
      </c>
      <c r="F22" s="2" t="s">
        <v>19</v>
      </c>
      <c r="G22" s="2" t="s">
        <v>19</v>
      </c>
      <c r="H22" s="10" t="s">
        <v>20</v>
      </c>
      <c r="I22" s="10" t="s">
        <v>21</v>
      </c>
      <c r="J22" s="10" t="s">
        <v>19</v>
      </c>
      <c r="K22" s="43"/>
      <c r="L22" s="43"/>
    </row>
    <row r="23" spans="2:12" x14ac:dyDescent="0.25">
      <c r="B23" s="23" t="s">
        <v>22</v>
      </c>
      <c r="C23" s="23">
        <v>0.69184299999999999</v>
      </c>
      <c r="D23" s="23">
        <v>0.76</v>
      </c>
      <c r="E23" s="23">
        <v>0.76</v>
      </c>
      <c r="F23" s="23">
        <v>0.77</v>
      </c>
      <c r="G23" s="23">
        <v>0.77</v>
      </c>
      <c r="H23" s="23">
        <v>0.75</v>
      </c>
      <c r="I23" s="23">
        <v>0.77100000000000002</v>
      </c>
      <c r="J23" s="3">
        <v>0.76</v>
      </c>
      <c r="K23" s="12" t="s">
        <v>37</v>
      </c>
      <c r="L23" s="4" t="s">
        <v>38</v>
      </c>
    </row>
    <row r="24" spans="2:12" x14ac:dyDescent="0.25">
      <c r="B24" s="3" t="s">
        <v>24</v>
      </c>
      <c r="C24" s="3">
        <v>0.62537799999999999</v>
      </c>
      <c r="D24" s="3">
        <v>0.7</v>
      </c>
      <c r="E24" s="3">
        <v>0.7</v>
      </c>
      <c r="F24" s="3">
        <v>0.7</v>
      </c>
      <c r="G24" s="3">
        <v>0.7</v>
      </c>
      <c r="H24" s="3">
        <v>0.70399999999999996</v>
      </c>
      <c r="I24" s="3">
        <v>0.68899999999999995</v>
      </c>
      <c r="J24" s="3">
        <v>0.69399999999999995</v>
      </c>
      <c r="K24" s="12" t="s">
        <v>39</v>
      </c>
      <c r="L24" s="4" t="s">
        <v>40</v>
      </c>
    </row>
    <row r="25" spans="2:12" x14ac:dyDescent="0.25">
      <c r="B25" s="3" t="s">
        <v>27</v>
      </c>
      <c r="C25" s="3">
        <v>0.693353</v>
      </c>
      <c r="D25" s="3">
        <v>0.76</v>
      </c>
      <c r="E25" s="3">
        <v>0.76</v>
      </c>
      <c r="F25" s="3">
        <v>0.76</v>
      </c>
      <c r="G25" s="3">
        <v>0.76</v>
      </c>
      <c r="H25" s="3">
        <v>0.72599999999999998</v>
      </c>
      <c r="I25" s="3">
        <v>0.76400000000000001</v>
      </c>
      <c r="J25" s="3">
        <v>0.74</v>
      </c>
      <c r="K25" s="12" t="s">
        <v>41</v>
      </c>
      <c r="L25" s="4" t="s">
        <v>29</v>
      </c>
    </row>
    <row r="26" spans="2:12" x14ac:dyDescent="0.25">
      <c r="B26" s="3" t="s">
        <v>30</v>
      </c>
      <c r="C26" s="3">
        <v>0.67824799999999996</v>
      </c>
      <c r="D26" s="3">
        <v>0.74</v>
      </c>
      <c r="E26" s="3">
        <v>0.74</v>
      </c>
      <c r="F26" s="3">
        <v>0.74</v>
      </c>
      <c r="G26" s="3">
        <v>0.74</v>
      </c>
      <c r="H26" s="3">
        <v>0.72899999999999998</v>
      </c>
      <c r="I26" s="3">
        <v>0.72699999999999998</v>
      </c>
      <c r="J26" s="3">
        <v>0.72899999999999998</v>
      </c>
      <c r="K26" s="12" t="s">
        <v>42</v>
      </c>
      <c r="L26" s="4" t="s">
        <v>43</v>
      </c>
    </row>
    <row r="27" spans="2:12" x14ac:dyDescent="0.25">
      <c r="B27" s="3" t="s">
        <v>33</v>
      </c>
      <c r="C27" s="3">
        <v>0.71148</v>
      </c>
      <c r="D27" s="3">
        <v>0.76</v>
      </c>
      <c r="E27" s="3">
        <v>0.76</v>
      </c>
      <c r="F27" s="3">
        <v>0.75</v>
      </c>
      <c r="G27" s="3">
        <v>0.76</v>
      </c>
      <c r="H27" s="3">
        <v>0.747</v>
      </c>
      <c r="I27" s="3">
        <v>0.75</v>
      </c>
      <c r="J27" s="3">
        <v>0.74099999999999999</v>
      </c>
      <c r="K27" s="12" t="s">
        <v>44</v>
      </c>
      <c r="L27" s="4" t="s">
        <v>45</v>
      </c>
    </row>
    <row r="32" spans="2:12" x14ac:dyDescent="0.25">
      <c r="B32" s="60" t="s">
        <v>10</v>
      </c>
      <c r="C32" s="57" t="s">
        <v>9</v>
      </c>
      <c r="D32" s="58"/>
      <c r="E32" s="59" t="s">
        <v>46</v>
      </c>
      <c r="F32" s="59"/>
    </row>
    <row r="33" spans="2:6" x14ac:dyDescent="0.25">
      <c r="B33" s="61"/>
      <c r="C33" s="63" t="s">
        <v>14</v>
      </c>
      <c r="D33" s="65" t="s">
        <v>21</v>
      </c>
      <c r="E33" s="63" t="s">
        <v>14</v>
      </c>
      <c r="F33" s="65" t="s">
        <v>21</v>
      </c>
    </row>
    <row r="34" spans="2:6" x14ac:dyDescent="0.25">
      <c r="B34" s="62"/>
      <c r="C34" s="64"/>
      <c r="D34" s="66"/>
      <c r="E34" s="64"/>
      <c r="F34" s="66"/>
    </row>
    <row r="35" spans="2:6" x14ac:dyDescent="0.25">
      <c r="B35" s="11" t="s">
        <v>22</v>
      </c>
      <c r="C35" s="3">
        <v>0.89763800000000005</v>
      </c>
      <c r="D35" s="11">
        <v>0.96299999999999997</v>
      </c>
      <c r="E35" s="3">
        <v>0.69184299999999999</v>
      </c>
      <c r="F35" s="3">
        <v>0.77100000000000002</v>
      </c>
    </row>
    <row r="36" spans="2:6" x14ac:dyDescent="0.25">
      <c r="B36" s="3" t="s">
        <v>24</v>
      </c>
      <c r="C36" s="3">
        <v>0.87401600000000002</v>
      </c>
      <c r="D36" s="3">
        <v>0.96199999999999997</v>
      </c>
      <c r="E36" s="3">
        <v>0.62537799999999999</v>
      </c>
      <c r="F36" s="3">
        <v>0.68899999999999995</v>
      </c>
    </row>
    <row r="37" spans="2:6" x14ac:dyDescent="0.25">
      <c r="B37" s="3" t="s">
        <v>27</v>
      </c>
      <c r="C37" s="3">
        <v>0.889764</v>
      </c>
      <c r="D37" s="3">
        <v>0.97099999999999997</v>
      </c>
      <c r="E37" s="3">
        <v>0.693353</v>
      </c>
      <c r="F37" s="3">
        <v>0.76400000000000001</v>
      </c>
    </row>
    <row r="38" spans="2:6" x14ac:dyDescent="0.25">
      <c r="B38" s="3" t="s">
        <v>30</v>
      </c>
      <c r="C38" s="3">
        <v>0.89763800000000005</v>
      </c>
      <c r="D38" s="3">
        <v>0.97599999999999998</v>
      </c>
      <c r="E38" s="3">
        <v>0.67824799999999996</v>
      </c>
      <c r="F38" s="3">
        <v>0.72699999999999998</v>
      </c>
    </row>
    <row r="39" spans="2:6" x14ac:dyDescent="0.25">
      <c r="B39" s="3" t="s">
        <v>33</v>
      </c>
      <c r="C39" s="3">
        <v>0.88188999999999995</v>
      </c>
      <c r="D39" s="3">
        <v>0.94299999999999995</v>
      </c>
      <c r="E39" s="3">
        <v>0.71148</v>
      </c>
      <c r="F39" s="3">
        <v>0.75</v>
      </c>
    </row>
  </sheetData>
  <mergeCells count="25">
    <mergeCell ref="C2:D2"/>
    <mergeCell ref="B9:L9"/>
    <mergeCell ref="C10:J10"/>
    <mergeCell ref="E2:H2"/>
    <mergeCell ref="C32:D32"/>
    <mergeCell ref="E32:F32"/>
    <mergeCell ref="B32:B34"/>
    <mergeCell ref="C33:C34"/>
    <mergeCell ref="D33:D34"/>
    <mergeCell ref="E33:E34"/>
    <mergeCell ref="F33:F34"/>
    <mergeCell ref="H21:J21"/>
    <mergeCell ref="L10:L12"/>
    <mergeCell ref="B19:L19"/>
    <mergeCell ref="C20:J20"/>
    <mergeCell ref="D21:G21"/>
    <mergeCell ref="B20:B22"/>
    <mergeCell ref="K20:K22"/>
    <mergeCell ref="L20:L22"/>
    <mergeCell ref="C21:C22"/>
    <mergeCell ref="H11:J11"/>
    <mergeCell ref="D11:G11"/>
    <mergeCell ref="B10:B12"/>
    <mergeCell ref="C11:C12"/>
    <mergeCell ref="K10:K12"/>
  </mergeCells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D5B2-5A0B-4277-8FBA-0D611C0C5426}">
  <dimension ref="A2:I37"/>
  <sheetViews>
    <sheetView workbookViewId="0">
      <selection activeCell="L11" sqref="L11"/>
    </sheetView>
  </sheetViews>
  <sheetFormatPr baseColWidth="10" defaultColWidth="11.42578125" defaultRowHeight="15" x14ac:dyDescent="0.25"/>
  <cols>
    <col min="2" max="2" width="17.85546875" bestFit="1" customWidth="1"/>
    <col min="3" max="3" width="26.42578125" bestFit="1" customWidth="1"/>
    <col min="6" max="6" width="17.85546875" bestFit="1" customWidth="1"/>
    <col min="7" max="7" width="26.42578125" bestFit="1" customWidth="1"/>
  </cols>
  <sheetData>
    <row r="2" spans="1:9" x14ac:dyDescent="0.25">
      <c r="A2" s="74" t="s">
        <v>213</v>
      </c>
      <c r="B2" s="45" t="s">
        <v>10</v>
      </c>
      <c r="C2" s="41" t="s">
        <v>9</v>
      </c>
      <c r="E2" s="72" t="s">
        <v>214</v>
      </c>
      <c r="F2" s="45" t="s">
        <v>10</v>
      </c>
      <c r="G2" s="59" t="s">
        <v>242</v>
      </c>
      <c r="H2" s="59"/>
      <c r="I2" s="59"/>
    </row>
    <row r="3" spans="1:9" x14ac:dyDescent="0.25">
      <c r="A3" s="75"/>
      <c r="B3" s="45"/>
      <c r="C3" s="45" t="s">
        <v>14</v>
      </c>
      <c r="E3" s="72"/>
      <c r="F3" s="45"/>
      <c r="G3" s="45" t="s">
        <v>14</v>
      </c>
      <c r="H3" s="45" t="s">
        <v>220</v>
      </c>
      <c r="I3" s="66" t="s">
        <v>221</v>
      </c>
    </row>
    <row r="4" spans="1:9" x14ac:dyDescent="0.25">
      <c r="A4" s="75"/>
      <c r="B4" s="45"/>
      <c r="C4" s="45"/>
      <c r="E4" s="72"/>
      <c r="F4" s="45"/>
      <c r="G4" s="45"/>
      <c r="H4" s="45"/>
      <c r="I4" s="66"/>
    </row>
    <row r="5" spans="1:9" x14ac:dyDescent="0.25">
      <c r="A5" s="75"/>
      <c r="B5" s="31" t="s">
        <v>22</v>
      </c>
      <c r="C5" s="40">
        <v>0.89763800000000005</v>
      </c>
      <c r="E5" s="72"/>
      <c r="F5" s="30" t="s">
        <v>22</v>
      </c>
      <c r="G5" s="39">
        <f>tablas_confusion!N4</f>
        <v>0.69788519637462232</v>
      </c>
      <c r="H5" s="39">
        <f>tablas_confusion!N2</f>
        <v>0.68025078369905956</v>
      </c>
      <c r="I5" s="39">
        <f>tablas_confusion!N3</f>
        <v>0.68888888888888888</v>
      </c>
    </row>
    <row r="6" spans="1:9" x14ac:dyDescent="0.25">
      <c r="A6" s="75"/>
      <c r="B6" s="30" t="s">
        <v>24</v>
      </c>
      <c r="C6" s="39">
        <v>0.87401600000000002</v>
      </c>
      <c r="E6" s="72"/>
      <c r="F6" s="30" t="s">
        <v>24</v>
      </c>
      <c r="G6" s="39">
        <f>tablas_confusion!N9</f>
        <v>0.62537764350453173</v>
      </c>
      <c r="H6" s="39">
        <f>tablas_confusion!N7</f>
        <v>0.59490084985835689</v>
      </c>
      <c r="I6" s="39">
        <f>tablas_confusion!N8</f>
        <v>0.66666666666666663</v>
      </c>
    </row>
    <row r="7" spans="1:9" x14ac:dyDescent="0.25">
      <c r="A7" s="75"/>
      <c r="B7" s="30" t="s">
        <v>27</v>
      </c>
      <c r="C7" s="39">
        <v>0.889764</v>
      </c>
      <c r="E7" s="72"/>
      <c r="F7" s="30" t="s">
        <v>27</v>
      </c>
      <c r="G7" s="39">
        <f>tablas_confusion!N14</f>
        <v>0.69335347432024175</v>
      </c>
      <c r="H7" s="39">
        <f>tablas_confusion!N12</f>
        <v>0.67391304347826086</v>
      </c>
      <c r="I7" s="39">
        <f>tablas_confusion!N13</f>
        <v>0.68888888888888888</v>
      </c>
    </row>
    <row r="8" spans="1:9" x14ac:dyDescent="0.25">
      <c r="A8" s="75"/>
      <c r="B8" s="30" t="s">
        <v>30</v>
      </c>
      <c r="C8" s="39">
        <v>0.89763800000000005</v>
      </c>
      <c r="E8" s="72"/>
      <c r="F8" s="30" t="s">
        <v>30</v>
      </c>
      <c r="G8" s="39">
        <f>tablas_confusion!N19</f>
        <v>0.67824773413897277</v>
      </c>
      <c r="H8" s="39">
        <f>tablas_confusion!N17</f>
        <v>0.66666666666666663</v>
      </c>
      <c r="I8" s="39">
        <f>tablas_confusion!N18</f>
        <v>0.64761904761904765</v>
      </c>
    </row>
    <row r="9" spans="1:9" x14ac:dyDescent="0.25">
      <c r="A9" s="75"/>
      <c r="B9" s="30" t="s">
        <v>33</v>
      </c>
      <c r="C9" s="39">
        <v>0.88188999999999995</v>
      </c>
      <c r="E9" s="72"/>
      <c r="F9" s="30" t="s">
        <v>33</v>
      </c>
      <c r="G9" s="39">
        <f>tablas_confusion!N24</f>
        <v>0.71148036253776437</v>
      </c>
      <c r="H9" s="39">
        <f>tablas_confusion!N22</f>
        <v>0.79245283018867929</v>
      </c>
      <c r="I9" s="39">
        <f>tablas_confusion!N23</f>
        <v>0.53333333333333333</v>
      </c>
    </row>
    <row r="10" spans="1:9" x14ac:dyDescent="0.25">
      <c r="A10" s="76"/>
      <c r="B10" s="30" t="s">
        <v>222</v>
      </c>
      <c r="C10" s="39">
        <f>tablas_confusion!F29</f>
        <v>0.89763779527559051</v>
      </c>
      <c r="E10" s="72"/>
      <c r="F10" s="30" t="s">
        <v>222</v>
      </c>
      <c r="G10" s="39">
        <f>tablas_confusion!N29</f>
        <v>0.64954682779456197</v>
      </c>
      <c r="H10" s="39">
        <f>tablas_confusion!N27</f>
        <v>0.66801619433198378</v>
      </c>
      <c r="I10" s="39">
        <f>tablas_confusion!N28</f>
        <v>0.52380952380952384</v>
      </c>
    </row>
    <row r="12" spans="1:9" x14ac:dyDescent="0.25">
      <c r="A12" s="72" t="s">
        <v>215</v>
      </c>
      <c r="B12" s="85" t="s">
        <v>10</v>
      </c>
      <c r="C12" s="41" t="s">
        <v>9</v>
      </c>
      <c r="E12" s="72" t="s">
        <v>216</v>
      </c>
      <c r="F12" s="71" t="s">
        <v>10</v>
      </c>
      <c r="G12" s="32" t="s">
        <v>9</v>
      </c>
      <c r="H12" s="59" t="s">
        <v>242</v>
      </c>
      <c r="I12" s="59"/>
    </row>
    <row r="13" spans="1:9" x14ac:dyDescent="0.25">
      <c r="A13" s="72"/>
      <c r="B13" s="85"/>
      <c r="C13" s="45" t="s">
        <v>14</v>
      </c>
      <c r="E13" s="72"/>
      <c r="F13" s="71"/>
      <c r="G13" s="73" t="s">
        <v>14</v>
      </c>
      <c r="H13" s="73" t="s">
        <v>14</v>
      </c>
      <c r="I13" s="65" t="s">
        <v>21</v>
      </c>
    </row>
    <row r="14" spans="1:9" x14ac:dyDescent="0.25">
      <c r="A14" s="72"/>
      <c r="B14" s="85"/>
      <c r="C14" s="45"/>
      <c r="E14" s="72"/>
      <c r="F14" s="71"/>
      <c r="G14" s="64"/>
      <c r="H14" s="64"/>
      <c r="I14" s="66"/>
    </row>
    <row r="15" spans="1:9" x14ac:dyDescent="0.25">
      <c r="A15" s="72"/>
      <c r="B15" s="86" t="s">
        <v>22</v>
      </c>
      <c r="C15" s="30">
        <v>0.49606299999999998</v>
      </c>
      <c r="E15" s="72"/>
      <c r="F15" s="34" t="s">
        <v>22</v>
      </c>
      <c r="G15" s="3">
        <v>0.49606299999999998</v>
      </c>
      <c r="H15" s="3">
        <v>0.49244700000000002</v>
      </c>
      <c r="I15" s="3">
        <v>0.54400000000000004</v>
      </c>
    </row>
    <row r="16" spans="1:9" x14ac:dyDescent="0.25">
      <c r="A16" s="72"/>
      <c r="B16" s="87" t="s">
        <v>24</v>
      </c>
      <c r="C16" s="30">
        <v>0.48818899999999998</v>
      </c>
      <c r="E16" s="72"/>
      <c r="F16" s="35" t="s">
        <v>24</v>
      </c>
      <c r="G16" s="3">
        <v>0.50393699999999997</v>
      </c>
      <c r="H16" s="3">
        <v>0.48791499999999999</v>
      </c>
      <c r="I16" s="3">
        <v>0.54100000000000004</v>
      </c>
    </row>
    <row r="17" spans="1:9" x14ac:dyDescent="0.25">
      <c r="A17" s="72"/>
      <c r="B17" s="87" t="s">
        <v>27</v>
      </c>
      <c r="C17" s="30">
        <v>0.57480299999999995</v>
      </c>
      <c r="E17" s="72"/>
      <c r="F17" s="35" t="s">
        <v>27</v>
      </c>
      <c r="G17" s="3">
        <v>0.59055100000000005</v>
      </c>
      <c r="H17" s="3">
        <v>0.49093700000000001</v>
      </c>
      <c r="I17" s="3">
        <v>0.54300000000000004</v>
      </c>
    </row>
    <row r="18" spans="1:9" x14ac:dyDescent="0.25">
      <c r="A18" s="72"/>
      <c r="B18" s="87" t="s">
        <v>30</v>
      </c>
      <c r="C18" s="30">
        <v>0.57480299999999995</v>
      </c>
      <c r="E18" s="72"/>
      <c r="F18" s="35" t="s">
        <v>30</v>
      </c>
      <c r="G18" s="3">
        <v>0.59055100000000005</v>
      </c>
      <c r="H18" s="3">
        <v>0.53776400000000002</v>
      </c>
      <c r="I18" s="3">
        <v>0.54400000000000004</v>
      </c>
    </row>
    <row r="19" spans="1:9" x14ac:dyDescent="0.25">
      <c r="A19" s="72"/>
      <c r="B19" s="87" t="s">
        <v>33</v>
      </c>
      <c r="C19" s="30">
        <v>0.48031499999999999</v>
      </c>
      <c r="E19" s="72"/>
      <c r="F19" s="35" t="s">
        <v>33</v>
      </c>
      <c r="G19" s="3">
        <v>0.48031499999999999</v>
      </c>
      <c r="H19" s="3">
        <v>0.48489399999999999</v>
      </c>
      <c r="I19" s="3">
        <v>0.53700000000000003</v>
      </c>
    </row>
    <row r="21" spans="1:9" x14ac:dyDescent="0.25">
      <c r="A21" s="72" t="s">
        <v>217</v>
      </c>
      <c r="B21" s="71" t="s">
        <v>10</v>
      </c>
      <c r="C21" s="32" t="s">
        <v>9</v>
      </c>
      <c r="E21" s="72" t="s">
        <v>218</v>
      </c>
      <c r="F21" s="71" t="s">
        <v>10</v>
      </c>
      <c r="G21" s="38" t="s">
        <v>9</v>
      </c>
      <c r="H21" s="59" t="s">
        <v>242</v>
      </c>
      <c r="I21" s="59"/>
    </row>
    <row r="22" spans="1:9" x14ac:dyDescent="0.25">
      <c r="A22" s="72"/>
      <c r="B22" s="71"/>
      <c r="C22" s="45" t="s">
        <v>14</v>
      </c>
      <c r="E22" s="72"/>
      <c r="F22" s="71"/>
      <c r="G22" s="73" t="s">
        <v>14</v>
      </c>
      <c r="H22" s="73" t="s">
        <v>14</v>
      </c>
      <c r="I22" s="65" t="s">
        <v>21</v>
      </c>
    </row>
    <row r="23" spans="1:9" x14ac:dyDescent="0.25">
      <c r="A23" s="72"/>
      <c r="B23" s="71"/>
      <c r="C23" s="45"/>
      <c r="E23" s="72"/>
      <c r="F23" s="71"/>
      <c r="G23" s="64"/>
      <c r="H23" s="64"/>
      <c r="I23" s="66"/>
    </row>
    <row r="24" spans="1:9" x14ac:dyDescent="0.25">
      <c r="A24" s="72"/>
      <c r="B24" s="34" t="s">
        <v>22</v>
      </c>
      <c r="C24" s="33">
        <v>0.74015699999999995</v>
      </c>
      <c r="E24" s="72"/>
      <c r="F24" s="34" t="s">
        <v>22</v>
      </c>
      <c r="G24" s="3">
        <v>0.89763800000000005</v>
      </c>
      <c r="H24" s="3">
        <v>0.69184299999999999</v>
      </c>
      <c r="I24" s="3">
        <v>0.77100000000000002</v>
      </c>
    </row>
    <row r="25" spans="1:9" x14ac:dyDescent="0.25">
      <c r="A25" s="72"/>
      <c r="B25" s="35" t="s">
        <v>24</v>
      </c>
      <c r="C25" s="17">
        <v>0.637795</v>
      </c>
      <c r="E25" s="72"/>
      <c r="F25" s="35" t="s">
        <v>24</v>
      </c>
      <c r="G25" s="3">
        <v>0.89763800000000005</v>
      </c>
      <c r="H25" s="3">
        <v>0.63444100000000003</v>
      </c>
      <c r="I25" s="3">
        <v>0.68899999999999995</v>
      </c>
    </row>
    <row r="26" spans="1:9" x14ac:dyDescent="0.25">
      <c r="A26" s="72"/>
      <c r="B26" s="35" t="s">
        <v>27</v>
      </c>
      <c r="C26" s="17">
        <v>0.86614199999999997</v>
      </c>
      <c r="E26" s="72"/>
      <c r="F26" s="35" t="s">
        <v>27</v>
      </c>
      <c r="G26" s="3">
        <v>0.91338600000000003</v>
      </c>
      <c r="H26" s="3">
        <v>0.69486400000000004</v>
      </c>
      <c r="I26" s="3">
        <v>0.75600000000000001</v>
      </c>
    </row>
    <row r="27" spans="1:9" x14ac:dyDescent="0.25">
      <c r="A27" s="72"/>
      <c r="B27" s="35" t="s">
        <v>30</v>
      </c>
      <c r="C27" s="17">
        <v>0.86614199999999997</v>
      </c>
      <c r="E27" s="72"/>
      <c r="F27" s="35" t="s">
        <v>30</v>
      </c>
      <c r="G27" s="3">
        <v>0.92125999999999997</v>
      </c>
      <c r="H27" s="3">
        <v>0.68126900000000001</v>
      </c>
      <c r="I27" s="3">
        <v>0.72499999999999998</v>
      </c>
    </row>
    <row r="28" spans="1:9" x14ac:dyDescent="0.25">
      <c r="A28" s="72"/>
      <c r="B28" s="35" t="s">
        <v>33</v>
      </c>
      <c r="C28" s="17">
        <v>0.84252000000000005</v>
      </c>
      <c r="E28" s="72"/>
      <c r="F28" s="35" t="s">
        <v>33</v>
      </c>
      <c r="G28" s="3">
        <v>0.88188999999999995</v>
      </c>
      <c r="H28" s="3">
        <v>0.69184299999999999</v>
      </c>
      <c r="I28" s="3">
        <v>0.76100000000000001</v>
      </c>
    </row>
    <row r="30" spans="1:9" x14ac:dyDescent="0.25">
      <c r="A30" s="72" t="s">
        <v>219</v>
      </c>
      <c r="B30" s="85" t="s">
        <v>10</v>
      </c>
      <c r="C30" s="41" t="s">
        <v>9</v>
      </c>
    </row>
    <row r="31" spans="1:9" x14ac:dyDescent="0.25">
      <c r="A31" s="72"/>
      <c r="B31" s="85"/>
      <c r="C31" s="45" t="s">
        <v>14</v>
      </c>
    </row>
    <row r="32" spans="1:9" x14ac:dyDescent="0.25">
      <c r="A32" s="72"/>
      <c r="B32" s="85"/>
      <c r="C32" s="45"/>
    </row>
    <row r="33" spans="1:3" x14ac:dyDescent="0.25">
      <c r="A33" s="72"/>
      <c r="B33" s="86" t="s">
        <v>22</v>
      </c>
      <c r="C33" s="30">
        <v>0.89763800000000005</v>
      </c>
    </row>
    <row r="34" spans="1:3" x14ac:dyDescent="0.25">
      <c r="A34" s="72"/>
      <c r="B34" s="87" t="s">
        <v>24</v>
      </c>
      <c r="C34" s="30">
        <v>0.89763800000000005</v>
      </c>
    </row>
    <row r="35" spans="1:3" x14ac:dyDescent="0.25">
      <c r="A35" s="72"/>
      <c r="B35" s="87" t="s">
        <v>27</v>
      </c>
      <c r="C35" s="30">
        <v>0.91338600000000003</v>
      </c>
    </row>
    <row r="36" spans="1:3" x14ac:dyDescent="0.25">
      <c r="A36" s="72"/>
      <c r="B36" s="87" t="s">
        <v>30</v>
      </c>
      <c r="C36" s="30">
        <v>0.92125999999999997</v>
      </c>
    </row>
    <row r="37" spans="1:3" x14ac:dyDescent="0.25">
      <c r="A37" s="72"/>
      <c r="B37" s="87" t="s">
        <v>33</v>
      </c>
      <c r="C37" s="30">
        <v>0.88188999999999995</v>
      </c>
    </row>
  </sheetData>
  <mergeCells count="30">
    <mergeCell ref="H21:I21"/>
    <mergeCell ref="C22:C23"/>
    <mergeCell ref="G22:G23"/>
    <mergeCell ref="H22:H23"/>
    <mergeCell ref="I22:I23"/>
    <mergeCell ref="E21:E28"/>
    <mergeCell ref="F21:F23"/>
    <mergeCell ref="A2:A10"/>
    <mergeCell ref="E2:E10"/>
    <mergeCell ref="A30:A37"/>
    <mergeCell ref="B30:B32"/>
    <mergeCell ref="C31:C32"/>
    <mergeCell ref="A21:A28"/>
    <mergeCell ref="B21:B23"/>
    <mergeCell ref="C13:C14"/>
    <mergeCell ref="G13:G14"/>
    <mergeCell ref="H13:H14"/>
    <mergeCell ref="I13:I14"/>
    <mergeCell ref="A12:A19"/>
    <mergeCell ref="B12:B14"/>
    <mergeCell ref="E12:E19"/>
    <mergeCell ref="F12:F14"/>
    <mergeCell ref="H12:I12"/>
    <mergeCell ref="I3:I4"/>
    <mergeCell ref="B2:B4"/>
    <mergeCell ref="F2:F4"/>
    <mergeCell ref="C3:C4"/>
    <mergeCell ref="G3:G4"/>
    <mergeCell ref="H3:H4"/>
    <mergeCell ref="G2: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D2C8-D4AD-4124-B452-A99CD742C6F3}">
  <dimension ref="A1:N32"/>
  <sheetViews>
    <sheetView workbookViewId="0">
      <selection activeCell="G30" sqref="G30"/>
    </sheetView>
  </sheetViews>
  <sheetFormatPr baseColWidth="10" defaultColWidth="11.42578125" defaultRowHeight="15" x14ac:dyDescent="0.25"/>
  <cols>
    <col min="1" max="1" width="19.42578125" bestFit="1" customWidth="1"/>
    <col min="2" max="2" width="12.7109375" bestFit="1" customWidth="1"/>
    <col min="3" max="3" width="18.5703125" bestFit="1" customWidth="1"/>
    <col min="4" max="4" width="9.140625" bestFit="1" customWidth="1"/>
    <col min="5" max="5" width="9.140625" customWidth="1"/>
    <col min="6" max="6" width="12.7109375" customWidth="1"/>
    <col min="9" max="9" width="18.5703125" customWidth="1"/>
    <col min="10" max="10" width="15.42578125" customWidth="1"/>
    <col min="11" max="11" width="18.42578125" customWidth="1"/>
    <col min="14" max="14" width="12.5703125" bestFit="1" customWidth="1"/>
  </cols>
  <sheetData>
    <row r="1" spans="1:14" x14ac:dyDescent="0.25">
      <c r="A1" s="88" t="s">
        <v>223</v>
      </c>
      <c r="B1" s="88"/>
      <c r="C1" s="88"/>
      <c r="I1" s="88" t="s">
        <v>224</v>
      </c>
      <c r="J1" s="88"/>
      <c r="K1" s="88"/>
    </row>
    <row r="2" spans="1:14" x14ac:dyDescent="0.25">
      <c r="A2" s="29"/>
      <c r="B2" s="29" t="s">
        <v>225</v>
      </c>
      <c r="C2" s="29" t="s">
        <v>226</v>
      </c>
      <c r="D2" t="s">
        <v>227</v>
      </c>
      <c r="F2" s="36">
        <f>B3/SUM(B3:B4)</f>
        <v>0.88709677419354838</v>
      </c>
      <c r="I2" s="29"/>
      <c r="J2" s="29" t="s">
        <v>225</v>
      </c>
      <c r="K2" s="29" t="s">
        <v>226</v>
      </c>
      <c r="L2" t="s">
        <v>227</v>
      </c>
      <c r="N2" s="36">
        <f>J3/SUM(J3:J4)</f>
        <v>0.68025078369905956</v>
      </c>
    </row>
    <row r="3" spans="1:14" x14ac:dyDescent="0.25">
      <c r="A3" s="29" t="s">
        <v>228</v>
      </c>
      <c r="B3" s="18">
        <v>55</v>
      </c>
      <c r="C3" s="18">
        <v>6</v>
      </c>
      <c r="D3" t="s">
        <v>229</v>
      </c>
      <c r="F3" s="36">
        <f>B3/SUM(B3,C3)</f>
        <v>0.90163934426229508</v>
      </c>
      <c r="I3" s="29" t="s">
        <v>228</v>
      </c>
      <c r="J3" s="18">
        <v>217</v>
      </c>
      <c r="K3" s="18">
        <v>98</v>
      </c>
      <c r="L3" t="s">
        <v>229</v>
      </c>
      <c r="N3" s="36">
        <f>J3/SUM(J3,K3)</f>
        <v>0.68888888888888888</v>
      </c>
    </row>
    <row r="4" spans="1:14" x14ac:dyDescent="0.25">
      <c r="A4" s="29" t="s">
        <v>226</v>
      </c>
      <c r="B4" s="18">
        <v>7</v>
      </c>
      <c r="C4" s="18">
        <v>59</v>
      </c>
      <c r="D4" t="s">
        <v>230</v>
      </c>
      <c r="F4" s="36">
        <f>SUM(B3,C4)/SUM(B3:C4)</f>
        <v>0.89763779527559051</v>
      </c>
      <c r="I4" s="29" t="s">
        <v>226</v>
      </c>
      <c r="J4" s="18">
        <v>102</v>
      </c>
      <c r="K4" s="18">
        <v>245</v>
      </c>
      <c r="L4" t="s">
        <v>230</v>
      </c>
      <c r="N4" s="36">
        <f>SUM(J3,K4)/SUM(J3:K4)</f>
        <v>0.69788519637462232</v>
      </c>
    </row>
    <row r="6" spans="1:14" x14ac:dyDescent="0.25">
      <c r="A6" s="88" t="s">
        <v>231</v>
      </c>
      <c r="B6" s="88"/>
      <c r="C6" s="88"/>
      <c r="I6" s="88" t="s">
        <v>232</v>
      </c>
      <c r="J6" s="88"/>
      <c r="K6" s="88"/>
    </row>
    <row r="7" spans="1:14" x14ac:dyDescent="0.25">
      <c r="A7" s="29"/>
      <c r="B7" s="29" t="s">
        <v>225</v>
      </c>
      <c r="C7" s="29" t="s">
        <v>226</v>
      </c>
      <c r="D7" t="s">
        <v>227</v>
      </c>
      <c r="F7" s="36">
        <f>B8/SUM(B8:B9)</f>
        <v>0.84615384615384615</v>
      </c>
      <c r="I7" s="29"/>
      <c r="J7" s="29" t="s">
        <v>225</v>
      </c>
      <c r="K7" s="29" t="s">
        <v>226</v>
      </c>
      <c r="L7" t="s">
        <v>227</v>
      </c>
      <c r="N7" s="36">
        <f>J8/SUM(J8:J9)</f>
        <v>0.59490084985835689</v>
      </c>
    </row>
    <row r="8" spans="1:14" x14ac:dyDescent="0.25">
      <c r="A8" s="29" t="s">
        <v>228</v>
      </c>
      <c r="B8" s="18">
        <v>55</v>
      </c>
      <c r="C8" s="18">
        <v>6</v>
      </c>
      <c r="D8" t="s">
        <v>229</v>
      </c>
      <c r="F8" s="36">
        <f>B8/SUM(B8,C8)</f>
        <v>0.90163934426229508</v>
      </c>
      <c r="I8" s="29" t="s">
        <v>228</v>
      </c>
      <c r="J8" s="18">
        <v>210</v>
      </c>
      <c r="K8" s="18">
        <v>105</v>
      </c>
      <c r="L8" t="s">
        <v>229</v>
      </c>
      <c r="N8" s="36">
        <f>J8/SUM(J8,K8)</f>
        <v>0.66666666666666663</v>
      </c>
    </row>
    <row r="9" spans="1:14" x14ac:dyDescent="0.25">
      <c r="A9" s="29" t="s">
        <v>226</v>
      </c>
      <c r="B9" s="18">
        <v>10</v>
      </c>
      <c r="C9" s="18">
        <v>56</v>
      </c>
      <c r="D9" t="s">
        <v>230</v>
      </c>
      <c r="F9" s="36">
        <f>SUM(B8,C9)/SUM(B8:C9)</f>
        <v>0.87401574803149606</v>
      </c>
      <c r="I9" s="29" t="s">
        <v>226</v>
      </c>
      <c r="J9" s="18">
        <v>143</v>
      </c>
      <c r="K9" s="18">
        <v>204</v>
      </c>
      <c r="L9" t="s">
        <v>230</v>
      </c>
      <c r="N9" s="36">
        <f>SUM(J8,K9)/SUM(J8:K9)</f>
        <v>0.62537764350453173</v>
      </c>
    </row>
    <row r="11" spans="1:14" x14ac:dyDescent="0.25">
      <c r="A11" s="88" t="s">
        <v>233</v>
      </c>
      <c r="B11" s="88"/>
      <c r="C11" s="88"/>
      <c r="I11" s="88" t="s">
        <v>234</v>
      </c>
      <c r="J11" s="88"/>
      <c r="K11" s="88"/>
    </row>
    <row r="12" spans="1:14" x14ac:dyDescent="0.25">
      <c r="A12" s="29"/>
      <c r="B12" s="29" t="s">
        <v>225</v>
      </c>
      <c r="C12" s="29" t="s">
        <v>226</v>
      </c>
      <c r="D12" t="s">
        <v>227</v>
      </c>
      <c r="F12" s="36">
        <f>B13/SUM(B13:B14)</f>
        <v>0.91228070175438591</v>
      </c>
      <c r="I12" s="29"/>
      <c r="J12" s="29" t="s">
        <v>225</v>
      </c>
      <c r="K12" s="29" t="s">
        <v>226</v>
      </c>
      <c r="L12" t="s">
        <v>227</v>
      </c>
      <c r="N12" s="36">
        <f>J13/SUM(J13:J14)</f>
        <v>0.67391304347826086</v>
      </c>
    </row>
    <row r="13" spans="1:14" x14ac:dyDescent="0.25">
      <c r="A13" s="29" t="s">
        <v>228</v>
      </c>
      <c r="B13" s="18">
        <v>52</v>
      </c>
      <c r="C13" s="18">
        <v>9</v>
      </c>
      <c r="D13" t="s">
        <v>229</v>
      </c>
      <c r="F13" s="36">
        <f>B13/SUM(B13,C13)</f>
        <v>0.85245901639344257</v>
      </c>
      <c r="I13" s="29" t="s">
        <v>228</v>
      </c>
      <c r="J13" s="18">
        <v>217</v>
      </c>
      <c r="K13" s="18">
        <v>98</v>
      </c>
      <c r="L13" t="s">
        <v>229</v>
      </c>
      <c r="N13" s="36">
        <f>J13/SUM(J13,K13)</f>
        <v>0.68888888888888888</v>
      </c>
    </row>
    <row r="14" spans="1:14" x14ac:dyDescent="0.25">
      <c r="A14" s="29" t="s">
        <v>226</v>
      </c>
      <c r="B14" s="18">
        <v>5</v>
      </c>
      <c r="C14" s="18">
        <v>61</v>
      </c>
      <c r="D14" t="s">
        <v>230</v>
      </c>
      <c r="F14" s="36">
        <f>SUM(B13,C14)/SUM(B13:C14)</f>
        <v>0.88976377952755903</v>
      </c>
      <c r="I14" s="29" t="s">
        <v>226</v>
      </c>
      <c r="J14" s="18">
        <v>105</v>
      </c>
      <c r="K14" s="18">
        <v>242</v>
      </c>
      <c r="L14" t="s">
        <v>230</v>
      </c>
      <c r="N14" s="36">
        <f>SUM(J13,K14)/SUM(J13:K14)</f>
        <v>0.69335347432024175</v>
      </c>
    </row>
    <row r="16" spans="1:14" x14ac:dyDescent="0.25">
      <c r="A16" s="88" t="s">
        <v>235</v>
      </c>
      <c r="B16" s="88"/>
      <c r="C16" s="88"/>
      <c r="I16" s="88" t="s">
        <v>236</v>
      </c>
      <c r="J16" s="88"/>
      <c r="K16" s="88"/>
    </row>
    <row r="17" spans="1:14" x14ac:dyDescent="0.25">
      <c r="A17" s="29"/>
      <c r="B17" s="29" t="s">
        <v>225</v>
      </c>
      <c r="C17" s="29" t="s">
        <v>226</v>
      </c>
      <c r="D17" t="s">
        <v>227</v>
      </c>
      <c r="F17" s="36">
        <f>B18/SUM(B18:B19)</f>
        <v>0.91379310344827591</v>
      </c>
      <c r="I17" s="29"/>
      <c r="J17" s="29" t="s">
        <v>225</v>
      </c>
      <c r="K17" s="29" t="s">
        <v>226</v>
      </c>
      <c r="L17" t="s">
        <v>227</v>
      </c>
      <c r="N17" s="36">
        <f>J18/SUM(J18:J19)</f>
        <v>0.66666666666666663</v>
      </c>
    </row>
    <row r="18" spans="1:14" x14ac:dyDescent="0.25">
      <c r="A18" s="29" t="s">
        <v>228</v>
      </c>
      <c r="B18" s="18">
        <v>53</v>
      </c>
      <c r="C18" s="18">
        <v>8</v>
      </c>
      <c r="D18" t="s">
        <v>229</v>
      </c>
      <c r="F18" s="36">
        <f>B18/SUM(B18,C18)</f>
        <v>0.86885245901639341</v>
      </c>
      <c r="I18" s="29" t="s">
        <v>228</v>
      </c>
      <c r="J18" s="18">
        <v>204</v>
      </c>
      <c r="K18" s="18">
        <v>111</v>
      </c>
      <c r="L18" t="s">
        <v>229</v>
      </c>
      <c r="N18" s="36">
        <f>J18/SUM(J18,K18)</f>
        <v>0.64761904761904765</v>
      </c>
    </row>
    <row r="19" spans="1:14" x14ac:dyDescent="0.25">
      <c r="A19" s="29" t="s">
        <v>226</v>
      </c>
      <c r="B19" s="18">
        <v>5</v>
      </c>
      <c r="C19" s="18">
        <v>61</v>
      </c>
      <c r="D19" t="s">
        <v>230</v>
      </c>
      <c r="F19" s="36">
        <f>SUM(B18,C19)/SUM(B18:C19)</f>
        <v>0.89763779527559051</v>
      </c>
      <c r="I19" s="29" t="s">
        <v>226</v>
      </c>
      <c r="J19" s="18">
        <v>102</v>
      </c>
      <c r="K19" s="18">
        <v>245</v>
      </c>
      <c r="L19" t="s">
        <v>230</v>
      </c>
      <c r="N19" s="36">
        <f>SUM(J18,K19)/SUM(J18:K19)</f>
        <v>0.67824773413897277</v>
      </c>
    </row>
    <row r="21" spans="1:14" x14ac:dyDescent="0.25">
      <c r="A21" s="88" t="s">
        <v>237</v>
      </c>
      <c r="B21" s="88"/>
      <c r="C21" s="88"/>
      <c r="I21" s="88" t="s">
        <v>238</v>
      </c>
      <c r="J21" s="88"/>
      <c r="K21" s="88"/>
    </row>
    <row r="22" spans="1:14" x14ac:dyDescent="0.25">
      <c r="A22" s="29"/>
      <c r="B22" s="29" t="s">
        <v>225</v>
      </c>
      <c r="C22" s="29" t="s">
        <v>226</v>
      </c>
      <c r="D22" t="s">
        <v>227</v>
      </c>
      <c r="F22" s="36">
        <f>B23/SUM(B23:B24)</f>
        <v>0.87096774193548387</v>
      </c>
      <c r="I22" s="29"/>
      <c r="J22" s="29" t="s">
        <v>225</v>
      </c>
      <c r="K22" s="29" t="s">
        <v>226</v>
      </c>
      <c r="L22" t="s">
        <v>227</v>
      </c>
      <c r="N22" s="36">
        <f>J23/SUM(J23:J24)</f>
        <v>0.79245283018867929</v>
      </c>
    </row>
    <row r="23" spans="1:14" x14ac:dyDescent="0.25">
      <c r="A23" s="29" t="s">
        <v>228</v>
      </c>
      <c r="B23" s="18">
        <v>54</v>
      </c>
      <c r="C23" s="18">
        <v>7</v>
      </c>
      <c r="D23" t="s">
        <v>229</v>
      </c>
      <c r="F23" s="36">
        <f>B23/SUM(B23,C23)</f>
        <v>0.88524590163934425</v>
      </c>
      <c r="I23" s="29" t="s">
        <v>228</v>
      </c>
      <c r="J23" s="18">
        <v>168</v>
      </c>
      <c r="K23" s="18">
        <v>147</v>
      </c>
      <c r="L23" t="s">
        <v>229</v>
      </c>
      <c r="N23" s="36">
        <f>J23/SUM(J23,K23)</f>
        <v>0.53333333333333333</v>
      </c>
    </row>
    <row r="24" spans="1:14" x14ac:dyDescent="0.25">
      <c r="A24" s="29" t="s">
        <v>226</v>
      </c>
      <c r="B24" s="18">
        <v>8</v>
      </c>
      <c r="C24" s="18">
        <v>58</v>
      </c>
      <c r="D24" t="s">
        <v>230</v>
      </c>
      <c r="F24" s="36">
        <f>SUM(B23,C24)/SUM(B23:C24)</f>
        <v>0.88188976377952755</v>
      </c>
      <c r="I24" s="29" t="s">
        <v>226</v>
      </c>
      <c r="J24" s="18">
        <v>44</v>
      </c>
      <c r="K24" s="18">
        <v>303</v>
      </c>
      <c r="L24" t="s">
        <v>230</v>
      </c>
      <c r="N24" s="36">
        <f>SUM(J23,K24)/SUM(J23:K24)</f>
        <v>0.71148036253776437</v>
      </c>
    </row>
    <row r="26" spans="1:14" x14ac:dyDescent="0.25">
      <c r="A26" s="88" t="s">
        <v>222</v>
      </c>
      <c r="B26" s="88"/>
      <c r="C26" s="88"/>
      <c r="I26" s="88" t="s">
        <v>222</v>
      </c>
      <c r="J26" s="88"/>
      <c r="K26" s="88"/>
    </row>
    <row r="27" spans="1:14" x14ac:dyDescent="0.25">
      <c r="A27" s="29"/>
      <c r="B27" s="29" t="s">
        <v>225</v>
      </c>
      <c r="C27" s="29" t="s">
        <v>226</v>
      </c>
      <c r="D27" t="s">
        <v>227</v>
      </c>
      <c r="F27" s="36">
        <f>B28/SUM(B28:B29)</f>
        <v>0.94444444444444442</v>
      </c>
      <c r="I27" s="29"/>
      <c r="J27" s="29" t="s">
        <v>225</v>
      </c>
      <c r="K27" s="29" t="s">
        <v>226</v>
      </c>
      <c r="L27" t="s">
        <v>227</v>
      </c>
      <c r="N27" s="36">
        <f>J28/SUM(J28:J29)</f>
        <v>0.66801619433198378</v>
      </c>
    </row>
    <row r="28" spans="1:14" x14ac:dyDescent="0.25">
      <c r="A28" s="29" t="s">
        <v>228</v>
      </c>
      <c r="B28" s="18">
        <v>51</v>
      </c>
      <c r="C28" s="18">
        <v>10</v>
      </c>
      <c r="D28" t="s">
        <v>229</v>
      </c>
      <c r="F28" s="36">
        <f>B28/SUM(B28,C28)</f>
        <v>0.83606557377049184</v>
      </c>
      <c r="I28" s="29" t="s">
        <v>228</v>
      </c>
      <c r="J28" s="18">
        <v>165</v>
      </c>
      <c r="K28" s="18">
        <v>150</v>
      </c>
      <c r="L28" t="s">
        <v>229</v>
      </c>
      <c r="N28" s="36">
        <f>J28/SUM(J28,K28)</f>
        <v>0.52380952380952384</v>
      </c>
    </row>
    <row r="29" spans="1:14" x14ac:dyDescent="0.25">
      <c r="A29" s="29" t="s">
        <v>226</v>
      </c>
      <c r="B29" s="18">
        <v>3</v>
      </c>
      <c r="C29" s="18">
        <v>63</v>
      </c>
      <c r="D29" t="s">
        <v>230</v>
      </c>
      <c r="F29" s="36">
        <f>SUM(B28,C29)/SUM(B28:C29)</f>
        <v>0.89763779527559051</v>
      </c>
      <c r="I29" s="29" t="s">
        <v>226</v>
      </c>
      <c r="J29" s="18">
        <v>82</v>
      </c>
      <c r="K29" s="18">
        <v>265</v>
      </c>
      <c r="L29" t="s">
        <v>230</v>
      </c>
      <c r="N29" s="36">
        <f>SUM(J28,K29)/SUM(J28:K29)</f>
        <v>0.64954682779456197</v>
      </c>
    </row>
    <row r="31" spans="1:14" ht="57" customHeight="1" x14ac:dyDescent="0.25">
      <c r="A31" s="37" t="s">
        <v>239</v>
      </c>
      <c r="B31" s="18" t="s">
        <v>14</v>
      </c>
      <c r="C31" s="18">
        <v>0.91669999999999996</v>
      </c>
      <c r="I31" s="37" t="s">
        <v>240</v>
      </c>
      <c r="J31" s="18" t="s">
        <v>14</v>
      </c>
      <c r="K31" s="18">
        <v>0.74470000000000003</v>
      </c>
    </row>
    <row r="32" spans="1:14" ht="64.5" customHeight="1" x14ac:dyDescent="0.25">
      <c r="A32" s="37" t="s">
        <v>239</v>
      </c>
      <c r="B32" s="18" t="s">
        <v>14</v>
      </c>
      <c r="C32" s="18">
        <v>0.93330000000000002</v>
      </c>
      <c r="I32" s="37" t="s">
        <v>241</v>
      </c>
      <c r="J32" s="18" t="s">
        <v>14</v>
      </c>
      <c r="K32" s="18">
        <v>0.83840000000000003</v>
      </c>
    </row>
  </sheetData>
  <mergeCells count="12">
    <mergeCell ref="A26:C26"/>
    <mergeCell ref="I26:K26"/>
    <mergeCell ref="A1:C1"/>
    <mergeCell ref="A6:C6"/>
    <mergeCell ref="A11:C11"/>
    <mergeCell ref="A16:C16"/>
    <mergeCell ref="A21:C21"/>
    <mergeCell ref="I1:K1"/>
    <mergeCell ref="I6:K6"/>
    <mergeCell ref="I11:K11"/>
    <mergeCell ref="I16:K16"/>
    <mergeCell ref="I21:K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32E2-6640-43B1-BC7C-F0395C1CDAB2}">
  <dimension ref="B2:L40"/>
  <sheetViews>
    <sheetView workbookViewId="0">
      <selection activeCell="I6" sqref="I6"/>
    </sheetView>
  </sheetViews>
  <sheetFormatPr baseColWidth="10" defaultColWidth="11.42578125" defaultRowHeight="15" x14ac:dyDescent="0.25"/>
  <cols>
    <col min="2" max="2" width="17.85546875" bestFit="1" customWidth="1"/>
    <col min="3" max="3" width="8.7109375" bestFit="1" customWidth="1"/>
    <col min="4" max="4" width="16.7109375" bestFit="1" customWidth="1"/>
    <col min="5" max="5" width="20.42578125" bestFit="1" customWidth="1"/>
    <col min="6" max="6" width="17.85546875" bestFit="1" customWidth="1"/>
    <col min="7" max="7" width="16.140625" bestFit="1" customWidth="1"/>
    <col min="8" max="9" width="26.7109375" bestFit="1" customWidth="1"/>
    <col min="10" max="10" width="16.140625" bestFit="1" customWidth="1"/>
    <col min="11" max="11" width="16.7109375" style="5" bestFit="1" customWidth="1"/>
    <col min="12" max="12" width="255.7109375" bestFit="1" customWidth="1"/>
  </cols>
  <sheetData>
    <row r="2" spans="2:12" x14ac:dyDescent="0.25">
      <c r="C2" s="50" t="s">
        <v>0</v>
      </c>
      <c r="D2" s="69"/>
      <c r="E2" s="50" t="s">
        <v>1</v>
      </c>
      <c r="F2" s="51"/>
      <c r="G2" s="51"/>
      <c r="H2" s="69"/>
    </row>
    <row r="3" spans="2:12" x14ac:dyDescent="0.25"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</row>
    <row r="4" spans="2:12" x14ac:dyDescent="0.25">
      <c r="C4" s="9">
        <v>100</v>
      </c>
      <c r="D4" s="9">
        <v>5</v>
      </c>
      <c r="E4" s="9" t="s">
        <v>8</v>
      </c>
      <c r="F4" s="9">
        <v>1E-3</v>
      </c>
      <c r="G4" s="9">
        <v>0.8</v>
      </c>
      <c r="H4" s="9">
        <v>300</v>
      </c>
    </row>
    <row r="9" spans="2:12" x14ac:dyDescent="0.25">
      <c r="B9" s="52" t="s">
        <v>9</v>
      </c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2:12" x14ac:dyDescent="0.25">
      <c r="B10" s="42" t="s">
        <v>10</v>
      </c>
      <c r="C10" s="53" t="s">
        <v>11</v>
      </c>
      <c r="D10" s="54"/>
      <c r="E10" s="54"/>
      <c r="F10" s="54"/>
      <c r="G10" s="54"/>
      <c r="H10" s="55"/>
      <c r="I10" s="55"/>
      <c r="J10" s="55"/>
      <c r="K10" s="45" t="s">
        <v>12</v>
      </c>
      <c r="L10" s="45" t="s">
        <v>13</v>
      </c>
    </row>
    <row r="11" spans="2:12" x14ac:dyDescent="0.25">
      <c r="B11" s="42"/>
      <c r="C11" s="44" t="s">
        <v>14</v>
      </c>
      <c r="D11" s="46" t="s">
        <v>15</v>
      </c>
      <c r="E11" s="47"/>
      <c r="F11" s="47"/>
      <c r="G11" s="47"/>
      <c r="H11" s="45" t="s">
        <v>16</v>
      </c>
      <c r="I11" s="45"/>
      <c r="J11" s="70"/>
      <c r="K11" s="45"/>
      <c r="L11" s="45"/>
    </row>
    <row r="12" spans="2:12" x14ac:dyDescent="0.25">
      <c r="B12" s="43"/>
      <c r="C12" s="43"/>
      <c r="D12" s="2" t="s">
        <v>17</v>
      </c>
      <c r="E12" s="2" t="s">
        <v>18</v>
      </c>
      <c r="F12" s="2" t="s">
        <v>19</v>
      </c>
      <c r="G12" s="7" t="s">
        <v>19</v>
      </c>
      <c r="H12" s="10" t="s">
        <v>20</v>
      </c>
      <c r="I12" s="10" t="s">
        <v>21</v>
      </c>
      <c r="J12" s="14" t="s">
        <v>19</v>
      </c>
      <c r="K12" s="45"/>
      <c r="L12" s="45"/>
    </row>
    <row r="13" spans="2:12" x14ac:dyDescent="0.25">
      <c r="B13" s="3" t="s">
        <v>22</v>
      </c>
      <c r="C13" s="3">
        <v>0.889764</v>
      </c>
      <c r="D13" s="11">
        <v>0.96</v>
      </c>
      <c r="E13" s="11">
        <v>0.96</v>
      </c>
      <c r="F13" s="11">
        <v>0.96</v>
      </c>
      <c r="G13" s="11">
        <v>0.96</v>
      </c>
      <c r="H13" s="11">
        <v>0.96099999999999997</v>
      </c>
      <c r="I13" s="11">
        <v>0.96499999999999997</v>
      </c>
      <c r="J13" s="11">
        <v>0.96299999999999997</v>
      </c>
      <c r="K13" s="11" t="s">
        <v>47</v>
      </c>
      <c r="L13" s="16" t="s">
        <v>48</v>
      </c>
    </row>
    <row r="14" spans="2:12" x14ac:dyDescent="0.25">
      <c r="B14" s="3" t="s">
        <v>24</v>
      </c>
      <c r="C14" s="13">
        <v>0.88188999999999995</v>
      </c>
      <c r="D14" s="11">
        <v>0.97</v>
      </c>
      <c r="E14" s="11">
        <v>0.97</v>
      </c>
      <c r="F14" s="11">
        <v>0.96</v>
      </c>
      <c r="G14" s="11">
        <v>0.97</v>
      </c>
      <c r="H14" s="11">
        <v>0.97299999999999998</v>
      </c>
      <c r="I14" s="11">
        <v>0.97299999999999998</v>
      </c>
      <c r="J14" s="11">
        <v>0.96299999999999997</v>
      </c>
      <c r="K14" s="11" t="s">
        <v>49</v>
      </c>
      <c r="L14" s="16" t="s">
        <v>50</v>
      </c>
    </row>
    <row r="15" spans="2:12" x14ac:dyDescent="0.25">
      <c r="B15" s="3" t="s">
        <v>27</v>
      </c>
      <c r="C15" s="3">
        <v>0.90551199999999998</v>
      </c>
      <c r="D15" s="11">
        <v>0.96</v>
      </c>
      <c r="E15" s="11">
        <v>0.96</v>
      </c>
      <c r="F15" s="11">
        <v>0.97</v>
      </c>
      <c r="G15" s="11">
        <v>0.97</v>
      </c>
      <c r="H15" s="11">
        <v>0.96699999999999997</v>
      </c>
      <c r="I15" s="11">
        <v>0.96599999999999997</v>
      </c>
      <c r="J15" s="11">
        <v>0.96699999999999997</v>
      </c>
      <c r="K15" s="11" t="s">
        <v>51</v>
      </c>
      <c r="L15" s="16" t="s">
        <v>52</v>
      </c>
    </row>
    <row r="16" spans="2:12" x14ac:dyDescent="0.25">
      <c r="B16" s="3" t="s">
        <v>30</v>
      </c>
      <c r="C16" s="3">
        <v>0.89763800000000005</v>
      </c>
      <c r="D16" s="11">
        <v>0.97</v>
      </c>
      <c r="E16" s="11">
        <v>0.97</v>
      </c>
      <c r="F16" s="11">
        <v>0.97</v>
      </c>
      <c r="G16" s="11">
        <v>0.97</v>
      </c>
      <c r="H16" s="11">
        <v>0.97299999999999998</v>
      </c>
      <c r="I16" s="11">
        <v>0.97299999999999998</v>
      </c>
      <c r="J16" s="11">
        <v>0.97399999999999998</v>
      </c>
      <c r="K16" s="11" t="s">
        <v>53</v>
      </c>
      <c r="L16" s="16" t="s">
        <v>54</v>
      </c>
    </row>
    <row r="17" spans="2:12" x14ac:dyDescent="0.25">
      <c r="B17" s="3" t="s">
        <v>33</v>
      </c>
      <c r="C17" s="3">
        <v>0.88188999999999995</v>
      </c>
      <c r="D17" s="11">
        <v>0.95</v>
      </c>
      <c r="E17" s="11">
        <v>0.95</v>
      </c>
      <c r="F17" s="11">
        <v>0.95</v>
      </c>
      <c r="G17" s="11">
        <v>0.95</v>
      </c>
      <c r="H17" s="11">
        <v>0.95599999999999996</v>
      </c>
      <c r="I17" s="11">
        <v>0.94699999999999995</v>
      </c>
      <c r="J17" s="11">
        <v>0.95299999999999996</v>
      </c>
      <c r="K17" s="11" t="s">
        <v>55</v>
      </c>
      <c r="L17" s="16" t="s">
        <v>56</v>
      </c>
    </row>
    <row r="19" spans="2:12" x14ac:dyDescent="0.25">
      <c r="B19" s="52" t="s">
        <v>36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</row>
    <row r="20" spans="2:12" x14ac:dyDescent="0.25">
      <c r="B20" s="42" t="s">
        <v>10</v>
      </c>
      <c r="C20" s="53" t="s">
        <v>11</v>
      </c>
      <c r="D20" s="54"/>
      <c r="E20" s="54"/>
      <c r="F20" s="54"/>
      <c r="G20" s="54"/>
      <c r="H20" s="55"/>
      <c r="I20" s="55"/>
      <c r="J20" s="56"/>
      <c r="K20" s="42" t="s">
        <v>12</v>
      </c>
      <c r="L20" s="42" t="s">
        <v>13</v>
      </c>
    </row>
    <row r="21" spans="2:12" x14ac:dyDescent="0.25">
      <c r="B21" s="42"/>
      <c r="C21" s="44" t="s">
        <v>14</v>
      </c>
      <c r="D21" s="46" t="s">
        <v>15</v>
      </c>
      <c r="E21" s="47"/>
      <c r="F21" s="47"/>
      <c r="G21" s="47"/>
      <c r="H21" s="45" t="s">
        <v>16</v>
      </c>
      <c r="I21" s="45"/>
      <c r="J21" s="45"/>
      <c r="K21" s="48"/>
      <c r="L21" s="42"/>
    </row>
    <row r="22" spans="2:12" x14ac:dyDescent="0.25">
      <c r="B22" s="43"/>
      <c r="C22" s="43"/>
      <c r="D22" s="2" t="s">
        <v>17</v>
      </c>
      <c r="E22" s="2" t="s">
        <v>18</v>
      </c>
      <c r="F22" s="2" t="s">
        <v>19</v>
      </c>
      <c r="G22" s="7" t="s">
        <v>19</v>
      </c>
      <c r="H22" s="10" t="s">
        <v>20</v>
      </c>
      <c r="I22" s="10" t="s">
        <v>21</v>
      </c>
      <c r="J22" s="10" t="s">
        <v>19</v>
      </c>
      <c r="K22" s="48"/>
      <c r="L22" s="42"/>
    </row>
    <row r="23" spans="2:12" x14ac:dyDescent="0.25">
      <c r="B23" s="3" t="s">
        <v>22</v>
      </c>
      <c r="C23" s="3">
        <v>0.69033199999999995</v>
      </c>
      <c r="D23" s="3">
        <v>0.76</v>
      </c>
      <c r="E23" s="3">
        <v>0.76</v>
      </c>
      <c r="F23" s="3">
        <v>0.76</v>
      </c>
      <c r="G23" s="3">
        <v>0.76</v>
      </c>
      <c r="H23" s="3">
        <v>0.74399999999999999</v>
      </c>
      <c r="I23" s="3">
        <v>0.77100000000000002</v>
      </c>
      <c r="J23" s="3">
        <v>0.75700000000000001</v>
      </c>
      <c r="K23" s="3" t="s">
        <v>57</v>
      </c>
      <c r="L23" s="15" t="s">
        <v>58</v>
      </c>
    </row>
    <row r="24" spans="2:12" x14ac:dyDescent="0.25">
      <c r="B24" s="3" t="s">
        <v>24</v>
      </c>
      <c r="C24" s="3">
        <v>0.63444100000000003</v>
      </c>
      <c r="D24" s="3">
        <v>0.7</v>
      </c>
      <c r="E24" s="3">
        <v>0.7</v>
      </c>
      <c r="F24" s="3">
        <v>0.7</v>
      </c>
      <c r="G24" s="3">
        <v>0.7</v>
      </c>
      <c r="H24" s="3">
        <v>0.70399999999999996</v>
      </c>
      <c r="I24" s="3">
        <v>0.68899999999999995</v>
      </c>
      <c r="J24" s="3">
        <v>0.69499999999999995</v>
      </c>
      <c r="K24" s="3" t="s">
        <v>59</v>
      </c>
      <c r="L24" s="15" t="s">
        <v>60</v>
      </c>
    </row>
    <row r="25" spans="2:12" x14ac:dyDescent="0.25">
      <c r="B25" s="3" t="s">
        <v>27</v>
      </c>
      <c r="C25" s="3">
        <v>0.69486400000000004</v>
      </c>
      <c r="D25" s="3">
        <v>0.76</v>
      </c>
      <c r="E25" s="3">
        <v>0.76</v>
      </c>
      <c r="F25" s="3">
        <v>0.76</v>
      </c>
      <c r="G25" s="3">
        <v>0.77</v>
      </c>
      <c r="H25" s="3">
        <v>0.751</v>
      </c>
      <c r="I25" s="3">
        <v>0.75600000000000001</v>
      </c>
      <c r="J25" s="3">
        <v>0.751</v>
      </c>
      <c r="K25" s="3" t="s">
        <v>61</v>
      </c>
      <c r="L25" s="15" t="s">
        <v>62</v>
      </c>
    </row>
    <row r="26" spans="2:12" x14ac:dyDescent="0.25">
      <c r="B26" s="3" t="s">
        <v>30</v>
      </c>
      <c r="C26" s="3">
        <v>0.67975799999999997</v>
      </c>
      <c r="D26" s="3">
        <v>0.73</v>
      </c>
      <c r="E26" s="3">
        <v>0.73</v>
      </c>
      <c r="F26" s="3">
        <v>0.74</v>
      </c>
      <c r="G26" s="3">
        <v>0.73</v>
      </c>
      <c r="H26" s="3">
        <v>0.72399999999999998</v>
      </c>
      <c r="I26" s="3">
        <v>0.72899999999999998</v>
      </c>
      <c r="J26" s="3">
        <v>0.72699999999999998</v>
      </c>
      <c r="K26" s="3" t="s">
        <v>63</v>
      </c>
      <c r="L26" s="15" t="s">
        <v>64</v>
      </c>
    </row>
    <row r="27" spans="2:12" x14ac:dyDescent="0.25">
      <c r="B27" s="3" t="s">
        <v>33</v>
      </c>
      <c r="C27" s="3">
        <v>0.69184299999999999</v>
      </c>
      <c r="D27" s="3">
        <v>0.76</v>
      </c>
      <c r="E27" s="3">
        <v>0.76</v>
      </c>
      <c r="F27" s="3">
        <v>0.76</v>
      </c>
      <c r="G27" s="3">
        <v>0.76</v>
      </c>
      <c r="H27" s="3">
        <v>0.747</v>
      </c>
      <c r="I27" s="3">
        <v>0.76100000000000001</v>
      </c>
      <c r="J27" s="3">
        <v>0.753</v>
      </c>
      <c r="K27" s="3" t="s">
        <v>65</v>
      </c>
      <c r="L27" s="15" t="s">
        <v>66</v>
      </c>
    </row>
    <row r="33" spans="2:6" x14ac:dyDescent="0.25">
      <c r="B33" s="45" t="s">
        <v>10</v>
      </c>
      <c r="C33" s="58" t="s">
        <v>9</v>
      </c>
      <c r="D33" s="59"/>
      <c r="E33" s="59" t="s">
        <v>46</v>
      </c>
      <c r="F33" s="59"/>
    </row>
    <row r="34" spans="2:6" x14ac:dyDescent="0.25">
      <c r="B34" s="45"/>
      <c r="C34" s="63" t="s">
        <v>14</v>
      </c>
      <c r="D34" s="65" t="s">
        <v>21</v>
      </c>
      <c r="E34" s="63" t="s">
        <v>14</v>
      </c>
      <c r="F34" s="65" t="s">
        <v>21</v>
      </c>
    </row>
    <row r="35" spans="2:6" x14ac:dyDescent="0.25">
      <c r="B35" s="45"/>
      <c r="C35" s="64"/>
      <c r="D35" s="66"/>
      <c r="E35" s="64"/>
      <c r="F35" s="66"/>
    </row>
    <row r="36" spans="2:6" x14ac:dyDescent="0.25">
      <c r="B36" s="11" t="s">
        <v>22</v>
      </c>
      <c r="C36" s="3">
        <v>0.889764</v>
      </c>
      <c r="D36" s="11">
        <v>0.96499999999999997</v>
      </c>
      <c r="E36" s="3">
        <v>0.69033199999999995</v>
      </c>
      <c r="F36" s="3">
        <v>0.77100000000000002</v>
      </c>
    </row>
    <row r="37" spans="2:6" x14ac:dyDescent="0.25">
      <c r="B37" s="3" t="s">
        <v>24</v>
      </c>
      <c r="C37" s="13">
        <v>0.88188999999999995</v>
      </c>
      <c r="D37" s="11">
        <v>0.97299999999999998</v>
      </c>
      <c r="E37" s="3">
        <v>0.63444100000000003</v>
      </c>
      <c r="F37" s="3">
        <v>0.68899999999999995</v>
      </c>
    </row>
    <row r="38" spans="2:6" x14ac:dyDescent="0.25">
      <c r="B38" s="3" t="s">
        <v>27</v>
      </c>
      <c r="C38" s="3">
        <v>0.90551199999999998</v>
      </c>
      <c r="D38" s="11">
        <v>0.96599999999999997</v>
      </c>
      <c r="E38" s="3">
        <v>0.69486400000000004</v>
      </c>
      <c r="F38" s="3">
        <v>0.75600000000000001</v>
      </c>
    </row>
    <row r="39" spans="2:6" x14ac:dyDescent="0.25">
      <c r="B39" s="3" t="s">
        <v>30</v>
      </c>
      <c r="C39" s="3">
        <v>0.89763800000000005</v>
      </c>
      <c r="D39" s="11">
        <v>0.97299999999999998</v>
      </c>
      <c r="E39" s="3">
        <v>0.67975799999999997</v>
      </c>
      <c r="F39" s="3">
        <v>0.72899999999999998</v>
      </c>
    </row>
    <row r="40" spans="2:6" x14ac:dyDescent="0.25">
      <c r="B40" s="3" t="s">
        <v>33</v>
      </c>
      <c r="C40" s="3">
        <v>0.88188999999999995</v>
      </c>
      <c r="D40" s="11">
        <v>0.94699999999999995</v>
      </c>
      <c r="E40" s="3">
        <v>0.69184299999999999</v>
      </c>
      <c r="F40" s="3">
        <v>0.76100000000000001</v>
      </c>
    </row>
  </sheetData>
  <mergeCells count="25">
    <mergeCell ref="B19:L19"/>
    <mergeCell ref="C33:D33"/>
    <mergeCell ref="E33:F33"/>
    <mergeCell ref="B33:B35"/>
    <mergeCell ref="C34:C35"/>
    <mergeCell ref="D34:D35"/>
    <mergeCell ref="E34:E35"/>
    <mergeCell ref="F34:F35"/>
    <mergeCell ref="C20:J20"/>
    <mergeCell ref="C2:D2"/>
    <mergeCell ref="E2:H2"/>
    <mergeCell ref="B20:B22"/>
    <mergeCell ref="B9:L9"/>
    <mergeCell ref="K10:K12"/>
    <mergeCell ref="L10:L12"/>
    <mergeCell ref="K20:K22"/>
    <mergeCell ref="L20:L22"/>
    <mergeCell ref="H21:J21"/>
    <mergeCell ref="C21:C22"/>
    <mergeCell ref="D21:G21"/>
    <mergeCell ref="C11:C12"/>
    <mergeCell ref="D11:G11"/>
    <mergeCell ref="B10:B12"/>
    <mergeCell ref="C10:J10"/>
    <mergeCell ref="H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5F6E-8DCB-4ADD-93A4-53467C99A288}">
  <dimension ref="B2:L39"/>
  <sheetViews>
    <sheetView workbookViewId="0">
      <selection activeCell="B32" sqref="B32:F39"/>
    </sheetView>
  </sheetViews>
  <sheetFormatPr baseColWidth="10" defaultColWidth="11.42578125" defaultRowHeight="15" x14ac:dyDescent="0.25"/>
  <cols>
    <col min="2" max="2" width="17.85546875" bestFit="1" customWidth="1"/>
    <col min="3" max="3" width="20.7109375" bestFit="1" customWidth="1"/>
    <col min="4" max="4" width="16.7109375" bestFit="1" customWidth="1"/>
    <col min="5" max="5" width="20.42578125" bestFit="1" customWidth="1"/>
    <col min="6" max="6" width="17.85546875" bestFit="1" customWidth="1"/>
    <col min="7" max="7" width="16.140625" bestFit="1" customWidth="1"/>
    <col min="8" max="9" width="26.7109375" bestFit="1" customWidth="1"/>
    <col min="10" max="10" width="16.140625" bestFit="1" customWidth="1"/>
    <col min="11" max="11" width="16.7109375" bestFit="1" customWidth="1"/>
    <col min="12" max="12" width="170.140625" bestFit="1" customWidth="1"/>
  </cols>
  <sheetData>
    <row r="2" spans="2:12" x14ac:dyDescent="0.25">
      <c r="C2" s="50" t="s">
        <v>0</v>
      </c>
      <c r="D2" s="69"/>
      <c r="E2" s="50" t="s">
        <v>1</v>
      </c>
      <c r="F2" s="51"/>
      <c r="G2" s="51"/>
      <c r="H2" s="69"/>
    </row>
    <row r="3" spans="2:12" x14ac:dyDescent="0.25"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</row>
    <row r="4" spans="2:12" x14ac:dyDescent="0.25">
      <c r="C4" s="9">
        <v>100</v>
      </c>
      <c r="D4" s="9">
        <v>5</v>
      </c>
      <c r="E4" s="9" t="s">
        <v>67</v>
      </c>
      <c r="F4" s="9">
        <v>1E-3</v>
      </c>
      <c r="G4" s="9">
        <v>0.8</v>
      </c>
      <c r="H4" s="9">
        <v>300</v>
      </c>
    </row>
    <row r="9" spans="2:12" x14ac:dyDescent="0.25">
      <c r="B9" s="52" t="s">
        <v>9</v>
      </c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2:12" x14ac:dyDescent="0.25">
      <c r="B10" s="42" t="s">
        <v>10</v>
      </c>
      <c r="C10" s="53" t="s">
        <v>11</v>
      </c>
      <c r="D10" s="54"/>
      <c r="E10" s="54"/>
      <c r="F10" s="54"/>
      <c r="G10" s="54"/>
      <c r="H10" s="55"/>
      <c r="I10" s="55"/>
      <c r="J10" s="56"/>
      <c r="K10" s="42" t="s">
        <v>12</v>
      </c>
      <c r="L10" s="42" t="s">
        <v>13</v>
      </c>
    </row>
    <row r="11" spans="2:12" x14ac:dyDescent="0.25">
      <c r="B11" s="42"/>
      <c r="C11" s="44" t="s">
        <v>14</v>
      </c>
      <c r="D11" s="46" t="s">
        <v>15</v>
      </c>
      <c r="E11" s="47"/>
      <c r="F11" s="47"/>
      <c r="G11" s="47"/>
      <c r="H11" s="45" t="s">
        <v>16</v>
      </c>
      <c r="I11" s="45"/>
      <c r="J11" s="45"/>
      <c r="K11" s="48"/>
      <c r="L11" s="42"/>
    </row>
    <row r="12" spans="2:12" x14ac:dyDescent="0.25">
      <c r="B12" s="43"/>
      <c r="C12" s="43"/>
      <c r="D12" s="2" t="s">
        <v>17</v>
      </c>
      <c r="E12" s="2" t="s">
        <v>18</v>
      </c>
      <c r="F12" s="2" t="s">
        <v>19</v>
      </c>
      <c r="G12" s="7" t="s">
        <v>19</v>
      </c>
      <c r="H12" s="10" t="s">
        <v>20</v>
      </c>
      <c r="I12" s="10" t="s">
        <v>21</v>
      </c>
      <c r="J12" s="10" t="s">
        <v>19</v>
      </c>
      <c r="K12" s="49"/>
      <c r="L12" s="43"/>
    </row>
    <row r="13" spans="2:12" x14ac:dyDescent="0.25">
      <c r="B13" s="3" t="s">
        <v>22</v>
      </c>
      <c r="C13" s="3">
        <v>0.49606299999999998</v>
      </c>
      <c r="D13" s="3">
        <v>0.56000000000000005</v>
      </c>
      <c r="E13" s="3">
        <v>0.56000000000000005</v>
      </c>
      <c r="F13" s="3">
        <v>0.53</v>
      </c>
      <c r="G13" s="3">
        <v>0.56000000000000005</v>
      </c>
      <c r="H13" s="3">
        <v>0.54300000000000004</v>
      </c>
      <c r="I13" s="3">
        <v>0.56399999999999995</v>
      </c>
      <c r="J13" s="3">
        <v>0.54100000000000004</v>
      </c>
      <c r="K13" s="3" t="s">
        <v>68</v>
      </c>
      <c r="L13" s="15" t="s">
        <v>69</v>
      </c>
    </row>
    <row r="14" spans="2:12" x14ac:dyDescent="0.25">
      <c r="B14" s="3" t="s">
        <v>24</v>
      </c>
      <c r="C14" s="3">
        <v>0.48818899999999998</v>
      </c>
      <c r="D14" s="3">
        <v>0.56000000000000005</v>
      </c>
      <c r="E14" s="3">
        <v>0.56000000000000005</v>
      </c>
      <c r="F14" s="3">
        <v>0.52</v>
      </c>
      <c r="G14" s="3">
        <v>0.56000000000000005</v>
      </c>
      <c r="H14" s="3">
        <v>0.54300000000000004</v>
      </c>
      <c r="I14" s="3">
        <v>0.56399999999999995</v>
      </c>
      <c r="J14" s="3">
        <v>0.53900000000000003</v>
      </c>
      <c r="K14" s="3" t="s">
        <v>70</v>
      </c>
      <c r="L14" s="15" t="s">
        <v>26</v>
      </c>
    </row>
    <row r="15" spans="2:12" x14ac:dyDescent="0.25">
      <c r="B15" s="3" t="s">
        <v>27</v>
      </c>
      <c r="C15" s="3">
        <v>0.57480299999999995</v>
      </c>
      <c r="D15" s="3">
        <v>0.57999999999999996</v>
      </c>
      <c r="E15" s="3">
        <v>0.57999999999999996</v>
      </c>
      <c r="F15" s="3">
        <v>0.62</v>
      </c>
      <c r="G15" s="3">
        <v>0.57999999999999996</v>
      </c>
      <c r="H15" s="3">
        <v>0.55500000000000005</v>
      </c>
      <c r="I15" s="3">
        <v>0.56799999999999995</v>
      </c>
      <c r="J15" s="3">
        <v>0.59</v>
      </c>
      <c r="K15" s="3" t="s">
        <v>71</v>
      </c>
      <c r="L15" s="15" t="s">
        <v>72</v>
      </c>
    </row>
    <row r="16" spans="2:12" x14ac:dyDescent="0.25">
      <c r="B16" s="3" t="s">
        <v>30</v>
      </c>
      <c r="C16" s="3">
        <v>0.57480299999999995</v>
      </c>
      <c r="D16" s="3">
        <v>0.56000000000000005</v>
      </c>
      <c r="E16" s="3">
        <v>0.56000000000000005</v>
      </c>
      <c r="F16" s="3">
        <v>0.6</v>
      </c>
      <c r="G16" s="3">
        <v>0.56000000000000005</v>
      </c>
      <c r="H16" s="3">
        <v>0.54300000000000004</v>
      </c>
      <c r="I16" s="3">
        <v>0.56399999999999995</v>
      </c>
      <c r="J16" s="3">
        <v>0.57999999999999996</v>
      </c>
      <c r="K16" s="3" t="s">
        <v>73</v>
      </c>
      <c r="L16" s="15" t="s">
        <v>74</v>
      </c>
    </row>
    <row r="17" spans="2:12" x14ac:dyDescent="0.25">
      <c r="B17" s="3" t="s">
        <v>33</v>
      </c>
      <c r="C17" s="3">
        <v>0.48031499999999999</v>
      </c>
      <c r="D17" s="3">
        <v>0.53</v>
      </c>
      <c r="E17" s="3">
        <v>0.53</v>
      </c>
      <c r="F17" s="3">
        <v>0.5</v>
      </c>
      <c r="G17" s="3">
        <v>0.53</v>
      </c>
      <c r="H17" s="3">
        <v>0.51400000000000001</v>
      </c>
      <c r="I17" s="3">
        <v>0.53700000000000003</v>
      </c>
      <c r="J17" s="3">
        <v>0.51100000000000001</v>
      </c>
      <c r="K17" s="3" t="s">
        <v>75</v>
      </c>
      <c r="L17" s="15" t="s">
        <v>76</v>
      </c>
    </row>
    <row r="19" spans="2:12" x14ac:dyDescent="0.25">
      <c r="B19" s="52" t="s">
        <v>36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</row>
    <row r="20" spans="2:12" x14ac:dyDescent="0.25">
      <c r="B20" s="42" t="s">
        <v>10</v>
      </c>
      <c r="C20" s="53" t="s">
        <v>11</v>
      </c>
      <c r="D20" s="54"/>
      <c r="E20" s="54"/>
      <c r="F20" s="54"/>
      <c r="G20" s="54"/>
      <c r="H20" s="55"/>
      <c r="I20" s="55"/>
      <c r="J20" s="56"/>
      <c r="K20" s="42" t="s">
        <v>12</v>
      </c>
      <c r="L20" s="42" t="s">
        <v>13</v>
      </c>
    </row>
    <row r="21" spans="2:12" x14ac:dyDescent="0.25">
      <c r="B21" s="42"/>
      <c r="C21" s="44" t="s">
        <v>14</v>
      </c>
      <c r="D21" s="46" t="s">
        <v>15</v>
      </c>
      <c r="E21" s="47"/>
      <c r="F21" s="47"/>
      <c r="G21" s="47"/>
      <c r="H21" s="45" t="s">
        <v>16</v>
      </c>
      <c r="I21" s="45"/>
      <c r="J21" s="45"/>
      <c r="K21" s="48"/>
      <c r="L21" s="42"/>
    </row>
    <row r="22" spans="2:12" x14ac:dyDescent="0.25">
      <c r="B22" s="43"/>
      <c r="C22" s="43"/>
      <c r="D22" s="2" t="s">
        <v>17</v>
      </c>
      <c r="E22" s="2" t="s">
        <v>18</v>
      </c>
      <c r="F22" s="2" t="s">
        <v>19</v>
      </c>
      <c r="G22" s="7" t="s">
        <v>19</v>
      </c>
      <c r="H22" s="10" t="s">
        <v>20</v>
      </c>
      <c r="I22" s="10" t="s">
        <v>21</v>
      </c>
      <c r="J22" s="10" t="s">
        <v>19</v>
      </c>
      <c r="K22" s="49"/>
      <c r="L22" s="43"/>
    </row>
    <row r="23" spans="2:12" x14ac:dyDescent="0.25">
      <c r="B23" s="3" t="s">
        <v>22</v>
      </c>
      <c r="C23" s="3">
        <v>0.48942600000000003</v>
      </c>
      <c r="D23" s="3">
        <v>0.53</v>
      </c>
      <c r="E23" s="3">
        <v>0.53</v>
      </c>
      <c r="F23" s="3">
        <v>0.51</v>
      </c>
      <c r="G23" s="3">
        <v>0.53</v>
      </c>
      <c r="H23" s="3">
        <v>0.503</v>
      </c>
      <c r="I23" s="3">
        <v>0.54400000000000004</v>
      </c>
      <c r="J23" s="3">
        <v>0.51600000000000001</v>
      </c>
      <c r="K23" s="3" t="s">
        <v>77</v>
      </c>
      <c r="L23" s="15" t="s">
        <v>78</v>
      </c>
    </row>
    <row r="24" spans="2:12" x14ac:dyDescent="0.25">
      <c r="B24" s="3" t="s">
        <v>24</v>
      </c>
      <c r="C24" s="3">
        <v>0.48791499999999999</v>
      </c>
      <c r="D24" s="3">
        <v>0.52</v>
      </c>
      <c r="E24" s="3">
        <v>0.52</v>
      </c>
      <c r="F24" s="3">
        <v>0.52</v>
      </c>
      <c r="G24" s="3">
        <v>0.52</v>
      </c>
      <c r="H24" s="3">
        <v>0.504</v>
      </c>
      <c r="I24" s="3">
        <v>0.54100000000000004</v>
      </c>
      <c r="J24" s="3">
        <v>0.52200000000000002</v>
      </c>
      <c r="K24" s="3" t="s">
        <v>79</v>
      </c>
      <c r="L24" s="15" t="s">
        <v>80</v>
      </c>
    </row>
    <row r="25" spans="2:12" x14ac:dyDescent="0.25">
      <c r="B25" s="3" t="s">
        <v>27</v>
      </c>
      <c r="C25" s="3">
        <v>0.49093700000000001</v>
      </c>
      <c r="D25" s="3">
        <v>0.52</v>
      </c>
      <c r="E25" s="3">
        <v>0.52</v>
      </c>
      <c r="F25" s="3">
        <v>0.49</v>
      </c>
      <c r="G25" s="3">
        <v>0.52</v>
      </c>
      <c r="H25" s="3">
        <v>0.49399999999999999</v>
      </c>
      <c r="I25" s="3">
        <v>0.54300000000000004</v>
      </c>
      <c r="J25" s="3">
        <v>0.498</v>
      </c>
      <c r="K25" s="3" t="s">
        <v>81</v>
      </c>
      <c r="L25" s="15" t="s">
        <v>82</v>
      </c>
    </row>
    <row r="26" spans="2:12" x14ac:dyDescent="0.25">
      <c r="B26" s="3" t="s">
        <v>30</v>
      </c>
      <c r="C26" s="3">
        <v>0.53776400000000002</v>
      </c>
      <c r="D26" s="3">
        <v>0.53</v>
      </c>
      <c r="E26" s="3">
        <v>0.53</v>
      </c>
      <c r="F26" s="3">
        <v>0.55000000000000004</v>
      </c>
      <c r="G26" s="3">
        <v>0.53</v>
      </c>
      <c r="H26" s="3">
        <v>0.501</v>
      </c>
      <c r="I26" s="3">
        <v>0.54400000000000004</v>
      </c>
      <c r="J26" s="3">
        <v>0.53700000000000003</v>
      </c>
      <c r="K26" s="3" t="s">
        <v>83</v>
      </c>
      <c r="L26" s="15" t="s">
        <v>84</v>
      </c>
    </row>
    <row r="27" spans="2:12" x14ac:dyDescent="0.25">
      <c r="B27" s="3" t="s">
        <v>33</v>
      </c>
      <c r="C27" s="3">
        <v>0.48489399999999999</v>
      </c>
      <c r="D27" s="3">
        <v>0.52</v>
      </c>
      <c r="E27" s="3">
        <v>0.52</v>
      </c>
      <c r="F27" s="3">
        <v>0.5</v>
      </c>
      <c r="G27" s="3">
        <v>0.52</v>
      </c>
      <c r="H27" s="3">
        <v>0.497</v>
      </c>
      <c r="I27" s="3">
        <v>0.53700000000000003</v>
      </c>
      <c r="J27" s="3">
        <v>0.50800000000000001</v>
      </c>
      <c r="K27" s="3" t="s">
        <v>85</v>
      </c>
      <c r="L27" s="15" t="s">
        <v>76</v>
      </c>
    </row>
    <row r="32" spans="2:12" x14ac:dyDescent="0.25">
      <c r="B32" s="45" t="s">
        <v>10</v>
      </c>
      <c r="C32" s="57" t="s">
        <v>9</v>
      </c>
      <c r="D32" s="58"/>
      <c r="E32" s="57" t="s">
        <v>46</v>
      </c>
      <c r="F32" s="58"/>
    </row>
    <row r="33" spans="2:6" x14ac:dyDescent="0.25">
      <c r="B33" s="45"/>
      <c r="C33" s="63" t="s">
        <v>14</v>
      </c>
      <c r="D33" s="65" t="s">
        <v>21</v>
      </c>
      <c r="E33" s="63" t="s">
        <v>14</v>
      </c>
      <c r="F33" s="65" t="s">
        <v>21</v>
      </c>
    </row>
    <row r="34" spans="2:6" x14ac:dyDescent="0.25">
      <c r="B34" s="45"/>
      <c r="C34" s="64"/>
      <c r="D34" s="66"/>
      <c r="E34" s="64"/>
      <c r="F34" s="66"/>
    </row>
    <row r="35" spans="2:6" x14ac:dyDescent="0.25">
      <c r="B35" s="11" t="s">
        <v>22</v>
      </c>
      <c r="C35" s="3">
        <v>0.49606299999999998</v>
      </c>
      <c r="D35" s="3">
        <v>0.56399999999999995</v>
      </c>
      <c r="E35" s="3">
        <v>0.48942600000000003</v>
      </c>
      <c r="F35" s="3">
        <v>0.54400000000000004</v>
      </c>
    </row>
    <row r="36" spans="2:6" x14ac:dyDescent="0.25">
      <c r="B36" s="3" t="s">
        <v>24</v>
      </c>
      <c r="C36" s="3">
        <v>0.48818899999999998</v>
      </c>
      <c r="D36" s="3">
        <v>0.56399999999999995</v>
      </c>
      <c r="E36" s="3">
        <v>0.48791499999999999</v>
      </c>
      <c r="F36" s="3">
        <v>0.54100000000000004</v>
      </c>
    </row>
    <row r="37" spans="2:6" x14ac:dyDescent="0.25">
      <c r="B37" s="3" t="s">
        <v>27</v>
      </c>
      <c r="C37" s="3">
        <v>0.57480299999999995</v>
      </c>
      <c r="D37" s="3">
        <v>0.56799999999999995</v>
      </c>
      <c r="E37" s="3">
        <v>0.49093700000000001</v>
      </c>
      <c r="F37" s="3">
        <v>0.54300000000000004</v>
      </c>
    </row>
    <row r="38" spans="2:6" x14ac:dyDescent="0.25">
      <c r="B38" s="3" t="s">
        <v>30</v>
      </c>
      <c r="C38" s="3">
        <v>0.57480299999999995</v>
      </c>
      <c r="D38" s="3">
        <v>0.56399999999999995</v>
      </c>
      <c r="E38" s="3">
        <v>0.53776400000000002</v>
      </c>
      <c r="F38" s="3">
        <v>0.54400000000000004</v>
      </c>
    </row>
    <row r="39" spans="2:6" x14ac:dyDescent="0.25">
      <c r="B39" s="3" t="s">
        <v>33</v>
      </c>
      <c r="C39" s="3">
        <v>0.48031499999999999</v>
      </c>
      <c r="D39" s="3">
        <v>0.53700000000000003</v>
      </c>
      <c r="E39" s="3">
        <v>0.48489399999999999</v>
      </c>
      <c r="F39" s="3">
        <v>0.53700000000000003</v>
      </c>
    </row>
  </sheetData>
  <mergeCells count="25">
    <mergeCell ref="B19:L19"/>
    <mergeCell ref="C33:C34"/>
    <mergeCell ref="D33:D34"/>
    <mergeCell ref="E33:E34"/>
    <mergeCell ref="F33:F34"/>
    <mergeCell ref="B32:B34"/>
    <mergeCell ref="C32:D32"/>
    <mergeCell ref="E32:F32"/>
    <mergeCell ref="C20:J20"/>
    <mergeCell ref="C2:D2"/>
    <mergeCell ref="E2:H2"/>
    <mergeCell ref="B20:B22"/>
    <mergeCell ref="B9:L9"/>
    <mergeCell ref="K10:K12"/>
    <mergeCell ref="L10:L12"/>
    <mergeCell ref="K20:K22"/>
    <mergeCell ref="L20:L22"/>
    <mergeCell ref="H21:J21"/>
    <mergeCell ref="C21:C22"/>
    <mergeCell ref="D21:G21"/>
    <mergeCell ref="C11:C12"/>
    <mergeCell ref="D11:G11"/>
    <mergeCell ref="B10:B12"/>
    <mergeCell ref="C10:J10"/>
    <mergeCell ref="H11:J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C53A-644B-4068-ABF7-9FD7B788B68A}">
  <dimension ref="B2:L39"/>
  <sheetViews>
    <sheetView topLeftCell="A4" workbookViewId="0">
      <selection activeCell="I6" sqref="I6"/>
    </sheetView>
  </sheetViews>
  <sheetFormatPr baseColWidth="10" defaultColWidth="11.42578125" defaultRowHeight="15" x14ac:dyDescent="0.25"/>
  <cols>
    <col min="2" max="2" width="17.85546875" bestFit="1" customWidth="1"/>
    <col min="3" max="3" width="20.7109375" bestFit="1" customWidth="1"/>
    <col min="4" max="4" width="16.7109375" bestFit="1" customWidth="1"/>
    <col min="5" max="5" width="20.42578125" bestFit="1" customWidth="1"/>
    <col min="6" max="6" width="17.85546875" bestFit="1" customWidth="1"/>
    <col min="7" max="7" width="16.140625" bestFit="1" customWidth="1"/>
    <col min="8" max="9" width="26.7109375" bestFit="1" customWidth="1"/>
    <col min="10" max="10" width="16.140625" bestFit="1" customWidth="1"/>
    <col min="11" max="11" width="16.7109375" bestFit="1" customWidth="1"/>
    <col min="12" max="12" width="255.7109375" bestFit="1" customWidth="1"/>
  </cols>
  <sheetData>
    <row r="2" spans="2:12" x14ac:dyDescent="0.25">
      <c r="C2" s="50" t="s">
        <v>0</v>
      </c>
      <c r="D2" s="69"/>
      <c r="E2" s="50" t="s">
        <v>1</v>
      </c>
      <c r="F2" s="51"/>
      <c r="G2" s="51"/>
      <c r="H2" s="69"/>
    </row>
    <row r="3" spans="2:12" x14ac:dyDescent="0.25"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</row>
    <row r="4" spans="2:12" x14ac:dyDescent="0.25">
      <c r="C4" s="9">
        <v>100</v>
      </c>
      <c r="D4" s="9">
        <v>5</v>
      </c>
      <c r="E4" s="9" t="s">
        <v>67</v>
      </c>
      <c r="F4" s="9">
        <v>1E-3</v>
      </c>
      <c r="G4" s="9">
        <v>0.8</v>
      </c>
      <c r="H4" s="9">
        <v>3000</v>
      </c>
    </row>
    <row r="9" spans="2:12" x14ac:dyDescent="0.25">
      <c r="B9" s="52" t="s">
        <v>9</v>
      </c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2:12" x14ac:dyDescent="0.25">
      <c r="B10" s="42" t="s">
        <v>10</v>
      </c>
      <c r="C10" s="53" t="s">
        <v>11</v>
      </c>
      <c r="D10" s="54"/>
      <c r="E10" s="54"/>
      <c r="F10" s="54"/>
      <c r="G10" s="54"/>
      <c r="H10" s="55"/>
      <c r="I10" s="55"/>
      <c r="J10" s="56"/>
      <c r="K10" s="42" t="s">
        <v>12</v>
      </c>
      <c r="L10" s="42" t="s">
        <v>13</v>
      </c>
    </row>
    <row r="11" spans="2:12" x14ac:dyDescent="0.25">
      <c r="B11" s="42"/>
      <c r="C11" s="44" t="s">
        <v>14</v>
      </c>
      <c r="D11" s="46" t="s">
        <v>15</v>
      </c>
      <c r="E11" s="47"/>
      <c r="F11" s="47"/>
      <c r="G11" s="47"/>
      <c r="H11" s="45" t="s">
        <v>16</v>
      </c>
      <c r="I11" s="45"/>
      <c r="J11" s="45"/>
      <c r="K11" s="48"/>
      <c r="L11" s="42"/>
    </row>
    <row r="12" spans="2:12" x14ac:dyDescent="0.25">
      <c r="B12" s="43"/>
      <c r="C12" s="43"/>
      <c r="D12" s="2" t="s">
        <v>17</v>
      </c>
      <c r="E12" s="2" t="s">
        <v>18</v>
      </c>
      <c r="F12" s="2" t="s">
        <v>19</v>
      </c>
      <c r="G12" s="7" t="s">
        <v>19</v>
      </c>
      <c r="H12" s="10" t="s">
        <v>20</v>
      </c>
      <c r="I12" s="10" t="s">
        <v>21</v>
      </c>
      <c r="J12" s="10" t="s">
        <v>19</v>
      </c>
      <c r="K12" s="49"/>
      <c r="L12" s="43"/>
    </row>
    <row r="13" spans="2:12" x14ac:dyDescent="0.25">
      <c r="B13" s="3" t="s">
        <v>22</v>
      </c>
      <c r="C13" s="3">
        <v>0.49606299999999998</v>
      </c>
      <c r="D13" s="3">
        <v>0.56999999999999995</v>
      </c>
      <c r="E13" s="3">
        <v>0.56999999999999995</v>
      </c>
      <c r="F13" s="3">
        <v>0.53</v>
      </c>
      <c r="G13" s="3">
        <v>0.56999999999999995</v>
      </c>
      <c r="H13" s="3">
        <v>0.55200000000000005</v>
      </c>
      <c r="I13" s="3">
        <v>0.56799999999999995</v>
      </c>
      <c r="J13" s="3">
        <v>0.54600000000000004</v>
      </c>
      <c r="K13" s="3" t="s">
        <v>86</v>
      </c>
      <c r="L13" s="15" t="s">
        <v>87</v>
      </c>
    </row>
    <row r="14" spans="2:12" x14ac:dyDescent="0.25">
      <c r="B14" s="3" t="s">
        <v>24</v>
      </c>
      <c r="C14" s="3">
        <v>0.50393699999999997</v>
      </c>
      <c r="D14" s="3">
        <v>0.59</v>
      </c>
      <c r="E14" s="3">
        <v>0.59</v>
      </c>
      <c r="F14" s="3">
        <v>0.55000000000000004</v>
      </c>
      <c r="G14" s="3">
        <v>0.59</v>
      </c>
      <c r="H14" s="3">
        <v>0.56699999999999995</v>
      </c>
      <c r="I14" s="3">
        <v>0.59899999999999998</v>
      </c>
      <c r="J14" s="3">
        <v>0.57099999999999995</v>
      </c>
      <c r="K14" s="3" t="s">
        <v>88</v>
      </c>
      <c r="L14" s="15" t="s">
        <v>89</v>
      </c>
    </row>
    <row r="15" spans="2:12" x14ac:dyDescent="0.25">
      <c r="B15" s="3" t="s">
        <v>27</v>
      </c>
      <c r="C15" s="3">
        <v>0.59055100000000005</v>
      </c>
      <c r="D15" s="3">
        <v>0.59</v>
      </c>
      <c r="E15" s="3">
        <v>0.59</v>
      </c>
      <c r="F15" s="3">
        <v>0.63</v>
      </c>
      <c r="G15" s="3">
        <v>0.59</v>
      </c>
      <c r="H15" s="3">
        <v>0.56699999999999995</v>
      </c>
      <c r="I15" s="3">
        <v>0.59899999999999998</v>
      </c>
      <c r="J15" s="3">
        <v>0.60799999999999998</v>
      </c>
      <c r="K15" s="3" t="s">
        <v>90</v>
      </c>
      <c r="L15" s="15" t="s">
        <v>91</v>
      </c>
    </row>
    <row r="16" spans="2:12" x14ac:dyDescent="0.25">
      <c r="B16" s="3" t="s">
        <v>30</v>
      </c>
      <c r="C16" s="3">
        <v>0.59055100000000005</v>
      </c>
      <c r="D16" s="3">
        <v>0.59</v>
      </c>
      <c r="E16" s="3">
        <v>0.59</v>
      </c>
      <c r="F16" s="3">
        <v>0.63</v>
      </c>
      <c r="G16" s="3">
        <v>0.59</v>
      </c>
      <c r="H16" s="3">
        <v>0.56699999999999995</v>
      </c>
      <c r="I16" s="3">
        <v>0.59899999999999998</v>
      </c>
      <c r="J16" s="3">
        <v>0.60899999999999999</v>
      </c>
      <c r="K16" s="3" t="s">
        <v>92</v>
      </c>
      <c r="L16" s="15" t="s">
        <v>93</v>
      </c>
    </row>
    <row r="17" spans="2:12" x14ac:dyDescent="0.25">
      <c r="B17" s="3" t="s">
        <v>33</v>
      </c>
      <c r="C17" s="3">
        <v>0.48031499999999999</v>
      </c>
      <c r="D17" s="3">
        <v>0.52</v>
      </c>
      <c r="E17" s="3">
        <v>0.52</v>
      </c>
      <c r="F17" s="3">
        <v>0.49</v>
      </c>
      <c r="G17" s="3">
        <v>0.52</v>
      </c>
      <c r="H17" s="3">
        <v>0.497</v>
      </c>
      <c r="I17" s="3">
        <v>0.52800000000000002</v>
      </c>
      <c r="J17" s="3">
        <v>0.501</v>
      </c>
      <c r="K17" s="3" t="s">
        <v>94</v>
      </c>
      <c r="L17" s="15" t="s">
        <v>76</v>
      </c>
    </row>
    <row r="19" spans="2:12" x14ac:dyDescent="0.25">
      <c r="B19" s="52" t="s">
        <v>36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</row>
    <row r="20" spans="2:12" x14ac:dyDescent="0.25">
      <c r="B20" s="42" t="s">
        <v>10</v>
      </c>
      <c r="C20" s="53" t="s">
        <v>11</v>
      </c>
      <c r="D20" s="54"/>
      <c r="E20" s="54"/>
      <c r="F20" s="54"/>
      <c r="G20" s="54"/>
      <c r="H20" s="55"/>
      <c r="I20" s="55"/>
      <c r="J20" s="56"/>
      <c r="K20" s="42" t="s">
        <v>12</v>
      </c>
      <c r="L20" s="42" t="s">
        <v>13</v>
      </c>
    </row>
    <row r="21" spans="2:12" x14ac:dyDescent="0.25">
      <c r="B21" s="42"/>
      <c r="C21" s="44" t="s">
        <v>14</v>
      </c>
      <c r="D21" s="46" t="s">
        <v>15</v>
      </c>
      <c r="E21" s="47"/>
      <c r="F21" s="47"/>
      <c r="G21" s="47"/>
      <c r="H21" s="45" t="s">
        <v>16</v>
      </c>
      <c r="I21" s="45"/>
      <c r="J21" s="45"/>
      <c r="K21" s="48"/>
      <c r="L21" s="42"/>
    </row>
    <row r="22" spans="2:12" x14ac:dyDescent="0.25">
      <c r="B22" s="43"/>
      <c r="C22" s="43"/>
      <c r="D22" s="2" t="s">
        <v>17</v>
      </c>
      <c r="E22" s="2" t="s">
        <v>18</v>
      </c>
      <c r="F22" s="2" t="s">
        <v>19</v>
      </c>
      <c r="G22" s="7" t="s">
        <v>19</v>
      </c>
      <c r="H22" s="10" t="s">
        <v>20</v>
      </c>
      <c r="I22" s="10" t="s">
        <v>21</v>
      </c>
      <c r="J22" s="10" t="s">
        <v>19</v>
      </c>
      <c r="K22" s="49"/>
      <c r="L22" s="43"/>
    </row>
    <row r="23" spans="2:12" x14ac:dyDescent="0.25">
      <c r="B23" s="3" t="s">
        <v>22</v>
      </c>
      <c r="C23" s="3">
        <v>0.49244700000000002</v>
      </c>
      <c r="D23" s="3">
        <v>0.53</v>
      </c>
      <c r="E23" s="3">
        <v>0.53</v>
      </c>
      <c r="F23" s="3">
        <v>0.51</v>
      </c>
      <c r="G23" s="3">
        <v>0.53</v>
      </c>
      <c r="H23" s="3">
        <v>0.503</v>
      </c>
      <c r="I23" s="3">
        <v>0.54400000000000004</v>
      </c>
      <c r="J23" s="3">
        <v>0.51700000000000002</v>
      </c>
      <c r="K23" s="3" t="s">
        <v>95</v>
      </c>
      <c r="L23" s="15" t="s">
        <v>78</v>
      </c>
    </row>
    <row r="24" spans="2:12" x14ac:dyDescent="0.25">
      <c r="B24" s="3" t="s">
        <v>24</v>
      </c>
      <c r="C24" s="3">
        <v>0.48791499999999999</v>
      </c>
      <c r="D24" s="3">
        <v>0.52</v>
      </c>
      <c r="E24" s="3">
        <v>0.52</v>
      </c>
      <c r="F24" s="3">
        <v>0.52</v>
      </c>
      <c r="G24" s="3">
        <v>0.52</v>
      </c>
      <c r="H24" s="3">
        <v>0.504</v>
      </c>
      <c r="I24" s="3">
        <v>0.54100000000000004</v>
      </c>
      <c r="J24" s="3">
        <v>0.52200000000000002</v>
      </c>
      <c r="K24" s="3" t="s">
        <v>96</v>
      </c>
      <c r="L24" s="15" t="s">
        <v>80</v>
      </c>
    </row>
    <row r="25" spans="2:12" x14ac:dyDescent="0.25">
      <c r="B25" s="3" t="s">
        <v>27</v>
      </c>
      <c r="C25" s="3">
        <v>0.49093700000000001</v>
      </c>
      <c r="D25" s="3">
        <v>0.52</v>
      </c>
      <c r="E25" s="3">
        <v>0.52</v>
      </c>
      <c r="F25" s="3">
        <v>0.5</v>
      </c>
      <c r="G25" s="3">
        <v>0.52</v>
      </c>
      <c r="H25" s="3">
        <v>0.49399999999999999</v>
      </c>
      <c r="I25" s="3">
        <v>0.54300000000000004</v>
      </c>
      <c r="J25" s="3">
        <v>0.50800000000000001</v>
      </c>
      <c r="K25" s="3" t="s">
        <v>37</v>
      </c>
      <c r="L25" s="15" t="s">
        <v>82</v>
      </c>
    </row>
    <row r="26" spans="2:12" x14ac:dyDescent="0.25">
      <c r="B26" s="3" t="s">
        <v>30</v>
      </c>
      <c r="C26" s="3">
        <v>0.53776400000000002</v>
      </c>
      <c r="D26" s="3">
        <v>0.53</v>
      </c>
      <c r="E26" s="3">
        <v>0.53</v>
      </c>
      <c r="F26" s="3">
        <v>0.55000000000000004</v>
      </c>
      <c r="G26" s="3">
        <v>0.53</v>
      </c>
      <c r="H26" s="3">
        <v>0.501</v>
      </c>
      <c r="I26" s="3">
        <v>0.54400000000000004</v>
      </c>
      <c r="J26" s="3">
        <v>0.53700000000000003</v>
      </c>
      <c r="K26" s="3" t="s">
        <v>97</v>
      </c>
      <c r="L26" s="15" t="s">
        <v>84</v>
      </c>
    </row>
    <row r="27" spans="2:12" x14ac:dyDescent="0.25">
      <c r="B27" s="3" t="s">
        <v>33</v>
      </c>
      <c r="C27" s="3">
        <v>0.48489399999999999</v>
      </c>
      <c r="D27" s="3">
        <v>0.52</v>
      </c>
      <c r="E27" s="3">
        <v>0.52</v>
      </c>
      <c r="F27" s="3">
        <v>0.5</v>
      </c>
      <c r="G27" s="3">
        <v>0.52</v>
      </c>
      <c r="H27" s="3">
        <v>0.497</v>
      </c>
      <c r="I27" s="3">
        <v>0.53700000000000003</v>
      </c>
      <c r="J27" s="3">
        <v>0.50800000000000001</v>
      </c>
      <c r="K27" s="3" t="s">
        <v>98</v>
      </c>
      <c r="L27" s="15" t="s">
        <v>76</v>
      </c>
    </row>
    <row r="32" spans="2:12" x14ac:dyDescent="0.25">
      <c r="B32" s="45" t="s">
        <v>10</v>
      </c>
      <c r="C32" s="59" t="s">
        <v>9</v>
      </c>
      <c r="D32" s="59"/>
      <c r="E32" s="59" t="s">
        <v>46</v>
      </c>
      <c r="F32" s="59"/>
    </row>
    <row r="33" spans="2:6" x14ac:dyDescent="0.25">
      <c r="B33" s="45"/>
      <c r="C33" s="63" t="s">
        <v>14</v>
      </c>
      <c r="D33" s="65" t="s">
        <v>21</v>
      </c>
      <c r="E33" s="63" t="s">
        <v>14</v>
      </c>
      <c r="F33" s="65" t="s">
        <v>21</v>
      </c>
    </row>
    <row r="34" spans="2:6" x14ac:dyDescent="0.25">
      <c r="B34" s="45"/>
      <c r="C34" s="64"/>
      <c r="D34" s="66"/>
      <c r="E34" s="64"/>
      <c r="F34" s="66"/>
    </row>
    <row r="35" spans="2:6" x14ac:dyDescent="0.25">
      <c r="B35" s="11" t="s">
        <v>22</v>
      </c>
      <c r="C35" s="3">
        <v>0.49606299999999998</v>
      </c>
      <c r="D35" s="3">
        <v>0.56799999999999995</v>
      </c>
      <c r="E35" s="3">
        <v>0.49244700000000002</v>
      </c>
      <c r="F35" s="3">
        <v>0.54400000000000004</v>
      </c>
    </row>
    <row r="36" spans="2:6" x14ac:dyDescent="0.25">
      <c r="B36" s="3" t="s">
        <v>24</v>
      </c>
      <c r="C36" s="3">
        <v>0.50393699999999997</v>
      </c>
      <c r="D36" s="3">
        <v>0.59899999999999998</v>
      </c>
      <c r="E36" s="3">
        <v>0.48791499999999999</v>
      </c>
      <c r="F36" s="3">
        <v>0.54100000000000004</v>
      </c>
    </row>
    <row r="37" spans="2:6" x14ac:dyDescent="0.25">
      <c r="B37" s="3" t="s">
        <v>27</v>
      </c>
      <c r="C37" s="3">
        <v>0.59055100000000005</v>
      </c>
      <c r="D37" s="3">
        <v>0.59899999999999998</v>
      </c>
      <c r="E37" s="3">
        <v>0.49093700000000001</v>
      </c>
      <c r="F37" s="3">
        <v>0.54300000000000004</v>
      </c>
    </row>
    <row r="38" spans="2:6" x14ac:dyDescent="0.25">
      <c r="B38" s="3" t="s">
        <v>30</v>
      </c>
      <c r="C38" s="3">
        <v>0.59055100000000005</v>
      </c>
      <c r="D38" s="3">
        <v>0.59899999999999998</v>
      </c>
      <c r="E38" s="3">
        <v>0.53776400000000002</v>
      </c>
      <c r="F38" s="3">
        <v>0.54400000000000004</v>
      </c>
    </row>
    <row r="39" spans="2:6" x14ac:dyDescent="0.25">
      <c r="B39" s="3" t="s">
        <v>33</v>
      </c>
      <c r="C39" s="3">
        <v>0.48031499999999999</v>
      </c>
      <c r="D39" s="3">
        <v>0.52800000000000002</v>
      </c>
      <c r="E39" s="3">
        <v>0.48489399999999999</v>
      </c>
      <c r="F39" s="3">
        <v>0.53700000000000003</v>
      </c>
    </row>
  </sheetData>
  <mergeCells count="25">
    <mergeCell ref="B19:L19"/>
    <mergeCell ref="C33:C34"/>
    <mergeCell ref="D33:D34"/>
    <mergeCell ref="E33:E34"/>
    <mergeCell ref="F33:F34"/>
    <mergeCell ref="B32:B34"/>
    <mergeCell ref="C32:D32"/>
    <mergeCell ref="E32:F32"/>
    <mergeCell ref="C20:J20"/>
    <mergeCell ref="C2:D2"/>
    <mergeCell ref="E2:H2"/>
    <mergeCell ref="B20:B22"/>
    <mergeCell ref="B9:L9"/>
    <mergeCell ref="K10:K12"/>
    <mergeCell ref="L10:L12"/>
    <mergeCell ref="K20:K22"/>
    <mergeCell ref="L20:L22"/>
    <mergeCell ref="H21:J21"/>
    <mergeCell ref="C21:C22"/>
    <mergeCell ref="D21:G21"/>
    <mergeCell ref="C11:C12"/>
    <mergeCell ref="D11:G11"/>
    <mergeCell ref="B10:B12"/>
    <mergeCell ref="C10:J10"/>
    <mergeCell ref="H11:J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24E4-E436-4539-9F28-195BD7457D48}">
  <dimension ref="B2:L39"/>
  <sheetViews>
    <sheetView workbookViewId="0">
      <selection activeCell="I35" sqref="I35"/>
    </sheetView>
  </sheetViews>
  <sheetFormatPr baseColWidth="10" defaultColWidth="11.42578125" defaultRowHeight="15" x14ac:dyDescent="0.25"/>
  <cols>
    <col min="2" max="2" width="17.85546875" bestFit="1" customWidth="1"/>
    <col min="3" max="3" width="20.7109375" bestFit="1" customWidth="1"/>
    <col min="4" max="4" width="16.7109375" bestFit="1" customWidth="1"/>
    <col min="5" max="5" width="20.42578125" bestFit="1" customWidth="1"/>
    <col min="6" max="6" width="17.85546875" bestFit="1" customWidth="1"/>
    <col min="7" max="7" width="16.140625" bestFit="1" customWidth="1"/>
    <col min="8" max="9" width="26.7109375" bestFit="1" customWidth="1"/>
    <col min="10" max="10" width="16.140625" bestFit="1" customWidth="1"/>
    <col min="11" max="11" width="16.7109375" bestFit="1" customWidth="1"/>
    <col min="12" max="12" width="175.42578125" bestFit="1" customWidth="1"/>
  </cols>
  <sheetData>
    <row r="2" spans="2:12" x14ac:dyDescent="0.25">
      <c r="C2" s="50" t="s">
        <v>0</v>
      </c>
      <c r="D2" s="69"/>
      <c r="E2" s="50" t="s">
        <v>1</v>
      </c>
      <c r="F2" s="51"/>
      <c r="G2" s="51"/>
      <c r="H2" s="69"/>
    </row>
    <row r="3" spans="2:12" x14ac:dyDescent="0.25"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</row>
    <row r="4" spans="2:12" x14ac:dyDescent="0.25">
      <c r="C4" s="9">
        <v>100</v>
      </c>
      <c r="D4" s="9">
        <v>5</v>
      </c>
      <c r="E4" s="9" t="s">
        <v>99</v>
      </c>
      <c r="F4" s="9">
        <v>1E-3</v>
      </c>
      <c r="G4" s="9">
        <v>0.8</v>
      </c>
      <c r="H4" s="9">
        <v>3000</v>
      </c>
    </row>
    <row r="9" spans="2:12" x14ac:dyDescent="0.25">
      <c r="B9" s="52" t="s">
        <v>9</v>
      </c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2:12" x14ac:dyDescent="0.25">
      <c r="B10" s="42" t="s">
        <v>10</v>
      </c>
      <c r="C10" s="53" t="s">
        <v>11</v>
      </c>
      <c r="D10" s="54"/>
      <c r="E10" s="54"/>
      <c r="F10" s="54"/>
      <c r="G10" s="54"/>
      <c r="H10" s="55"/>
      <c r="I10" s="55"/>
      <c r="J10" s="56"/>
      <c r="K10" s="42" t="s">
        <v>12</v>
      </c>
      <c r="L10" s="42" t="s">
        <v>13</v>
      </c>
    </row>
    <row r="11" spans="2:12" x14ac:dyDescent="0.25">
      <c r="B11" s="42"/>
      <c r="C11" s="44" t="s">
        <v>14</v>
      </c>
      <c r="D11" s="46" t="s">
        <v>15</v>
      </c>
      <c r="E11" s="47"/>
      <c r="F11" s="47"/>
      <c r="G11" s="47"/>
      <c r="H11" s="45" t="s">
        <v>16</v>
      </c>
      <c r="I11" s="45"/>
      <c r="J11" s="45"/>
      <c r="K11" s="48"/>
      <c r="L11" s="42"/>
    </row>
    <row r="12" spans="2:12" x14ac:dyDescent="0.25">
      <c r="B12" s="43"/>
      <c r="C12" s="43"/>
      <c r="D12" s="2" t="s">
        <v>17</v>
      </c>
      <c r="E12" s="2" t="s">
        <v>18</v>
      </c>
      <c r="F12" s="2" t="s">
        <v>19</v>
      </c>
      <c r="G12" s="7" t="s">
        <v>19</v>
      </c>
      <c r="H12" s="10" t="s">
        <v>20</v>
      </c>
      <c r="I12" s="10" t="s">
        <v>21</v>
      </c>
      <c r="J12" s="10" t="s">
        <v>19</v>
      </c>
      <c r="K12" s="49"/>
      <c r="L12" s="43"/>
    </row>
    <row r="13" spans="2:12" x14ac:dyDescent="0.25">
      <c r="B13" s="3" t="s">
        <v>22</v>
      </c>
      <c r="C13" s="17">
        <v>0.74015699999999995</v>
      </c>
      <c r="D13" s="3">
        <v>0.92</v>
      </c>
      <c r="E13" s="3">
        <v>0.92</v>
      </c>
      <c r="F13" s="3">
        <v>0.86</v>
      </c>
      <c r="G13" s="3">
        <v>0.93</v>
      </c>
      <c r="H13" s="3">
        <v>0.91500000000000004</v>
      </c>
      <c r="I13" s="3">
        <v>0.90200000000000002</v>
      </c>
      <c r="J13" s="3">
        <v>0.86099999999999999</v>
      </c>
      <c r="K13" s="3" t="s">
        <v>100</v>
      </c>
      <c r="L13" s="15" t="s">
        <v>101</v>
      </c>
    </row>
    <row r="14" spans="2:12" x14ac:dyDescent="0.25">
      <c r="B14" s="3" t="s">
        <v>24</v>
      </c>
      <c r="C14" s="17">
        <v>0.637795</v>
      </c>
      <c r="D14" s="3">
        <v>0.92</v>
      </c>
      <c r="E14" s="3">
        <v>0.92</v>
      </c>
      <c r="F14" s="3">
        <v>0.83</v>
      </c>
      <c r="G14" s="3">
        <v>0.93</v>
      </c>
      <c r="H14" s="3">
        <v>0.92200000000000004</v>
      </c>
      <c r="I14" s="3">
        <v>0.89700000000000002</v>
      </c>
      <c r="J14" s="3">
        <v>0.84799999999999998</v>
      </c>
      <c r="K14" s="3" t="s">
        <v>102</v>
      </c>
      <c r="L14" s="15" t="s">
        <v>89</v>
      </c>
    </row>
    <row r="15" spans="2:12" x14ac:dyDescent="0.25">
      <c r="B15" s="3" t="s">
        <v>27</v>
      </c>
      <c r="C15" s="17">
        <v>0.86614199999999997</v>
      </c>
      <c r="D15" s="3">
        <v>0.92</v>
      </c>
      <c r="E15" s="3">
        <v>0.92</v>
      </c>
      <c r="F15" s="3">
        <v>0.91</v>
      </c>
      <c r="G15" s="3">
        <v>0.92</v>
      </c>
      <c r="H15" s="3">
        <v>0.91500000000000004</v>
      </c>
      <c r="I15" s="3">
        <v>0.89400000000000002</v>
      </c>
      <c r="J15" s="3">
        <v>0.90100000000000002</v>
      </c>
      <c r="K15" s="3" t="s">
        <v>103</v>
      </c>
      <c r="L15" s="15" t="s">
        <v>104</v>
      </c>
    </row>
    <row r="16" spans="2:12" x14ac:dyDescent="0.25">
      <c r="B16" s="3" t="s">
        <v>30</v>
      </c>
      <c r="C16" s="17">
        <v>0.86614199999999997</v>
      </c>
      <c r="D16" s="3">
        <v>0.91</v>
      </c>
      <c r="E16" s="3">
        <v>0.91</v>
      </c>
      <c r="F16" s="3">
        <v>0.91</v>
      </c>
      <c r="G16" s="3">
        <v>0.91</v>
      </c>
      <c r="H16" s="3">
        <v>0.90600000000000003</v>
      </c>
      <c r="I16" s="3">
        <v>0.88500000000000001</v>
      </c>
      <c r="J16" s="3">
        <v>0.89900000000000002</v>
      </c>
      <c r="K16" s="3" t="s">
        <v>105</v>
      </c>
      <c r="L16" s="15" t="s">
        <v>43</v>
      </c>
    </row>
    <row r="17" spans="2:12" x14ac:dyDescent="0.25">
      <c r="B17" s="3" t="s">
        <v>33</v>
      </c>
      <c r="C17" s="17">
        <v>0.84252000000000005</v>
      </c>
      <c r="D17" s="3">
        <v>0.78</v>
      </c>
      <c r="E17" s="3">
        <v>0.78</v>
      </c>
      <c r="F17" s="3">
        <v>0.82</v>
      </c>
      <c r="G17" s="3">
        <v>0.79</v>
      </c>
      <c r="H17" s="3">
        <v>0.78300000000000003</v>
      </c>
      <c r="I17" s="3">
        <v>0.73699999999999999</v>
      </c>
      <c r="J17" s="3">
        <v>0.78800000000000003</v>
      </c>
      <c r="K17" s="3" t="s">
        <v>106</v>
      </c>
      <c r="L17" s="15" t="s">
        <v>56</v>
      </c>
    </row>
    <row r="19" spans="2:12" x14ac:dyDescent="0.25">
      <c r="B19" s="52" t="s">
        <v>36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</row>
    <row r="20" spans="2:12" x14ac:dyDescent="0.25">
      <c r="B20" s="42" t="s">
        <v>10</v>
      </c>
      <c r="C20" s="53" t="s">
        <v>11</v>
      </c>
      <c r="D20" s="54"/>
      <c r="E20" s="54"/>
      <c r="F20" s="54"/>
      <c r="G20" s="54"/>
      <c r="H20" s="55"/>
      <c r="I20" s="55"/>
      <c r="J20" s="56"/>
      <c r="K20" s="42" t="s">
        <v>12</v>
      </c>
      <c r="L20" s="42" t="s">
        <v>13</v>
      </c>
    </row>
    <row r="21" spans="2:12" x14ac:dyDescent="0.25">
      <c r="B21" s="42"/>
      <c r="C21" s="44" t="s">
        <v>14</v>
      </c>
      <c r="D21" s="46" t="s">
        <v>15</v>
      </c>
      <c r="E21" s="47"/>
      <c r="F21" s="47"/>
      <c r="G21" s="47"/>
      <c r="H21" s="45" t="s">
        <v>16</v>
      </c>
      <c r="I21" s="45"/>
      <c r="J21" s="45"/>
      <c r="K21" s="48"/>
      <c r="L21" s="42"/>
    </row>
    <row r="22" spans="2:12" x14ac:dyDescent="0.25">
      <c r="B22" s="43"/>
      <c r="C22" s="43"/>
      <c r="D22" s="2" t="s">
        <v>17</v>
      </c>
      <c r="E22" s="2" t="s">
        <v>18</v>
      </c>
      <c r="F22" s="2" t="s">
        <v>19</v>
      </c>
      <c r="G22" s="7" t="s">
        <v>19</v>
      </c>
      <c r="H22" s="10" t="s">
        <v>20</v>
      </c>
      <c r="I22" s="10" t="s">
        <v>21</v>
      </c>
      <c r="J22" s="10" t="s">
        <v>19</v>
      </c>
      <c r="K22" s="49"/>
      <c r="L22" s="43"/>
    </row>
    <row r="23" spans="2:12" x14ac:dyDescent="0.25">
      <c r="B23" s="3" t="s">
        <v>22</v>
      </c>
      <c r="C23" s="17">
        <v>0.62990900000000005</v>
      </c>
      <c r="D23" s="3">
        <v>0.68</v>
      </c>
      <c r="E23" s="3">
        <v>0.68</v>
      </c>
      <c r="F23" s="3">
        <v>0.68</v>
      </c>
      <c r="G23" s="3">
        <v>0.68</v>
      </c>
      <c r="H23" s="3">
        <v>0.67</v>
      </c>
      <c r="I23" s="3">
        <v>0.66800000000000004</v>
      </c>
      <c r="J23" s="3">
        <v>0.67200000000000004</v>
      </c>
      <c r="K23" s="3" t="s">
        <v>107</v>
      </c>
      <c r="L23" s="15" t="s">
        <v>108</v>
      </c>
    </row>
    <row r="24" spans="2:12" x14ac:dyDescent="0.25">
      <c r="B24" s="3" t="s">
        <v>24</v>
      </c>
      <c r="C24" s="17">
        <v>0.57855000000000001</v>
      </c>
      <c r="D24" s="3">
        <v>0.68</v>
      </c>
      <c r="E24" s="3">
        <v>0.68</v>
      </c>
      <c r="F24" s="3">
        <v>0.67</v>
      </c>
      <c r="G24" s="3">
        <v>0.68</v>
      </c>
      <c r="H24" s="3">
        <v>0.67300000000000004</v>
      </c>
      <c r="I24" s="3">
        <v>0.68899999999999995</v>
      </c>
      <c r="J24" s="3">
        <v>0.67700000000000005</v>
      </c>
      <c r="K24" s="3" t="s">
        <v>70</v>
      </c>
      <c r="L24" s="15" t="s">
        <v>40</v>
      </c>
    </row>
    <row r="25" spans="2:12" x14ac:dyDescent="0.25">
      <c r="B25" s="3" t="s">
        <v>27</v>
      </c>
      <c r="C25" s="17">
        <v>0.63141999999999998</v>
      </c>
      <c r="D25" s="3">
        <v>0.66</v>
      </c>
      <c r="E25" s="3">
        <v>0.66</v>
      </c>
      <c r="F25" s="3">
        <v>0.68</v>
      </c>
      <c r="G25" s="3">
        <v>0.66</v>
      </c>
      <c r="H25" s="3">
        <v>0.65500000000000003</v>
      </c>
      <c r="I25" s="3">
        <v>0.64300000000000002</v>
      </c>
      <c r="J25" s="3">
        <v>0.66400000000000003</v>
      </c>
      <c r="K25" s="3" t="s">
        <v>109</v>
      </c>
      <c r="L25" s="15" t="s">
        <v>104</v>
      </c>
    </row>
    <row r="26" spans="2:12" x14ac:dyDescent="0.25">
      <c r="B26" s="3" t="s">
        <v>30</v>
      </c>
      <c r="C26" s="17">
        <v>0.63746199999999997</v>
      </c>
      <c r="D26" s="3">
        <v>0.68</v>
      </c>
      <c r="E26" s="3">
        <v>0.68</v>
      </c>
      <c r="F26" s="3">
        <v>0.69</v>
      </c>
      <c r="G26" s="3">
        <v>0.68</v>
      </c>
      <c r="H26" s="3">
        <v>0.66800000000000004</v>
      </c>
      <c r="I26" s="3">
        <v>0.68</v>
      </c>
      <c r="J26" s="3">
        <v>0.68600000000000005</v>
      </c>
      <c r="K26" s="3" t="s">
        <v>110</v>
      </c>
      <c r="L26" s="15" t="s">
        <v>84</v>
      </c>
    </row>
    <row r="27" spans="2:12" x14ac:dyDescent="0.25">
      <c r="B27" s="3" t="s">
        <v>33</v>
      </c>
      <c r="C27" s="17">
        <v>0.608761</v>
      </c>
      <c r="D27" s="3">
        <v>0.63</v>
      </c>
      <c r="E27" s="3">
        <v>0.63</v>
      </c>
      <c r="F27" s="3">
        <v>0.64</v>
      </c>
      <c r="G27" s="3">
        <v>0.63</v>
      </c>
      <c r="H27" s="3">
        <v>0.60299999999999998</v>
      </c>
      <c r="I27" s="3">
        <v>0.628</v>
      </c>
      <c r="J27" s="3">
        <v>0.63</v>
      </c>
      <c r="K27" s="3" t="s">
        <v>111</v>
      </c>
      <c r="L27" s="15" t="s">
        <v>112</v>
      </c>
    </row>
    <row r="32" spans="2:12" x14ac:dyDescent="0.25">
      <c r="B32" s="45" t="s">
        <v>10</v>
      </c>
      <c r="C32" s="59" t="s">
        <v>9</v>
      </c>
      <c r="D32" s="59"/>
      <c r="E32" s="59" t="s">
        <v>46</v>
      </c>
      <c r="F32" s="59"/>
    </row>
    <row r="33" spans="2:6" x14ac:dyDescent="0.25">
      <c r="B33" s="45"/>
      <c r="C33" s="45" t="s">
        <v>14</v>
      </c>
      <c r="D33" s="66" t="s">
        <v>21</v>
      </c>
      <c r="E33" s="63" t="s">
        <v>14</v>
      </c>
      <c r="F33" s="65" t="s">
        <v>21</v>
      </c>
    </row>
    <row r="34" spans="2:6" x14ac:dyDescent="0.25">
      <c r="B34" s="45"/>
      <c r="C34" s="45"/>
      <c r="D34" s="66"/>
      <c r="E34" s="64"/>
      <c r="F34" s="66"/>
    </row>
    <row r="35" spans="2:6" x14ac:dyDescent="0.25">
      <c r="B35" s="11" t="s">
        <v>22</v>
      </c>
      <c r="C35" s="33">
        <v>0.74015699999999995</v>
      </c>
      <c r="D35" s="11">
        <v>0.90200000000000002</v>
      </c>
      <c r="E35" s="17">
        <v>0.62990900000000005</v>
      </c>
      <c r="F35" s="3">
        <v>0.66800000000000004</v>
      </c>
    </row>
    <row r="36" spans="2:6" x14ac:dyDescent="0.25">
      <c r="B36" s="3" t="s">
        <v>24</v>
      </c>
      <c r="C36" s="17">
        <v>0.637795</v>
      </c>
      <c r="D36" s="3">
        <v>0.89700000000000002</v>
      </c>
      <c r="E36" s="17">
        <v>0.57855000000000001</v>
      </c>
      <c r="F36" s="3">
        <v>0.68899999999999995</v>
      </c>
    </row>
    <row r="37" spans="2:6" x14ac:dyDescent="0.25">
      <c r="B37" s="3" t="s">
        <v>27</v>
      </c>
      <c r="C37" s="17">
        <v>0.86614199999999997</v>
      </c>
      <c r="D37" s="3">
        <v>0.89400000000000002</v>
      </c>
      <c r="E37" s="17">
        <v>0.63141999999999998</v>
      </c>
      <c r="F37" s="3">
        <v>0.64300000000000002</v>
      </c>
    </row>
    <row r="38" spans="2:6" x14ac:dyDescent="0.25">
      <c r="B38" s="3" t="s">
        <v>30</v>
      </c>
      <c r="C38" s="17">
        <v>0.86614199999999997</v>
      </c>
      <c r="D38" s="3">
        <v>0.88500000000000001</v>
      </c>
      <c r="E38" s="17">
        <v>0.63746199999999997</v>
      </c>
      <c r="F38" s="3">
        <v>0.68</v>
      </c>
    </row>
    <row r="39" spans="2:6" x14ac:dyDescent="0.25">
      <c r="B39" s="3" t="s">
        <v>33</v>
      </c>
      <c r="C39" s="17">
        <v>0.84252000000000005</v>
      </c>
      <c r="D39" s="3">
        <v>0.73699999999999999</v>
      </c>
      <c r="E39" s="17">
        <v>0.608761</v>
      </c>
      <c r="F39" s="3">
        <v>0.628</v>
      </c>
    </row>
  </sheetData>
  <mergeCells count="25">
    <mergeCell ref="B19:L19"/>
    <mergeCell ref="C32:D32"/>
    <mergeCell ref="B32:B34"/>
    <mergeCell ref="E32:F32"/>
    <mergeCell ref="C33:C34"/>
    <mergeCell ref="D33:D34"/>
    <mergeCell ref="E33:E34"/>
    <mergeCell ref="F33:F34"/>
    <mergeCell ref="C20:J20"/>
    <mergeCell ref="C2:D2"/>
    <mergeCell ref="E2:H2"/>
    <mergeCell ref="B20:B22"/>
    <mergeCell ref="B9:L9"/>
    <mergeCell ref="K10:K12"/>
    <mergeCell ref="L10:L12"/>
    <mergeCell ref="K20:K22"/>
    <mergeCell ref="L20:L22"/>
    <mergeCell ref="H21:J21"/>
    <mergeCell ref="C21:C22"/>
    <mergeCell ref="D21:G21"/>
    <mergeCell ref="C11:C12"/>
    <mergeCell ref="D11:G11"/>
    <mergeCell ref="B10:B12"/>
    <mergeCell ref="C10:J10"/>
    <mergeCell ref="H11:J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6A13-E748-42B8-9A97-BED8E535E036}">
  <dimension ref="B2:L39"/>
  <sheetViews>
    <sheetView workbookViewId="0">
      <selection activeCell="H48" sqref="H48"/>
    </sheetView>
  </sheetViews>
  <sheetFormatPr baseColWidth="10" defaultColWidth="11.42578125" defaultRowHeight="15" x14ac:dyDescent="0.25"/>
  <cols>
    <col min="2" max="2" width="17.85546875" bestFit="1" customWidth="1"/>
    <col min="3" max="3" width="20.7109375" bestFit="1" customWidth="1"/>
    <col min="4" max="4" width="16.7109375" bestFit="1" customWidth="1"/>
    <col min="5" max="5" width="20.42578125" bestFit="1" customWidth="1"/>
    <col min="6" max="6" width="17.85546875" bestFit="1" customWidth="1"/>
    <col min="7" max="7" width="16.140625" bestFit="1" customWidth="1"/>
    <col min="8" max="9" width="26.7109375" bestFit="1" customWidth="1"/>
    <col min="10" max="10" width="16.140625" bestFit="1" customWidth="1"/>
    <col min="11" max="11" width="16.7109375" bestFit="1" customWidth="1"/>
    <col min="12" max="12" width="171.5703125" bestFit="1" customWidth="1"/>
  </cols>
  <sheetData>
    <row r="2" spans="2:12" x14ac:dyDescent="0.25">
      <c r="C2" s="50" t="s">
        <v>0</v>
      </c>
      <c r="D2" s="69"/>
      <c r="E2" s="50" t="s">
        <v>1</v>
      </c>
      <c r="F2" s="51"/>
      <c r="G2" s="51"/>
      <c r="H2" s="69"/>
    </row>
    <row r="3" spans="2:12" x14ac:dyDescent="0.25"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</row>
    <row r="4" spans="2:12" x14ac:dyDescent="0.25">
      <c r="C4" s="9">
        <v>100</v>
      </c>
      <c r="D4" s="9">
        <v>10</v>
      </c>
      <c r="E4" s="9" t="s">
        <v>8</v>
      </c>
      <c r="F4" s="9">
        <v>1E-3</v>
      </c>
      <c r="G4" s="9">
        <v>0.8</v>
      </c>
      <c r="H4" s="9">
        <v>300</v>
      </c>
    </row>
    <row r="5" spans="2:12" x14ac:dyDescent="0.25">
      <c r="C5" s="5"/>
      <c r="D5" s="5"/>
      <c r="E5" s="5"/>
      <c r="F5" s="5"/>
      <c r="G5" s="5"/>
      <c r="H5" s="5"/>
    </row>
    <row r="6" spans="2:12" x14ac:dyDescent="0.25">
      <c r="C6" s="5"/>
      <c r="D6" s="5"/>
      <c r="E6" s="5"/>
      <c r="F6" s="5"/>
      <c r="G6" s="5"/>
      <c r="H6" s="5"/>
    </row>
    <row r="9" spans="2:12" x14ac:dyDescent="0.25">
      <c r="B9" s="52" t="s">
        <v>9</v>
      </c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2:12" x14ac:dyDescent="0.25">
      <c r="B10" s="42" t="s">
        <v>10</v>
      </c>
      <c r="C10" s="53" t="s">
        <v>11</v>
      </c>
      <c r="D10" s="54"/>
      <c r="E10" s="54"/>
      <c r="F10" s="54"/>
      <c r="G10" s="54"/>
      <c r="H10" s="55"/>
      <c r="I10" s="55"/>
      <c r="J10" s="56"/>
      <c r="K10" s="42" t="s">
        <v>12</v>
      </c>
      <c r="L10" s="42" t="s">
        <v>13</v>
      </c>
    </row>
    <row r="11" spans="2:12" x14ac:dyDescent="0.25">
      <c r="B11" s="42"/>
      <c r="C11" s="44" t="s">
        <v>14</v>
      </c>
      <c r="D11" s="46" t="s">
        <v>15</v>
      </c>
      <c r="E11" s="47"/>
      <c r="F11" s="47"/>
      <c r="G11" s="47"/>
      <c r="H11" s="45" t="s">
        <v>16</v>
      </c>
      <c r="I11" s="45"/>
      <c r="J11" s="45"/>
      <c r="K11" s="48"/>
      <c r="L11" s="42"/>
    </row>
    <row r="12" spans="2:12" x14ac:dyDescent="0.25">
      <c r="B12" s="43"/>
      <c r="C12" s="43"/>
      <c r="D12" s="2" t="s">
        <v>17</v>
      </c>
      <c r="E12" s="2" t="s">
        <v>18</v>
      </c>
      <c r="F12" s="2" t="s">
        <v>19</v>
      </c>
      <c r="G12" s="7" t="s">
        <v>19</v>
      </c>
      <c r="H12" s="10" t="s">
        <v>20</v>
      </c>
      <c r="I12" s="10" t="s">
        <v>21</v>
      </c>
      <c r="J12" s="10" t="s">
        <v>19</v>
      </c>
      <c r="K12" s="49"/>
      <c r="L12" s="43"/>
    </row>
    <row r="13" spans="2:12" x14ac:dyDescent="0.25">
      <c r="B13" s="3" t="s">
        <v>22</v>
      </c>
      <c r="C13" s="3">
        <v>0.89763800000000005</v>
      </c>
      <c r="D13" s="3">
        <v>0.96</v>
      </c>
      <c r="E13" s="3">
        <v>0.96</v>
      </c>
      <c r="F13" s="3">
        <v>0.96</v>
      </c>
      <c r="G13" s="3">
        <v>0.96</v>
      </c>
      <c r="H13" s="3">
        <v>0.96199999999999997</v>
      </c>
      <c r="I13" s="3">
        <v>0.96399999999999997</v>
      </c>
      <c r="J13" s="3">
        <v>0.96199999999999997</v>
      </c>
      <c r="K13" s="3" t="s">
        <v>113</v>
      </c>
      <c r="L13" s="15" t="s">
        <v>114</v>
      </c>
    </row>
    <row r="14" spans="2:12" x14ac:dyDescent="0.25">
      <c r="B14" s="3" t="s">
        <v>24</v>
      </c>
      <c r="C14" s="3">
        <v>0.89763800000000005</v>
      </c>
      <c r="D14" s="3">
        <v>0.97</v>
      </c>
      <c r="E14" s="3">
        <v>0.97</v>
      </c>
      <c r="F14" s="3">
        <v>0.97</v>
      </c>
      <c r="G14" s="3">
        <v>0.97</v>
      </c>
      <c r="H14" s="3">
        <v>0.97399999999999998</v>
      </c>
      <c r="I14" s="3">
        <v>0.97099999999999997</v>
      </c>
      <c r="J14" s="3">
        <v>0.96799999999999997</v>
      </c>
      <c r="K14" s="3" t="s">
        <v>115</v>
      </c>
      <c r="L14" s="15" t="s">
        <v>80</v>
      </c>
    </row>
    <row r="15" spans="2:12" x14ac:dyDescent="0.25">
      <c r="B15" s="3" t="s">
        <v>27</v>
      </c>
      <c r="C15" s="3">
        <v>0.91338600000000003</v>
      </c>
      <c r="D15" s="3">
        <v>0.97</v>
      </c>
      <c r="E15" s="3">
        <v>0.97</v>
      </c>
      <c r="F15" s="3">
        <v>0.97</v>
      </c>
      <c r="G15" s="3">
        <v>0.97</v>
      </c>
      <c r="H15" s="3">
        <v>0.97399999999999998</v>
      </c>
      <c r="I15" s="3">
        <v>0.97399999999999998</v>
      </c>
      <c r="J15" s="3">
        <v>0.97499999999999998</v>
      </c>
      <c r="K15" s="3" t="s">
        <v>116</v>
      </c>
      <c r="L15" s="19" t="s">
        <v>62</v>
      </c>
    </row>
    <row r="16" spans="2:12" x14ac:dyDescent="0.25">
      <c r="B16" s="3" t="s">
        <v>30</v>
      </c>
      <c r="C16" s="3">
        <v>0.92125999999999997</v>
      </c>
      <c r="D16" s="3">
        <v>0.98</v>
      </c>
      <c r="E16" s="3">
        <v>0.98</v>
      </c>
      <c r="F16" s="3">
        <v>0.98</v>
      </c>
      <c r="G16" s="3">
        <v>0.98</v>
      </c>
      <c r="H16" s="3">
        <v>0.97599999999999998</v>
      </c>
      <c r="I16" s="3">
        <v>0.97799999999999998</v>
      </c>
      <c r="J16" s="3">
        <v>0.97799999999999998</v>
      </c>
      <c r="K16" s="3" t="s">
        <v>117</v>
      </c>
      <c r="L16" s="19" t="s">
        <v>118</v>
      </c>
    </row>
    <row r="17" spans="2:12" x14ac:dyDescent="0.25">
      <c r="B17" s="3" t="s">
        <v>33</v>
      </c>
      <c r="C17" s="3">
        <v>0.88188999999999995</v>
      </c>
      <c r="D17" s="3">
        <v>0.95</v>
      </c>
      <c r="E17" s="3">
        <v>0.95</v>
      </c>
      <c r="F17" s="3">
        <v>0.95</v>
      </c>
      <c r="G17" s="3">
        <v>0.96</v>
      </c>
      <c r="H17" s="3">
        <v>0.95</v>
      </c>
      <c r="I17" s="3">
        <v>0.95499999999999996</v>
      </c>
      <c r="J17" s="3">
        <v>0.95299999999999996</v>
      </c>
      <c r="K17" s="3" t="s">
        <v>100</v>
      </c>
      <c r="L17" s="19" t="s">
        <v>119</v>
      </c>
    </row>
    <row r="19" spans="2:12" x14ac:dyDescent="0.25">
      <c r="B19" s="52" t="s">
        <v>36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</row>
    <row r="20" spans="2:12" x14ac:dyDescent="0.25">
      <c r="B20" s="42" t="s">
        <v>10</v>
      </c>
      <c r="C20" s="53" t="s">
        <v>11</v>
      </c>
      <c r="D20" s="54"/>
      <c r="E20" s="54"/>
      <c r="F20" s="54"/>
      <c r="G20" s="54"/>
      <c r="H20" s="55"/>
      <c r="I20" s="55"/>
      <c r="J20" s="56"/>
      <c r="K20" s="42" t="s">
        <v>12</v>
      </c>
      <c r="L20" s="42" t="s">
        <v>13</v>
      </c>
    </row>
    <row r="21" spans="2:12" x14ac:dyDescent="0.25">
      <c r="B21" s="42"/>
      <c r="C21" s="44" t="s">
        <v>14</v>
      </c>
      <c r="D21" s="46" t="s">
        <v>15</v>
      </c>
      <c r="E21" s="47"/>
      <c r="F21" s="47"/>
      <c r="G21" s="47"/>
      <c r="H21" s="45" t="s">
        <v>16</v>
      </c>
      <c r="I21" s="45"/>
      <c r="J21" s="45"/>
      <c r="K21" s="48"/>
      <c r="L21" s="42"/>
    </row>
    <row r="22" spans="2:12" x14ac:dyDescent="0.25">
      <c r="B22" s="43"/>
      <c r="C22" s="43"/>
      <c r="D22" s="2" t="s">
        <v>17</v>
      </c>
      <c r="E22" s="2" t="s">
        <v>18</v>
      </c>
      <c r="F22" s="2" t="s">
        <v>19</v>
      </c>
      <c r="G22" s="7" t="s">
        <v>19</v>
      </c>
      <c r="H22" s="10" t="s">
        <v>20</v>
      </c>
      <c r="I22" s="10" t="s">
        <v>21</v>
      </c>
      <c r="J22" s="10" t="s">
        <v>19</v>
      </c>
      <c r="K22" s="49"/>
      <c r="L22" s="43"/>
    </row>
    <row r="23" spans="2:12" x14ac:dyDescent="0.25">
      <c r="B23" s="3" t="s">
        <v>22</v>
      </c>
      <c r="C23" s="3">
        <v>0.69184299999999999</v>
      </c>
      <c r="D23" s="3">
        <v>0.76</v>
      </c>
      <c r="E23" s="3">
        <v>0.76</v>
      </c>
      <c r="F23" s="3">
        <v>0.77</v>
      </c>
      <c r="G23" s="3">
        <v>0.77</v>
      </c>
      <c r="H23" s="3">
        <v>0.748</v>
      </c>
      <c r="I23" s="3">
        <v>0.77100000000000002</v>
      </c>
      <c r="J23" s="3">
        <v>0.75900000000000001</v>
      </c>
      <c r="K23" s="3" t="s">
        <v>120</v>
      </c>
      <c r="L23" s="15" t="s">
        <v>121</v>
      </c>
    </row>
    <row r="24" spans="2:12" x14ac:dyDescent="0.25">
      <c r="B24" s="3" t="s">
        <v>24</v>
      </c>
      <c r="C24" s="3">
        <v>0.63444100000000003</v>
      </c>
      <c r="D24" s="3">
        <v>0.7</v>
      </c>
      <c r="E24" s="3">
        <v>0.7</v>
      </c>
      <c r="F24" s="3">
        <v>0.7</v>
      </c>
      <c r="G24" s="3">
        <v>0.7</v>
      </c>
      <c r="H24" s="3">
        <v>0.70399999999999996</v>
      </c>
      <c r="I24" s="3">
        <v>0.68899999999999995</v>
      </c>
      <c r="J24" s="3">
        <v>0.69499999999999995</v>
      </c>
      <c r="K24" s="3" t="s">
        <v>122</v>
      </c>
      <c r="L24" s="15" t="s">
        <v>60</v>
      </c>
    </row>
    <row r="25" spans="2:12" x14ac:dyDescent="0.25">
      <c r="B25" s="3" t="s">
        <v>27</v>
      </c>
      <c r="C25" s="3">
        <v>0.69486400000000004</v>
      </c>
      <c r="D25" s="3">
        <v>0.76</v>
      </c>
      <c r="E25" s="3">
        <v>0.76</v>
      </c>
      <c r="F25" s="3">
        <v>0.76</v>
      </c>
      <c r="G25" s="3">
        <v>0.77</v>
      </c>
      <c r="H25" s="3">
        <v>0.751</v>
      </c>
      <c r="I25" s="3">
        <v>0.75600000000000001</v>
      </c>
      <c r="J25" s="3">
        <v>0.752</v>
      </c>
      <c r="K25" s="3" t="s">
        <v>123</v>
      </c>
      <c r="L25" s="19" t="s">
        <v>62</v>
      </c>
    </row>
    <row r="26" spans="2:12" x14ac:dyDescent="0.25">
      <c r="B26" s="3" t="s">
        <v>30</v>
      </c>
      <c r="C26" s="3">
        <v>0.68126900000000001</v>
      </c>
      <c r="D26" s="3">
        <v>0.73</v>
      </c>
      <c r="E26" s="3">
        <v>0.73</v>
      </c>
      <c r="F26" s="3">
        <v>0.74</v>
      </c>
      <c r="G26" s="3">
        <v>0.73</v>
      </c>
      <c r="H26" s="3">
        <v>0.72899999999999998</v>
      </c>
      <c r="I26" s="3">
        <v>0.72499999999999998</v>
      </c>
      <c r="J26" s="3">
        <v>0.72799999999999998</v>
      </c>
      <c r="K26" s="3" t="s">
        <v>124</v>
      </c>
      <c r="L26" s="19" t="s">
        <v>125</v>
      </c>
    </row>
    <row r="27" spans="2:12" ht="15.75" customHeight="1" x14ac:dyDescent="0.25">
      <c r="B27" s="3" t="s">
        <v>33</v>
      </c>
      <c r="C27" s="3">
        <v>0.69184299999999999</v>
      </c>
      <c r="D27" s="3">
        <v>0.76</v>
      </c>
      <c r="E27" s="3">
        <v>0.76</v>
      </c>
      <c r="F27" s="3">
        <v>0.76</v>
      </c>
      <c r="G27" s="3">
        <v>0.76</v>
      </c>
      <c r="H27" s="3">
        <v>0.747</v>
      </c>
      <c r="I27" s="3">
        <v>0.76100000000000001</v>
      </c>
      <c r="J27" s="3">
        <v>0.753</v>
      </c>
      <c r="K27" s="3" t="s">
        <v>126</v>
      </c>
      <c r="L27" s="19" t="s">
        <v>66</v>
      </c>
    </row>
    <row r="32" spans="2:12" x14ac:dyDescent="0.25">
      <c r="B32" s="45" t="s">
        <v>10</v>
      </c>
      <c r="C32" s="58" t="s">
        <v>9</v>
      </c>
      <c r="D32" s="59"/>
      <c r="E32" s="59" t="s">
        <v>46</v>
      </c>
      <c r="F32" s="59"/>
    </row>
    <row r="33" spans="2:6" x14ac:dyDescent="0.25">
      <c r="B33" s="45"/>
      <c r="C33" s="63" t="s">
        <v>14</v>
      </c>
      <c r="D33" s="65" t="s">
        <v>21</v>
      </c>
      <c r="E33" s="63" t="s">
        <v>14</v>
      </c>
      <c r="F33" s="65" t="s">
        <v>21</v>
      </c>
    </row>
    <row r="34" spans="2:6" x14ac:dyDescent="0.25">
      <c r="B34" s="45"/>
      <c r="C34" s="64"/>
      <c r="D34" s="66"/>
      <c r="E34" s="64"/>
      <c r="F34" s="66"/>
    </row>
    <row r="35" spans="2:6" x14ac:dyDescent="0.25">
      <c r="B35" s="11" t="s">
        <v>22</v>
      </c>
      <c r="C35" s="3">
        <v>0.89763800000000005</v>
      </c>
      <c r="D35" s="3">
        <v>0.96399999999999997</v>
      </c>
      <c r="E35" s="3">
        <v>0.69184299999999999</v>
      </c>
      <c r="F35" s="3">
        <v>0.77100000000000002</v>
      </c>
    </row>
    <row r="36" spans="2:6" x14ac:dyDescent="0.25">
      <c r="B36" s="3" t="s">
        <v>24</v>
      </c>
      <c r="C36" s="3">
        <v>0.89763800000000005</v>
      </c>
      <c r="D36" s="3">
        <v>0.97099999999999997</v>
      </c>
      <c r="E36" s="3">
        <v>0.63444100000000003</v>
      </c>
      <c r="F36" s="3">
        <v>0.68899999999999995</v>
      </c>
    </row>
    <row r="37" spans="2:6" x14ac:dyDescent="0.25">
      <c r="B37" s="3" t="s">
        <v>27</v>
      </c>
      <c r="C37" s="3">
        <v>0.91338600000000003</v>
      </c>
      <c r="D37" s="3">
        <v>0.97399999999999998</v>
      </c>
      <c r="E37" s="3">
        <v>0.69486400000000004</v>
      </c>
      <c r="F37" s="3">
        <v>0.75600000000000001</v>
      </c>
    </row>
    <row r="38" spans="2:6" x14ac:dyDescent="0.25">
      <c r="B38" s="3" t="s">
        <v>30</v>
      </c>
      <c r="C38" s="3">
        <v>0.92125999999999997</v>
      </c>
      <c r="D38" s="3">
        <v>0.97799999999999998</v>
      </c>
      <c r="E38" s="3">
        <v>0.68126900000000001</v>
      </c>
      <c r="F38" s="3">
        <v>0.72499999999999998</v>
      </c>
    </row>
    <row r="39" spans="2:6" x14ac:dyDescent="0.25">
      <c r="B39" s="3" t="s">
        <v>33</v>
      </c>
      <c r="C39" s="3">
        <v>0.88188999999999995</v>
      </c>
      <c r="D39" s="3">
        <v>0.95499999999999996</v>
      </c>
      <c r="E39" s="3">
        <v>0.69184299999999999</v>
      </c>
      <c r="F39" s="3">
        <v>0.76100000000000001</v>
      </c>
    </row>
  </sheetData>
  <mergeCells count="25">
    <mergeCell ref="B19:L19"/>
    <mergeCell ref="C33:C34"/>
    <mergeCell ref="D33:D34"/>
    <mergeCell ref="E33:E34"/>
    <mergeCell ref="F33:F34"/>
    <mergeCell ref="B32:B34"/>
    <mergeCell ref="C32:D32"/>
    <mergeCell ref="E32:F32"/>
    <mergeCell ref="C20:J20"/>
    <mergeCell ref="C2:D2"/>
    <mergeCell ref="E2:H2"/>
    <mergeCell ref="B20:B22"/>
    <mergeCell ref="B9:L9"/>
    <mergeCell ref="K10:K12"/>
    <mergeCell ref="L10:L12"/>
    <mergeCell ref="K20:K22"/>
    <mergeCell ref="L20:L22"/>
    <mergeCell ref="H21:J21"/>
    <mergeCell ref="C21:C22"/>
    <mergeCell ref="D21:G21"/>
    <mergeCell ref="C11:C12"/>
    <mergeCell ref="D11:G11"/>
    <mergeCell ref="B10:B12"/>
    <mergeCell ref="C10:J10"/>
    <mergeCell ref="H11:J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B824-9927-4940-BE0B-F812E8B54573}">
  <dimension ref="B2:L39"/>
  <sheetViews>
    <sheetView workbookViewId="0">
      <selection activeCell="H29" sqref="H29"/>
    </sheetView>
  </sheetViews>
  <sheetFormatPr baseColWidth="10" defaultColWidth="11.42578125" defaultRowHeight="15" x14ac:dyDescent="0.25"/>
  <cols>
    <col min="2" max="2" width="17.85546875" bestFit="1" customWidth="1"/>
    <col min="3" max="3" width="20.7109375" bestFit="1" customWidth="1"/>
    <col min="4" max="4" width="16.7109375" bestFit="1" customWidth="1"/>
    <col min="5" max="5" width="20.42578125" bestFit="1" customWidth="1"/>
    <col min="6" max="6" width="17.85546875" bestFit="1" customWidth="1"/>
    <col min="7" max="7" width="16.140625" bestFit="1" customWidth="1"/>
    <col min="8" max="9" width="26.7109375" bestFit="1" customWidth="1"/>
    <col min="10" max="10" width="16.140625" bestFit="1" customWidth="1"/>
    <col min="11" max="11" width="16.7109375" bestFit="1" customWidth="1"/>
    <col min="12" max="12" width="171.5703125" bestFit="1" customWidth="1"/>
  </cols>
  <sheetData>
    <row r="2" spans="2:12" x14ac:dyDescent="0.25">
      <c r="C2" s="50" t="s">
        <v>0</v>
      </c>
      <c r="D2" s="69"/>
      <c r="E2" s="50" t="s">
        <v>1</v>
      </c>
      <c r="F2" s="51"/>
      <c r="G2" s="51"/>
      <c r="H2" s="69"/>
    </row>
    <row r="3" spans="2:12" x14ac:dyDescent="0.25"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</row>
    <row r="4" spans="2:12" x14ac:dyDescent="0.25">
      <c r="C4" s="9">
        <v>200</v>
      </c>
      <c r="D4" s="9">
        <v>10</v>
      </c>
      <c r="E4" s="9" t="s">
        <v>8</v>
      </c>
      <c r="F4" s="9">
        <v>1E-3</v>
      </c>
      <c r="G4" s="9">
        <v>0.8</v>
      </c>
      <c r="H4" s="9">
        <v>300</v>
      </c>
    </row>
    <row r="9" spans="2:12" x14ac:dyDescent="0.25">
      <c r="B9" s="52" t="s">
        <v>9</v>
      </c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2:12" x14ac:dyDescent="0.25">
      <c r="B10" s="42" t="s">
        <v>10</v>
      </c>
      <c r="C10" s="53" t="s">
        <v>11</v>
      </c>
      <c r="D10" s="54"/>
      <c r="E10" s="54"/>
      <c r="F10" s="54"/>
      <c r="G10" s="54"/>
      <c r="H10" s="55"/>
      <c r="I10" s="55"/>
      <c r="J10" s="56"/>
      <c r="K10" s="42" t="s">
        <v>12</v>
      </c>
      <c r="L10" s="42" t="s">
        <v>13</v>
      </c>
    </row>
    <row r="11" spans="2:12" x14ac:dyDescent="0.25">
      <c r="B11" s="42"/>
      <c r="C11" s="44" t="s">
        <v>14</v>
      </c>
      <c r="D11" s="46" t="s">
        <v>15</v>
      </c>
      <c r="E11" s="47"/>
      <c r="F11" s="47"/>
      <c r="G11" s="47"/>
      <c r="H11" s="45" t="s">
        <v>16</v>
      </c>
      <c r="I11" s="45"/>
      <c r="J11" s="45"/>
      <c r="K11" s="48"/>
      <c r="L11" s="42"/>
    </row>
    <row r="12" spans="2:12" x14ac:dyDescent="0.25">
      <c r="B12" s="43"/>
      <c r="C12" s="43"/>
      <c r="D12" s="2" t="s">
        <v>17</v>
      </c>
      <c r="E12" s="2" t="s">
        <v>18</v>
      </c>
      <c r="F12" s="2" t="s">
        <v>19</v>
      </c>
      <c r="G12" s="7" t="s">
        <v>19</v>
      </c>
      <c r="H12" s="10" t="s">
        <v>20</v>
      </c>
      <c r="I12" s="10" t="s">
        <v>21</v>
      </c>
      <c r="J12" s="10" t="s">
        <v>19</v>
      </c>
      <c r="K12" s="49"/>
      <c r="L12" s="43"/>
    </row>
    <row r="13" spans="2:12" x14ac:dyDescent="0.25">
      <c r="B13" s="3" t="s">
        <v>22</v>
      </c>
      <c r="C13" s="3">
        <v>0.89763800000000005</v>
      </c>
      <c r="D13" s="3">
        <v>0.96</v>
      </c>
      <c r="E13" s="3">
        <v>0.96</v>
      </c>
      <c r="F13" s="3">
        <v>0.96</v>
      </c>
      <c r="G13" s="3">
        <v>0.96</v>
      </c>
      <c r="H13" s="3">
        <v>0.96099999999999997</v>
      </c>
      <c r="I13" s="12">
        <v>0.96399999999999997</v>
      </c>
      <c r="J13" s="6">
        <v>0.96199999999999997</v>
      </c>
      <c r="K13" s="3" t="s">
        <v>127</v>
      </c>
      <c r="L13" s="15" t="s">
        <v>128</v>
      </c>
    </row>
    <row r="14" spans="2:12" x14ac:dyDescent="0.25">
      <c r="B14" s="3" t="s">
        <v>24</v>
      </c>
      <c r="C14" s="3">
        <v>0.89763800000000005</v>
      </c>
      <c r="D14" s="3">
        <v>0.97</v>
      </c>
      <c r="E14" s="3">
        <v>0.97</v>
      </c>
      <c r="F14" s="3">
        <v>0.97</v>
      </c>
      <c r="G14" s="3">
        <v>0.97</v>
      </c>
      <c r="H14" s="3">
        <v>0.97399999999999998</v>
      </c>
      <c r="I14" s="12">
        <v>0.97099999999999997</v>
      </c>
      <c r="J14" s="6">
        <v>0.96799999999999997</v>
      </c>
      <c r="K14" s="3" t="s">
        <v>129</v>
      </c>
      <c r="L14" s="15" t="s">
        <v>80</v>
      </c>
    </row>
    <row r="15" spans="2:12" x14ac:dyDescent="0.25">
      <c r="B15" s="3" t="s">
        <v>27</v>
      </c>
      <c r="C15" s="3">
        <v>0.91338600000000003</v>
      </c>
      <c r="D15" s="3">
        <v>0.97</v>
      </c>
      <c r="E15" s="3">
        <v>0.97</v>
      </c>
      <c r="F15" s="3">
        <v>0.97</v>
      </c>
      <c r="G15" s="3">
        <v>0.97</v>
      </c>
      <c r="H15" s="3">
        <v>0.97399999999999998</v>
      </c>
      <c r="I15" s="12">
        <v>0.97399999999999998</v>
      </c>
      <c r="J15" s="6">
        <v>0.97499999999999998</v>
      </c>
      <c r="K15" s="3" t="s">
        <v>130</v>
      </c>
      <c r="L15" s="15" t="s">
        <v>62</v>
      </c>
    </row>
    <row r="16" spans="2:12" x14ac:dyDescent="0.25">
      <c r="B16" s="3" t="s">
        <v>30</v>
      </c>
      <c r="C16" s="3">
        <v>0.92125999999999997</v>
      </c>
      <c r="D16" s="3">
        <v>0.98</v>
      </c>
      <c r="E16" s="3">
        <v>0.98</v>
      </c>
      <c r="F16" s="3">
        <v>0.98</v>
      </c>
      <c r="G16" s="3">
        <v>0.98</v>
      </c>
      <c r="H16" s="3">
        <v>0.97599999999999998</v>
      </c>
      <c r="I16" s="12">
        <v>0.97799999999999998</v>
      </c>
      <c r="J16" s="6">
        <v>0.97799999999999998</v>
      </c>
      <c r="K16" s="3" t="s">
        <v>131</v>
      </c>
      <c r="L16" s="15" t="s">
        <v>118</v>
      </c>
    </row>
    <row r="17" spans="2:12" x14ac:dyDescent="0.25">
      <c r="B17" s="3" t="s">
        <v>33</v>
      </c>
      <c r="C17" s="3">
        <v>0.88188999999999995</v>
      </c>
      <c r="D17" s="3">
        <v>0.95</v>
      </c>
      <c r="E17" s="3">
        <v>0.95</v>
      </c>
      <c r="F17" s="3">
        <v>0.95</v>
      </c>
      <c r="G17" s="3">
        <v>0.96</v>
      </c>
      <c r="H17" s="3">
        <v>0.95</v>
      </c>
      <c r="I17" s="12">
        <v>0.95499999999999996</v>
      </c>
      <c r="J17" s="6">
        <v>0.95299999999999996</v>
      </c>
      <c r="K17" s="3" t="s">
        <v>132</v>
      </c>
      <c r="L17" s="15" t="s">
        <v>119</v>
      </c>
    </row>
    <row r="19" spans="2:12" x14ac:dyDescent="0.25">
      <c r="B19" s="52" t="s">
        <v>36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</row>
    <row r="20" spans="2:12" x14ac:dyDescent="0.25">
      <c r="B20" s="42" t="s">
        <v>10</v>
      </c>
      <c r="C20" s="53" t="s">
        <v>11</v>
      </c>
      <c r="D20" s="54"/>
      <c r="E20" s="54"/>
      <c r="F20" s="54"/>
      <c r="G20" s="54"/>
      <c r="H20" s="55"/>
      <c r="I20" s="55"/>
      <c r="J20" s="56"/>
      <c r="K20" s="42" t="s">
        <v>12</v>
      </c>
      <c r="L20" s="42" t="s">
        <v>13</v>
      </c>
    </row>
    <row r="21" spans="2:12" x14ac:dyDescent="0.25">
      <c r="B21" s="42"/>
      <c r="C21" s="44" t="s">
        <v>14</v>
      </c>
      <c r="D21" s="46" t="s">
        <v>15</v>
      </c>
      <c r="E21" s="47"/>
      <c r="F21" s="47"/>
      <c r="G21" s="47"/>
      <c r="H21" s="45" t="s">
        <v>16</v>
      </c>
      <c r="I21" s="45"/>
      <c r="J21" s="45"/>
      <c r="K21" s="48"/>
      <c r="L21" s="42"/>
    </row>
    <row r="22" spans="2:12" x14ac:dyDescent="0.25">
      <c r="B22" s="43"/>
      <c r="C22" s="43"/>
      <c r="D22" s="2" t="s">
        <v>17</v>
      </c>
      <c r="E22" s="2" t="s">
        <v>18</v>
      </c>
      <c r="F22" s="2" t="s">
        <v>19</v>
      </c>
      <c r="G22" s="7" t="s">
        <v>19</v>
      </c>
      <c r="H22" s="10" t="s">
        <v>20</v>
      </c>
      <c r="I22" s="10" t="s">
        <v>21</v>
      </c>
      <c r="J22" s="10" t="s">
        <v>19</v>
      </c>
      <c r="K22" s="49"/>
      <c r="L22" s="43"/>
    </row>
    <row r="23" spans="2:12" x14ac:dyDescent="0.25">
      <c r="B23" s="3" t="s">
        <v>22</v>
      </c>
      <c r="C23" s="3">
        <v>0.68731100000000001</v>
      </c>
      <c r="D23" s="3">
        <v>0.76</v>
      </c>
      <c r="E23" s="3">
        <v>0.76</v>
      </c>
      <c r="F23" s="3">
        <v>0.77</v>
      </c>
      <c r="G23" s="3">
        <v>0.77</v>
      </c>
      <c r="H23" s="3">
        <v>0.748</v>
      </c>
      <c r="I23" s="12">
        <v>0.77200000000000002</v>
      </c>
      <c r="J23" s="6">
        <v>0.75900000000000001</v>
      </c>
      <c r="K23" s="3" t="s">
        <v>133</v>
      </c>
      <c r="L23" s="15" t="s">
        <v>134</v>
      </c>
    </row>
    <row r="24" spans="2:12" x14ac:dyDescent="0.25">
      <c r="B24" s="3" t="s">
        <v>24</v>
      </c>
      <c r="C24" s="3">
        <v>0.63444100000000003</v>
      </c>
      <c r="D24" s="3">
        <v>0.7</v>
      </c>
      <c r="E24" s="3">
        <v>0.7</v>
      </c>
      <c r="F24" s="3">
        <v>0.7</v>
      </c>
      <c r="G24" s="3">
        <v>0.7</v>
      </c>
      <c r="H24" s="3">
        <v>0.70399999999999996</v>
      </c>
      <c r="I24" s="12">
        <v>0.68899999999999995</v>
      </c>
      <c r="J24" s="6">
        <v>0.69499999999999995</v>
      </c>
      <c r="K24" s="3" t="s">
        <v>135</v>
      </c>
      <c r="L24" s="15" t="s">
        <v>60</v>
      </c>
    </row>
    <row r="25" spans="2:12" x14ac:dyDescent="0.25">
      <c r="B25" s="3" t="s">
        <v>27</v>
      </c>
      <c r="C25" s="3">
        <v>0.69486400000000004</v>
      </c>
      <c r="D25" s="3">
        <v>0.76</v>
      </c>
      <c r="E25" s="3">
        <v>0.76</v>
      </c>
      <c r="F25" s="3">
        <v>0.76</v>
      </c>
      <c r="G25" s="3">
        <v>0.77</v>
      </c>
      <c r="H25" s="3">
        <v>0.751</v>
      </c>
      <c r="I25" s="12">
        <v>0.75600000000000001</v>
      </c>
      <c r="J25" s="6">
        <v>0.751</v>
      </c>
      <c r="K25" s="3" t="s">
        <v>136</v>
      </c>
      <c r="L25" s="15" t="s">
        <v>62</v>
      </c>
    </row>
    <row r="26" spans="2:12" x14ac:dyDescent="0.25">
      <c r="B26" s="3" t="s">
        <v>30</v>
      </c>
      <c r="C26" s="3">
        <v>0.68126900000000001</v>
      </c>
      <c r="D26" s="3">
        <v>0.73</v>
      </c>
      <c r="E26" s="3">
        <v>0.73</v>
      </c>
      <c r="F26" s="3">
        <v>0.74</v>
      </c>
      <c r="G26" s="3">
        <v>0.73</v>
      </c>
      <c r="H26" s="3">
        <v>0.72899999999999998</v>
      </c>
      <c r="I26" s="12">
        <v>0.72499999999999998</v>
      </c>
      <c r="J26" s="6">
        <v>0.72799999999999998</v>
      </c>
      <c r="K26" s="3" t="s">
        <v>137</v>
      </c>
      <c r="L26" s="15" t="s">
        <v>125</v>
      </c>
    </row>
    <row r="27" spans="2:12" x14ac:dyDescent="0.25">
      <c r="B27" s="3" t="s">
        <v>33</v>
      </c>
      <c r="C27" s="3">
        <v>0.69184299999999999</v>
      </c>
      <c r="D27" s="3">
        <v>0.76</v>
      </c>
      <c r="E27" s="3">
        <v>0.76</v>
      </c>
      <c r="F27" s="3">
        <v>0.76</v>
      </c>
      <c r="G27" s="3">
        <v>0.76</v>
      </c>
      <c r="H27" s="3">
        <v>0.747</v>
      </c>
      <c r="I27" s="12">
        <v>0.76100000000000001</v>
      </c>
      <c r="J27" s="6">
        <v>0.753</v>
      </c>
      <c r="K27" s="3" t="s">
        <v>138</v>
      </c>
      <c r="L27" s="15" t="s">
        <v>66</v>
      </c>
    </row>
    <row r="32" spans="2:12" x14ac:dyDescent="0.25">
      <c r="B32" s="45" t="s">
        <v>10</v>
      </c>
      <c r="C32" s="59" t="s">
        <v>9</v>
      </c>
      <c r="D32" s="59"/>
      <c r="E32" s="59" t="s">
        <v>46</v>
      </c>
      <c r="F32" s="59"/>
    </row>
    <row r="33" spans="2:6" x14ac:dyDescent="0.25">
      <c r="B33" s="45"/>
      <c r="C33" s="63" t="s">
        <v>14</v>
      </c>
      <c r="D33" s="65" t="s">
        <v>21</v>
      </c>
      <c r="E33" s="63" t="s">
        <v>14</v>
      </c>
      <c r="F33" s="65" t="s">
        <v>21</v>
      </c>
    </row>
    <row r="34" spans="2:6" x14ac:dyDescent="0.25">
      <c r="B34" s="45"/>
      <c r="C34" s="64"/>
      <c r="D34" s="66"/>
      <c r="E34" s="64"/>
      <c r="F34" s="66"/>
    </row>
    <row r="35" spans="2:6" x14ac:dyDescent="0.25">
      <c r="B35" s="11" t="s">
        <v>22</v>
      </c>
      <c r="C35" s="13">
        <v>0.89763800000000005</v>
      </c>
      <c r="D35" s="9">
        <v>0.96399999999999997</v>
      </c>
      <c r="E35" s="13">
        <v>0.68731100000000001</v>
      </c>
      <c r="F35" s="9">
        <v>0.77200000000000002</v>
      </c>
    </row>
    <row r="36" spans="2:6" x14ac:dyDescent="0.25">
      <c r="B36" s="3" t="s">
        <v>24</v>
      </c>
      <c r="C36" s="13">
        <v>0.89763800000000005</v>
      </c>
      <c r="D36" s="9">
        <v>0.97099999999999997</v>
      </c>
      <c r="E36" s="13">
        <v>0.63444100000000003</v>
      </c>
      <c r="F36" s="9">
        <v>0.68899999999999995</v>
      </c>
    </row>
    <row r="37" spans="2:6" x14ac:dyDescent="0.25">
      <c r="B37" s="3" t="s">
        <v>27</v>
      </c>
      <c r="C37" s="13">
        <v>0.91338600000000003</v>
      </c>
      <c r="D37" s="9">
        <v>0.97399999999999998</v>
      </c>
      <c r="E37" s="13">
        <v>0.69486400000000004</v>
      </c>
      <c r="F37" s="9">
        <v>0.75600000000000001</v>
      </c>
    </row>
    <row r="38" spans="2:6" x14ac:dyDescent="0.25">
      <c r="B38" s="3" t="s">
        <v>30</v>
      </c>
      <c r="C38" s="13">
        <v>0.92125999999999997</v>
      </c>
      <c r="D38" s="9">
        <v>0.97799999999999998</v>
      </c>
      <c r="E38" s="13">
        <v>0.68126900000000001</v>
      </c>
      <c r="F38" s="9">
        <v>0.72499999999999998</v>
      </c>
    </row>
    <row r="39" spans="2:6" x14ac:dyDescent="0.25">
      <c r="B39" s="3" t="s">
        <v>33</v>
      </c>
      <c r="C39" s="13">
        <v>0.88188999999999995</v>
      </c>
      <c r="D39" s="9">
        <v>0.95499999999999996</v>
      </c>
      <c r="E39" s="13">
        <v>0.69184299999999999</v>
      </c>
      <c r="F39" s="9">
        <v>0.76100000000000001</v>
      </c>
    </row>
  </sheetData>
  <mergeCells count="25">
    <mergeCell ref="B19:L19"/>
    <mergeCell ref="C33:C34"/>
    <mergeCell ref="D33:D34"/>
    <mergeCell ref="E33:E34"/>
    <mergeCell ref="F33:F34"/>
    <mergeCell ref="B32:B34"/>
    <mergeCell ref="C32:D32"/>
    <mergeCell ref="E32:F32"/>
    <mergeCell ref="C20:J20"/>
    <mergeCell ref="C2:D2"/>
    <mergeCell ref="E2:H2"/>
    <mergeCell ref="B20:B22"/>
    <mergeCell ref="B9:L9"/>
    <mergeCell ref="K10:K12"/>
    <mergeCell ref="L10:L12"/>
    <mergeCell ref="K20:K22"/>
    <mergeCell ref="L20:L22"/>
    <mergeCell ref="H21:J21"/>
    <mergeCell ref="C21:C22"/>
    <mergeCell ref="D21:G21"/>
    <mergeCell ref="C11:C12"/>
    <mergeCell ref="D11:G11"/>
    <mergeCell ref="B10:B12"/>
    <mergeCell ref="C10:J10"/>
    <mergeCell ref="H11:J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D345-735E-40F9-90C8-5C9B629FD2D3}">
  <dimension ref="A1:P10"/>
  <sheetViews>
    <sheetView workbookViewId="0">
      <selection activeCell="F5" sqref="F5"/>
    </sheetView>
  </sheetViews>
  <sheetFormatPr baseColWidth="10" defaultColWidth="11.42578125" defaultRowHeight="15" x14ac:dyDescent="0.25"/>
  <cols>
    <col min="1" max="1" width="18" customWidth="1"/>
    <col min="2" max="2" width="16.28515625" customWidth="1"/>
    <col min="3" max="3" width="43.85546875" customWidth="1"/>
    <col min="4" max="4" width="13.7109375" bestFit="1" customWidth="1"/>
    <col min="5" max="5" width="11.7109375" bestFit="1" customWidth="1"/>
    <col min="10" max="10" width="12.5703125" bestFit="1" customWidth="1"/>
    <col min="11" max="11" width="13.5703125" bestFit="1" customWidth="1"/>
    <col min="12" max="12" width="18.42578125" bestFit="1" customWidth="1"/>
    <col min="13" max="13" width="13.140625" customWidth="1"/>
    <col min="14" max="14" width="12.5703125" bestFit="1" customWidth="1"/>
    <col min="15" max="15" width="14.42578125" customWidth="1"/>
    <col min="16" max="16" width="13.42578125" bestFit="1" customWidth="1"/>
  </cols>
  <sheetData>
    <row r="1" spans="1:16" x14ac:dyDescent="0.25">
      <c r="A1" s="77" t="s">
        <v>139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</row>
    <row r="2" spans="1:16" x14ac:dyDescent="0.25">
      <c r="A2" s="78" t="s">
        <v>140</v>
      </c>
      <c r="B2" s="78"/>
      <c r="C2" s="78" t="s">
        <v>141</v>
      </c>
      <c r="D2" s="78" t="s">
        <v>142</v>
      </c>
      <c r="E2" s="78" t="s">
        <v>143</v>
      </c>
      <c r="F2" s="78" t="s">
        <v>144</v>
      </c>
      <c r="G2" s="78" t="s">
        <v>144</v>
      </c>
      <c r="H2" s="78" t="s">
        <v>145</v>
      </c>
      <c r="I2" s="78" t="s">
        <v>146</v>
      </c>
      <c r="J2" s="78" t="s">
        <v>147</v>
      </c>
      <c r="K2" s="78" t="s">
        <v>148</v>
      </c>
      <c r="L2" s="78" t="s">
        <v>149</v>
      </c>
      <c r="M2" s="78" t="s">
        <v>150</v>
      </c>
      <c r="N2" s="78" t="s">
        <v>151</v>
      </c>
      <c r="O2" s="78" t="s">
        <v>152</v>
      </c>
      <c r="P2" s="78" t="s">
        <v>153</v>
      </c>
    </row>
    <row r="3" spans="1:16" ht="75" x14ac:dyDescent="0.25">
      <c r="A3" s="82" t="s">
        <v>9</v>
      </c>
      <c r="B3" s="83" t="s">
        <v>154</v>
      </c>
      <c r="C3" s="83" t="s">
        <v>155</v>
      </c>
      <c r="D3" s="20" t="s">
        <v>156</v>
      </c>
      <c r="E3" s="20" t="s">
        <v>157</v>
      </c>
      <c r="F3" s="20" t="s">
        <v>158</v>
      </c>
      <c r="G3" s="18">
        <v>0.2</v>
      </c>
      <c r="H3" s="18">
        <v>256</v>
      </c>
      <c r="I3" s="18">
        <v>500</v>
      </c>
      <c r="J3" s="21" t="s">
        <v>159</v>
      </c>
      <c r="K3" s="18">
        <v>40</v>
      </c>
      <c r="L3" s="18" t="s">
        <v>160</v>
      </c>
      <c r="M3" s="18">
        <v>0.5</v>
      </c>
      <c r="N3" s="18" t="s">
        <v>161</v>
      </c>
      <c r="O3" s="18" t="s">
        <v>162</v>
      </c>
      <c r="P3" s="18" t="s">
        <v>163</v>
      </c>
    </row>
    <row r="4" spans="1:16" ht="120" x14ac:dyDescent="0.25">
      <c r="A4" s="82"/>
      <c r="B4" s="83" t="s">
        <v>164</v>
      </c>
      <c r="C4" s="83" t="s">
        <v>165</v>
      </c>
      <c r="D4" s="20" t="s">
        <v>156</v>
      </c>
      <c r="E4" s="20" t="s">
        <v>157</v>
      </c>
      <c r="F4" s="20" t="s">
        <v>158</v>
      </c>
      <c r="G4" s="18">
        <v>0.2</v>
      </c>
      <c r="H4" s="18">
        <v>32</v>
      </c>
      <c r="I4" s="18">
        <v>1000</v>
      </c>
      <c r="J4" s="21" t="s">
        <v>159</v>
      </c>
      <c r="K4" s="18">
        <v>40</v>
      </c>
      <c r="L4" s="18" t="s">
        <v>166</v>
      </c>
      <c r="M4" s="18">
        <v>0.5</v>
      </c>
      <c r="N4" s="18" t="s">
        <v>167</v>
      </c>
      <c r="O4" s="18" t="s">
        <v>168</v>
      </c>
      <c r="P4" s="18" t="s">
        <v>169</v>
      </c>
    </row>
    <row r="5" spans="1:16" ht="150" x14ac:dyDescent="0.25">
      <c r="A5" s="82"/>
      <c r="B5" s="83" t="s">
        <v>170</v>
      </c>
      <c r="C5" s="83" t="s">
        <v>171</v>
      </c>
      <c r="D5" s="20" t="s">
        <v>156</v>
      </c>
      <c r="E5" s="20" t="s">
        <v>172</v>
      </c>
      <c r="F5" s="20" t="s">
        <v>158</v>
      </c>
      <c r="G5" s="18">
        <v>0.2</v>
      </c>
      <c r="H5" s="18">
        <v>32</v>
      </c>
      <c r="I5" s="18">
        <v>200</v>
      </c>
      <c r="J5" s="21" t="s">
        <v>159</v>
      </c>
      <c r="K5" s="18">
        <v>40</v>
      </c>
      <c r="L5" s="18" t="s">
        <v>173</v>
      </c>
      <c r="M5" s="18">
        <v>0.5</v>
      </c>
      <c r="N5" s="18" t="s">
        <v>174</v>
      </c>
      <c r="O5" s="18" t="s">
        <v>175</v>
      </c>
      <c r="P5" s="20" t="s">
        <v>176</v>
      </c>
    </row>
    <row r="6" spans="1:16" ht="150" x14ac:dyDescent="0.25">
      <c r="A6" s="82"/>
      <c r="B6" s="83" t="s">
        <v>177</v>
      </c>
      <c r="C6" s="83" t="s">
        <v>178</v>
      </c>
      <c r="D6" s="20" t="s">
        <v>156</v>
      </c>
      <c r="E6" s="20" t="s">
        <v>172</v>
      </c>
      <c r="F6" s="20" t="s">
        <v>158</v>
      </c>
      <c r="G6" s="18">
        <v>0.2</v>
      </c>
      <c r="H6" s="18">
        <v>32</v>
      </c>
      <c r="I6" s="18">
        <v>200</v>
      </c>
      <c r="J6" s="21" t="s">
        <v>159</v>
      </c>
      <c r="K6" s="18">
        <v>40</v>
      </c>
      <c r="L6" s="18" t="s">
        <v>160</v>
      </c>
      <c r="M6" s="18">
        <v>0.5</v>
      </c>
      <c r="N6" s="18" t="s">
        <v>179</v>
      </c>
      <c r="O6" s="24">
        <v>10435</v>
      </c>
      <c r="P6" s="20" t="s">
        <v>180</v>
      </c>
    </row>
    <row r="7" spans="1:16" ht="141.75" customHeight="1" x14ac:dyDescent="0.25">
      <c r="A7" s="79" t="s">
        <v>181</v>
      </c>
      <c r="B7" s="80" t="s">
        <v>154</v>
      </c>
      <c r="C7" s="80" t="s">
        <v>155</v>
      </c>
      <c r="D7" s="20" t="s">
        <v>182</v>
      </c>
      <c r="E7" s="20" t="s">
        <v>183</v>
      </c>
      <c r="F7" s="20" t="s">
        <v>158</v>
      </c>
      <c r="G7" s="18">
        <v>0.2</v>
      </c>
      <c r="H7" s="18">
        <v>256</v>
      </c>
      <c r="I7" s="18">
        <v>500</v>
      </c>
      <c r="J7" s="21" t="s">
        <v>159</v>
      </c>
      <c r="K7" s="18">
        <v>40</v>
      </c>
      <c r="L7" s="18" t="s">
        <v>184</v>
      </c>
      <c r="M7" s="18">
        <v>0.5</v>
      </c>
      <c r="N7" s="18" t="s">
        <v>185</v>
      </c>
      <c r="O7" s="18" t="s">
        <v>186</v>
      </c>
      <c r="P7" s="18" t="s">
        <v>187</v>
      </c>
    </row>
    <row r="8" spans="1:16" ht="105" x14ac:dyDescent="0.25">
      <c r="A8" s="81"/>
      <c r="B8" s="80" t="s">
        <v>164</v>
      </c>
      <c r="C8" s="80" t="s">
        <v>188</v>
      </c>
      <c r="D8" s="20" t="s">
        <v>182</v>
      </c>
      <c r="E8" s="20" t="s">
        <v>183</v>
      </c>
      <c r="F8" s="20" t="s">
        <v>158</v>
      </c>
      <c r="G8" s="18">
        <v>0.2</v>
      </c>
      <c r="H8" s="18">
        <v>32</v>
      </c>
      <c r="I8" s="18">
        <v>1000</v>
      </c>
      <c r="J8" s="21" t="s">
        <v>159</v>
      </c>
      <c r="K8" s="18">
        <v>40</v>
      </c>
      <c r="L8" s="18" t="s">
        <v>189</v>
      </c>
      <c r="M8" s="18">
        <v>0.5</v>
      </c>
      <c r="N8" s="18" t="s">
        <v>190</v>
      </c>
      <c r="O8" s="25">
        <v>1.7683</v>
      </c>
      <c r="P8" s="18" t="s">
        <v>191</v>
      </c>
    </row>
    <row r="9" spans="1:16" ht="150" x14ac:dyDescent="0.25">
      <c r="A9" s="81"/>
      <c r="B9" s="80" t="s">
        <v>164</v>
      </c>
      <c r="C9" s="80" t="s">
        <v>171</v>
      </c>
      <c r="D9" s="20" t="s">
        <v>182</v>
      </c>
      <c r="E9" s="20" t="s">
        <v>183</v>
      </c>
      <c r="F9" s="20" t="s">
        <v>158</v>
      </c>
      <c r="G9" s="18">
        <v>0.2</v>
      </c>
      <c r="H9" s="18">
        <v>32</v>
      </c>
      <c r="I9" s="18">
        <v>200</v>
      </c>
      <c r="J9" s="21" t="s">
        <v>159</v>
      </c>
      <c r="K9" s="18">
        <v>40</v>
      </c>
      <c r="L9" s="18" t="s">
        <v>192</v>
      </c>
      <c r="M9" s="18">
        <v>0.5</v>
      </c>
      <c r="N9" s="18" t="s">
        <v>185</v>
      </c>
      <c r="O9" s="18" t="s">
        <v>186</v>
      </c>
      <c r="P9" s="18" t="s">
        <v>193</v>
      </c>
    </row>
    <row r="10" spans="1:16" ht="150" x14ac:dyDescent="0.25">
      <c r="A10" s="81"/>
      <c r="B10" s="80" t="s">
        <v>177</v>
      </c>
      <c r="C10" s="80" t="s">
        <v>178</v>
      </c>
      <c r="D10" s="20" t="s">
        <v>156</v>
      </c>
      <c r="E10" s="20" t="s">
        <v>172</v>
      </c>
      <c r="F10" s="20" t="s">
        <v>158</v>
      </c>
      <c r="G10" s="18">
        <v>0.2</v>
      </c>
      <c r="H10" s="18">
        <v>32</v>
      </c>
      <c r="I10" s="18">
        <v>200</v>
      </c>
      <c r="J10" s="21" t="s">
        <v>159</v>
      </c>
      <c r="K10" s="18">
        <v>40</v>
      </c>
      <c r="L10" s="18" t="s">
        <v>194</v>
      </c>
      <c r="M10" s="18">
        <v>0.5</v>
      </c>
      <c r="N10" s="18" t="s">
        <v>185</v>
      </c>
      <c r="O10" s="24" t="s">
        <v>195</v>
      </c>
      <c r="P10" s="20" t="s">
        <v>196</v>
      </c>
    </row>
  </sheetData>
  <mergeCells count="3">
    <mergeCell ref="A1:P1"/>
    <mergeCell ref="A3:A6"/>
    <mergeCell ref="A7:A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B158-CCFD-4367-B2C9-F55B215D5646}">
  <dimension ref="A1:O7"/>
  <sheetViews>
    <sheetView tabSelected="1" workbookViewId="0">
      <selection activeCell="J13" sqref="J13"/>
    </sheetView>
  </sheetViews>
  <sheetFormatPr baseColWidth="10" defaultColWidth="11.42578125" defaultRowHeight="15" x14ac:dyDescent="0.25"/>
  <cols>
    <col min="1" max="1" width="20.140625" bestFit="1" customWidth="1"/>
    <col min="2" max="2" width="20.140625" customWidth="1"/>
    <col min="3" max="3" width="16.140625" customWidth="1"/>
    <col min="4" max="4" width="15.85546875" customWidth="1"/>
    <col min="5" max="5" width="11.7109375" customWidth="1"/>
    <col min="6" max="7" width="13.7109375" bestFit="1" customWidth="1"/>
    <col min="8" max="8" width="8.28515625" bestFit="1" customWidth="1"/>
    <col min="9" max="10" width="12.5703125" bestFit="1" customWidth="1"/>
    <col min="11" max="11" width="18.42578125" bestFit="1" customWidth="1"/>
    <col min="12" max="12" width="10.85546875" customWidth="1"/>
    <col min="13" max="13" width="12.5703125" bestFit="1" customWidth="1"/>
    <col min="14" max="15" width="9.7109375" bestFit="1" customWidth="1"/>
  </cols>
  <sheetData>
    <row r="1" spans="1:15" x14ac:dyDescent="0.25">
      <c r="A1" s="89" t="s">
        <v>197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 spans="1:15" ht="45" x14ac:dyDescent="0.25">
      <c r="A2" s="78" t="s">
        <v>140</v>
      </c>
      <c r="B2" s="78"/>
      <c r="C2" s="90" t="s">
        <v>198</v>
      </c>
      <c r="D2" s="90" t="s">
        <v>199</v>
      </c>
      <c r="E2" s="78" t="s">
        <v>144</v>
      </c>
      <c r="F2" s="78" t="s">
        <v>200</v>
      </c>
      <c r="G2" s="78" t="s">
        <v>142</v>
      </c>
      <c r="H2" s="78" t="s">
        <v>144</v>
      </c>
      <c r="I2" s="78" t="s">
        <v>146</v>
      </c>
      <c r="J2" s="78" t="s">
        <v>201</v>
      </c>
      <c r="K2" s="78" t="s">
        <v>149</v>
      </c>
      <c r="L2" s="78" t="s">
        <v>150</v>
      </c>
      <c r="M2" s="78" t="s">
        <v>151</v>
      </c>
      <c r="N2" s="78" t="s">
        <v>152</v>
      </c>
      <c r="O2" s="78" t="s">
        <v>153</v>
      </c>
    </row>
    <row r="3" spans="1:15" x14ac:dyDescent="0.25">
      <c r="A3" s="91" t="s">
        <v>9</v>
      </c>
      <c r="B3" s="84">
        <f>SUM(C3:E3)</f>
        <v>634</v>
      </c>
      <c r="C3" s="20">
        <v>102</v>
      </c>
      <c r="D3" s="20">
        <v>412</v>
      </c>
      <c r="E3" s="20">
        <v>120</v>
      </c>
      <c r="F3" s="18">
        <v>32</v>
      </c>
      <c r="G3" s="18">
        <v>0.2</v>
      </c>
      <c r="H3" s="18">
        <v>0.2</v>
      </c>
      <c r="I3" s="18">
        <v>5</v>
      </c>
      <c r="J3" s="28">
        <v>3.0000000000000001E-5</v>
      </c>
      <c r="K3" s="18">
        <v>0.90200000000000002</v>
      </c>
      <c r="L3" s="18">
        <v>0.5</v>
      </c>
      <c r="M3" s="18">
        <v>0.92500000000000004</v>
      </c>
      <c r="N3" s="18">
        <v>1.26</v>
      </c>
      <c r="O3" s="18" t="s">
        <v>202</v>
      </c>
    </row>
    <row r="4" spans="1:15" x14ac:dyDescent="0.25">
      <c r="A4" s="91"/>
      <c r="B4" s="84">
        <f>SUM(C4:E4)</f>
        <v>634</v>
      </c>
      <c r="C4" s="20">
        <v>102</v>
      </c>
      <c r="D4" s="20">
        <v>412</v>
      </c>
      <c r="E4" s="20">
        <v>120</v>
      </c>
      <c r="F4" s="18">
        <v>32</v>
      </c>
      <c r="G4" s="18">
        <v>0.2</v>
      </c>
      <c r="H4" s="18">
        <v>0.2</v>
      </c>
      <c r="I4" s="18">
        <v>20</v>
      </c>
      <c r="J4" s="28">
        <v>3.0000000000000001E-5</v>
      </c>
      <c r="K4" s="18">
        <v>0.90200000000000002</v>
      </c>
      <c r="L4" s="18">
        <v>0.5</v>
      </c>
      <c r="M4" s="18">
        <v>0.88329999999999997</v>
      </c>
      <c r="N4" s="18">
        <v>0.65910000000000002</v>
      </c>
      <c r="O4" s="20" t="s">
        <v>203</v>
      </c>
    </row>
    <row r="5" spans="1:15" ht="60" x14ac:dyDescent="0.25">
      <c r="A5" s="90" t="s">
        <v>204</v>
      </c>
      <c r="B5" s="84">
        <f>SUM(C5:E5)</f>
        <v>3310</v>
      </c>
      <c r="C5" s="26">
        <v>529</v>
      </c>
      <c r="D5" s="26">
        <v>2119</v>
      </c>
      <c r="E5" s="26">
        <v>662</v>
      </c>
      <c r="F5" s="18">
        <v>32</v>
      </c>
      <c r="G5" s="18">
        <v>0.2</v>
      </c>
      <c r="H5" s="18">
        <v>0.2</v>
      </c>
      <c r="I5" s="18">
        <v>20</v>
      </c>
      <c r="J5" s="28">
        <v>3.0000000000000001E-5</v>
      </c>
      <c r="K5" s="18">
        <v>0.77800000000000002</v>
      </c>
      <c r="L5" s="18">
        <v>0.5</v>
      </c>
      <c r="M5" s="27">
        <v>0.74399999999999999</v>
      </c>
      <c r="N5" s="18">
        <v>0.25080000000000002</v>
      </c>
      <c r="O5" s="18" t="s">
        <v>205</v>
      </c>
    </row>
    <row r="6" spans="1:15" ht="42" customHeight="1" x14ac:dyDescent="0.25">
      <c r="A6" s="90" t="s">
        <v>206</v>
      </c>
      <c r="B6" s="84">
        <f>SUM(C6:E6)</f>
        <v>3310</v>
      </c>
      <c r="C6" s="26">
        <v>529</v>
      </c>
      <c r="D6" s="26">
        <v>2119</v>
      </c>
      <c r="E6" s="26">
        <v>662</v>
      </c>
      <c r="F6" s="18">
        <v>32</v>
      </c>
      <c r="G6" s="18">
        <v>0.2</v>
      </c>
      <c r="H6" s="18">
        <v>0.2</v>
      </c>
      <c r="I6" s="18">
        <v>20</v>
      </c>
      <c r="J6" s="28">
        <v>3.0000000000000001E-5</v>
      </c>
      <c r="K6" s="18" t="s">
        <v>207</v>
      </c>
      <c r="L6" s="18">
        <v>0.5</v>
      </c>
      <c r="M6" s="27" t="s">
        <v>208</v>
      </c>
      <c r="N6" s="18">
        <v>1.0279</v>
      </c>
      <c r="O6" s="18" t="s">
        <v>209</v>
      </c>
    </row>
    <row r="7" spans="1:15" ht="30" x14ac:dyDescent="0.25">
      <c r="A7" s="90" t="s">
        <v>206</v>
      </c>
      <c r="B7" s="84">
        <f>SUM(C7:E7)</f>
        <v>3310</v>
      </c>
      <c r="C7" s="26">
        <v>596</v>
      </c>
      <c r="D7" s="26">
        <v>2384</v>
      </c>
      <c r="E7" s="26">
        <v>330</v>
      </c>
      <c r="F7" s="18">
        <v>32</v>
      </c>
      <c r="G7" s="18">
        <v>0.2</v>
      </c>
      <c r="H7" s="18">
        <v>0.2</v>
      </c>
      <c r="I7" s="18">
        <v>20</v>
      </c>
      <c r="J7" s="28">
        <v>3.0000000000000001E-5</v>
      </c>
      <c r="K7" s="18" t="s">
        <v>210</v>
      </c>
      <c r="L7" s="18">
        <v>0.5</v>
      </c>
      <c r="M7" s="27" t="s">
        <v>211</v>
      </c>
      <c r="N7" s="18">
        <v>1.1134999999999999</v>
      </c>
      <c r="O7" s="18" t="s">
        <v>212</v>
      </c>
    </row>
  </sheetData>
  <mergeCells count="2">
    <mergeCell ref="A1:O1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Prueba 1</vt:lpstr>
      <vt:lpstr>Prueba 2</vt:lpstr>
      <vt:lpstr>Prueba 3</vt:lpstr>
      <vt:lpstr>Prueba 4</vt:lpstr>
      <vt:lpstr>Prueba 5</vt:lpstr>
      <vt:lpstr>Prueba 6</vt:lpstr>
      <vt:lpstr>Prueba 7</vt:lpstr>
      <vt:lpstr>ANN</vt:lpstr>
      <vt:lpstr>BERT</vt:lpstr>
      <vt:lpstr>Resumen</vt:lpstr>
      <vt:lpstr>tablas_confusion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Montano</dc:creator>
  <cp:keywords/>
  <dc:description/>
  <cp:lastModifiedBy>eduardo</cp:lastModifiedBy>
  <cp:revision/>
  <dcterms:created xsi:type="dcterms:W3CDTF">2022-03-27T18:00:38Z</dcterms:created>
  <dcterms:modified xsi:type="dcterms:W3CDTF">2022-05-11T01:49:14Z</dcterms:modified>
  <cp:category/>
  <cp:contentStatus/>
</cp:coreProperties>
</file>