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\"/>
    </mc:Choice>
  </mc:AlternateContent>
  <xr:revisionPtr revIDLastSave="0" documentId="13_ncr:1_{F91D0DB3-F42B-41B1-B01F-6A9AF50F7859}" xr6:coauthVersionLast="45" xr6:coauthVersionMax="45" xr10:uidLastSave="{00000000-0000-0000-0000-000000000000}"/>
  <bookViews>
    <workbookView xWindow="-110" yWindow="-110" windowWidth="19420" windowHeight="10420" activeTab="1" xr2:uid="{D4CE0DDC-3F47-4170-8523-F760F658C830}"/>
  </bookViews>
  <sheets>
    <sheet name="Cases" sheetId="2" r:id="rId1"/>
    <sheet name="Deaths" sheetId="3" r:id="rId2"/>
    <sheet name="Sheet1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L19" i="4"/>
  <c r="M19" i="4"/>
  <c r="N19" i="4"/>
  <c r="O19" i="4"/>
  <c r="P19" i="4"/>
  <c r="L20" i="4"/>
  <c r="M20" i="4"/>
  <c r="N20" i="4"/>
  <c r="O20" i="4"/>
  <c r="P20" i="4"/>
  <c r="L21" i="4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L27" i="4"/>
  <c r="M27" i="4"/>
  <c r="N27" i="4"/>
  <c r="O27" i="4"/>
  <c r="P27" i="4"/>
  <c r="L28" i="4"/>
  <c r="M28" i="4"/>
  <c r="N28" i="4"/>
  <c r="O28" i="4"/>
  <c r="P28" i="4"/>
  <c r="L29" i="4"/>
  <c r="M29" i="4"/>
  <c r="N29" i="4"/>
  <c r="O29" i="4"/>
  <c r="P29" i="4"/>
  <c r="L30" i="4"/>
  <c r="M30" i="4"/>
  <c r="N30" i="4"/>
  <c r="O30" i="4"/>
  <c r="P30" i="4"/>
  <c r="L31" i="4"/>
  <c r="M31" i="4"/>
  <c r="N31" i="4"/>
  <c r="O31" i="4"/>
  <c r="P31" i="4"/>
  <c r="L32" i="4"/>
  <c r="M32" i="4"/>
  <c r="N32" i="4"/>
  <c r="O32" i="4"/>
  <c r="P32" i="4"/>
  <c r="L33" i="4"/>
  <c r="M33" i="4"/>
  <c r="N33" i="4"/>
  <c r="O33" i="4"/>
  <c r="P33" i="4"/>
  <c r="L34" i="4"/>
  <c r="M34" i="4"/>
  <c r="N34" i="4"/>
  <c r="O34" i="4"/>
  <c r="P34" i="4"/>
  <c r="L35" i="4"/>
  <c r="M35" i="4"/>
  <c r="N35" i="4"/>
  <c r="O35" i="4"/>
  <c r="P35" i="4"/>
  <c r="L36" i="4"/>
  <c r="M36" i="4"/>
  <c r="N36" i="4"/>
  <c r="O36" i="4"/>
  <c r="P36" i="4"/>
  <c r="L37" i="4"/>
  <c r="M37" i="4"/>
  <c r="N37" i="4"/>
  <c r="O37" i="4"/>
  <c r="P37" i="4"/>
  <c r="L38" i="4"/>
  <c r="M38" i="4"/>
  <c r="N38" i="4"/>
  <c r="O38" i="4"/>
  <c r="P38" i="4"/>
  <c r="L39" i="4"/>
  <c r="M39" i="4"/>
  <c r="N39" i="4"/>
  <c r="O39" i="4"/>
  <c r="P39" i="4"/>
  <c r="L40" i="4"/>
  <c r="M40" i="4"/>
  <c r="N40" i="4"/>
  <c r="O40" i="4"/>
  <c r="P40" i="4"/>
  <c r="L41" i="4"/>
  <c r="M41" i="4"/>
  <c r="N41" i="4"/>
  <c r="O41" i="4"/>
  <c r="P41" i="4"/>
  <c r="L42" i="4"/>
  <c r="M42" i="4"/>
  <c r="N42" i="4"/>
  <c r="O42" i="4"/>
  <c r="P42" i="4"/>
  <c r="L3" i="4"/>
  <c r="P3" i="4"/>
  <c r="O3" i="4"/>
  <c r="N3" i="4"/>
  <c r="M3" i="4"/>
  <c r="F4" i="4"/>
  <c r="G4" i="4"/>
  <c r="H4" i="4"/>
  <c r="I4" i="4"/>
  <c r="J4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J3" i="4"/>
  <c r="I3" i="4"/>
  <c r="H3" i="4"/>
  <c r="G3" i="4"/>
  <c r="F3" i="4"/>
  <c r="B24" i="4"/>
  <c r="B19" i="4"/>
  <c r="B14" i="4"/>
  <c r="B9" i="4"/>
  <c r="B4" i="4"/>
  <c r="D5" i="4"/>
  <c r="M35" i="3"/>
  <c r="M40" i="2"/>
  <c r="J35" i="3"/>
  <c r="J37" i="2"/>
  <c r="G27" i="3"/>
  <c r="G29" i="2"/>
  <c r="D16" i="3"/>
  <c r="D17" i="2"/>
  <c r="M34" i="3" l="1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G26" i="3"/>
  <c r="M25" i="3"/>
  <c r="J25" i="3"/>
  <c r="G25" i="3"/>
  <c r="M24" i="3"/>
  <c r="J24" i="3"/>
  <c r="G24" i="3"/>
  <c r="M23" i="3"/>
  <c r="J23" i="3"/>
  <c r="G23" i="3"/>
  <c r="M22" i="3"/>
  <c r="J22" i="3"/>
  <c r="G22" i="3"/>
  <c r="M21" i="3"/>
  <c r="J21" i="3"/>
  <c r="G21" i="3"/>
  <c r="M20" i="3"/>
  <c r="J20" i="3"/>
  <c r="G20" i="3"/>
  <c r="M19" i="3"/>
  <c r="J19" i="3"/>
  <c r="G19" i="3"/>
  <c r="M18" i="3"/>
  <c r="J18" i="3"/>
  <c r="G18" i="3"/>
  <c r="M17" i="3"/>
  <c r="J17" i="3"/>
  <c r="G17" i="3"/>
  <c r="M16" i="3"/>
  <c r="J16" i="3"/>
  <c r="G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J6" i="3"/>
  <c r="G6" i="3"/>
  <c r="D6" i="3"/>
  <c r="M5" i="3"/>
  <c r="J5" i="3"/>
  <c r="G5" i="3"/>
  <c r="D5" i="3"/>
  <c r="M4" i="3"/>
  <c r="J4" i="3"/>
  <c r="G4" i="3"/>
  <c r="D4" i="3"/>
  <c r="M3" i="3"/>
  <c r="J3" i="3"/>
  <c r="G3" i="3"/>
  <c r="D3" i="3"/>
  <c r="M39" i="2"/>
  <c r="M38" i="2"/>
  <c r="M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G28" i="2"/>
  <c r="M27" i="2"/>
  <c r="J27" i="2"/>
  <c r="G27" i="2"/>
  <c r="M26" i="2"/>
  <c r="J26" i="2"/>
  <c r="G26" i="2"/>
  <c r="M25" i="2"/>
  <c r="J25" i="2"/>
  <c r="G25" i="2"/>
  <c r="M24" i="2"/>
  <c r="J24" i="2"/>
  <c r="G24" i="2"/>
  <c r="M23" i="2"/>
  <c r="J23" i="2"/>
  <c r="G23" i="2"/>
  <c r="M22" i="2"/>
  <c r="J22" i="2"/>
  <c r="G22" i="2"/>
  <c r="M21" i="2"/>
  <c r="J21" i="2"/>
  <c r="G21" i="2"/>
  <c r="M20" i="2"/>
  <c r="J20" i="2"/>
  <c r="G20" i="2"/>
  <c r="M19" i="2"/>
  <c r="J19" i="2"/>
  <c r="G19" i="2"/>
  <c r="M18" i="2"/>
  <c r="J18" i="2"/>
  <c r="G18" i="2"/>
  <c r="M17" i="2"/>
  <c r="J17" i="2"/>
  <c r="G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M4" i="2"/>
  <c r="J4" i="2"/>
  <c r="G4" i="2"/>
  <c r="D4" i="2"/>
  <c r="M3" i="2"/>
  <c r="J3" i="2"/>
  <c r="G3" i="2"/>
  <c r="D3" i="2"/>
</calcChain>
</file>

<file path=xl/sharedStrings.xml><?xml version="1.0" encoding="utf-8"?>
<sst xmlns="http://schemas.openxmlformats.org/spreadsheetml/2006/main" count="70" uniqueCount="35">
  <si>
    <t>Philippines_cases</t>
  </si>
  <si>
    <t>Philippines_deaths</t>
  </si>
  <si>
    <t>USA_cases</t>
  </si>
  <si>
    <t>USA_deaths</t>
  </si>
  <si>
    <t>Italy_cases</t>
  </si>
  <si>
    <t>Italy_deaths</t>
  </si>
  <si>
    <t>SK_cases</t>
  </si>
  <si>
    <t>SK_deaths</t>
  </si>
  <si>
    <t>Days_since_100th_case</t>
  </si>
  <si>
    <t>2x_everyday</t>
  </si>
  <si>
    <t>2x_every_2_days</t>
  </si>
  <si>
    <t>2x_every_3_days</t>
  </si>
  <si>
    <t>2x_every_week</t>
  </si>
  <si>
    <t>2x_every_month</t>
  </si>
  <si>
    <t>Days_since_10th_death</t>
  </si>
  <si>
    <t>PH_Date_100_Cases</t>
  </si>
  <si>
    <t>PH_Date_10_Deaths</t>
  </si>
  <si>
    <t>USA_Date_100_Cases</t>
  </si>
  <si>
    <t>Italy_Date_100_Cases</t>
  </si>
  <si>
    <t>SK_Date_100_Cases</t>
  </si>
  <si>
    <t>USA_Date_10_Deaths</t>
  </si>
  <si>
    <t>Italy_Date_10_Deaths</t>
  </si>
  <si>
    <t>SK_Date_10_Deaths</t>
  </si>
  <si>
    <t>Start</t>
  </si>
  <si>
    <t>Time</t>
  </si>
  <si>
    <t>Rate</t>
  </si>
  <si>
    <t>End</t>
  </si>
  <si>
    <t>A</t>
  </si>
  <si>
    <t>P</t>
  </si>
  <si>
    <t>t</t>
  </si>
  <si>
    <t>k</t>
  </si>
  <si>
    <t>Philippines</t>
  </si>
  <si>
    <t>United States of America</t>
  </si>
  <si>
    <t>Italy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</si>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</sst>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9" fontId="0" fillId="0" borderId="0" xfId="0" applyNumberFormat="1"/>
    <xf numFmtId="9" fontId="15" fillId="0" borderId="0" xfId="0" applyNumberFormat="1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967B232D-323A-42EE-89AC-B7A0BA95F7E7}"/>
    <cellStyle name="60% - Accent2 2" xfId="37" xr:uid="{8AE67744-C2C8-4E13-AC13-52CE9FA4FF51}"/>
    <cellStyle name="60% - Accent3 2" xfId="38" xr:uid="{8965C380-EB5A-4790-82A5-A629C8BB941E}"/>
    <cellStyle name="60% - Accent4 2" xfId="39" xr:uid="{D9A031F9-C860-4BBA-93D5-F898ED12D891}"/>
    <cellStyle name="60% - Accent5 2" xfId="40" xr:uid="{792F316F-FB09-46C9-9571-23485969D51A}"/>
    <cellStyle name="60% - Accent6 2" xfId="41" xr:uid="{21B4DF9B-0CCF-4086-90BD-6F2BA6AC7682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FB7C2C2C-4A1B-42D9-97C1-0529F47D7DDB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D432-A83B-4554-92C0-7C32C80C289C}">
  <dimension ref="A1:R42"/>
  <sheetViews>
    <sheetView workbookViewId="0">
      <selection activeCell="G2" sqref="G2"/>
    </sheetView>
  </sheetViews>
  <sheetFormatPr defaultRowHeight="14.5" x14ac:dyDescent="0.35"/>
  <cols>
    <col min="1" max="1" width="8.7265625" style="3"/>
    <col min="2" max="2" width="8.7265625" style="3" customWidth="1"/>
    <col min="3" max="16384" width="8.7265625" style="3"/>
  </cols>
  <sheetData>
    <row r="1" spans="1:18" x14ac:dyDescent="0.35">
      <c r="A1" s="3" t="s">
        <v>8</v>
      </c>
      <c r="B1" s="3" t="s">
        <v>15</v>
      </c>
      <c r="C1" s="3" t="s">
        <v>0</v>
      </c>
      <c r="D1" s="3" t="s">
        <v>31</v>
      </c>
      <c r="E1" s="3" t="s">
        <v>17</v>
      </c>
      <c r="F1" s="3" t="s">
        <v>2</v>
      </c>
      <c r="G1" s="3" t="s">
        <v>32</v>
      </c>
      <c r="H1" s="3" t="s">
        <v>18</v>
      </c>
      <c r="I1" s="3" t="s">
        <v>4</v>
      </c>
      <c r="J1" s="3" t="s">
        <v>33</v>
      </c>
      <c r="K1" s="3" t="s">
        <v>19</v>
      </c>
      <c r="L1" s="3" t="s">
        <v>6</v>
      </c>
      <c r="M1" s="3" t="s">
        <v>34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</row>
    <row r="2" spans="1:18" x14ac:dyDescent="0.35">
      <c r="A2" s="3">
        <v>0</v>
      </c>
      <c r="B2" s="2">
        <v>43904</v>
      </c>
      <c r="C2" s="3">
        <v>100</v>
      </c>
      <c r="D2" s="3">
        <v>100</v>
      </c>
      <c r="E2" s="2">
        <v>43892</v>
      </c>
      <c r="F2" s="3">
        <v>100</v>
      </c>
      <c r="G2" s="3">
        <v>100</v>
      </c>
      <c r="H2" s="2">
        <v>43884</v>
      </c>
      <c r="I2" s="3">
        <v>100</v>
      </c>
      <c r="J2" s="3">
        <v>100</v>
      </c>
      <c r="K2" s="2">
        <v>43881</v>
      </c>
      <c r="L2" s="3">
        <v>100</v>
      </c>
      <c r="M2" s="3">
        <v>100</v>
      </c>
      <c r="N2" s="3">
        <v>100</v>
      </c>
      <c r="O2" s="3">
        <v>100</v>
      </c>
      <c r="P2" s="3">
        <v>100</v>
      </c>
      <c r="Q2" s="3">
        <v>100</v>
      </c>
      <c r="R2" s="3">
        <v>100</v>
      </c>
    </row>
    <row r="3" spans="1:18" x14ac:dyDescent="0.35">
      <c r="A3" s="3">
        <v>0.1</v>
      </c>
      <c r="B3" s="2">
        <v>43905</v>
      </c>
      <c r="C3" s="3">
        <v>111</v>
      </c>
      <c r="D3" s="3">
        <f>C3</f>
        <v>111</v>
      </c>
      <c r="E3" s="2">
        <v>43893</v>
      </c>
      <c r="F3" s="3">
        <v>103</v>
      </c>
      <c r="G3" s="3">
        <f>F3</f>
        <v>103</v>
      </c>
      <c r="H3" s="2">
        <v>43885</v>
      </c>
      <c r="I3" s="3">
        <v>129</v>
      </c>
      <c r="J3" s="3">
        <f>I3</f>
        <v>129</v>
      </c>
      <c r="K3" s="2">
        <v>43882</v>
      </c>
      <c r="L3" s="3">
        <v>155</v>
      </c>
      <c r="M3" s="3">
        <f>L3</f>
        <v>155</v>
      </c>
      <c r="N3" s="1">
        <v>200</v>
      </c>
      <c r="O3" s="1">
        <v>141.42135623730948</v>
      </c>
      <c r="P3" s="1">
        <v>125.9921049894873</v>
      </c>
      <c r="Q3" s="1">
        <v>110.40895136738123</v>
      </c>
      <c r="R3" s="1">
        <v>102.3373891996775</v>
      </c>
    </row>
    <row r="4" spans="1:18" x14ac:dyDescent="0.35">
      <c r="A4" s="3">
        <v>1</v>
      </c>
      <c r="B4" s="2">
        <v>43906</v>
      </c>
      <c r="C4" s="3">
        <v>29</v>
      </c>
      <c r="D4" s="3">
        <f>SUM(C$3:C4)</f>
        <v>140</v>
      </c>
      <c r="E4" s="2">
        <v>43894</v>
      </c>
      <c r="F4" s="3">
        <v>22</v>
      </c>
      <c r="G4" s="3">
        <f>SUM(F$3:F4)</f>
        <v>125</v>
      </c>
      <c r="H4" s="2">
        <v>43886</v>
      </c>
      <c r="I4" s="3">
        <v>97</v>
      </c>
      <c r="J4" s="3">
        <f>SUM(I$3:I4)</f>
        <v>226</v>
      </c>
      <c r="K4" s="2">
        <v>43883</v>
      </c>
      <c r="L4" s="3">
        <v>190</v>
      </c>
      <c r="M4" s="3">
        <f>SUM(L$3:L4)</f>
        <v>345</v>
      </c>
      <c r="N4" s="1">
        <v>400</v>
      </c>
      <c r="O4" s="1">
        <v>200</v>
      </c>
      <c r="P4" s="1">
        <v>158.74010519681994</v>
      </c>
      <c r="Q4" s="1">
        <v>121.90136542044753</v>
      </c>
      <c r="R4" s="1">
        <v>104.72941228206268</v>
      </c>
    </row>
    <row r="5" spans="1:18" x14ac:dyDescent="0.35">
      <c r="A5" s="3">
        <v>2</v>
      </c>
      <c r="B5" s="2">
        <v>43907</v>
      </c>
      <c r="C5" s="3">
        <v>2</v>
      </c>
      <c r="D5" s="3">
        <f>SUM(C$3:C5)</f>
        <v>142</v>
      </c>
      <c r="E5" s="2">
        <v>43895</v>
      </c>
      <c r="F5" s="3">
        <v>34</v>
      </c>
      <c r="G5" s="3">
        <f>SUM(F$3:F5)</f>
        <v>159</v>
      </c>
      <c r="H5" s="2">
        <v>43887</v>
      </c>
      <c r="I5" s="3">
        <v>93</v>
      </c>
      <c r="J5" s="3">
        <f>SUM(I$3:I5)</f>
        <v>319</v>
      </c>
      <c r="K5" s="2">
        <v>43884</v>
      </c>
      <c r="L5" s="3">
        <v>256</v>
      </c>
      <c r="M5" s="3">
        <f>SUM(L$3:L5)</f>
        <v>601</v>
      </c>
      <c r="N5" s="1">
        <v>799.99999999999977</v>
      </c>
      <c r="O5" s="1">
        <v>282.84271247461896</v>
      </c>
      <c r="P5" s="1">
        <v>200</v>
      </c>
      <c r="Q5" s="1">
        <v>134.5900192632356</v>
      </c>
      <c r="R5" s="1">
        <v>107.17734625362932</v>
      </c>
    </row>
    <row r="6" spans="1:18" x14ac:dyDescent="0.35">
      <c r="A6" s="3">
        <v>3</v>
      </c>
      <c r="B6" s="2">
        <v>43908</v>
      </c>
      <c r="C6" s="3">
        <v>45</v>
      </c>
      <c r="D6" s="3">
        <f>SUM(C$3:C6)</f>
        <v>187</v>
      </c>
      <c r="E6" s="2">
        <v>43896</v>
      </c>
      <c r="F6" s="3">
        <v>74</v>
      </c>
      <c r="G6" s="3">
        <f>SUM(F$3:F6)</f>
        <v>233</v>
      </c>
      <c r="H6" s="2">
        <v>43888</v>
      </c>
      <c r="I6" s="3">
        <v>78</v>
      </c>
      <c r="J6" s="3">
        <f>SUM(I$3:I6)</f>
        <v>397</v>
      </c>
      <c r="K6" s="2">
        <v>43885</v>
      </c>
      <c r="L6" s="3">
        <v>161</v>
      </c>
      <c r="M6" s="3">
        <f>SUM(L$3:L6)</f>
        <v>762</v>
      </c>
      <c r="N6" s="1">
        <v>1600</v>
      </c>
      <c r="O6" s="1">
        <v>400</v>
      </c>
      <c r="P6" s="1">
        <v>251.9842099789746</v>
      </c>
      <c r="Q6" s="1">
        <v>148.59942891369485</v>
      </c>
      <c r="R6" s="1">
        <v>109.6824979694626</v>
      </c>
    </row>
    <row r="7" spans="1:18" x14ac:dyDescent="0.35">
      <c r="A7" s="3">
        <v>4</v>
      </c>
      <c r="B7" s="2">
        <v>43909</v>
      </c>
      <c r="C7" s="3">
        <v>15</v>
      </c>
      <c r="D7" s="3">
        <f>SUM(C$3:C7)</f>
        <v>202</v>
      </c>
      <c r="E7" s="2">
        <v>43897</v>
      </c>
      <c r="F7" s="3">
        <v>105</v>
      </c>
      <c r="G7" s="3">
        <f>SUM(F$3:F7)</f>
        <v>338</v>
      </c>
      <c r="H7" s="2">
        <v>43889</v>
      </c>
      <c r="I7" s="3">
        <v>250</v>
      </c>
      <c r="J7" s="3">
        <f>SUM(I$3:I7)</f>
        <v>647</v>
      </c>
      <c r="K7" s="2">
        <v>43886</v>
      </c>
      <c r="L7" s="3">
        <v>130</v>
      </c>
      <c r="M7" s="3">
        <f>SUM(L$3:L7)</f>
        <v>892</v>
      </c>
      <c r="N7" s="1">
        <v>3200</v>
      </c>
      <c r="O7" s="1">
        <v>565.68542494923793</v>
      </c>
      <c r="P7" s="1">
        <v>317.48021039363988</v>
      </c>
      <c r="Q7" s="1">
        <v>164.0670712015276</v>
      </c>
      <c r="R7" s="1">
        <v>112.2462048309373</v>
      </c>
    </row>
    <row r="8" spans="1:18" x14ac:dyDescent="0.35">
      <c r="A8" s="3">
        <v>5</v>
      </c>
      <c r="B8" s="2">
        <v>43910</v>
      </c>
      <c r="C8" s="3">
        <v>28</v>
      </c>
      <c r="D8" s="3">
        <f>SUM(C$3:C8)</f>
        <v>230</v>
      </c>
      <c r="E8" s="2">
        <v>43898</v>
      </c>
      <c r="F8" s="3">
        <v>95</v>
      </c>
      <c r="G8" s="3">
        <f>SUM(F$3:F8)</f>
        <v>433</v>
      </c>
      <c r="H8" s="2">
        <v>43890</v>
      </c>
      <c r="I8" s="3">
        <v>238</v>
      </c>
      <c r="J8" s="3">
        <f>SUM(I$3:I8)</f>
        <v>885</v>
      </c>
      <c r="K8" s="2">
        <v>43887</v>
      </c>
      <c r="L8" s="3">
        <v>254</v>
      </c>
      <c r="M8" s="3">
        <f>SUM(L$3:L8)</f>
        <v>1146</v>
      </c>
      <c r="N8" s="1">
        <v>6399.9999999999973</v>
      </c>
      <c r="O8" s="1">
        <v>799.99999999999977</v>
      </c>
      <c r="P8" s="1">
        <v>400</v>
      </c>
      <c r="Q8" s="1">
        <v>181.14473285278132</v>
      </c>
      <c r="R8" s="1">
        <v>114.8698354997035</v>
      </c>
    </row>
    <row r="9" spans="1:18" x14ac:dyDescent="0.35">
      <c r="A9" s="3">
        <v>6</v>
      </c>
      <c r="B9" s="2">
        <v>43911</v>
      </c>
      <c r="C9" s="3">
        <v>0</v>
      </c>
      <c r="D9" s="3">
        <f>SUM(C$3:C9)</f>
        <v>230</v>
      </c>
      <c r="E9" s="2">
        <v>43899</v>
      </c>
      <c r="F9" s="3">
        <v>121</v>
      </c>
      <c r="G9" s="3">
        <f>SUM(F$3:F9)</f>
        <v>554</v>
      </c>
      <c r="H9" s="2">
        <v>43891</v>
      </c>
      <c r="I9" s="3">
        <v>240</v>
      </c>
      <c r="J9" s="3">
        <f>SUM(I$3:I9)</f>
        <v>1125</v>
      </c>
      <c r="K9" s="2">
        <v>43888</v>
      </c>
      <c r="L9" s="3">
        <v>449</v>
      </c>
      <c r="M9" s="3">
        <f>SUM(L$3:L9)</f>
        <v>1595</v>
      </c>
      <c r="N9" s="1">
        <v>12799.999999999996</v>
      </c>
      <c r="O9" s="1">
        <v>1131.3708498984759</v>
      </c>
      <c r="P9" s="1">
        <v>503.96841995794921</v>
      </c>
      <c r="Q9" s="1">
        <v>200</v>
      </c>
      <c r="R9" s="1">
        <v>117.55479062836088</v>
      </c>
    </row>
    <row r="10" spans="1:18" x14ac:dyDescent="0.35">
      <c r="A10" s="3">
        <v>7</v>
      </c>
      <c r="B10" s="2">
        <v>43912</v>
      </c>
      <c r="C10" s="3">
        <v>150</v>
      </c>
      <c r="D10" s="3">
        <f>SUM(C$3:C10)</f>
        <v>380</v>
      </c>
      <c r="E10" s="2">
        <v>43900</v>
      </c>
      <c r="F10" s="3">
        <v>200</v>
      </c>
      <c r="G10" s="3">
        <f>SUM(F$3:F10)</f>
        <v>754</v>
      </c>
      <c r="H10" s="2">
        <v>43892</v>
      </c>
      <c r="I10" s="3">
        <v>561</v>
      </c>
      <c r="J10" s="3">
        <f>SUM(I$3:I10)</f>
        <v>1686</v>
      </c>
      <c r="K10" s="2">
        <v>43889</v>
      </c>
      <c r="L10" s="3">
        <v>427</v>
      </c>
      <c r="M10" s="3">
        <f>SUM(L$3:L10)</f>
        <v>2022</v>
      </c>
      <c r="N10" s="1">
        <v>25599.999999999993</v>
      </c>
      <c r="O10" s="1">
        <v>1600</v>
      </c>
      <c r="P10" s="1">
        <v>634.96042078727965</v>
      </c>
      <c r="Q10" s="1">
        <v>220.81790273476247</v>
      </c>
      <c r="R10" s="1">
        <v>120.30250360821167</v>
      </c>
    </row>
    <row r="11" spans="1:18" x14ac:dyDescent="0.35">
      <c r="A11" s="3">
        <v>8</v>
      </c>
      <c r="B11" s="2">
        <v>43913</v>
      </c>
      <c r="C11" s="3">
        <v>0</v>
      </c>
      <c r="D11" s="3">
        <f>SUM(C$3:C11)</f>
        <v>380</v>
      </c>
      <c r="E11" s="2">
        <v>43901</v>
      </c>
      <c r="F11" s="3">
        <v>271</v>
      </c>
      <c r="G11" s="3">
        <f>SUM(F$3:F11)</f>
        <v>1025</v>
      </c>
      <c r="H11" s="2">
        <v>43893</v>
      </c>
      <c r="I11" s="3">
        <v>146</v>
      </c>
      <c r="J11" s="3">
        <f>SUM(I$3:I11)</f>
        <v>1832</v>
      </c>
      <c r="K11" s="2">
        <v>43890</v>
      </c>
      <c r="L11" s="3">
        <v>909</v>
      </c>
      <c r="M11" s="3">
        <f>SUM(L$3:L11)</f>
        <v>2931</v>
      </c>
      <c r="N11" s="1">
        <v>51200</v>
      </c>
      <c r="O11" s="1">
        <v>2262.7416997969517</v>
      </c>
      <c r="P11" s="1">
        <v>799.99999999999977</v>
      </c>
      <c r="Q11" s="1">
        <v>243.80273084089504</v>
      </c>
      <c r="R11" s="1">
        <v>123.11444133449162</v>
      </c>
    </row>
    <row r="12" spans="1:18" x14ac:dyDescent="0.35">
      <c r="A12" s="3">
        <v>9</v>
      </c>
      <c r="B12" s="2">
        <v>43914</v>
      </c>
      <c r="C12" s="3">
        <v>82</v>
      </c>
      <c r="D12" s="3">
        <f>SUM(C$3:C12)</f>
        <v>462</v>
      </c>
      <c r="E12" s="2">
        <v>43902</v>
      </c>
      <c r="F12" s="3">
        <v>287</v>
      </c>
      <c r="G12" s="3">
        <f>SUM(F$3:F12)</f>
        <v>1312</v>
      </c>
      <c r="H12" s="2">
        <v>43894</v>
      </c>
      <c r="I12" s="3">
        <v>667</v>
      </c>
      <c r="J12" s="3">
        <f>SUM(I$3:I12)</f>
        <v>2499</v>
      </c>
      <c r="K12" s="2">
        <v>43891</v>
      </c>
      <c r="L12" s="3">
        <v>595</v>
      </c>
      <c r="M12" s="3">
        <f>SUM(L$3:L12)</f>
        <v>3526</v>
      </c>
      <c r="N12" s="1">
        <v>102400</v>
      </c>
      <c r="O12" s="1">
        <v>3200</v>
      </c>
      <c r="P12" s="1">
        <v>1007.9368399158984</v>
      </c>
      <c r="Q12" s="1">
        <v>269.18003852647121</v>
      </c>
      <c r="R12" s="1">
        <v>125.9921049894873</v>
      </c>
    </row>
    <row r="13" spans="1:18" x14ac:dyDescent="0.35">
      <c r="A13" s="3">
        <v>10</v>
      </c>
      <c r="B13" s="2">
        <v>43915</v>
      </c>
      <c r="C13" s="3">
        <v>90</v>
      </c>
      <c r="D13" s="3">
        <f>SUM(C$3:C13)</f>
        <v>552</v>
      </c>
      <c r="E13" s="2">
        <v>43903</v>
      </c>
      <c r="F13" s="3">
        <v>351</v>
      </c>
      <c r="G13" s="3">
        <f>SUM(F$3:F13)</f>
        <v>1663</v>
      </c>
      <c r="H13" s="2">
        <v>43895</v>
      </c>
      <c r="I13" s="3">
        <v>587</v>
      </c>
      <c r="J13" s="3">
        <f>SUM(I$3:I13)</f>
        <v>3086</v>
      </c>
      <c r="K13" s="2">
        <v>43892</v>
      </c>
      <c r="L13" s="3">
        <v>686</v>
      </c>
      <c r="M13" s="3">
        <f>SUM(L$3:L13)</f>
        <v>4212</v>
      </c>
      <c r="N13" s="1">
        <v>204800.00000000003</v>
      </c>
      <c r="O13" s="1">
        <v>4525.4833995939043</v>
      </c>
      <c r="P13" s="1">
        <v>1269.9208415745593</v>
      </c>
      <c r="Q13" s="1">
        <v>297.19885782738965</v>
      </c>
      <c r="R13" s="1">
        <v>128.93703084395793</v>
      </c>
    </row>
    <row r="14" spans="1:18" x14ac:dyDescent="0.35">
      <c r="A14" s="3">
        <v>11</v>
      </c>
      <c r="B14" s="2">
        <v>43916</v>
      </c>
      <c r="C14" s="3">
        <v>84</v>
      </c>
      <c r="D14" s="3">
        <f>SUM(C$3:C14)</f>
        <v>636</v>
      </c>
      <c r="E14" s="2">
        <v>43904</v>
      </c>
      <c r="F14" s="3">
        <v>511</v>
      </c>
      <c r="G14" s="3">
        <f>SUM(F$3:F14)</f>
        <v>2174</v>
      </c>
      <c r="H14" s="2">
        <v>43896</v>
      </c>
      <c r="I14" s="3">
        <v>769</v>
      </c>
      <c r="J14" s="3">
        <f>SUM(I$3:I14)</f>
        <v>3855</v>
      </c>
      <c r="K14" s="2">
        <v>43893</v>
      </c>
      <c r="L14" s="3">
        <v>600</v>
      </c>
      <c r="M14" s="3">
        <f>SUM(L$3:L14)</f>
        <v>4812</v>
      </c>
      <c r="N14" s="1">
        <v>409599.99999999971</v>
      </c>
      <c r="O14" s="1">
        <v>6399.9999999999973</v>
      </c>
      <c r="P14" s="1">
        <v>1600</v>
      </c>
      <c r="Q14" s="1">
        <v>328.13414240305514</v>
      </c>
      <c r="R14" s="1">
        <v>131.95079107728941</v>
      </c>
    </row>
    <row r="15" spans="1:18" x14ac:dyDescent="0.35">
      <c r="A15" s="3">
        <v>12</v>
      </c>
      <c r="B15" s="2">
        <v>43917</v>
      </c>
      <c r="C15" s="3">
        <v>71</v>
      </c>
      <c r="D15" s="3">
        <f>SUM(C$3:C15)</f>
        <v>707</v>
      </c>
      <c r="E15" s="2">
        <v>43905</v>
      </c>
      <c r="F15" s="3">
        <v>777</v>
      </c>
      <c r="G15" s="3">
        <f>SUM(F$3:F15)</f>
        <v>2951</v>
      </c>
      <c r="H15" s="2">
        <v>43897</v>
      </c>
      <c r="I15" s="3">
        <v>778</v>
      </c>
      <c r="J15" s="3">
        <f>SUM(I$3:I15)</f>
        <v>4633</v>
      </c>
      <c r="K15" s="2">
        <v>43894</v>
      </c>
      <c r="L15" s="3">
        <v>516</v>
      </c>
      <c r="M15" s="3">
        <f>SUM(L$3:L15)</f>
        <v>5328</v>
      </c>
      <c r="N15" s="1">
        <v>819199.99999999942</v>
      </c>
      <c r="O15" s="1">
        <v>9050.966799187805</v>
      </c>
      <c r="P15" s="1">
        <v>2015.8736798317964</v>
      </c>
      <c r="Q15" s="1">
        <v>362.28946570556263</v>
      </c>
      <c r="R15" s="1">
        <v>135.03499461681898</v>
      </c>
    </row>
    <row r="16" spans="1:18" x14ac:dyDescent="0.35">
      <c r="A16" s="3">
        <v>13</v>
      </c>
      <c r="B16" s="2">
        <v>43918</v>
      </c>
      <c r="C16" s="3">
        <v>96</v>
      </c>
      <c r="D16" s="3">
        <f>SUM(C$3:C16)</f>
        <v>803</v>
      </c>
      <c r="E16" s="2">
        <v>43906</v>
      </c>
      <c r="F16" s="3">
        <v>823</v>
      </c>
      <c r="G16" s="3">
        <f>SUM(F$3:F16)</f>
        <v>3774</v>
      </c>
      <c r="H16" s="2">
        <v>43898</v>
      </c>
      <c r="I16" s="3">
        <v>1247</v>
      </c>
      <c r="J16" s="3">
        <f>SUM(I$3:I16)</f>
        <v>5880</v>
      </c>
      <c r="K16" s="2">
        <v>43895</v>
      </c>
      <c r="L16" s="3">
        <v>438</v>
      </c>
      <c r="M16" s="3">
        <f>SUM(L$3:L16)</f>
        <v>5766</v>
      </c>
      <c r="N16" s="1">
        <v>1638399.9999999993</v>
      </c>
      <c r="O16" s="1">
        <v>12799.999999999996</v>
      </c>
      <c r="P16" s="1">
        <v>2539.8416831491186</v>
      </c>
      <c r="Q16" s="1">
        <v>400</v>
      </c>
      <c r="R16" s="1">
        <v>138.19128799677759</v>
      </c>
    </row>
    <row r="17" spans="1:18" x14ac:dyDescent="0.35">
      <c r="A17" s="3">
        <v>14</v>
      </c>
      <c r="B17" s="2">
        <v>43919</v>
      </c>
      <c r="C17" s="3">
        <v>272</v>
      </c>
      <c r="D17" s="3">
        <f>SUM(C$3:C17)</f>
        <v>1075</v>
      </c>
      <c r="E17" s="2">
        <v>43907</v>
      </c>
      <c r="F17" s="3">
        <v>887</v>
      </c>
      <c r="G17" s="3">
        <f>SUM(F$3:F17)</f>
        <v>4661</v>
      </c>
      <c r="H17" s="2">
        <v>43899</v>
      </c>
      <c r="I17" s="3">
        <v>1492</v>
      </c>
      <c r="J17" s="3">
        <f>SUM(I$3:I17)</f>
        <v>7372</v>
      </c>
      <c r="K17" s="2">
        <v>43896</v>
      </c>
      <c r="L17" s="3">
        <v>518</v>
      </c>
      <c r="M17" s="3">
        <f>SUM(L$3:L17)</f>
        <v>6284</v>
      </c>
      <c r="N17" s="1">
        <v>3276799.9999999986</v>
      </c>
      <c r="O17" s="1">
        <v>18101.933598375614</v>
      </c>
      <c r="P17" s="1">
        <v>3199.9999999999986</v>
      </c>
      <c r="Q17" s="1">
        <v>441.63580546952494</v>
      </c>
      <c r="R17" s="1">
        <v>141.42135623730948</v>
      </c>
    </row>
    <row r="18" spans="1:18" x14ac:dyDescent="0.35">
      <c r="A18" s="3">
        <v>15</v>
      </c>
      <c r="E18" s="2">
        <v>43908</v>
      </c>
      <c r="F18" s="3">
        <v>1766</v>
      </c>
      <c r="G18" s="3">
        <f>SUM(F$3:F18)</f>
        <v>6427</v>
      </c>
      <c r="H18" s="2">
        <v>43900</v>
      </c>
      <c r="I18" s="3">
        <v>1797</v>
      </c>
      <c r="J18" s="3">
        <f>SUM(I$3:I18)</f>
        <v>9169</v>
      </c>
      <c r="K18" s="2">
        <v>43897</v>
      </c>
      <c r="L18" s="3">
        <v>483</v>
      </c>
      <c r="M18" s="3">
        <f>SUM(L$3:L18)</f>
        <v>6767</v>
      </c>
      <c r="N18" s="1">
        <v>6553599.9999999972</v>
      </c>
      <c r="O18" s="1">
        <v>25599.999999999993</v>
      </c>
      <c r="P18" s="1">
        <v>4031.7473596635932</v>
      </c>
      <c r="Q18" s="1">
        <v>487.60546168179008</v>
      </c>
      <c r="R18" s="1">
        <v>144.7269237440378</v>
      </c>
    </row>
    <row r="19" spans="1:18" x14ac:dyDescent="0.35">
      <c r="A19" s="3">
        <v>16</v>
      </c>
      <c r="E19" s="2">
        <v>43909</v>
      </c>
      <c r="F19" s="3">
        <v>2988</v>
      </c>
      <c r="G19" s="3">
        <f>SUM(F$3:F19)</f>
        <v>9415</v>
      </c>
      <c r="H19" s="2">
        <v>43901</v>
      </c>
      <c r="I19" s="3">
        <v>977</v>
      </c>
      <c r="J19" s="3">
        <f>SUM(I$3:I19)</f>
        <v>10146</v>
      </c>
      <c r="K19" s="2">
        <v>43898</v>
      </c>
      <c r="L19" s="3">
        <v>367</v>
      </c>
      <c r="M19" s="3">
        <f>SUM(L$3:L19)</f>
        <v>7134</v>
      </c>
      <c r="N19" s="1">
        <v>13107199.999999996</v>
      </c>
      <c r="O19" s="1">
        <v>36203.867196751227</v>
      </c>
      <c r="P19" s="1">
        <v>5079.6833662982381</v>
      </c>
      <c r="Q19" s="1">
        <v>538.36007705294242</v>
      </c>
      <c r="R19" s="1">
        <v>148.10975522865641</v>
      </c>
    </row>
    <row r="20" spans="1:18" x14ac:dyDescent="0.35">
      <c r="A20" s="3">
        <v>17</v>
      </c>
      <c r="E20" s="2">
        <v>43910</v>
      </c>
      <c r="F20" s="3">
        <v>4835</v>
      </c>
      <c r="G20" s="3">
        <f>SUM(F$3:F20)</f>
        <v>14250</v>
      </c>
      <c r="H20" s="2">
        <v>43902</v>
      </c>
      <c r="I20" s="3">
        <v>2313</v>
      </c>
      <c r="J20" s="3">
        <f>SUM(I$3:I20)</f>
        <v>12459</v>
      </c>
      <c r="K20" s="2">
        <v>43899</v>
      </c>
      <c r="L20" s="3">
        <v>248</v>
      </c>
      <c r="M20" s="3">
        <f>SUM(L$3:L20)</f>
        <v>7382</v>
      </c>
      <c r="N20" s="1">
        <v>26214399.999999993</v>
      </c>
      <c r="O20" s="1">
        <v>51200</v>
      </c>
      <c r="P20" s="1">
        <v>6399.9999999999973</v>
      </c>
      <c r="Q20" s="1">
        <v>594.39771565477929</v>
      </c>
      <c r="R20" s="1">
        <v>151.5716566510398</v>
      </c>
    </row>
    <row r="21" spans="1:18" x14ac:dyDescent="0.35">
      <c r="A21" s="3">
        <v>18</v>
      </c>
      <c r="E21" s="2">
        <v>43911</v>
      </c>
      <c r="F21" s="3">
        <v>5374</v>
      </c>
      <c r="G21" s="3">
        <f>SUM(F$3:F21)</f>
        <v>19624</v>
      </c>
      <c r="H21" s="2">
        <v>43903</v>
      </c>
      <c r="I21" s="3">
        <v>2651</v>
      </c>
      <c r="J21" s="3">
        <f>SUM(I$3:I21)</f>
        <v>15110</v>
      </c>
      <c r="K21" s="2">
        <v>43900</v>
      </c>
      <c r="L21" s="3">
        <v>131</v>
      </c>
      <c r="M21" s="3">
        <f>SUM(L$3:L21)</f>
        <v>7513</v>
      </c>
      <c r="N21" s="1">
        <v>52428800</v>
      </c>
      <c r="O21" s="1">
        <v>72407.734393502455</v>
      </c>
      <c r="P21" s="1">
        <v>8063.4947193271828</v>
      </c>
      <c r="Q21" s="1">
        <v>656.26828480611027</v>
      </c>
      <c r="R21" s="1">
        <v>155.11447618337348</v>
      </c>
    </row>
    <row r="22" spans="1:18" x14ac:dyDescent="0.35">
      <c r="A22" s="3">
        <v>19</v>
      </c>
      <c r="E22" s="2">
        <v>43912</v>
      </c>
      <c r="F22" s="3">
        <v>7123</v>
      </c>
      <c r="G22" s="3">
        <f>SUM(F$3:F22)</f>
        <v>26747</v>
      </c>
      <c r="H22" s="2">
        <v>43904</v>
      </c>
      <c r="I22" s="3">
        <v>2547</v>
      </c>
      <c r="J22" s="3">
        <f>SUM(I$3:I22)</f>
        <v>17657</v>
      </c>
      <c r="K22" s="2">
        <v>43901</v>
      </c>
      <c r="L22" s="3">
        <v>242</v>
      </c>
      <c r="M22" s="3">
        <f>SUM(L$3:L22)</f>
        <v>7755</v>
      </c>
      <c r="N22" s="1">
        <v>104857600</v>
      </c>
      <c r="O22" s="1">
        <v>102400</v>
      </c>
      <c r="P22" s="1">
        <v>10159.366732596476</v>
      </c>
      <c r="Q22" s="1">
        <v>724.57893141112527</v>
      </c>
      <c r="R22" s="1">
        <v>158.74010519681994</v>
      </c>
    </row>
    <row r="23" spans="1:18" x14ac:dyDescent="0.35">
      <c r="A23" s="3">
        <v>20</v>
      </c>
      <c r="E23" s="2">
        <v>43913</v>
      </c>
      <c r="F23" s="3">
        <v>8459</v>
      </c>
      <c r="G23" s="3">
        <f>SUM(F$3:F23)</f>
        <v>35206</v>
      </c>
      <c r="H23" s="2">
        <v>43905</v>
      </c>
      <c r="I23" s="3">
        <v>90</v>
      </c>
      <c r="J23" s="3">
        <f>SUM(I$3:I23)</f>
        <v>17747</v>
      </c>
      <c r="K23" s="2">
        <v>43902</v>
      </c>
      <c r="L23" s="3">
        <v>114</v>
      </c>
      <c r="M23" s="3">
        <f>SUM(L$3:L23)</f>
        <v>7869</v>
      </c>
      <c r="N23" s="1">
        <v>209715200.00000003</v>
      </c>
      <c r="O23" s="1">
        <v>144815.46878700494</v>
      </c>
      <c r="P23" s="1">
        <v>12799.999999999996</v>
      </c>
      <c r="Q23" s="1">
        <v>799.99999999999977</v>
      </c>
      <c r="R23" s="1">
        <v>162.4504792712471</v>
      </c>
    </row>
    <row r="24" spans="1:18" x14ac:dyDescent="0.35">
      <c r="A24" s="3">
        <v>21</v>
      </c>
      <c r="E24" s="2">
        <v>43914</v>
      </c>
      <c r="F24" s="3">
        <v>11236</v>
      </c>
      <c r="G24" s="3">
        <f>SUM(F$3:F24)</f>
        <v>46442</v>
      </c>
      <c r="H24" s="2">
        <v>43906</v>
      </c>
      <c r="I24" s="3">
        <v>6230</v>
      </c>
      <c r="J24" s="3">
        <f>SUM(I$3:I24)</f>
        <v>23977</v>
      </c>
      <c r="K24" s="2">
        <v>43903</v>
      </c>
      <c r="L24" s="3">
        <v>110</v>
      </c>
      <c r="M24" s="3">
        <f>SUM(L$3:L24)</f>
        <v>7979</v>
      </c>
      <c r="N24" s="1">
        <v>419430400.00000006</v>
      </c>
      <c r="O24" s="1">
        <v>204800.00000000003</v>
      </c>
      <c r="P24" s="1">
        <v>16126.989438654369</v>
      </c>
      <c r="Q24" s="1">
        <v>883.27161093904965</v>
      </c>
      <c r="R24" s="1">
        <v>166.24757922855756</v>
      </c>
    </row>
    <row r="25" spans="1:18" x14ac:dyDescent="0.35">
      <c r="A25" s="3">
        <v>22</v>
      </c>
      <c r="E25" s="2">
        <v>43915</v>
      </c>
      <c r="F25" s="3">
        <v>8789</v>
      </c>
      <c r="G25" s="3">
        <f>SUM(F$3:F25)</f>
        <v>55231</v>
      </c>
      <c r="H25" s="2">
        <v>43907</v>
      </c>
      <c r="I25" s="3">
        <v>4000</v>
      </c>
      <c r="J25" s="3">
        <f>SUM(I$3:I25)</f>
        <v>27977</v>
      </c>
      <c r="K25" s="2">
        <v>43904</v>
      </c>
      <c r="L25" s="3">
        <v>107</v>
      </c>
      <c r="M25" s="3">
        <f>SUM(L$3:L25)</f>
        <v>8086</v>
      </c>
      <c r="N25" s="1">
        <v>838860800.00000024</v>
      </c>
      <c r="O25" s="1">
        <v>289630.93757400988</v>
      </c>
      <c r="P25" s="1">
        <v>20318.733465192938</v>
      </c>
      <c r="Q25" s="1">
        <v>975.21092336358004</v>
      </c>
      <c r="R25" s="1">
        <v>170.13343219017113</v>
      </c>
    </row>
    <row r="26" spans="1:18" x14ac:dyDescent="0.35">
      <c r="A26" s="3">
        <v>23</v>
      </c>
      <c r="E26" s="2">
        <v>43916</v>
      </c>
      <c r="F26" s="3">
        <v>13963</v>
      </c>
      <c r="G26" s="3">
        <f>SUM(F$3:F26)</f>
        <v>69194</v>
      </c>
      <c r="H26" s="2">
        <v>43908</v>
      </c>
      <c r="I26" s="3">
        <v>3526</v>
      </c>
      <c r="J26" s="3">
        <f>SUM(I$3:I26)</f>
        <v>31503</v>
      </c>
      <c r="K26" s="2">
        <v>43905</v>
      </c>
      <c r="L26" s="3">
        <v>76</v>
      </c>
      <c r="M26" s="3">
        <f>SUM(L$3:L26)</f>
        <v>8162</v>
      </c>
      <c r="N26" s="1">
        <v>1677721599.9999974</v>
      </c>
      <c r="O26" s="1">
        <v>409599.99999999971</v>
      </c>
      <c r="P26" s="1">
        <v>25599.999999999993</v>
      </c>
      <c r="Q26" s="1">
        <v>1076.7201541058846</v>
      </c>
      <c r="R26" s="1">
        <v>174.11011265922482</v>
      </c>
    </row>
    <row r="27" spans="1:18" x14ac:dyDescent="0.35">
      <c r="A27" s="3">
        <v>24</v>
      </c>
      <c r="E27" s="2">
        <v>43917</v>
      </c>
      <c r="F27" s="3">
        <v>16797</v>
      </c>
      <c r="G27" s="3">
        <f>SUM(F$3:F27)</f>
        <v>85991</v>
      </c>
      <c r="H27" s="2">
        <v>43909</v>
      </c>
      <c r="I27" s="3">
        <v>4207</v>
      </c>
      <c r="J27" s="3">
        <f>SUM(I$3:I27)</f>
        <v>35710</v>
      </c>
      <c r="K27" s="2">
        <v>43906</v>
      </c>
      <c r="L27" s="3">
        <v>74</v>
      </c>
      <c r="M27" s="3">
        <f>SUM(L$3:L27)</f>
        <v>8236</v>
      </c>
      <c r="N27" s="1">
        <v>3355443200.0000014</v>
      </c>
      <c r="O27" s="1">
        <v>579261.87514801987</v>
      </c>
      <c r="P27" s="1">
        <v>32253.978877308738</v>
      </c>
      <c r="Q27" s="1">
        <v>1188.7954313095584</v>
      </c>
      <c r="R27" s="1">
        <v>178.17974362806785</v>
      </c>
    </row>
    <row r="28" spans="1:18" x14ac:dyDescent="0.35">
      <c r="A28" s="3">
        <v>25</v>
      </c>
      <c r="E28" s="2">
        <v>43918</v>
      </c>
      <c r="F28" s="3">
        <v>18695</v>
      </c>
      <c r="G28" s="3">
        <f>SUM(F$3:F28)</f>
        <v>104686</v>
      </c>
      <c r="H28" s="2">
        <v>43910</v>
      </c>
      <c r="I28" s="3">
        <v>5322</v>
      </c>
      <c r="J28" s="3">
        <f>SUM(I$3:I28)</f>
        <v>41032</v>
      </c>
      <c r="K28" s="2">
        <v>43907</v>
      </c>
      <c r="L28" s="3">
        <v>84</v>
      </c>
      <c r="M28" s="3">
        <f>SUM(L$3:L28)</f>
        <v>8320</v>
      </c>
      <c r="N28" s="1">
        <v>6710886399.9999914</v>
      </c>
      <c r="O28" s="1">
        <v>819199.99999999942</v>
      </c>
      <c r="P28" s="1">
        <v>40637.466930385875</v>
      </c>
      <c r="Q28" s="1">
        <v>1312.5365696122201</v>
      </c>
      <c r="R28" s="1">
        <v>182.34449771164333</v>
      </c>
    </row>
    <row r="29" spans="1:18" x14ac:dyDescent="0.35">
      <c r="A29" s="3">
        <v>26</v>
      </c>
      <c r="E29" s="2">
        <v>43919</v>
      </c>
      <c r="F29" s="3">
        <v>19979</v>
      </c>
      <c r="G29" s="3">
        <f>SUM(F$3:F29)</f>
        <v>124665</v>
      </c>
      <c r="H29" s="2">
        <v>43911</v>
      </c>
      <c r="I29" s="3">
        <v>5986</v>
      </c>
      <c r="J29" s="3">
        <f>SUM(I$3:I29)</f>
        <v>47018</v>
      </c>
      <c r="K29" s="2">
        <v>43908</v>
      </c>
      <c r="L29" s="3">
        <v>93</v>
      </c>
      <c r="M29" s="3">
        <f>SUM(L$3:L29)</f>
        <v>8413</v>
      </c>
      <c r="N29" s="1">
        <v>13421772800.000008</v>
      </c>
      <c r="O29" s="1">
        <v>1158523.7502960397</v>
      </c>
      <c r="P29" s="1">
        <v>51200</v>
      </c>
      <c r="Q29" s="1">
        <v>1449.1578628222505</v>
      </c>
      <c r="R29" s="1">
        <v>186.60659830736148</v>
      </c>
    </row>
    <row r="30" spans="1:18" x14ac:dyDescent="0.35">
      <c r="A30" s="3">
        <v>27</v>
      </c>
      <c r="H30" s="2">
        <v>43912</v>
      </c>
      <c r="I30" s="3">
        <v>6557</v>
      </c>
      <c r="J30" s="3">
        <f>SUM(I$3:I30)</f>
        <v>53575</v>
      </c>
      <c r="K30" s="2">
        <v>43909</v>
      </c>
      <c r="L30" s="3">
        <v>152</v>
      </c>
      <c r="M30" s="3">
        <f>SUM(L$3:L30)</f>
        <v>8565</v>
      </c>
      <c r="N30" s="1">
        <v>26843545599.999969</v>
      </c>
      <c r="O30" s="1">
        <v>1638399.9999999993</v>
      </c>
      <c r="P30" s="1">
        <v>64507.957754617484</v>
      </c>
      <c r="Q30" s="1">
        <v>1600</v>
      </c>
      <c r="R30" s="1">
        <v>190.96832078208331</v>
      </c>
    </row>
    <row r="31" spans="1:18" x14ac:dyDescent="0.35">
      <c r="A31" s="3">
        <v>28</v>
      </c>
      <c r="H31" s="2">
        <v>43913</v>
      </c>
      <c r="I31" s="3">
        <v>5560</v>
      </c>
      <c r="J31" s="3">
        <f>SUM(I$3:I31)</f>
        <v>59135</v>
      </c>
      <c r="K31" s="2">
        <v>43910</v>
      </c>
      <c r="L31" s="3">
        <v>87</v>
      </c>
      <c r="M31" s="3">
        <f>SUM(L$3:L31)</f>
        <v>8652</v>
      </c>
      <c r="N31" s="1">
        <v>53687091200.000038</v>
      </c>
      <c r="O31" s="1">
        <v>2317047.5005920799</v>
      </c>
      <c r="P31" s="1">
        <v>81274.933860771765</v>
      </c>
      <c r="Q31" s="1">
        <v>1766.5432218780995</v>
      </c>
      <c r="R31" s="1">
        <v>195.43199368684918</v>
      </c>
    </row>
    <row r="32" spans="1:18" x14ac:dyDescent="0.35">
      <c r="A32" s="3">
        <v>29</v>
      </c>
      <c r="H32" s="2">
        <v>43914</v>
      </c>
      <c r="I32" s="3">
        <v>4789</v>
      </c>
      <c r="J32" s="3">
        <f>SUM(I$3:I32)</f>
        <v>63924</v>
      </c>
      <c r="K32" s="2">
        <v>43911</v>
      </c>
      <c r="L32" s="3">
        <v>147</v>
      </c>
      <c r="M32" s="3">
        <f>SUM(L$3:L32)</f>
        <v>8799</v>
      </c>
      <c r="N32" s="1">
        <v>107374182399.99991</v>
      </c>
      <c r="O32" s="1">
        <v>3276799.9999999986</v>
      </c>
      <c r="P32" s="1">
        <v>102399.99999999991</v>
      </c>
      <c r="Q32" s="1">
        <v>1950.4218467271603</v>
      </c>
      <c r="R32" s="1">
        <v>200</v>
      </c>
    </row>
    <row r="33" spans="1:18" x14ac:dyDescent="0.35">
      <c r="A33" s="3">
        <v>30</v>
      </c>
      <c r="H33" s="2">
        <v>43915</v>
      </c>
      <c r="I33" s="3">
        <v>5249</v>
      </c>
      <c r="J33" s="3">
        <f>SUM(I$3:I33)</f>
        <v>69173</v>
      </c>
      <c r="K33" s="2">
        <v>43912</v>
      </c>
      <c r="L33" s="3">
        <v>98</v>
      </c>
      <c r="M33" s="3">
        <f>SUM(L$3:L33)</f>
        <v>8897</v>
      </c>
      <c r="N33" s="1">
        <v>214748364800.00021</v>
      </c>
      <c r="O33" s="1">
        <v>4634095.0011841599</v>
      </c>
      <c r="P33" s="1">
        <v>129015.91550923498</v>
      </c>
      <c r="Q33" s="1">
        <v>2153.4403082117692</v>
      </c>
      <c r="R33" s="1">
        <v>204.67477839935498</v>
      </c>
    </row>
    <row r="34" spans="1:18" x14ac:dyDescent="0.35">
      <c r="A34" s="3">
        <v>31</v>
      </c>
      <c r="H34" s="2">
        <v>43916</v>
      </c>
      <c r="I34" s="3">
        <v>5210</v>
      </c>
      <c r="J34" s="3">
        <f>SUM(I$3:I34)</f>
        <v>74383</v>
      </c>
      <c r="K34" s="2">
        <v>43913</v>
      </c>
      <c r="L34" s="3">
        <v>64</v>
      </c>
      <c r="M34" s="3">
        <f>SUM(L$3:L34)</f>
        <v>8961</v>
      </c>
      <c r="N34" s="1">
        <v>429496729599.99969</v>
      </c>
      <c r="O34" s="1">
        <v>6553599.9999999972</v>
      </c>
      <c r="P34" s="1">
        <v>162549.86772154353</v>
      </c>
      <c r="Q34" s="1">
        <v>2377.5908626191167</v>
      </c>
      <c r="R34" s="1">
        <v>209.45882456412534</v>
      </c>
    </row>
    <row r="35" spans="1:18" x14ac:dyDescent="0.35">
      <c r="A35" s="3">
        <v>32</v>
      </c>
      <c r="H35" s="2">
        <v>43917</v>
      </c>
      <c r="I35" s="3">
        <v>6153</v>
      </c>
      <c r="J35" s="3">
        <f>SUM(I$3:I35)</f>
        <v>80536</v>
      </c>
      <c r="K35" s="2">
        <v>43914</v>
      </c>
      <c r="L35" s="3">
        <v>76</v>
      </c>
      <c r="M35" s="3">
        <f>SUM(L$3:L35)</f>
        <v>9037</v>
      </c>
      <c r="N35" s="1">
        <v>858993459199.99792</v>
      </c>
      <c r="O35" s="1">
        <v>9268190.0023683049</v>
      </c>
      <c r="P35" s="1">
        <v>204799.99999999983</v>
      </c>
      <c r="Q35" s="1">
        <v>2625.0731392244406</v>
      </c>
      <c r="R35" s="1">
        <v>214.35469250725865</v>
      </c>
    </row>
    <row r="36" spans="1:18" x14ac:dyDescent="0.35">
      <c r="A36" s="3">
        <v>33</v>
      </c>
      <c r="H36" s="2">
        <v>43918</v>
      </c>
      <c r="I36" s="3">
        <v>5959</v>
      </c>
      <c r="J36" s="3">
        <f>SUM(I$3:I36)</f>
        <v>86495</v>
      </c>
      <c r="K36" s="2">
        <v>43915</v>
      </c>
      <c r="L36" s="3">
        <v>100</v>
      </c>
      <c r="M36" s="3">
        <f>SUM(L$3:L36)</f>
        <v>9137</v>
      </c>
      <c r="N36" s="1">
        <v>1717986918399.9988</v>
      </c>
      <c r="O36" s="1">
        <v>13107199.999999996</v>
      </c>
      <c r="P36" s="1">
        <v>258031.83101846997</v>
      </c>
      <c r="Q36" s="1">
        <v>2898.3157256445006</v>
      </c>
      <c r="R36" s="1">
        <v>219.36499593892518</v>
      </c>
    </row>
    <row r="37" spans="1:18" x14ac:dyDescent="0.35">
      <c r="A37" s="3">
        <v>34</v>
      </c>
      <c r="H37" s="2">
        <v>43919</v>
      </c>
      <c r="I37" s="3">
        <v>5974</v>
      </c>
      <c r="J37" s="3">
        <f>SUM(I$3:I37)</f>
        <v>92469</v>
      </c>
      <c r="K37" s="2">
        <v>43916</v>
      </c>
      <c r="L37" s="3">
        <v>104</v>
      </c>
      <c r="M37" s="3">
        <f>SUM(L$3:L37)</f>
        <v>9241</v>
      </c>
      <c r="N37" s="1">
        <v>3435973836799.9922</v>
      </c>
      <c r="O37" s="1">
        <v>18536380.00473661</v>
      </c>
      <c r="P37" s="1">
        <v>325099.73544308677</v>
      </c>
      <c r="Q37" s="1">
        <v>3199.9999999999986</v>
      </c>
      <c r="R37" s="1">
        <v>224.49240966187458</v>
      </c>
    </row>
    <row r="38" spans="1:18" x14ac:dyDescent="0.35">
      <c r="A38" s="3">
        <v>35</v>
      </c>
      <c r="K38" s="2">
        <v>43917</v>
      </c>
      <c r="L38" s="3">
        <v>91</v>
      </c>
      <c r="M38" s="3">
        <f>SUM(L$3:L38)</f>
        <v>9332</v>
      </c>
      <c r="N38" s="1">
        <v>6871947673599.9971</v>
      </c>
      <c r="O38" s="1">
        <v>26214399.999999993</v>
      </c>
      <c r="P38" s="1">
        <v>409599.99999999971</v>
      </c>
      <c r="Q38" s="1">
        <v>3533.0864437561977</v>
      </c>
      <c r="R38" s="1">
        <v>229.73967099940697</v>
      </c>
    </row>
    <row r="39" spans="1:18" x14ac:dyDescent="0.35">
      <c r="A39" s="3">
        <v>36</v>
      </c>
      <c r="K39" s="2">
        <v>43918</v>
      </c>
      <c r="L39" s="3">
        <v>146</v>
      </c>
      <c r="M39" s="3">
        <f>SUM(L$3:L39)</f>
        <v>9478</v>
      </c>
      <c r="N39" s="1">
        <v>13743895347199.973</v>
      </c>
      <c r="O39" s="1">
        <v>37072760.009473227</v>
      </c>
      <c r="P39" s="1">
        <v>516063.66203693999</v>
      </c>
      <c r="Q39" s="1">
        <v>3900.8436934543192</v>
      </c>
      <c r="R39" s="1">
        <v>235.1095812567217</v>
      </c>
    </row>
    <row r="40" spans="1:18" x14ac:dyDescent="0.35">
      <c r="K40" s="2">
        <v>43919</v>
      </c>
      <c r="L40" s="3">
        <v>105</v>
      </c>
      <c r="M40" s="3">
        <f>SUM(L$3:L40)</f>
        <v>9583</v>
      </c>
      <c r="N40" s="3">
        <v>27487790694399.992</v>
      </c>
      <c r="O40" s="3">
        <v>52428800</v>
      </c>
      <c r="P40" s="3">
        <v>650199.47088617366</v>
      </c>
      <c r="Q40" s="3">
        <v>4306.8806164235393</v>
      </c>
      <c r="R40" s="3">
        <v>240.60500721642333</v>
      </c>
    </row>
    <row r="41" spans="1:18" x14ac:dyDescent="0.35">
      <c r="N41" s="3">
        <v>54975581388799.891</v>
      </c>
      <c r="O41" s="3">
        <v>74145520.018946454</v>
      </c>
      <c r="P41" s="3">
        <v>819199.99999999942</v>
      </c>
      <c r="Q41" s="3">
        <v>4755.1817252382343</v>
      </c>
      <c r="R41" s="3">
        <v>246.22888266898323</v>
      </c>
    </row>
    <row r="42" spans="1:18" x14ac:dyDescent="0.35">
      <c r="N42" s="3">
        <v>109951162777600</v>
      </c>
      <c r="O42" s="3">
        <v>104857600</v>
      </c>
      <c r="P42" s="3">
        <v>1032127.32407388</v>
      </c>
      <c r="Q42" s="3">
        <v>5250.1462784488813</v>
      </c>
      <c r="R42" s="3">
        <v>251.9842099789746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440C-A251-4906-9DF5-60B4CE9C1C61}">
  <dimension ref="A1:U103"/>
  <sheetViews>
    <sheetView tabSelected="1" workbookViewId="0">
      <selection activeCell="D2" sqref="D2"/>
    </sheetView>
  </sheetViews>
  <sheetFormatPr defaultRowHeight="14.5" x14ac:dyDescent="0.35"/>
  <cols>
    <col min="1" max="1" width="8.7265625" style="3"/>
    <col min="2" max="2" width="8.7265625" style="3" customWidth="1"/>
    <col min="3" max="13" width="8.7265625" style="3"/>
    <col min="14" max="16" width="10.36328125" style="3" bestFit="1" customWidth="1"/>
    <col min="17" max="18" width="8.81640625" style="3" bestFit="1" customWidth="1"/>
    <col min="19" max="16384" width="8.7265625" style="3"/>
  </cols>
  <sheetData>
    <row r="1" spans="1:21" x14ac:dyDescent="0.35">
      <c r="A1" s="3" t="s">
        <v>14</v>
      </c>
      <c r="B1" s="3" t="s">
        <v>16</v>
      </c>
      <c r="C1" s="3" t="s">
        <v>1</v>
      </c>
      <c r="D1" s="3" t="s">
        <v>31</v>
      </c>
      <c r="E1" s="3" t="s">
        <v>20</v>
      </c>
      <c r="F1" s="3" t="s">
        <v>3</v>
      </c>
      <c r="G1" s="3" t="s">
        <v>32</v>
      </c>
      <c r="H1" s="3" t="s">
        <v>21</v>
      </c>
      <c r="I1" s="3" t="s">
        <v>5</v>
      </c>
      <c r="J1" s="3" t="s">
        <v>33</v>
      </c>
      <c r="K1" s="3" t="s">
        <v>22</v>
      </c>
      <c r="L1" s="3" t="s">
        <v>7</v>
      </c>
      <c r="M1" s="3" t="s">
        <v>34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</row>
    <row r="2" spans="1:21" x14ac:dyDescent="0.35">
      <c r="A2" s="3">
        <v>0</v>
      </c>
      <c r="B2" s="2">
        <v>43905</v>
      </c>
      <c r="C2" s="3">
        <v>10</v>
      </c>
      <c r="D2" s="3">
        <v>10</v>
      </c>
      <c r="E2" s="2">
        <v>43894</v>
      </c>
      <c r="F2" s="3">
        <v>10</v>
      </c>
      <c r="G2" s="3">
        <v>10</v>
      </c>
      <c r="H2" s="2">
        <v>43886</v>
      </c>
      <c r="I2" s="3">
        <v>10</v>
      </c>
      <c r="J2" s="3">
        <v>10</v>
      </c>
      <c r="K2" s="2">
        <v>43886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</row>
    <row r="3" spans="1:21" x14ac:dyDescent="0.35">
      <c r="A3" s="3">
        <v>0.1</v>
      </c>
      <c r="B3" s="2">
        <v>43906</v>
      </c>
      <c r="C3" s="3">
        <v>12</v>
      </c>
      <c r="D3" s="3">
        <f>C3</f>
        <v>12</v>
      </c>
      <c r="E3" s="2">
        <v>43895</v>
      </c>
      <c r="F3" s="3">
        <v>11</v>
      </c>
      <c r="G3" s="3">
        <f>F3</f>
        <v>11</v>
      </c>
      <c r="H3" s="2">
        <v>43887</v>
      </c>
      <c r="I3" s="3">
        <v>11</v>
      </c>
      <c r="J3" s="3">
        <f>I3</f>
        <v>11</v>
      </c>
      <c r="K3" s="2">
        <v>43887</v>
      </c>
      <c r="L3" s="3">
        <v>11</v>
      </c>
      <c r="M3" s="3">
        <f>L3</f>
        <v>11</v>
      </c>
      <c r="N3" s="1">
        <v>20</v>
      </c>
      <c r="O3" s="1">
        <v>14.142135623730949</v>
      </c>
      <c r="P3" s="1">
        <v>12.599210498948731</v>
      </c>
      <c r="Q3" s="1">
        <v>11.040895136738122</v>
      </c>
      <c r="R3" s="1">
        <v>10.233738919967749</v>
      </c>
      <c r="T3" s="1"/>
      <c r="U3" s="1"/>
    </row>
    <row r="4" spans="1:21" x14ac:dyDescent="0.35">
      <c r="A4" s="3">
        <v>1</v>
      </c>
      <c r="B4" s="2">
        <v>43907</v>
      </c>
      <c r="C4" s="3">
        <v>0</v>
      </c>
      <c r="D4" s="3">
        <f>SUM(C$3:C4)</f>
        <v>12</v>
      </c>
      <c r="E4" s="2">
        <v>43896</v>
      </c>
      <c r="F4" s="3">
        <v>1</v>
      </c>
      <c r="G4" s="3">
        <f>SUM(F$3:F4)</f>
        <v>12</v>
      </c>
      <c r="H4" s="2">
        <v>43888</v>
      </c>
      <c r="I4" s="3">
        <v>1</v>
      </c>
      <c r="J4" s="3">
        <f>SUM(I$3:I4)</f>
        <v>12</v>
      </c>
      <c r="K4" s="2">
        <v>43888</v>
      </c>
      <c r="L4" s="3">
        <v>1</v>
      </c>
      <c r="M4" s="3">
        <f>SUM(L$3:L4)</f>
        <v>12</v>
      </c>
      <c r="N4" s="1">
        <v>40</v>
      </c>
      <c r="O4" s="1">
        <v>20</v>
      </c>
      <c r="P4" s="1">
        <v>15.874010519681994</v>
      </c>
      <c r="Q4" s="1">
        <v>12.190136542044755</v>
      </c>
      <c r="R4" s="1">
        <v>10.472941228206267</v>
      </c>
    </row>
    <row r="5" spans="1:21" x14ac:dyDescent="0.35">
      <c r="A5" s="3">
        <v>2</v>
      </c>
      <c r="B5" s="2">
        <v>43908</v>
      </c>
      <c r="C5" s="3">
        <v>2</v>
      </c>
      <c r="D5" s="3">
        <f>SUM(C$3:C5)</f>
        <v>14</v>
      </c>
      <c r="E5" s="2">
        <v>43897</v>
      </c>
      <c r="F5" s="3">
        <v>2</v>
      </c>
      <c r="G5" s="3">
        <f>SUM(F$3:F5)</f>
        <v>14</v>
      </c>
      <c r="H5" s="2">
        <v>43889</v>
      </c>
      <c r="I5" s="3">
        <v>5</v>
      </c>
      <c r="J5" s="3">
        <f>SUM(I$3:I5)</f>
        <v>17</v>
      </c>
      <c r="K5" s="2">
        <v>43889</v>
      </c>
      <c r="L5" s="3">
        <v>1</v>
      </c>
      <c r="M5" s="3">
        <f>SUM(L$3:L5)</f>
        <v>13</v>
      </c>
      <c r="N5" s="1">
        <v>79.999999999999986</v>
      </c>
      <c r="O5" s="1">
        <v>28.284271247461898</v>
      </c>
      <c r="P5" s="1">
        <v>20</v>
      </c>
      <c r="Q5" s="1">
        <v>13.459001926323561</v>
      </c>
      <c r="R5" s="1">
        <v>10.717734625362931</v>
      </c>
    </row>
    <row r="6" spans="1:21" x14ac:dyDescent="0.35">
      <c r="A6" s="3">
        <v>3</v>
      </c>
      <c r="B6" s="2">
        <v>43909</v>
      </c>
      <c r="C6" s="3">
        <v>3</v>
      </c>
      <c r="D6" s="3">
        <f>SUM(C$3:C6)</f>
        <v>17</v>
      </c>
      <c r="E6" s="2">
        <v>43898</v>
      </c>
      <c r="F6" s="3">
        <v>3</v>
      </c>
      <c r="G6" s="3">
        <f>SUM(F$3:F6)</f>
        <v>17</v>
      </c>
      <c r="H6" s="2">
        <v>43890</v>
      </c>
      <c r="I6" s="3">
        <v>4</v>
      </c>
      <c r="J6" s="3">
        <f>SUM(I$3:I6)</f>
        <v>21</v>
      </c>
      <c r="K6" s="2">
        <v>43890</v>
      </c>
      <c r="L6" s="3">
        <v>3</v>
      </c>
      <c r="M6" s="3">
        <f>SUM(L$3:L6)</f>
        <v>16</v>
      </c>
      <c r="N6" s="1">
        <v>160</v>
      </c>
      <c r="O6" s="1">
        <v>40</v>
      </c>
      <c r="P6" s="1">
        <v>25.198420997897461</v>
      </c>
      <c r="Q6" s="1">
        <v>14.859942891369483</v>
      </c>
      <c r="R6" s="1">
        <v>10.96824979694626</v>
      </c>
    </row>
    <row r="7" spans="1:21" x14ac:dyDescent="0.35">
      <c r="A7" s="3">
        <v>4</v>
      </c>
      <c r="B7" s="2">
        <v>43910</v>
      </c>
      <c r="C7" s="3">
        <v>1</v>
      </c>
      <c r="D7" s="3">
        <f>SUM(C$3:C7)</f>
        <v>18</v>
      </c>
      <c r="E7" s="2">
        <v>43899</v>
      </c>
      <c r="F7" s="3">
        <v>4</v>
      </c>
      <c r="G7" s="3">
        <f>SUM(F$3:F7)</f>
        <v>21</v>
      </c>
      <c r="H7" s="2">
        <v>43891</v>
      </c>
      <c r="I7" s="3">
        <v>8</v>
      </c>
      <c r="J7" s="3">
        <f>SUM(I$3:I7)</f>
        <v>29</v>
      </c>
      <c r="K7" s="2">
        <v>43891</v>
      </c>
      <c r="L7" s="3">
        <v>1</v>
      </c>
      <c r="M7" s="3">
        <f>SUM(L$3:L7)</f>
        <v>17</v>
      </c>
      <c r="N7" s="1">
        <v>320</v>
      </c>
      <c r="O7" s="1">
        <v>56.568542494923797</v>
      </c>
      <c r="P7" s="1">
        <v>31.748021039363987</v>
      </c>
      <c r="Q7" s="1">
        <v>16.40670712015276</v>
      </c>
      <c r="R7" s="1">
        <v>11.22462048309373</v>
      </c>
    </row>
    <row r="8" spans="1:21" x14ac:dyDescent="0.35">
      <c r="A8" s="3">
        <v>5</v>
      </c>
      <c r="B8" s="2">
        <v>43911</v>
      </c>
      <c r="C8" s="3">
        <v>0</v>
      </c>
      <c r="D8" s="3">
        <f>SUM(C$3:C8)</f>
        <v>18</v>
      </c>
      <c r="E8" s="2">
        <v>43900</v>
      </c>
      <c r="F8" s="3">
        <v>5</v>
      </c>
      <c r="G8" s="3">
        <f>SUM(F$3:F8)</f>
        <v>26</v>
      </c>
      <c r="H8" s="2">
        <v>43892</v>
      </c>
      <c r="I8" s="3">
        <v>6</v>
      </c>
      <c r="J8" s="3">
        <f>SUM(I$3:I8)</f>
        <v>35</v>
      </c>
      <c r="K8" s="2">
        <v>43892</v>
      </c>
      <c r="L8" s="3">
        <v>5</v>
      </c>
      <c r="M8" s="3">
        <f>SUM(L$3:L8)</f>
        <v>22</v>
      </c>
      <c r="N8" s="1">
        <v>639.99999999999977</v>
      </c>
      <c r="O8" s="1">
        <v>79.999999999999986</v>
      </c>
      <c r="P8" s="1">
        <v>40</v>
      </c>
      <c r="Q8" s="1">
        <v>18.11447328527813</v>
      </c>
      <c r="R8" s="1">
        <v>11.486983549970351</v>
      </c>
    </row>
    <row r="9" spans="1:21" x14ac:dyDescent="0.35">
      <c r="A9" s="3">
        <v>6</v>
      </c>
      <c r="B9" s="2">
        <v>43912</v>
      </c>
      <c r="C9" s="3">
        <v>7</v>
      </c>
      <c r="D9" s="3">
        <f>SUM(C$3:C9)</f>
        <v>25</v>
      </c>
      <c r="E9" s="2">
        <v>43901</v>
      </c>
      <c r="F9" s="3">
        <v>2</v>
      </c>
      <c r="G9" s="3">
        <f>SUM(F$3:F9)</f>
        <v>28</v>
      </c>
      <c r="H9" s="2">
        <v>43893</v>
      </c>
      <c r="I9" s="3">
        <v>17</v>
      </c>
      <c r="J9" s="3">
        <f>SUM(I$3:I9)</f>
        <v>52</v>
      </c>
      <c r="K9" s="2">
        <v>43893</v>
      </c>
      <c r="L9" s="3">
        <v>6</v>
      </c>
      <c r="M9" s="3">
        <f>SUM(L$3:L9)</f>
        <v>28</v>
      </c>
      <c r="N9" s="1">
        <v>1279.9999999999998</v>
      </c>
      <c r="O9" s="1">
        <v>113.13708498984759</v>
      </c>
      <c r="P9" s="1">
        <v>50.396841995794922</v>
      </c>
      <c r="Q9" s="1">
        <v>20</v>
      </c>
      <c r="R9" s="1">
        <v>11.755479062836088</v>
      </c>
    </row>
    <row r="10" spans="1:21" x14ac:dyDescent="0.35">
      <c r="A10" s="3">
        <v>7</v>
      </c>
      <c r="B10" s="2">
        <v>43913</v>
      </c>
      <c r="C10" s="3">
        <v>0</v>
      </c>
      <c r="D10" s="3">
        <f>SUM(C$3:C10)</f>
        <v>25</v>
      </c>
      <c r="E10" s="2">
        <v>43902</v>
      </c>
      <c r="F10" s="3">
        <v>2</v>
      </c>
      <c r="G10" s="3">
        <f>SUM(F$3:F10)</f>
        <v>30</v>
      </c>
      <c r="H10" s="2">
        <v>43894</v>
      </c>
      <c r="I10" s="3">
        <v>28</v>
      </c>
      <c r="J10" s="3">
        <f>SUM(I$3:I10)</f>
        <v>80</v>
      </c>
      <c r="K10" s="2">
        <v>43894</v>
      </c>
      <c r="L10" s="3">
        <v>4</v>
      </c>
      <c r="M10" s="3">
        <f>SUM(L$3:L10)</f>
        <v>32</v>
      </c>
      <c r="N10" s="1">
        <v>2559.9999999999995</v>
      </c>
      <c r="O10" s="1">
        <v>160</v>
      </c>
      <c r="P10" s="1">
        <v>63.496042078727967</v>
      </c>
      <c r="Q10" s="1">
        <v>22.081790273476244</v>
      </c>
      <c r="R10" s="1">
        <v>12.030250360821167</v>
      </c>
    </row>
    <row r="11" spans="1:21" x14ac:dyDescent="0.35">
      <c r="A11" s="3">
        <v>8</v>
      </c>
      <c r="B11" s="2">
        <v>43914</v>
      </c>
      <c r="C11" s="3">
        <v>8</v>
      </c>
      <c r="D11" s="3">
        <f>SUM(C$3:C11)</f>
        <v>33</v>
      </c>
      <c r="E11" s="2">
        <v>43903</v>
      </c>
      <c r="F11" s="3">
        <v>10</v>
      </c>
      <c r="G11" s="3">
        <f>SUM(F$3:F11)</f>
        <v>40</v>
      </c>
      <c r="H11" s="2">
        <v>43895</v>
      </c>
      <c r="I11" s="3">
        <v>27</v>
      </c>
      <c r="J11" s="3">
        <f>SUM(I$3:I11)</f>
        <v>107</v>
      </c>
      <c r="K11" s="2">
        <v>43895</v>
      </c>
      <c r="L11" s="3">
        <v>3</v>
      </c>
      <c r="M11" s="3">
        <f>SUM(L$3:L11)</f>
        <v>35</v>
      </c>
      <c r="N11" s="1">
        <v>5120</v>
      </c>
      <c r="O11" s="1">
        <v>226.27416997969519</v>
      </c>
      <c r="P11" s="1">
        <v>79.999999999999986</v>
      </c>
      <c r="Q11" s="1">
        <v>24.380273084089506</v>
      </c>
      <c r="R11" s="1">
        <v>12.311444133449163</v>
      </c>
    </row>
    <row r="12" spans="1:21" x14ac:dyDescent="0.35">
      <c r="A12" s="3">
        <v>9</v>
      </c>
      <c r="B12" s="2">
        <v>43915</v>
      </c>
      <c r="C12" s="3">
        <v>2</v>
      </c>
      <c r="D12" s="3">
        <f>SUM(C$3:C12)</f>
        <v>35</v>
      </c>
      <c r="E12" s="2">
        <v>43904</v>
      </c>
      <c r="F12" s="3">
        <v>7</v>
      </c>
      <c r="G12" s="3">
        <f>SUM(F$3:F12)</f>
        <v>47</v>
      </c>
      <c r="H12" s="2">
        <v>43896</v>
      </c>
      <c r="I12" s="3">
        <v>41</v>
      </c>
      <c r="J12" s="3">
        <f>SUM(I$3:I12)</f>
        <v>148</v>
      </c>
      <c r="K12" s="2">
        <v>43896</v>
      </c>
      <c r="L12" s="3">
        <v>7</v>
      </c>
      <c r="M12" s="3">
        <f>SUM(L$3:L12)</f>
        <v>42</v>
      </c>
      <c r="N12" s="1">
        <v>10240</v>
      </c>
      <c r="O12" s="1">
        <v>320</v>
      </c>
      <c r="P12" s="1">
        <v>100.79368399158984</v>
      </c>
      <c r="Q12" s="1">
        <v>26.918003852647121</v>
      </c>
      <c r="R12" s="1">
        <v>12.599210498948731</v>
      </c>
    </row>
    <row r="13" spans="1:21" x14ac:dyDescent="0.35">
      <c r="A13" s="3">
        <v>10</v>
      </c>
      <c r="B13" s="2">
        <v>43916</v>
      </c>
      <c r="C13" s="3">
        <v>3</v>
      </c>
      <c r="D13" s="3">
        <f>SUM(C$3:C13)</f>
        <v>38</v>
      </c>
      <c r="E13" s="2">
        <v>43905</v>
      </c>
      <c r="F13" s="3">
        <v>10</v>
      </c>
      <c r="G13" s="3">
        <f>SUM(F$3:F13)</f>
        <v>57</v>
      </c>
      <c r="H13" s="2">
        <v>43897</v>
      </c>
      <c r="I13" s="3">
        <v>49</v>
      </c>
      <c r="J13" s="3">
        <f>SUM(I$3:I13)</f>
        <v>197</v>
      </c>
      <c r="K13" s="2">
        <v>43897</v>
      </c>
      <c r="L13" s="3">
        <v>2</v>
      </c>
      <c r="M13" s="3">
        <f>SUM(L$3:L13)</f>
        <v>44</v>
      </c>
      <c r="N13" s="1">
        <v>20480.000000000004</v>
      </c>
      <c r="O13" s="1">
        <v>452.54833995939043</v>
      </c>
      <c r="P13" s="1">
        <v>126.99208415745593</v>
      </c>
      <c r="Q13" s="1">
        <v>29.719885782738963</v>
      </c>
      <c r="R13" s="1">
        <v>12.893703084395792</v>
      </c>
    </row>
    <row r="14" spans="1:21" x14ac:dyDescent="0.35">
      <c r="A14" s="3">
        <v>11</v>
      </c>
      <c r="B14" s="2">
        <v>43917</v>
      </c>
      <c r="C14" s="3">
        <v>7</v>
      </c>
      <c r="D14" s="3">
        <f>SUM(C$3:C14)</f>
        <v>45</v>
      </c>
      <c r="E14" s="2">
        <v>43906</v>
      </c>
      <c r="F14" s="3">
        <v>12</v>
      </c>
      <c r="G14" s="3">
        <f>SUM(F$3:F14)</f>
        <v>69</v>
      </c>
      <c r="H14" s="2">
        <v>43898</v>
      </c>
      <c r="I14" s="3">
        <v>36</v>
      </c>
      <c r="J14" s="3">
        <f>SUM(I$3:I14)</f>
        <v>233</v>
      </c>
      <c r="K14" s="2">
        <v>43898</v>
      </c>
      <c r="L14" s="3">
        <v>6</v>
      </c>
      <c r="M14" s="3">
        <f>SUM(L$3:L14)</f>
        <v>50</v>
      </c>
      <c r="N14" s="1">
        <v>40959.999999999971</v>
      </c>
      <c r="O14" s="1">
        <v>639.99999999999977</v>
      </c>
      <c r="P14" s="1">
        <v>160</v>
      </c>
      <c r="Q14" s="1">
        <v>32.813414240305512</v>
      </c>
      <c r="R14" s="1">
        <v>13.195079107728942</v>
      </c>
    </row>
    <row r="15" spans="1:21" x14ac:dyDescent="0.35">
      <c r="A15" s="3">
        <v>12</v>
      </c>
      <c r="B15" s="2">
        <v>43918</v>
      </c>
      <c r="C15" s="3">
        <v>9</v>
      </c>
      <c r="D15" s="3">
        <f>SUM(C$3:C15)</f>
        <v>54</v>
      </c>
      <c r="E15" s="2">
        <v>43907</v>
      </c>
      <c r="F15" s="3">
        <v>16</v>
      </c>
      <c r="G15" s="3">
        <f>SUM(F$3:F15)</f>
        <v>85</v>
      </c>
      <c r="H15" s="2">
        <v>43899</v>
      </c>
      <c r="I15" s="3">
        <v>133</v>
      </c>
      <c r="J15" s="3">
        <f>SUM(I$3:I15)</f>
        <v>366</v>
      </c>
      <c r="K15" s="2">
        <v>43899</v>
      </c>
      <c r="L15" s="3">
        <v>1</v>
      </c>
      <c r="M15" s="3">
        <f>SUM(L$3:L15)</f>
        <v>51</v>
      </c>
      <c r="N15" s="1">
        <v>81919.999999999942</v>
      </c>
      <c r="O15" s="1">
        <v>905.09667991878052</v>
      </c>
      <c r="P15" s="1">
        <v>201.58736798317963</v>
      </c>
      <c r="Q15" s="1">
        <v>36.228946570556261</v>
      </c>
      <c r="R15" s="1">
        <v>13.5034994616819</v>
      </c>
    </row>
    <row r="16" spans="1:21" x14ac:dyDescent="0.35">
      <c r="A16" s="3">
        <v>13</v>
      </c>
      <c r="B16" s="2">
        <v>43919</v>
      </c>
      <c r="C16" s="3">
        <v>14</v>
      </c>
      <c r="D16" s="3">
        <f>SUM(C$3:C16)</f>
        <v>68</v>
      </c>
      <c r="E16" s="2">
        <v>43908</v>
      </c>
      <c r="F16" s="3">
        <v>23</v>
      </c>
      <c r="G16" s="3">
        <f>SUM(F$3:F16)</f>
        <v>108</v>
      </c>
      <c r="H16" s="2">
        <v>43900</v>
      </c>
      <c r="I16" s="3">
        <v>98</v>
      </c>
      <c r="J16" s="3">
        <f>SUM(I$3:I16)</f>
        <v>464</v>
      </c>
      <c r="K16" s="2">
        <v>43900</v>
      </c>
      <c r="L16" s="3">
        <v>3</v>
      </c>
      <c r="M16" s="3">
        <f>SUM(L$3:L16)</f>
        <v>54</v>
      </c>
      <c r="N16" s="1">
        <v>163839.99999999994</v>
      </c>
      <c r="O16" s="1">
        <v>1279.9999999999998</v>
      </c>
      <c r="P16" s="1">
        <v>253.98416831491187</v>
      </c>
      <c r="Q16" s="1">
        <v>40</v>
      </c>
      <c r="R16" s="1">
        <v>13.81912879967776</v>
      </c>
    </row>
    <row r="17" spans="1:18" x14ac:dyDescent="0.35">
      <c r="A17" s="3">
        <v>14</v>
      </c>
      <c r="E17" s="2">
        <v>43909</v>
      </c>
      <c r="F17" s="3">
        <v>42</v>
      </c>
      <c r="G17" s="3">
        <f>SUM(F$3:F17)</f>
        <v>150</v>
      </c>
      <c r="H17" s="2">
        <v>43901</v>
      </c>
      <c r="I17" s="3">
        <v>167</v>
      </c>
      <c r="J17" s="3">
        <f>SUM(I$3:I17)</f>
        <v>631</v>
      </c>
      <c r="K17" s="2">
        <v>43901</v>
      </c>
      <c r="L17" s="3">
        <v>6</v>
      </c>
      <c r="M17" s="3">
        <f>SUM(L$3:L17)</f>
        <v>60</v>
      </c>
      <c r="N17" s="1">
        <v>327679.99999999988</v>
      </c>
      <c r="O17" s="1">
        <v>1810.1933598375613</v>
      </c>
      <c r="P17" s="1">
        <v>319.99999999999989</v>
      </c>
      <c r="Q17" s="1">
        <v>44.163580546952488</v>
      </c>
      <c r="R17" s="1">
        <v>14.142135623730949</v>
      </c>
    </row>
    <row r="18" spans="1:18" x14ac:dyDescent="0.35">
      <c r="A18" s="3">
        <v>15</v>
      </c>
      <c r="E18" s="2">
        <v>43910</v>
      </c>
      <c r="F18" s="3">
        <v>0</v>
      </c>
      <c r="G18" s="3">
        <f>SUM(F$3:F18)</f>
        <v>150</v>
      </c>
      <c r="H18" s="2">
        <v>43902</v>
      </c>
      <c r="I18" s="3">
        <v>196</v>
      </c>
      <c r="J18" s="3">
        <f>SUM(I$3:I18)</f>
        <v>827</v>
      </c>
      <c r="K18" s="2">
        <v>43902</v>
      </c>
      <c r="L18" s="3">
        <v>6</v>
      </c>
      <c r="M18" s="3">
        <f>SUM(L$3:L18)</f>
        <v>66</v>
      </c>
      <c r="N18" s="1">
        <v>655359.99999999977</v>
      </c>
      <c r="O18" s="1">
        <v>2559.9999999999995</v>
      </c>
      <c r="P18" s="1">
        <v>403.17473596635932</v>
      </c>
      <c r="Q18" s="1">
        <v>48.760546168179012</v>
      </c>
      <c r="R18" s="1">
        <v>14.472692374403781</v>
      </c>
    </row>
    <row r="19" spans="1:18" x14ac:dyDescent="0.35">
      <c r="A19" s="3">
        <v>16</v>
      </c>
      <c r="E19" s="2">
        <v>43911</v>
      </c>
      <c r="F19" s="3">
        <v>110</v>
      </c>
      <c r="G19" s="3">
        <f>SUM(F$3:F19)</f>
        <v>260</v>
      </c>
      <c r="H19" s="2">
        <v>43903</v>
      </c>
      <c r="I19" s="3">
        <v>189</v>
      </c>
      <c r="J19" s="3">
        <f>SUM(I$3:I19)</f>
        <v>1016</v>
      </c>
      <c r="K19" s="2">
        <v>43903</v>
      </c>
      <c r="L19" s="3">
        <v>1</v>
      </c>
      <c r="M19" s="3">
        <f>SUM(L$3:L19)</f>
        <v>67</v>
      </c>
      <c r="N19" s="1">
        <v>1310719.9999999998</v>
      </c>
      <c r="O19" s="1">
        <v>3620.386719675123</v>
      </c>
      <c r="P19" s="1">
        <v>507.9683366298238</v>
      </c>
      <c r="Q19" s="1">
        <v>53.836007705294236</v>
      </c>
      <c r="R19" s="1">
        <v>14.810975522865641</v>
      </c>
    </row>
    <row r="20" spans="1:18" x14ac:dyDescent="0.35">
      <c r="A20" s="3">
        <v>17</v>
      </c>
      <c r="E20" s="2">
        <v>43912</v>
      </c>
      <c r="F20" s="3">
        <v>80</v>
      </c>
      <c r="G20" s="3">
        <f>SUM(F$3:F20)</f>
        <v>340</v>
      </c>
      <c r="H20" s="2">
        <v>43904</v>
      </c>
      <c r="I20" s="3">
        <v>252</v>
      </c>
      <c r="J20" s="3">
        <f>SUM(I$3:I20)</f>
        <v>1268</v>
      </c>
      <c r="K20" s="2">
        <v>43904</v>
      </c>
      <c r="L20" s="3">
        <v>5</v>
      </c>
      <c r="M20" s="3">
        <f>SUM(L$3:L20)</f>
        <v>72</v>
      </c>
      <c r="N20" s="1">
        <v>2621439.9999999995</v>
      </c>
      <c r="O20" s="1">
        <v>5120</v>
      </c>
      <c r="P20" s="1">
        <v>639.99999999999977</v>
      </c>
      <c r="Q20" s="1">
        <v>59.439771565477926</v>
      </c>
      <c r="R20" s="1">
        <v>15.157165665103978</v>
      </c>
    </row>
    <row r="21" spans="1:18" x14ac:dyDescent="0.35">
      <c r="A21" s="3">
        <v>18</v>
      </c>
      <c r="E21" s="2">
        <v>43913</v>
      </c>
      <c r="F21" s="3">
        <v>131</v>
      </c>
      <c r="G21" s="3">
        <f>SUM(F$3:F21)</f>
        <v>471</v>
      </c>
      <c r="H21" s="2">
        <v>43905</v>
      </c>
      <c r="I21" s="3">
        <v>173</v>
      </c>
      <c r="J21" s="3">
        <f>SUM(I$3:I21)</f>
        <v>1441</v>
      </c>
      <c r="K21" s="2">
        <v>43905</v>
      </c>
      <c r="L21" s="3">
        <v>3</v>
      </c>
      <c r="M21" s="3">
        <f>SUM(L$3:L21)</f>
        <v>75</v>
      </c>
      <c r="N21" s="1">
        <v>5242880</v>
      </c>
      <c r="O21" s="1">
        <v>7240.773439350246</v>
      </c>
      <c r="P21" s="1">
        <v>806.3494719327183</v>
      </c>
      <c r="Q21" s="1">
        <v>65.626828480611024</v>
      </c>
      <c r="R21" s="1">
        <v>15.511447618337346</v>
      </c>
    </row>
    <row r="22" spans="1:18" x14ac:dyDescent="0.35">
      <c r="A22" s="3">
        <v>19</v>
      </c>
      <c r="E22" s="2">
        <v>43914</v>
      </c>
      <c r="F22" s="3">
        <v>119</v>
      </c>
      <c r="G22" s="3">
        <f>SUM(F$3:F22)</f>
        <v>590</v>
      </c>
      <c r="H22" s="2">
        <v>43906</v>
      </c>
      <c r="I22" s="3">
        <v>370</v>
      </c>
      <c r="J22" s="3">
        <f>SUM(I$3:I22)</f>
        <v>1811</v>
      </c>
      <c r="K22" s="2">
        <v>43906</v>
      </c>
      <c r="L22" s="3">
        <v>0</v>
      </c>
      <c r="M22" s="3">
        <f>SUM(L$3:L22)</f>
        <v>75</v>
      </c>
      <c r="N22" s="1">
        <v>10485760</v>
      </c>
      <c r="O22" s="1">
        <v>10240</v>
      </c>
      <c r="P22" s="1">
        <v>1015.9366732596476</v>
      </c>
      <c r="Q22" s="1">
        <v>72.457893141112521</v>
      </c>
      <c r="R22" s="1">
        <v>15.874010519681994</v>
      </c>
    </row>
    <row r="23" spans="1:18" x14ac:dyDescent="0.35">
      <c r="A23" s="3">
        <v>20</v>
      </c>
      <c r="E23" s="2">
        <v>43915</v>
      </c>
      <c r="F23" s="3">
        <v>211</v>
      </c>
      <c r="G23" s="3">
        <f>SUM(F$3:F23)</f>
        <v>801</v>
      </c>
      <c r="H23" s="2">
        <v>43907</v>
      </c>
      <c r="I23" s="3">
        <v>347</v>
      </c>
      <c r="J23" s="3">
        <f>SUM(I$3:I23)</f>
        <v>2158</v>
      </c>
      <c r="K23" s="2">
        <v>43907</v>
      </c>
      <c r="L23" s="3">
        <v>6</v>
      </c>
      <c r="M23" s="3">
        <f>SUM(L$3:L23)</f>
        <v>81</v>
      </c>
      <c r="N23" s="1">
        <v>20971520.000000004</v>
      </c>
      <c r="O23" s="1">
        <v>14481.546878700494</v>
      </c>
      <c r="P23" s="1">
        <v>1279.9999999999998</v>
      </c>
      <c r="Q23" s="1">
        <v>79.999999999999986</v>
      </c>
      <c r="R23" s="1">
        <v>16.245047927124709</v>
      </c>
    </row>
    <row r="24" spans="1:18" x14ac:dyDescent="0.35">
      <c r="A24" s="3">
        <v>21</v>
      </c>
      <c r="E24" s="2">
        <v>43916</v>
      </c>
      <c r="F24" s="3">
        <v>249</v>
      </c>
      <c r="G24" s="3">
        <f>SUM(F$3:F24)</f>
        <v>1050</v>
      </c>
      <c r="H24" s="2">
        <v>43908</v>
      </c>
      <c r="I24" s="3">
        <v>347</v>
      </c>
      <c r="J24" s="3">
        <f>SUM(I$3:I24)</f>
        <v>2505</v>
      </c>
      <c r="K24" s="2">
        <v>43908</v>
      </c>
      <c r="L24" s="3">
        <v>5</v>
      </c>
      <c r="M24" s="3">
        <f>SUM(L$3:L24)</f>
        <v>86</v>
      </c>
      <c r="N24" s="1">
        <v>41943040.000000007</v>
      </c>
      <c r="O24" s="1">
        <v>20480.000000000004</v>
      </c>
      <c r="P24" s="1">
        <v>1612.6989438654368</v>
      </c>
      <c r="Q24" s="1">
        <v>88.327161093904962</v>
      </c>
      <c r="R24" s="1">
        <v>16.624757922855757</v>
      </c>
    </row>
    <row r="25" spans="1:18" x14ac:dyDescent="0.35">
      <c r="A25" s="3">
        <v>22</v>
      </c>
      <c r="E25" s="2">
        <v>43917</v>
      </c>
      <c r="F25" s="3">
        <v>246</v>
      </c>
      <c r="G25" s="3">
        <f>SUM(F$3:F25)</f>
        <v>1296</v>
      </c>
      <c r="H25" s="2">
        <v>43909</v>
      </c>
      <c r="I25" s="3">
        <v>473</v>
      </c>
      <c r="J25" s="3">
        <f>SUM(I$3:I25)</f>
        <v>2978</v>
      </c>
      <c r="K25" s="2">
        <v>43909</v>
      </c>
      <c r="L25" s="3">
        <v>5</v>
      </c>
      <c r="M25" s="3">
        <f>SUM(L$3:L25)</f>
        <v>91</v>
      </c>
      <c r="N25" s="1">
        <v>83886080.000000015</v>
      </c>
      <c r="O25" s="1">
        <v>28963.093757400988</v>
      </c>
      <c r="P25" s="1">
        <v>2031.8733465192938</v>
      </c>
      <c r="Q25" s="1">
        <v>97.521092336358009</v>
      </c>
      <c r="R25" s="1">
        <v>17.013343219017113</v>
      </c>
    </row>
    <row r="26" spans="1:18" x14ac:dyDescent="0.35">
      <c r="A26" s="3">
        <v>23</v>
      </c>
      <c r="E26" s="2">
        <v>43918</v>
      </c>
      <c r="F26" s="3">
        <v>411</v>
      </c>
      <c r="G26" s="3">
        <f>SUM(F$3:F26)</f>
        <v>1707</v>
      </c>
      <c r="H26" s="2">
        <v>43910</v>
      </c>
      <c r="I26" s="3">
        <v>429</v>
      </c>
      <c r="J26" s="3">
        <f>SUM(I$3:I26)</f>
        <v>3407</v>
      </c>
      <c r="K26" s="2">
        <v>43910</v>
      </c>
      <c r="L26" s="3">
        <v>9</v>
      </c>
      <c r="M26" s="3">
        <f>SUM(L$3:L26)</f>
        <v>100</v>
      </c>
      <c r="N26" s="1">
        <v>167772159.99999973</v>
      </c>
      <c r="O26" s="1">
        <v>40959.999999999971</v>
      </c>
      <c r="P26" s="1">
        <v>2559.9999999999995</v>
      </c>
      <c r="Q26" s="1">
        <v>107.67201541058846</v>
      </c>
      <c r="R26" s="1">
        <v>17.411011265922482</v>
      </c>
    </row>
    <row r="27" spans="1:18" x14ac:dyDescent="0.35">
      <c r="A27" s="3">
        <v>24</v>
      </c>
      <c r="E27" s="2">
        <v>43919</v>
      </c>
      <c r="F27" s="3">
        <v>484</v>
      </c>
      <c r="G27" s="3">
        <f>SUM(F$3:F27)</f>
        <v>2191</v>
      </c>
      <c r="H27" s="2">
        <v>43911</v>
      </c>
      <c r="I27" s="3">
        <v>625</v>
      </c>
      <c r="J27" s="3">
        <f>SUM(I$3:I27)</f>
        <v>4032</v>
      </c>
      <c r="K27" s="2">
        <v>43911</v>
      </c>
      <c r="L27" s="3">
        <v>3</v>
      </c>
      <c r="M27" s="3">
        <f>SUM(L$3:L27)</f>
        <v>103</v>
      </c>
      <c r="N27" s="1">
        <v>335544320.00000018</v>
      </c>
      <c r="O27" s="1">
        <v>57926.18751480199</v>
      </c>
      <c r="P27" s="1">
        <v>3225.3978877308737</v>
      </c>
      <c r="Q27" s="1">
        <v>118.87954313095584</v>
      </c>
      <c r="R27" s="1">
        <v>17.817974362806787</v>
      </c>
    </row>
    <row r="28" spans="1:18" x14ac:dyDescent="0.35">
      <c r="A28" s="3">
        <v>25</v>
      </c>
      <c r="E28" s="2"/>
      <c r="H28" s="2">
        <v>43912</v>
      </c>
      <c r="I28" s="3">
        <v>795</v>
      </c>
      <c r="J28" s="3">
        <f>SUM(I$3:I28)</f>
        <v>4827</v>
      </c>
      <c r="K28" s="2">
        <v>43912</v>
      </c>
      <c r="L28" s="3">
        <v>1</v>
      </c>
      <c r="M28" s="3">
        <f>SUM(L$3:L28)</f>
        <v>104</v>
      </c>
      <c r="N28" s="1">
        <v>671088639.99999917</v>
      </c>
      <c r="O28" s="1">
        <v>81919.999999999942</v>
      </c>
      <c r="P28" s="1">
        <v>4063.7466930385876</v>
      </c>
      <c r="Q28" s="1">
        <v>131.25365696122199</v>
      </c>
      <c r="R28" s="1">
        <v>18.234449771164332</v>
      </c>
    </row>
    <row r="29" spans="1:18" x14ac:dyDescent="0.35">
      <c r="A29" s="3">
        <v>26</v>
      </c>
      <c r="H29" s="2">
        <v>43913</v>
      </c>
      <c r="I29" s="3">
        <v>649</v>
      </c>
      <c r="J29" s="3">
        <f>SUM(I$3:I29)</f>
        <v>5476</v>
      </c>
      <c r="K29" s="2">
        <v>43913</v>
      </c>
      <c r="L29" s="3">
        <v>9</v>
      </c>
      <c r="M29" s="3">
        <f>SUM(L$3:L29)</f>
        <v>113</v>
      </c>
      <c r="N29" s="1">
        <v>1342177280.0000007</v>
      </c>
      <c r="O29" s="1">
        <v>115852.37502960398</v>
      </c>
      <c r="P29" s="1">
        <v>5120</v>
      </c>
      <c r="Q29" s="1">
        <v>144.91578628222504</v>
      </c>
      <c r="R29" s="1">
        <v>18.660659830736147</v>
      </c>
    </row>
    <row r="30" spans="1:18" x14ac:dyDescent="0.35">
      <c r="A30" s="3">
        <v>27</v>
      </c>
      <c r="H30" s="2">
        <v>43914</v>
      </c>
      <c r="I30" s="3">
        <v>601</v>
      </c>
      <c r="J30" s="3">
        <f>SUM(I$3:I30)</f>
        <v>6077</v>
      </c>
      <c r="K30" s="2">
        <v>43914</v>
      </c>
      <c r="L30" s="3">
        <v>7</v>
      </c>
      <c r="M30" s="3">
        <f>SUM(L$3:L30)</f>
        <v>120</v>
      </c>
      <c r="N30" s="1">
        <v>2684354559.9999971</v>
      </c>
      <c r="O30" s="1">
        <v>163839.99999999994</v>
      </c>
      <c r="P30" s="1">
        <v>6450.7957754617482</v>
      </c>
      <c r="Q30" s="1">
        <v>160</v>
      </c>
      <c r="R30" s="1">
        <v>19.09683207820833</v>
      </c>
    </row>
    <row r="31" spans="1:18" x14ac:dyDescent="0.35">
      <c r="A31" s="3">
        <v>28</v>
      </c>
      <c r="H31" s="2">
        <v>43915</v>
      </c>
      <c r="I31" s="3">
        <v>743</v>
      </c>
      <c r="J31" s="3">
        <f>SUM(I$3:I31)</f>
        <v>6820</v>
      </c>
      <c r="K31" s="2">
        <v>43915</v>
      </c>
      <c r="L31" s="3">
        <v>6</v>
      </c>
      <c r="M31" s="3">
        <f>SUM(L$3:L31)</f>
        <v>126</v>
      </c>
      <c r="N31" s="1">
        <v>5368709120.0000038</v>
      </c>
      <c r="O31" s="1">
        <v>231704.75005920799</v>
      </c>
      <c r="P31" s="1">
        <v>8127.4933860771771</v>
      </c>
      <c r="Q31" s="1">
        <v>176.65432218780995</v>
      </c>
      <c r="R31" s="1">
        <v>19.543199368684917</v>
      </c>
    </row>
    <row r="32" spans="1:18" x14ac:dyDescent="0.35">
      <c r="A32" s="3">
        <v>29</v>
      </c>
      <c r="H32" s="2">
        <v>43916</v>
      </c>
      <c r="I32" s="3">
        <v>685</v>
      </c>
      <c r="J32" s="3">
        <f>SUM(I$3:I32)</f>
        <v>7505</v>
      </c>
      <c r="K32" s="2">
        <v>43916</v>
      </c>
      <c r="L32" s="3">
        <v>5</v>
      </c>
      <c r="M32" s="3">
        <f>SUM(L$3:L32)</f>
        <v>131</v>
      </c>
      <c r="N32" s="1">
        <v>10737418239.99999</v>
      </c>
      <c r="O32" s="1">
        <v>327679.99999999988</v>
      </c>
      <c r="P32" s="1">
        <v>10239.999999999991</v>
      </c>
      <c r="Q32" s="1">
        <v>195.04218467271605</v>
      </c>
      <c r="R32" s="1">
        <v>20</v>
      </c>
    </row>
    <row r="33" spans="1:18" x14ac:dyDescent="0.35">
      <c r="A33" s="3">
        <v>30</v>
      </c>
      <c r="H33" s="2">
        <v>43917</v>
      </c>
      <c r="I33" s="3">
        <v>660</v>
      </c>
      <c r="J33" s="3">
        <f>SUM(I$3:I33)</f>
        <v>8165</v>
      </c>
      <c r="K33" s="2">
        <v>43917</v>
      </c>
      <c r="L33" s="3">
        <v>8</v>
      </c>
      <c r="M33" s="3">
        <f>SUM(L$3:L33)</f>
        <v>139</v>
      </c>
      <c r="N33" s="1">
        <v>21474836480.000023</v>
      </c>
      <c r="O33" s="1">
        <v>463409.50011841598</v>
      </c>
      <c r="P33" s="1">
        <v>12901.591550923498</v>
      </c>
      <c r="Q33" s="1">
        <v>215.34403082117691</v>
      </c>
      <c r="R33" s="1">
        <v>20.467477839935498</v>
      </c>
    </row>
    <row r="34" spans="1:18" x14ac:dyDescent="0.35">
      <c r="A34" s="3">
        <v>31</v>
      </c>
      <c r="H34" s="2">
        <v>43918</v>
      </c>
      <c r="I34" s="3">
        <v>971</v>
      </c>
      <c r="J34" s="3">
        <f>SUM(I$3:I34)</f>
        <v>9136</v>
      </c>
      <c r="K34" s="2">
        <v>43918</v>
      </c>
      <c r="L34" s="3">
        <v>5</v>
      </c>
      <c r="M34" s="3">
        <f>SUM(L$3:L34)</f>
        <v>144</v>
      </c>
      <c r="N34" s="1">
        <v>42949672959.999969</v>
      </c>
      <c r="O34" s="1">
        <v>655359.99999999977</v>
      </c>
      <c r="P34" s="1">
        <v>16254.986772154354</v>
      </c>
      <c r="Q34" s="1">
        <v>237.75908626191168</v>
      </c>
      <c r="R34" s="1">
        <v>20.945882456412534</v>
      </c>
    </row>
    <row r="35" spans="1:18" x14ac:dyDescent="0.35">
      <c r="A35" s="3">
        <v>32</v>
      </c>
      <c r="H35" s="2">
        <v>43919</v>
      </c>
      <c r="I35" s="3">
        <v>887</v>
      </c>
      <c r="J35" s="3">
        <f>SUM(I$3:I35)</f>
        <v>10023</v>
      </c>
      <c r="K35" s="2">
        <v>43919</v>
      </c>
      <c r="L35" s="3">
        <v>8</v>
      </c>
      <c r="M35" s="3">
        <f>SUM(L$3:L35)</f>
        <v>152</v>
      </c>
      <c r="N35" s="1">
        <v>85899345919.999786</v>
      </c>
      <c r="O35" s="1">
        <v>926819.00023683044</v>
      </c>
      <c r="P35" s="1">
        <v>20479.999999999982</v>
      </c>
      <c r="Q35" s="1">
        <v>262.50731392244404</v>
      </c>
      <c r="R35" s="1">
        <v>21.435469250725863</v>
      </c>
    </row>
    <row r="36" spans="1:18" x14ac:dyDescent="0.35">
      <c r="A36" s="3">
        <v>33</v>
      </c>
      <c r="K36" s="2"/>
      <c r="N36" s="1">
        <v>171798691839.99988</v>
      </c>
      <c r="O36" s="1">
        <v>1310719.9999999998</v>
      </c>
      <c r="P36" s="1">
        <v>25803.183101846997</v>
      </c>
      <c r="Q36" s="1">
        <v>289.83157256445003</v>
      </c>
      <c r="R36" s="1">
        <v>21.936499593892517</v>
      </c>
    </row>
    <row r="37" spans="1:18" x14ac:dyDescent="0.35">
      <c r="A37" s="3">
        <v>34</v>
      </c>
      <c r="K37" s="2"/>
      <c r="N37" s="1">
        <v>343597383679.99927</v>
      </c>
      <c r="O37" s="1">
        <v>1853638.0004736609</v>
      </c>
      <c r="P37" s="1">
        <v>32509.973544308679</v>
      </c>
      <c r="Q37" s="1">
        <v>319.99999999999989</v>
      </c>
      <c r="R37" s="1">
        <v>22.449240966187457</v>
      </c>
    </row>
    <row r="38" spans="1:18" x14ac:dyDescent="0.35">
      <c r="A38" s="3">
        <v>35</v>
      </c>
      <c r="K38" s="2"/>
      <c r="N38" s="1">
        <v>687194767359.99976</v>
      </c>
      <c r="O38" s="1">
        <v>2621439.9999999995</v>
      </c>
      <c r="P38" s="1">
        <v>40959.999999999971</v>
      </c>
      <c r="Q38" s="1">
        <v>353.30864437561974</v>
      </c>
      <c r="R38" s="1">
        <v>22.973967099940698</v>
      </c>
    </row>
    <row r="39" spans="1:18" x14ac:dyDescent="0.35">
      <c r="A39" s="3">
        <v>36</v>
      </c>
      <c r="N39" s="1">
        <v>1374389534719.9973</v>
      </c>
      <c r="O39" s="1">
        <v>3707276.0009473227</v>
      </c>
      <c r="P39" s="1">
        <v>51606.366203694</v>
      </c>
      <c r="Q39" s="1">
        <v>390.08436934543192</v>
      </c>
      <c r="R39" s="1">
        <v>23.510958125672172</v>
      </c>
    </row>
    <row r="40" spans="1:18" x14ac:dyDescent="0.35">
      <c r="N40" s="1">
        <v>2748779069439.9995</v>
      </c>
      <c r="O40" s="1">
        <v>5242880</v>
      </c>
      <c r="P40" s="3">
        <v>65019.947088617366</v>
      </c>
      <c r="Q40" s="3">
        <v>430.68806164235389</v>
      </c>
      <c r="R40" s="1">
        <v>24.060500721642335</v>
      </c>
    </row>
    <row r="41" spans="1:18" x14ac:dyDescent="0.35">
      <c r="N41" s="1">
        <v>5497558138879.9893</v>
      </c>
      <c r="O41" s="1">
        <v>7414552.0018946454</v>
      </c>
      <c r="P41" s="3">
        <v>81919.999999999942</v>
      </c>
      <c r="Q41" s="3">
        <v>475.51817252382341</v>
      </c>
      <c r="R41" s="3">
        <v>24.622888266898325</v>
      </c>
    </row>
    <row r="42" spans="1:18" x14ac:dyDescent="0.35">
      <c r="N42" s="1">
        <v>10995116277760</v>
      </c>
      <c r="O42" s="1">
        <v>10485760</v>
      </c>
      <c r="P42" s="3">
        <v>103212.732407388</v>
      </c>
      <c r="Q42" s="3">
        <v>525.01462784488808</v>
      </c>
      <c r="R42" s="3">
        <v>25.198420997897461</v>
      </c>
    </row>
    <row r="43" spans="1:18" x14ac:dyDescent="0.35">
      <c r="N43" s="1"/>
      <c r="O43" s="1"/>
    </row>
    <row r="44" spans="1:18" x14ac:dyDescent="0.35">
      <c r="N44" s="1"/>
      <c r="O44" s="1"/>
    </row>
    <row r="45" spans="1:18" x14ac:dyDescent="0.35">
      <c r="N45" s="1"/>
      <c r="O45" s="1"/>
    </row>
    <row r="46" spans="1:18" x14ac:dyDescent="0.35">
      <c r="N46" s="1"/>
      <c r="O46" s="1"/>
    </row>
    <row r="47" spans="1:18" x14ac:dyDescent="0.35">
      <c r="N47" s="1"/>
      <c r="O47" s="1"/>
    </row>
    <row r="48" spans="1:18" x14ac:dyDescent="0.35">
      <c r="N48" s="1"/>
      <c r="O48" s="1"/>
    </row>
    <row r="49" spans="14:15" x14ac:dyDescent="0.35">
      <c r="N49" s="1"/>
      <c r="O49" s="1"/>
    </row>
    <row r="50" spans="14:15" x14ac:dyDescent="0.35">
      <c r="N50" s="1"/>
      <c r="O50" s="1"/>
    </row>
    <row r="51" spans="14:15" x14ac:dyDescent="0.35">
      <c r="N51" s="1"/>
      <c r="O51" s="1"/>
    </row>
    <row r="52" spans="14:15" x14ac:dyDescent="0.35">
      <c r="N52" s="1"/>
      <c r="O52" s="1"/>
    </row>
    <row r="53" spans="14:15" x14ac:dyDescent="0.35">
      <c r="N53" s="1"/>
      <c r="O53" s="1"/>
    </row>
    <row r="54" spans="14:15" x14ac:dyDescent="0.35">
      <c r="N54" s="1"/>
      <c r="O54" s="1"/>
    </row>
    <row r="55" spans="14:15" x14ac:dyDescent="0.35">
      <c r="N55" s="1"/>
      <c r="O55" s="1"/>
    </row>
    <row r="56" spans="14:15" x14ac:dyDescent="0.35">
      <c r="N56" s="1"/>
      <c r="O56" s="1"/>
    </row>
    <row r="57" spans="14:15" x14ac:dyDescent="0.35">
      <c r="N57" s="1"/>
      <c r="O57" s="1"/>
    </row>
    <row r="58" spans="14:15" x14ac:dyDescent="0.35">
      <c r="N58" s="1"/>
      <c r="O58" s="1"/>
    </row>
    <row r="59" spans="14:15" x14ac:dyDescent="0.35">
      <c r="N59" s="1"/>
      <c r="O59" s="1"/>
    </row>
    <row r="60" spans="14:15" x14ac:dyDescent="0.35">
      <c r="N60" s="1"/>
      <c r="O60" s="1"/>
    </row>
    <row r="61" spans="14:15" x14ac:dyDescent="0.35">
      <c r="N61" s="1"/>
      <c r="O61" s="1"/>
    </row>
    <row r="62" spans="14:15" x14ac:dyDescent="0.35">
      <c r="N62" s="1"/>
      <c r="O62" s="1"/>
    </row>
    <row r="63" spans="14:15" x14ac:dyDescent="0.35">
      <c r="N63" s="1"/>
      <c r="O63" s="1"/>
    </row>
    <row r="64" spans="14:15" x14ac:dyDescent="0.35">
      <c r="N64" s="1"/>
      <c r="O64" s="1"/>
    </row>
    <row r="65" spans="14:15" x14ac:dyDescent="0.35">
      <c r="N65" s="1"/>
      <c r="O65" s="1"/>
    </row>
    <row r="66" spans="14:15" x14ac:dyDescent="0.35">
      <c r="N66" s="1"/>
      <c r="O66" s="1"/>
    </row>
    <row r="67" spans="14:15" x14ac:dyDescent="0.35">
      <c r="N67" s="1"/>
      <c r="O67" s="1"/>
    </row>
    <row r="68" spans="14:15" x14ac:dyDescent="0.35">
      <c r="N68" s="1"/>
      <c r="O68" s="1"/>
    </row>
    <row r="69" spans="14:15" x14ac:dyDescent="0.35">
      <c r="N69" s="1"/>
      <c r="O69" s="1"/>
    </row>
    <row r="70" spans="14:15" x14ac:dyDescent="0.35">
      <c r="N70" s="1"/>
      <c r="O70" s="1"/>
    </row>
    <row r="71" spans="14:15" x14ac:dyDescent="0.35">
      <c r="N71" s="1"/>
      <c r="O71" s="1"/>
    </row>
    <row r="72" spans="14:15" x14ac:dyDescent="0.35">
      <c r="N72" s="1"/>
      <c r="O72" s="1"/>
    </row>
    <row r="73" spans="14:15" x14ac:dyDescent="0.35">
      <c r="N73" s="1"/>
      <c r="O73" s="1"/>
    </row>
    <row r="74" spans="14:15" x14ac:dyDescent="0.35">
      <c r="N74" s="1"/>
      <c r="O74" s="1"/>
    </row>
    <row r="75" spans="14:15" x14ac:dyDescent="0.35">
      <c r="N75" s="1"/>
      <c r="O75" s="1"/>
    </row>
    <row r="76" spans="14:15" x14ac:dyDescent="0.35">
      <c r="N76" s="1"/>
      <c r="O76" s="1"/>
    </row>
    <row r="77" spans="14:15" x14ac:dyDescent="0.35">
      <c r="N77" s="1"/>
      <c r="O77" s="1"/>
    </row>
    <row r="78" spans="14:15" x14ac:dyDescent="0.35">
      <c r="N78" s="1"/>
      <c r="O78" s="1"/>
    </row>
    <row r="79" spans="14:15" x14ac:dyDescent="0.35">
      <c r="N79" s="1"/>
      <c r="O79" s="1"/>
    </row>
    <row r="80" spans="14:15" x14ac:dyDescent="0.35">
      <c r="N80" s="1"/>
      <c r="O80" s="1"/>
    </row>
    <row r="81" spans="14:15" x14ac:dyDescent="0.35">
      <c r="N81" s="1"/>
      <c r="O81" s="1"/>
    </row>
    <row r="82" spans="14:15" x14ac:dyDescent="0.35">
      <c r="N82" s="1"/>
      <c r="O82" s="1"/>
    </row>
    <row r="83" spans="14:15" x14ac:dyDescent="0.35">
      <c r="N83" s="1"/>
      <c r="O83" s="1"/>
    </row>
    <row r="84" spans="14:15" x14ac:dyDescent="0.35">
      <c r="N84" s="1"/>
      <c r="O84" s="1"/>
    </row>
    <row r="85" spans="14:15" x14ac:dyDescent="0.35">
      <c r="N85" s="1"/>
      <c r="O85" s="1"/>
    </row>
    <row r="86" spans="14:15" x14ac:dyDescent="0.35">
      <c r="N86" s="1"/>
      <c r="O86" s="1"/>
    </row>
    <row r="87" spans="14:15" x14ac:dyDescent="0.35">
      <c r="N87" s="1"/>
      <c r="O87" s="1"/>
    </row>
    <row r="88" spans="14:15" x14ac:dyDescent="0.35">
      <c r="N88" s="1"/>
      <c r="O88" s="1"/>
    </row>
    <row r="89" spans="14:15" x14ac:dyDescent="0.35">
      <c r="N89" s="1"/>
      <c r="O89" s="1"/>
    </row>
    <row r="90" spans="14:15" x14ac:dyDescent="0.35">
      <c r="N90" s="1"/>
      <c r="O90" s="1"/>
    </row>
    <row r="91" spans="14:15" x14ac:dyDescent="0.35">
      <c r="N91" s="1"/>
      <c r="O91" s="1"/>
    </row>
    <row r="92" spans="14:15" x14ac:dyDescent="0.35">
      <c r="N92" s="1"/>
      <c r="O92" s="1"/>
    </row>
    <row r="93" spans="14:15" x14ac:dyDescent="0.35">
      <c r="N93" s="1"/>
      <c r="O93" s="1"/>
    </row>
    <row r="94" spans="14:15" x14ac:dyDescent="0.35">
      <c r="N94" s="1"/>
      <c r="O94" s="1"/>
    </row>
    <row r="95" spans="14:15" x14ac:dyDescent="0.35">
      <c r="N95" s="1"/>
      <c r="O95" s="1"/>
    </row>
    <row r="96" spans="14:15" x14ac:dyDescent="0.35">
      <c r="N96" s="1"/>
      <c r="O96" s="1"/>
    </row>
    <row r="97" spans="14:15" x14ac:dyDescent="0.35">
      <c r="N97" s="1"/>
      <c r="O97" s="1"/>
    </row>
    <row r="98" spans="14:15" x14ac:dyDescent="0.35">
      <c r="N98" s="1"/>
      <c r="O98" s="1"/>
    </row>
    <row r="99" spans="14:15" x14ac:dyDescent="0.35">
      <c r="N99" s="1"/>
      <c r="O99" s="1"/>
    </row>
    <row r="100" spans="14:15" x14ac:dyDescent="0.35">
      <c r="N100" s="1"/>
      <c r="O100" s="1"/>
    </row>
    <row r="101" spans="14:15" x14ac:dyDescent="0.35">
      <c r="N101" s="1"/>
      <c r="O101" s="1"/>
    </row>
    <row r="102" spans="14:15" x14ac:dyDescent="0.35">
      <c r="N102" s="1"/>
      <c r="O102" s="1"/>
    </row>
    <row r="103" spans="14:15" x14ac:dyDescent="0.35">
      <c r="N103" s="1"/>
      <c r="O10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CCD5-9400-4F90-B98A-BFE8F7DC285D}">
  <dimension ref="A1:P42"/>
  <sheetViews>
    <sheetView workbookViewId="0">
      <selection activeCell="E10" sqref="E10"/>
    </sheetView>
  </sheetViews>
  <sheetFormatPr defaultRowHeight="14.5" x14ac:dyDescent="0.35"/>
  <cols>
    <col min="2" max="2" width="11.81640625" bestFit="1" customWidth="1"/>
  </cols>
  <sheetData>
    <row r="1" spans="1:16" x14ac:dyDescent="0.35"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5">
      <c r="A2" t="s">
        <v>23</v>
      </c>
      <c r="B2">
        <v>10</v>
      </c>
      <c r="C2" t="s">
        <v>28</v>
      </c>
      <c r="D2">
        <v>10</v>
      </c>
      <c r="E2">
        <v>0</v>
      </c>
      <c r="F2">
        <v>10</v>
      </c>
      <c r="G2" s="3">
        <v>10</v>
      </c>
      <c r="H2" s="3">
        <v>10</v>
      </c>
      <c r="I2" s="3">
        <v>10</v>
      </c>
      <c r="J2" s="3">
        <v>10</v>
      </c>
      <c r="L2">
        <v>100</v>
      </c>
      <c r="M2" s="3">
        <v>100</v>
      </c>
      <c r="N2" s="3">
        <v>100</v>
      </c>
      <c r="O2" s="3">
        <v>100</v>
      </c>
      <c r="P2" s="3">
        <v>100</v>
      </c>
    </row>
    <row r="3" spans="1:16" x14ac:dyDescent="0.35">
      <c r="A3" t="s">
        <v>24</v>
      </c>
      <c r="B3">
        <v>1</v>
      </c>
      <c r="C3" t="s">
        <v>29</v>
      </c>
      <c r="D3">
        <v>2</v>
      </c>
      <c r="E3">
        <v>1</v>
      </c>
      <c r="F3" s="1">
        <f>$F$2/EXP(E3*$B$4)</f>
        <v>20</v>
      </c>
      <c r="G3" s="1">
        <f>G$2/EXP($E3*$B$9)</f>
        <v>14.142135623730949</v>
      </c>
      <c r="H3" s="1">
        <f>H$2/EXP($E3*$B$14)</f>
        <v>12.599210498948731</v>
      </c>
      <c r="I3" s="1">
        <f>I$2/EXP($E3*$B$19)</f>
        <v>11.040895136738122</v>
      </c>
      <c r="J3" s="1">
        <f>J$2/EXP($E3*$B$24)</f>
        <v>10.233738919967749</v>
      </c>
      <c r="L3" s="1">
        <f>L$2/EXP($E3*$B$4)</f>
        <v>200</v>
      </c>
      <c r="M3" s="1">
        <f>M$2/EXP($E3*$B$9)</f>
        <v>141.42135623730948</v>
      </c>
      <c r="N3" s="1">
        <f>N$2/EXP($E3*$B$14)</f>
        <v>125.9921049894873</v>
      </c>
      <c r="O3" s="1">
        <f>O$2/EXP($E3*$B$19)</f>
        <v>110.40895136738123</v>
      </c>
      <c r="P3" s="1">
        <f>P$2/EXP($E3*$B$24)</f>
        <v>102.3373891996775</v>
      </c>
    </row>
    <row r="4" spans="1:16" x14ac:dyDescent="0.35">
      <c r="A4" t="s">
        <v>25</v>
      </c>
      <c r="B4" s="5">
        <f>(LN(B2/B5))/B3</f>
        <v>-0.69314718055994529</v>
      </c>
      <c r="C4" t="s">
        <v>30</v>
      </c>
      <c r="D4" s="4">
        <v>-0.69</v>
      </c>
      <c r="E4" s="3">
        <v>2</v>
      </c>
      <c r="F4" s="1">
        <f t="shared" ref="F4:F42" si="0">$F$2/EXP(E4*$B$4)</f>
        <v>40</v>
      </c>
      <c r="G4" s="1">
        <f t="shared" ref="G4:G42" si="1">G$2/EXP($E4*$B$9)</f>
        <v>20</v>
      </c>
      <c r="H4" s="1">
        <f t="shared" ref="H4:H42" si="2">H$2/EXP($E4*$B$14)</f>
        <v>15.874010519681994</v>
      </c>
      <c r="I4" s="1">
        <f t="shared" ref="I4:I42" si="3">I$2/EXP($E4*$B$19)</f>
        <v>12.190136542044755</v>
      </c>
      <c r="J4" s="1">
        <f t="shared" ref="J4:J42" si="4">J$2/EXP($E4*$B$24)</f>
        <v>10.472941228206267</v>
      </c>
      <c r="L4" s="1">
        <f t="shared" ref="L4:L42" si="5">L$2/EXP($E4*$B$4)</f>
        <v>400</v>
      </c>
      <c r="M4" s="1">
        <f t="shared" ref="M4:M42" si="6">M$2/EXP($E4*$B$9)</f>
        <v>200</v>
      </c>
      <c r="N4" s="1">
        <f t="shared" ref="N4:N42" si="7">N$2/EXP($E4*$B$14)</f>
        <v>158.74010519681994</v>
      </c>
      <c r="O4" s="1">
        <f t="shared" ref="O4:O42" si="8">O$2/EXP($E4*$B$19)</f>
        <v>121.90136542044753</v>
      </c>
      <c r="P4" s="1">
        <f t="shared" ref="P4:P42" si="9">P$2/EXP($E4*$B$24)</f>
        <v>104.72941228206268</v>
      </c>
    </row>
    <row r="5" spans="1:16" x14ac:dyDescent="0.35">
      <c r="A5" t="s">
        <v>26</v>
      </c>
      <c r="B5">
        <v>20</v>
      </c>
      <c r="C5" t="s">
        <v>27</v>
      </c>
      <c r="D5">
        <f>D2/EXP(D3*-69%)</f>
        <v>39.749016274947479</v>
      </c>
      <c r="E5" s="3">
        <v>3</v>
      </c>
      <c r="F5" s="1">
        <f t="shared" si="0"/>
        <v>79.999999999999986</v>
      </c>
      <c r="G5" s="1">
        <f t="shared" si="1"/>
        <v>28.284271247461898</v>
      </c>
      <c r="H5" s="1">
        <f t="shared" si="2"/>
        <v>20</v>
      </c>
      <c r="I5" s="1">
        <f t="shared" si="3"/>
        <v>13.459001926323561</v>
      </c>
      <c r="J5" s="1">
        <f t="shared" si="4"/>
        <v>10.717734625362931</v>
      </c>
      <c r="L5" s="1">
        <f t="shared" si="5"/>
        <v>799.99999999999977</v>
      </c>
      <c r="M5" s="1">
        <f t="shared" si="6"/>
        <v>282.84271247461896</v>
      </c>
      <c r="N5" s="1">
        <f t="shared" si="7"/>
        <v>200</v>
      </c>
      <c r="O5" s="1">
        <f t="shared" si="8"/>
        <v>134.5900192632356</v>
      </c>
      <c r="P5" s="1">
        <f t="shared" si="9"/>
        <v>107.17734625362932</v>
      </c>
    </row>
    <row r="6" spans="1:16" x14ac:dyDescent="0.35">
      <c r="E6" s="3">
        <v>4</v>
      </c>
      <c r="F6" s="1">
        <f t="shared" si="0"/>
        <v>160</v>
      </c>
      <c r="G6" s="1">
        <f t="shared" si="1"/>
        <v>40</v>
      </c>
      <c r="H6" s="1">
        <f t="shared" si="2"/>
        <v>25.198420997897461</v>
      </c>
      <c r="I6" s="1">
        <f t="shared" si="3"/>
        <v>14.859942891369483</v>
      </c>
      <c r="J6" s="1">
        <f t="shared" si="4"/>
        <v>10.96824979694626</v>
      </c>
      <c r="L6" s="1">
        <f t="shared" si="5"/>
        <v>1600</v>
      </c>
      <c r="M6" s="1">
        <f t="shared" si="6"/>
        <v>400</v>
      </c>
      <c r="N6" s="1">
        <f t="shared" si="7"/>
        <v>251.9842099789746</v>
      </c>
      <c r="O6" s="1">
        <f t="shared" si="8"/>
        <v>148.59942891369485</v>
      </c>
      <c r="P6" s="1">
        <f t="shared" si="9"/>
        <v>109.6824979694626</v>
      </c>
    </row>
    <row r="7" spans="1:16" x14ac:dyDescent="0.35">
      <c r="A7" s="3" t="s">
        <v>23</v>
      </c>
      <c r="B7" s="3">
        <v>10</v>
      </c>
      <c r="E7" s="3">
        <v>5</v>
      </c>
      <c r="F7" s="1">
        <f t="shared" si="0"/>
        <v>320</v>
      </c>
      <c r="G7" s="1">
        <f t="shared" si="1"/>
        <v>56.568542494923797</v>
      </c>
      <c r="H7" s="1">
        <f t="shared" si="2"/>
        <v>31.748021039363987</v>
      </c>
      <c r="I7" s="1">
        <f t="shared" si="3"/>
        <v>16.40670712015276</v>
      </c>
      <c r="J7" s="1">
        <f t="shared" si="4"/>
        <v>11.22462048309373</v>
      </c>
      <c r="L7" s="1">
        <f t="shared" si="5"/>
        <v>3200</v>
      </c>
      <c r="M7" s="1">
        <f t="shared" si="6"/>
        <v>565.68542494923793</v>
      </c>
      <c r="N7" s="1">
        <f t="shared" si="7"/>
        <v>317.48021039363988</v>
      </c>
      <c r="O7" s="1">
        <f t="shared" si="8"/>
        <v>164.0670712015276</v>
      </c>
      <c r="P7" s="1">
        <f t="shared" si="9"/>
        <v>112.2462048309373</v>
      </c>
    </row>
    <row r="8" spans="1:16" x14ac:dyDescent="0.35">
      <c r="A8" s="3" t="s">
        <v>24</v>
      </c>
      <c r="B8" s="3">
        <v>2</v>
      </c>
      <c r="E8" s="3">
        <v>6</v>
      </c>
      <c r="F8" s="1">
        <f t="shared" si="0"/>
        <v>639.99999999999977</v>
      </c>
      <c r="G8" s="1">
        <f t="shared" si="1"/>
        <v>79.999999999999986</v>
      </c>
      <c r="H8" s="1">
        <f t="shared" si="2"/>
        <v>40</v>
      </c>
      <c r="I8" s="1">
        <f t="shared" si="3"/>
        <v>18.11447328527813</v>
      </c>
      <c r="J8" s="1">
        <f t="shared" si="4"/>
        <v>11.486983549970351</v>
      </c>
      <c r="L8" s="1">
        <f t="shared" si="5"/>
        <v>6399.9999999999973</v>
      </c>
      <c r="M8" s="1">
        <f t="shared" si="6"/>
        <v>799.99999999999977</v>
      </c>
      <c r="N8" s="1">
        <f t="shared" si="7"/>
        <v>400</v>
      </c>
      <c r="O8" s="1">
        <f t="shared" si="8"/>
        <v>181.14473285278132</v>
      </c>
      <c r="P8" s="1">
        <f t="shared" si="9"/>
        <v>114.8698354997035</v>
      </c>
    </row>
    <row r="9" spans="1:16" x14ac:dyDescent="0.35">
      <c r="A9" s="3" t="s">
        <v>25</v>
      </c>
      <c r="B9" s="5">
        <f>(LN(B7/B10))/B8</f>
        <v>-0.34657359027997264</v>
      </c>
      <c r="E9" s="3">
        <v>7</v>
      </c>
      <c r="F9" s="1">
        <f t="shared" si="0"/>
        <v>1279.9999999999998</v>
      </c>
      <c r="G9" s="1">
        <f t="shared" si="1"/>
        <v>113.13708498984759</v>
      </c>
      <c r="H9" s="1">
        <f t="shared" si="2"/>
        <v>50.396841995794922</v>
      </c>
      <c r="I9" s="1">
        <f t="shared" si="3"/>
        <v>20</v>
      </c>
      <c r="J9" s="1">
        <f t="shared" si="4"/>
        <v>11.755479062836088</v>
      </c>
      <c r="L9" s="1">
        <f t="shared" si="5"/>
        <v>12799.999999999996</v>
      </c>
      <c r="M9" s="1">
        <f t="shared" si="6"/>
        <v>1131.3708498984759</v>
      </c>
      <c r="N9" s="1">
        <f t="shared" si="7"/>
        <v>503.96841995794921</v>
      </c>
      <c r="O9" s="1">
        <f t="shared" si="8"/>
        <v>200</v>
      </c>
      <c r="P9" s="1">
        <f t="shared" si="9"/>
        <v>117.55479062836088</v>
      </c>
    </row>
    <row r="10" spans="1:16" x14ac:dyDescent="0.35">
      <c r="A10" s="3" t="s">
        <v>26</v>
      </c>
      <c r="B10" s="3">
        <v>20</v>
      </c>
      <c r="E10" s="3">
        <v>8</v>
      </c>
      <c r="F10" s="1">
        <f t="shared" si="0"/>
        <v>2559.9999999999995</v>
      </c>
      <c r="G10" s="1">
        <f t="shared" si="1"/>
        <v>160</v>
      </c>
      <c r="H10" s="1">
        <f t="shared" si="2"/>
        <v>63.496042078727967</v>
      </c>
      <c r="I10" s="1">
        <f t="shared" si="3"/>
        <v>22.081790273476244</v>
      </c>
      <c r="J10" s="1">
        <f t="shared" si="4"/>
        <v>12.030250360821167</v>
      </c>
      <c r="L10" s="1">
        <f t="shared" si="5"/>
        <v>25599.999999999993</v>
      </c>
      <c r="M10" s="1">
        <f t="shared" si="6"/>
        <v>1600</v>
      </c>
      <c r="N10" s="1">
        <f t="shared" si="7"/>
        <v>634.96042078727965</v>
      </c>
      <c r="O10" s="1">
        <f t="shared" si="8"/>
        <v>220.81790273476247</v>
      </c>
      <c r="P10" s="1">
        <f t="shared" si="9"/>
        <v>120.30250360821167</v>
      </c>
    </row>
    <row r="11" spans="1:16" x14ac:dyDescent="0.35">
      <c r="E11" s="3">
        <v>9</v>
      </c>
      <c r="F11" s="1">
        <f t="shared" si="0"/>
        <v>5120</v>
      </c>
      <c r="G11" s="1">
        <f t="shared" si="1"/>
        <v>226.27416997969519</v>
      </c>
      <c r="H11" s="1">
        <f t="shared" si="2"/>
        <v>79.999999999999986</v>
      </c>
      <c r="I11" s="1">
        <f t="shared" si="3"/>
        <v>24.380273084089506</v>
      </c>
      <c r="J11" s="1">
        <f t="shared" si="4"/>
        <v>12.311444133449163</v>
      </c>
      <c r="L11" s="1">
        <f t="shared" si="5"/>
        <v>51200</v>
      </c>
      <c r="M11" s="1">
        <f t="shared" si="6"/>
        <v>2262.7416997969517</v>
      </c>
      <c r="N11" s="1">
        <f t="shared" si="7"/>
        <v>799.99999999999977</v>
      </c>
      <c r="O11" s="1">
        <f t="shared" si="8"/>
        <v>243.80273084089504</v>
      </c>
      <c r="P11" s="1">
        <f t="shared" si="9"/>
        <v>123.11444133449162</v>
      </c>
    </row>
    <row r="12" spans="1:16" x14ac:dyDescent="0.35">
      <c r="A12" s="3" t="s">
        <v>23</v>
      </c>
      <c r="B12" s="3">
        <v>10</v>
      </c>
      <c r="E12" s="3">
        <v>10</v>
      </c>
      <c r="F12" s="1">
        <f t="shared" si="0"/>
        <v>10240</v>
      </c>
      <c r="G12" s="1">
        <f t="shared" si="1"/>
        <v>320</v>
      </c>
      <c r="H12" s="1">
        <f t="shared" si="2"/>
        <v>100.79368399158984</v>
      </c>
      <c r="I12" s="1">
        <f t="shared" si="3"/>
        <v>26.918003852647121</v>
      </c>
      <c r="J12" s="1">
        <f t="shared" si="4"/>
        <v>12.599210498948731</v>
      </c>
      <c r="L12" s="1">
        <f t="shared" si="5"/>
        <v>102400</v>
      </c>
      <c r="M12" s="1">
        <f t="shared" si="6"/>
        <v>3200</v>
      </c>
      <c r="N12" s="1">
        <f t="shared" si="7"/>
        <v>1007.9368399158984</v>
      </c>
      <c r="O12" s="1">
        <f t="shared" si="8"/>
        <v>269.18003852647121</v>
      </c>
      <c r="P12" s="1">
        <f t="shared" si="9"/>
        <v>125.9921049894873</v>
      </c>
    </row>
    <row r="13" spans="1:16" x14ac:dyDescent="0.35">
      <c r="A13" s="3" t="s">
        <v>24</v>
      </c>
      <c r="B13" s="3">
        <v>3</v>
      </c>
      <c r="E13" s="3">
        <v>11</v>
      </c>
      <c r="F13" s="1">
        <f t="shared" si="0"/>
        <v>20480.000000000004</v>
      </c>
      <c r="G13" s="1">
        <f t="shared" si="1"/>
        <v>452.54833995939043</v>
      </c>
      <c r="H13" s="1">
        <f t="shared" si="2"/>
        <v>126.99208415745593</v>
      </c>
      <c r="I13" s="1">
        <f t="shared" si="3"/>
        <v>29.719885782738963</v>
      </c>
      <c r="J13" s="1">
        <f t="shared" si="4"/>
        <v>12.893703084395792</v>
      </c>
      <c r="L13" s="1">
        <f t="shared" si="5"/>
        <v>204800.00000000003</v>
      </c>
      <c r="M13" s="1">
        <f t="shared" si="6"/>
        <v>4525.4833995939043</v>
      </c>
      <c r="N13" s="1">
        <f t="shared" si="7"/>
        <v>1269.9208415745593</v>
      </c>
      <c r="O13" s="1">
        <f t="shared" si="8"/>
        <v>297.19885782738965</v>
      </c>
      <c r="P13" s="1">
        <f t="shared" si="9"/>
        <v>128.93703084395793</v>
      </c>
    </row>
    <row r="14" spans="1:16" x14ac:dyDescent="0.35">
      <c r="A14" s="3" t="s">
        <v>25</v>
      </c>
      <c r="B14" s="5">
        <f>(LN(B12/B15))/B13</f>
        <v>-0.23104906018664842</v>
      </c>
      <c r="E14" s="3">
        <v>12</v>
      </c>
      <c r="F14" s="1">
        <f t="shared" si="0"/>
        <v>40959.999999999971</v>
      </c>
      <c r="G14" s="1">
        <f t="shared" si="1"/>
        <v>639.99999999999977</v>
      </c>
      <c r="H14" s="1">
        <f t="shared" si="2"/>
        <v>160</v>
      </c>
      <c r="I14" s="1">
        <f t="shared" si="3"/>
        <v>32.813414240305512</v>
      </c>
      <c r="J14" s="1">
        <f t="shared" si="4"/>
        <v>13.195079107728942</v>
      </c>
      <c r="L14" s="1">
        <f t="shared" si="5"/>
        <v>409599.99999999971</v>
      </c>
      <c r="M14" s="1">
        <f t="shared" si="6"/>
        <v>6399.9999999999973</v>
      </c>
      <c r="N14" s="1">
        <f t="shared" si="7"/>
        <v>1600</v>
      </c>
      <c r="O14" s="1">
        <f t="shared" si="8"/>
        <v>328.13414240305514</v>
      </c>
      <c r="P14" s="1">
        <f t="shared" si="9"/>
        <v>131.95079107728941</v>
      </c>
    </row>
    <row r="15" spans="1:16" x14ac:dyDescent="0.35">
      <c r="A15" s="3" t="s">
        <v>26</v>
      </c>
      <c r="B15" s="3">
        <v>20</v>
      </c>
      <c r="E15" s="3">
        <v>13</v>
      </c>
      <c r="F15" s="1">
        <f t="shared" si="0"/>
        <v>81919.999999999942</v>
      </c>
      <c r="G15" s="1">
        <f t="shared" si="1"/>
        <v>905.09667991878052</v>
      </c>
      <c r="H15" s="1">
        <f t="shared" si="2"/>
        <v>201.58736798317963</v>
      </c>
      <c r="I15" s="1">
        <f t="shared" si="3"/>
        <v>36.228946570556261</v>
      </c>
      <c r="J15" s="1">
        <f t="shared" si="4"/>
        <v>13.5034994616819</v>
      </c>
      <c r="L15" s="1">
        <f t="shared" si="5"/>
        <v>819199.99999999942</v>
      </c>
      <c r="M15" s="1">
        <f t="shared" si="6"/>
        <v>9050.966799187805</v>
      </c>
      <c r="N15" s="1">
        <f t="shared" si="7"/>
        <v>2015.8736798317964</v>
      </c>
      <c r="O15" s="1">
        <f t="shared" si="8"/>
        <v>362.28946570556263</v>
      </c>
      <c r="P15" s="1">
        <f t="shared" si="9"/>
        <v>135.03499461681898</v>
      </c>
    </row>
    <row r="16" spans="1:16" x14ac:dyDescent="0.35">
      <c r="E16" s="3">
        <v>14</v>
      </c>
      <c r="F16" s="1">
        <f t="shared" si="0"/>
        <v>163839.99999999994</v>
      </c>
      <c r="G16" s="1">
        <f t="shared" si="1"/>
        <v>1279.9999999999998</v>
      </c>
      <c r="H16" s="1">
        <f t="shared" si="2"/>
        <v>253.98416831491187</v>
      </c>
      <c r="I16" s="1">
        <f t="shared" si="3"/>
        <v>40</v>
      </c>
      <c r="J16" s="1">
        <f t="shared" si="4"/>
        <v>13.81912879967776</v>
      </c>
      <c r="L16" s="1">
        <f t="shared" si="5"/>
        <v>1638399.9999999993</v>
      </c>
      <c r="M16" s="1">
        <f t="shared" si="6"/>
        <v>12799.999999999996</v>
      </c>
      <c r="N16" s="1">
        <f t="shared" si="7"/>
        <v>2539.8416831491186</v>
      </c>
      <c r="O16" s="1">
        <f t="shared" si="8"/>
        <v>400</v>
      </c>
      <c r="P16" s="1">
        <f t="shared" si="9"/>
        <v>138.19128799677759</v>
      </c>
    </row>
    <row r="17" spans="1:16" x14ac:dyDescent="0.35">
      <c r="A17" s="3" t="s">
        <v>23</v>
      </c>
      <c r="B17" s="3">
        <v>10</v>
      </c>
      <c r="E17" s="3">
        <v>15</v>
      </c>
      <c r="F17" s="1">
        <f t="shared" si="0"/>
        <v>327679.99999999988</v>
      </c>
      <c r="G17" s="1">
        <f t="shared" si="1"/>
        <v>1810.1933598375613</v>
      </c>
      <c r="H17" s="1">
        <f t="shared" si="2"/>
        <v>319.99999999999989</v>
      </c>
      <c r="I17" s="1">
        <f t="shared" si="3"/>
        <v>44.163580546952488</v>
      </c>
      <c r="J17" s="1">
        <f t="shared" si="4"/>
        <v>14.142135623730949</v>
      </c>
      <c r="L17" s="1">
        <f t="shared" si="5"/>
        <v>3276799.9999999986</v>
      </c>
      <c r="M17" s="1">
        <f t="shared" si="6"/>
        <v>18101.933598375614</v>
      </c>
      <c r="N17" s="1">
        <f t="shared" si="7"/>
        <v>3199.9999999999986</v>
      </c>
      <c r="O17" s="1">
        <f t="shared" si="8"/>
        <v>441.63580546952494</v>
      </c>
      <c r="P17" s="1">
        <f t="shared" si="9"/>
        <v>141.42135623730948</v>
      </c>
    </row>
    <row r="18" spans="1:16" x14ac:dyDescent="0.35">
      <c r="A18" s="3" t="s">
        <v>24</v>
      </c>
      <c r="B18" s="3">
        <v>7</v>
      </c>
      <c r="E18" s="3">
        <v>16</v>
      </c>
      <c r="F18" s="1">
        <f t="shared" si="0"/>
        <v>655359.99999999977</v>
      </c>
      <c r="G18" s="1">
        <f t="shared" si="1"/>
        <v>2559.9999999999995</v>
      </c>
      <c r="H18" s="1">
        <f t="shared" si="2"/>
        <v>403.17473596635932</v>
      </c>
      <c r="I18" s="1">
        <f t="shared" si="3"/>
        <v>48.760546168179012</v>
      </c>
      <c r="J18" s="1">
        <f t="shared" si="4"/>
        <v>14.472692374403781</v>
      </c>
      <c r="L18" s="1">
        <f t="shared" si="5"/>
        <v>6553599.9999999972</v>
      </c>
      <c r="M18" s="1">
        <f t="shared" si="6"/>
        <v>25599.999999999993</v>
      </c>
      <c r="N18" s="1">
        <f t="shared" si="7"/>
        <v>4031.7473596635932</v>
      </c>
      <c r="O18" s="1">
        <f t="shared" si="8"/>
        <v>487.60546168179008</v>
      </c>
      <c r="P18" s="1">
        <f t="shared" si="9"/>
        <v>144.7269237440378</v>
      </c>
    </row>
    <row r="19" spans="1:16" x14ac:dyDescent="0.35">
      <c r="A19" s="3" t="s">
        <v>25</v>
      </c>
      <c r="B19" s="5">
        <f>(LN(B17/B20))/B18</f>
        <v>-9.9021025794277892E-2</v>
      </c>
      <c r="E19" s="3">
        <v>17</v>
      </c>
      <c r="F19" s="1">
        <f t="shared" si="0"/>
        <v>1310719.9999999998</v>
      </c>
      <c r="G19" s="1">
        <f t="shared" si="1"/>
        <v>3620.386719675123</v>
      </c>
      <c r="H19" s="1">
        <f t="shared" si="2"/>
        <v>507.9683366298238</v>
      </c>
      <c r="I19" s="1">
        <f t="shared" si="3"/>
        <v>53.836007705294236</v>
      </c>
      <c r="J19" s="1">
        <f t="shared" si="4"/>
        <v>14.810975522865641</v>
      </c>
      <c r="L19" s="1">
        <f t="shared" si="5"/>
        <v>13107199.999999996</v>
      </c>
      <c r="M19" s="1">
        <f t="shared" si="6"/>
        <v>36203.867196751227</v>
      </c>
      <c r="N19" s="1">
        <f t="shared" si="7"/>
        <v>5079.6833662982381</v>
      </c>
      <c r="O19" s="1">
        <f t="shared" si="8"/>
        <v>538.36007705294242</v>
      </c>
      <c r="P19" s="1">
        <f t="shared" si="9"/>
        <v>148.10975522865641</v>
      </c>
    </row>
    <row r="20" spans="1:16" x14ac:dyDescent="0.35">
      <c r="A20" s="3" t="s">
        <v>26</v>
      </c>
      <c r="B20" s="3">
        <v>20</v>
      </c>
      <c r="E20" s="3">
        <v>18</v>
      </c>
      <c r="F20" s="1">
        <f t="shared" si="0"/>
        <v>2621439.9999999995</v>
      </c>
      <c r="G20" s="1">
        <f t="shared" si="1"/>
        <v>5120</v>
      </c>
      <c r="H20" s="1">
        <f t="shared" si="2"/>
        <v>639.99999999999977</v>
      </c>
      <c r="I20" s="1">
        <f t="shared" si="3"/>
        <v>59.439771565477926</v>
      </c>
      <c r="J20" s="1">
        <f t="shared" si="4"/>
        <v>15.157165665103978</v>
      </c>
      <c r="L20" s="1">
        <f t="shared" si="5"/>
        <v>26214399.999999993</v>
      </c>
      <c r="M20" s="1">
        <f t="shared" si="6"/>
        <v>51200</v>
      </c>
      <c r="N20" s="1">
        <f t="shared" si="7"/>
        <v>6399.9999999999973</v>
      </c>
      <c r="O20" s="1">
        <f t="shared" si="8"/>
        <v>594.39771565477929</v>
      </c>
      <c r="P20" s="1">
        <f t="shared" si="9"/>
        <v>151.5716566510398</v>
      </c>
    </row>
    <row r="21" spans="1:16" x14ac:dyDescent="0.35">
      <c r="E21" s="3">
        <v>19</v>
      </c>
      <c r="F21" s="1">
        <f t="shared" si="0"/>
        <v>5242880</v>
      </c>
      <c r="G21" s="1">
        <f t="shared" si="1"/>
        <v>7240.773439350246</v>
      </c>
      <c r="H21" s="1">
        <f t="shared" si="2"/>
        <v>806.3494719327183</v>
      </c>
      <c r="I21" s="1">
        <f t="shared" si="3"/>
        <v>65.626828480611024</v>
      </c>
      <c r="J21" s="1">
        <f t="shared" si="4"/>
        <v>15.511447618337346</v>
      </c>
      <c r="L21" s="1">
        <f t="shared" si="5"/>
        <v>52428800</v>
      </c>
      <c r="M21" s="1">
        <f t="shared" si="6"/>
        <v>72407.734393502455</v>
      </c>
      <c r="N21" s="1">
        <f t="shared" si="7"/>
        <v>8063.4947193271828</v>
      </c>
      <c r="O21" s="1">
        <f t="shared" si="8"/>
        <v>656.26828480611027</v>
      </c>
      <c r="P21" s="1">
        <f t="shared" si="9"/>
        <v>155.11447618337348</v>
      </c>
    </row>
    <row r="22" spans="1:16" x14ac:dyDescent="0.35">
      <c r="A22" s="3" t="s">
        <v>23</v>
      </c>
      <c r="B22" s="3">
        <v>10</v>
      </c>
      <c r="E22" s="3">
        <v>20</v>
      </c>
      <c r="F22" s="1">
        <f t="shared" si="0"/>
        <v>10485760</v>
      </c>
      <c r="G22" s="1">
        <f t="shared" si="1"/>
        <v>10240</v>
      </c>
      <c r="H22" s="1">
        <f t="shared" si="2"/>
        <v>1015.9366732596476</v>
      </c>
      <c r="I22" s="1">
        <f t="shared" si="3"/>
        <v>72.457893141112521</v>
      </c>
      <c r="J22" s="1">
        <f t="shared" si="4"/>
        <v>15.874010519681994</v>
      </c>
      <c r="L22" s="1">
        <f t="shared" si="5"/>
        <v>104857600</v>
      </c>
      <c r="M22" s="1">
        <f t="shared" si="6"/>
        <v>102400</v>
      </c>
      <c r="N22" s="1">
        <f t="shared" si="7"/>
        <v>10159.366732596476</v>
      </c>
      <c r="O22" s="1">
        <f t="shared" si="8"/>
        <v>724.57893141112527</v>
      </c>
      <c r="P22" s="1">
        <f t="shared" si="9"/>
        <v>158.74010519681994</v>
      </c>
    </row>
    <row r="23" spans="1:16" x14ac:dyDescent="0.35">
      <c r="A23" s="3" t="s">
        <v>24</v>
      </c>
      <c r="B23" s="3">
        <v>30</v>
      </c>
      <c r="E23" s="3">
        <v>21</v>
      </c>
      <c r="F23" s="1">
        <f t="shared" si="0"/>
        <v>20971520.000000004</v>
      </c>
      <c r="G23" s="1">
        <f t="shared" si="1"/>
        <v>14481.546878700494</v>
      </c>
      <c r="H23" s="1">
        <f t="shared" si="2"/>
        <v>1279.9999999999998</v>
      </c>
      <c r="I23" s="1">
        <f t="shared" si="3"/>
        <v>79.999999999999986</v>
      </c>
      <c r="J23" s="1">
        <f t="shared" si="4"/>
        <v>16.245047927124709</v>
      </c>
      <c r="L23" s="1">
        <f t="shared" si="5"/>
        <v>209715200.00000003</v>
      </c>
      <c r="M23" s="1">
        <f t="shared" si="6"/>
        <v>144815.46878700494</v>
      </c>
      <c r="N23" s="1">
        <f t="shared" si="7"/>
        <v>12799.999999999996</v>
      </c>
      <c r="O23" s="1">
        <f t="shared" si="8"/>
        <v>799.99999999999977</v>
      </c>
      <c r="P23" s="1">
        <f t="shared" si="9"/>
        <v>162.4504792712471</v>
      </c>
    </row>
    <row r="24" spans="1:16" x14ac:dyDescent="0.35">
      <c r="A24" s="3" t="s">
        <v>25</v>
      </c>
      <c r="B24" s="5">
        <f>(LN(B22/B25))/B23</f>
        <v>-2.3104906018664842E-2</v>
      </c>
      <c r="E24" s="3">
        <v>22</v>
      </c>
      <c r="F24" s="1">
        <f t="shared" si="0"/>
        <v>41943040.000000007</v>
      </c>
      <c r="G24" s="1">
        <f t="shared" si="1"/>
        <v>20480.000000000004</v>
      </c>
      <c r="H24" s="1">
        <f t="shared" si="2"/>
        <v>1612.6989438654368</v>
      </c>
      <c r="I24" s="1">
        <f t="shared" si="3"/>
        <v>88.327161093904962</v>
      </c>
      <c r="J24" s="1">
        <f t="shared" si="4"/>
        <v>16.624757922855757</v>
      </c>
      <c r="L24" s="1">
        <f t="shared" si="5"/>
        <v>419430400.00000006</v>
      </c>
      <c r="M24" s="1">
        <f t="shared" si="6"/>
        <v>204800.00000000003</v>
      </c>
      <c r="N24" s="1">
        <f t="shared" si="7"/>
        <v>16126.989438654369</v>
      </c>
      <c r="O24" s="1">
        <f t="shared" si="8"/>
        <v>883.27161093904965</v>
      </c>
      <c r="P24" s="1">
        <f t="shared" si="9"/>
        <v>166.24757922855756</v>
      </c>
    </row>
    <row r="25" spans="1:16" x14ac:dyDescent="0.35">
      <c r="A25" s="3" t="s">
        <v>26</v>
      </c>
      <c r="B25" s="3">
        <v>20</v>
      </c>
      <c r="E25" s="3">
        <v>23</v>
      </c>
      <c r="F25" s="1">
        <f t="shared" si="0"/>
        <v>83886080.000000015</v>
      </c>
      <c r="G25" s="1">
        <f t="shared" si="1"/>
        <v>28963.093757400988</v>
      </c>
      <c r="H25" s="1">
        <f t="shared" si="2"/>
        <v>2031.8733465192938</v>
      </c>
      <c r="I25" s="1">
        <f t="shared" si="3"/>
        <v>97.521092336358009</v>
      </c>
      <c r="J25" s="1">
        <f t="shared" si="4"/>
        <v>17.013343219017113</v>
      </c>
      <c r="L25" s="1">
        <f t="shared" si="5"/>
        <v>838860800.00000024</v>
      </c>
      <c r="M25" s="1">
        <f t="shared" si="6"/>
        <v>289630.93757400988</v>
      </c>
      <c r="N25" s="1">
        <f t="shared" si="7"/>
        <v>20318.733465192938</v>
      </c>
      <c r="O25" s="1">
        <f t="shared" si="8"/>
        <v>975.21092336358004</v>
      </c>
      <c r="P25" s="1">
        <f t="shared" si="9"/>
        <v>170.13343219017113</v>
      </c>
    </row>
    <row r="26" spans="1:16" x14ac:dyDescent="0.35">
      <c r="E26" s="3">
        <v>24</v>
      </c>
      <c r="F26" s="1">
        <f t="shared" si="0"/>
        <v>167772159.99999973</v>
      </c>
      <c r="G26" s="1">
        <f t="shared" si="1"/>
        <v>40959.999999999971</v>
      </c>
      <c r="H26" s="1">
        <f t="shared" si="2"/>
        <v>2559.9999999999995</v>
      </c>
      <c r="I26" s="1">
        <f t="shared" si="3"/>
        <v>107.67201541058846</v>
      </c>
      <c r="J26" s="1">
        <f t="shared" si="4"/>
        <v>17.411011265922482</v>
      </c>
      <c r="L26" s="1">
        <f t="shared" si="5"/>
        <v>1677721599.9999974</v>
      </c>
      <c r="M26" s="1">
        <f t="shared" si="6"/>
        <v>409599.99999999971</v>
      </c>
      <c r="N26" s="1">
        <f t="shared" si="7"/>
        <v>25599.999999999993</v>
      </c>
      <c r="O26" s="1">
        <f t="shared" si="8"/>
        <v>1076.7201541058846</v>
      </c>
      <c r="P26" s="1">
        <f t="shared" si="9"/>
        <v>174.11011265922482</v>
      </c>
    </row>
    <row r="27" spans="1:16" x14ac:dyDescent="0.35">
      <c r="E27" s="3">
        <v>25</v>
      </c>
      <c r="F27" s="1">
        <f t="shared" si="0"/>
        <v>335544320.00000018</v>
      </c>
      <c r="G27" s="1">
        <f t="shared" si="1"/>
        <v>57926.18751480199</v>
      </c>
      <c r="H27" s="1">
        <f t="shared" si="2"/>
        <v>3225.3978877308737</v>
      </c>
      <c r="I27" s="1">
        <f t="shared" si="3"/>
        <v>118.87954313095584</v>
      </c>
      <c r="J27" s="1">
        <f t="shared" si="4"/>
        <v>17.817974362806787</v>
      </c>
      <c r="L27" s="1">
        <f t="shared" si="5"/>
        <v>3355443200.0000014</v>
      </c>
      <c r="M27" s="1">
        <f t="shared" si="6"/>
        <v>579261.87514801987</v>
      </c>
      <c r="N27" s="1">
        <f t="shared" si="7"/>
        <v>32253.978877308738</v>
      </c>
      <c r="O27" s="1">
        <f t="shared" si="8"/>
        <v>1188.7954313095584</v>
      </c>
      <c r="P27" s="1">
        <f t="shared" si="9"/>
        <v>178.17974362806785</v>
      </c>
    </row>
    <row r="28" spans="1:16" x14ac:dyDescent="0.35">
      <c r="E28" s="3">
        <v>26</v>
      </c>
      <c r="F28" s="1">
        <f t="shared" si="0"/>
        <v>671088639.99999917</v>
      </c>
      <c r="G28" s="1">
        <f t="shared" si="1"/>
        <v>81919.999999999942</v>
      </c>
      <c r="H28" s="1">
        <f t="shared" si="2"/>
        <v>4063.7466930385876</v>
      </c>
      <c r="I28" s="1">
        <f t="shared" si="3"/>
        <v>131.25365696122199</v>
      </c>
      <c r="J28" s="1">
        <f t="shared" si="4"/>
        <v>18.234449771164332</v>
      </c>
      <c r="L28" s="1">
        <f t="shared" si="5"/>
        <v>6710886399.9999914</v>
      </c>
      <c r="M28" s="1">
        <f t="shared" si="6"/>
        <v>819199.99999999942</v>
      </c>
      <c r="N28" s="1">
        <f t="shared" si="7"/>
        <v>40637.466930385875</v>
      </c>
      <c r="O28" s="1">
        <f t="shared" si="8"/>
        <v>1312.5365696122201</v>
      </c>
      <c r="P28" s="1">
        <f t="shared" si="9"/>
        <v>182.34449771164333</v>
      </c>
    </row>
    <row r="29" spans="1:16" x14ac:dyDescent="0.35">
      <c r="E29" s="3">
        <v>27</v>
      </c>
      <c r="F29" s="1">
        <f t="shared" si="0"/>
        <v>1342177280.0000007</v>
      </c>
      <c r="G29" s="1">
        <f t="shared" si="1"/>
        <v>115852.37502960398</v>
      </c>
      <c r="H29" s="1">
        <f t="shared" si="2"/>
        <v>5120</v>
      </c>
      <c r="I29" s="1">
        <f t="shared" si="3"/>
        <v>144.91578628222504</v>
      </c>
      <c r="J29" s="1">
        <f t="shared" si="4"/>
        <v>18.660659830736147</v>
      </c>
      <c r="L29" s="1">
        <f t="shared" si="5"/>
        <v>13421772800.000008</v>
      </c>
      <c r="M29" s="1">
        <f t="shared" si="6"/>
        <v>1158523.7502960397</v>
      </c>
      <c r="N29" s="1">
        <f t="shared" si="7"/>
        <v>51200</v>
      </c>
      <c r="O29" s="1">
        <f t="shared" si="8"/>
        <v>1449.1578628222505</v>
      </c>
      <c r="P29" s="1">
        <f t="shared" si="9"/>
        <v>186.60659830736148</v>
      </c>
    </row>
    <row r="30" spans="1:16" x14ac:dyDescent="0.35">
      <c r="E30" s="3">
        <v>28</v>
      </c>
      <c r="F30" s="1">
        <f t="shared" si="0"/>
        <v>2684354559.9999971</v>
      </c>
      <c r="G30" s="1">
        <f t="shared" si="1"/>
        <v>163839.99999999994</v>
      </c>
      <c r="H30" s="1">
        <f t="shared" si="2"/>
        <v>6450.7957754617482</v>
      </c>
      <c r="I30" s="1">
        <f t="shared" si="3"/>
        <v>160</v>
      </c>
      <c r="J30" s="1">
        <f t="shared" si="4"/>
        <v>19.09683207820833</v>
      </c>
      <c r="L30" s="1">
        <f t="shared" si="5"/>
        <v>26843545599.999969</v>
      </c>
      <c r="M30" s="1">
        <f t="shared" si="6"/>
        <v>1638399.9999999993</v>
      </c>
      <c r="N30" s="1">
        <f t="shared" si="7"/>
        <v>64507.957754617484</v>
      </c>
      <c r="O30" s="1">
        <f t="shared" si="8"/>
        <v>1600</v>
      </c>
      <c r="P30" s="1">
        <f t="shared" si="9"/>
        <v>190.96832078208331</v>
      </c>
    </row>
    <row r="31" spans="1:16" x14ac:dyDescent="0.35">
      <c r="E31" s="3">
        <v>29</v>
      </c>
      <c r="F31" s="1">
        <f t="shared" si="0"/>
        <v>5368709120.0000038</v>
      </c>
      <c r="G31" s="1">
        <f t="shared" si="1"/>
        <v>231704.75005920799</v>
      </c>
      <c r="H31" s="1">
        <f t="shared" si="2"/>
        <v>8127.4933860771771</v>
      </c>
      <c r="I31" s="1">
        <f t="shared" si="3"/>
        <v>176.65432218780995</v>
      </c>
      <c r="J31" s="1">
        <f t="shared" si="4"/>
        <v>19.543199368684917</v>
      </c>
      <c r="L31" s="1">
        <f t="shared" si="5"/>
        <v>53687091200.000038</v>
      </c>
      <c r="M31" s="1">
        <f t="shared" si="6"/>
        <v>2317047.5005920799</v>
      </c>
      <c r="N31" s="1">
        <f t="shared" si="7"/>
        <v>81274.933860771765</v>
      </c>
      <c r="O31" s="1">
        <f t="shared" si="8"/>
        <v>1766.5432218780995</v>
      </c>
      <c r="P31" s="1">
        <f t="shared" si="9"/>
        <v>195.43199368684918</v>
      </c>
    </row>
    <row r="32" spans="1:16" x14ac:dyDescent="0.35">
      <c r="E32" s="3">
        <v>30</v>
      </c>
      <c r="F32" s="1">
        <f t="shared" si="0"/>
        <v>10737418239.99999</v>
      </c>
      <c r="G32" s="1">
        <f t="shared" si="1"/>
        <v>327679.99999999988</v>
      </c>
      <c r="H32" s="1">
        <f t="shared" si="2"/>
        <v>10239.999999999991</v>
      </c>
      <c r="I32" s="1">
        <f t="shared" si="3"/>
        <v>195.04218467271605</v>
      </c>
      <c r="J32" s="1">
        <f t="shared" si="4"/>
        <v>20</v>
      </c>
      <c r="L32" s="1">
        <f t="shared" si="5"/>
        <v>107374182399.99991</v>
      </c>
      <c r="M32" s="1">
        <f t="shared" si="6"/>
        <v>3276799.9999999986</v>
      </c>
      <c r="N32" s="1">
        <f t="shared" si="7"/>
        <v>102399.99999999991</v>
      </c>
      <c r="O32" s="1">
        <f t="shared" si="8"/>
        <v>1950.4218467271603</v>
      </c>
      <c r="P32" s="1">
        <f t="shared" si="9"/>
        <v>200</v>
      </c>
    </row>
    <row r="33" spans="5:16" x14ac:dyDescent="0.35">
      <c r="E33" s="3">
        <v>31</v>
      </c>
      <c r="F33" s="1">
        <f t="shared" si="0"/>
        <v>21474836480.000023</v>
      </c>
      <c r="G33" s="1">
        <f t="shared" si="1"/>
        <v>463409.50011841598</v>
      </c>
      <c r="H33" s="1">
        <f t="shared" si="2"/>
        <v>12901.591550923498</v>
      </c>
      <c r="I33" s="1">
        <f t="shared" si="3"/>
        <v>215.34403082117691</v>
      </c>
      <c r="J33" s="1">
        <f t="shared" si="4"/>
        <v>20.467477839935498</v>
      </c>
      <c r="L33" s="1">
        <f t="shared" si="5"/>
        <v>214748364800.00021</v>
      </c>
      <c r="M33" s="1">
        <f t="shared" si="6"/>
        <v>4634095.0011841599</v>
      </c>
      <c r="N33" s="1">
        <f t="shared" si="7"/>
        <v>129015.91550923498</v>
      </c>
      <c r="O33" s="1">
        <f t="shared" si="8"/>
        <v>2153.4403082117692</v>
      </c>
      <c r="P33" s="1">
        <f t="shared" si="9"/>
        <v>204.67477839935498</v>
      </c>
    </row>
    <row r="34" spans="5:16" x14ac:dyDescent="0.35">
      <c r="E34" s="3">
        <v>32</v>
      </c>
      <c r="F34" s="1">
        <f t="shared" si="0"/>
        <v>42949672959.999969</v>
      </c>
      <c r="G34" s="1">
        <f t="shared" si="1"/>
        <v>655359.99999999977</v>
      </c>
      <c r="H34" s="1">
        <f t="shared" si="2"/>
        <v>16254.986772154354</v>
      </c>
      <c r="I34" s="1">
        <f t="shared" si="3"/>
        <v>237.75908626191168</v>
      </c>
      <c r="J34" s="1">
        <f t="shared" si="4"/>
        <v>20.945882456412534</v>
      </c>
      <c r="L34" s="1">
        <f t="shared" si="5"/>
        <v>429496729599.99969</v>
      </c>
      <c r="M34" s="1">
        <f t="shared" si="6"/>
        <v>6553599.9999999972</v>
      </c>
      <c r="N34" s="1">
        <f t="shared" si="7"/>
        <v>162549.86772154353</v>
      </c>
      <c r="O34" s="1">
        <f t="shared" si="8"/>
        <v>2377.5908626191167</v>
      </c>
      <c r="P34" s="1">
        <f t="shared" si="9"/>
        <v>209.45882456412534</v>
      </c>
    </row>
    <row r="35" spans="5:16" x14ac:dyDescent="0.35">
      <c r="E35" s="3">
        <v>33</v>
      </c>
      <c r="F35" s="1">
        <f t="shared" si="0"/>
        <v>85899345919.999786</v>
      </c>
      <c r="G35" s="1">
        <f t="shared" si="1"/>
        <v>926819.00023683044</v>
      </c>
      <c r="H35" s="1">
        <f t="shared" si="2"/>
        <v>20479.999999999982</v>
      </c>
      <c r="I35" s="1">
        <f t="shared" si="3"/>
        <v>262.50731392244404</v>
      </c>
      <c r="J35" s="1">
        <f t="shared" si="4"/>
        <v>21.435469250725863</v>
      </c>
      <c r="L35" s="1">
        <f t="shared" si="5"/>
        <v>858993459199.99792</v>
      </c>
      <c r="M35" s="1">
        <f t="shared" si="6"/>
        <v>9268190.0023683049</v>
      </c>
      <c r="N35" s="1">
        <f t="shared" si="7"/>
        <v>204799.99999999983</v>
      </c>
      <c r="O35" s="1">
        <f t="shared" si="8"/>
        <v>2625.0731392244406</v>
      </c>
      <c r="P35" s="1">
        <f t="shared" si="9"/>
        <v>214.35469250725865</v>
      </c>
    </row>
    <row r="36" spans="5:16" x14ac:dyDescent="0.35">
      <c r="E36" s="3">
        <v>34</v>
      </c>
      <c r="F36" s="1">
        <f t="shared" si="0"/>
        <v>171798691839.99988</v>
      </c>
      <c r="G36" s="1">
        <f t="shared" si="1"/>
        <v>1310719.9999999998</v>
      </c>
      <c r="H36" s="1">
        <f t="shared" si="2"/>
        <v>25803.183101846997</v>
      </c>
      <c r="I36" s="1">
        <f t="shared" si="3"/>
        <v>289.83157256445003</v>
      </c>
      <c r="J36" s="1">
        <f t="shared" si="4"/>
        <v>21.936499593892517</v>
      </c>
      <c r="L36" s="1">
        <f t="shared" si="5"/>
        <v>1717986918399.9988</v>
      </c>
      <c r="M36" s="1">
        <f t="shared" si="6"/>
        <v>13107199.999999996</v>
      </c>
      <c r="N36" s="1">
        <f t="shared" si="7"/>
        <v>258031.83101846997</v>
      </c>
      <c r="O36" s="1">
        <f t="shared" si="8"/>
        <v>2898.3157256445006</v>
      </c>
      <c r="P36" s="1">
        <f t="shared" si="9"/>
        <v>219.36499593892518</v>
      </c>
    </row>
    <row r="37" spans="5:16" x14ac:dyDescent="0.35">
      <c r="E37" s="3">
        <v>35</v>
      </c>
      <c r="F37" s="1">
        <f t="shared" si="0"/>
        <v>343597383679.99927</v>
      </c>
      <c r="G37" s="1">
        <f t="shared" si="1"/>
        <v>1853638.0004736609</v>
      </c>
      <c r="H37" s="1">
        <f t="shared" si="2"/>
        <v>32509.973544308679</v>
      </c>
      <c r="I37" s="1">
        <f t="shared" si="3"/>
        <v>319.99999999999989</v>
      </c>
      <c r="J37" s="1">
        <f t="shared" si="4"/>
        <v>22.449240966187457</v>
      </c>
      <c r="L37" s="1">
        <f t="shared" si="5"/>
        <v>3435973836799.9922</v>
      </c>
      <c r="M37" s="1">
        <f t="shared" si="6"/>
        <v>18536380.00473661</v>
      </c>
      <c r="N37" s="1">
        <f t="shared" si="7"/>
        <v>325099.73544308677</v>
      </c>
      <c r="O37" s="1">
        <f t="shared" si="8"/>
        <v>3199.9999999999986</v>
      </c>
      <c r="P37" s="1">
        <f t="shared" si="9"/>
        <v>224.49240966187458</v>
      </c>
    </row>
    <row r="38" spans="5:16" x14ac:dyDescent="0.35">
      <c r="E38" s="3">
        <v>36</v>
      </c>
      <c r="F38" s="1">
        <f t="shared" si="0"/>
        <v>687194767359.99976</v>
      </c>
      <c r="G38" s="1">
        <f t="shared" si="1"/>
        <v>2621439.9999999995</v>
      </c>
      <c r="H38" s="1">
        <f t="shared" si="2"/>
        <v>40959.999999999971</v>
      </c>
      <c r="I38" s="1">
        <f t="shared" si="3"/>
        <v>353.30864437561974</v>
      </c>
      <c r="J38" s="1">
        <f t="shared" si="4"/>
        <v>22.973967099940698</v>
      </c>
      <c r="L38" s="1">
        <f t="shared" si="5"/>
        <v>6871947673599.9971</v>
      </c>
      <c r="M38" s="1">
        <f t="shared" si="6"/>
        <v>26214399.999999993</v>
      </c>
      <c r="N38" s="1">
        <f t="shared" si="7"/>
        <v>409599.99999999971</v>
      </c>
      <c r="O38" s="1">
        <f t="shared" si="8"/>
        <v>3533.0864437561977</v>
      </c>
      <c r="P38" s="1">
        <f t="shared" si="9"/>
        <v>229.73967099940697</v>
      </c>
    </row>
    <row r="39" spans="5:16" x14ac:dyDescent="0.35">
      <c r="E39" s="3">
        <v>37</v>
      </c>
      <c r="F39" s="1">
        <f t="shared" si="0"/>
        <v>1374389534719.9973</v>
      </c>
      <c r="G39" s="1">
        <f t="shared" si="1"/>
        <v>3707276.0009473227</v>
      </c>
      <c r="H39" s="1">
        <f t="shared" si="2"/>
        <v>51606.366203694</v>
      </c>
      <c r="I39" s="1">
        <f t="shared" si="3"/>
        <v>390.08436934543192</v>
      </c>
      <c r="J39" s="1">
        <f t="shared" si="4"/>
        <v>23.510958125672172</v>
      </c>
      <c r="L39" s="1">
        <f t="shared" si="5"/>
        <v>13743895347199.973</v>
      </c>
      <c r="M39" s="1">
        <f t="shared" si="6"/>
        <v>37072760.009473227</v>
      </c>
      <c r="N39" s="1">
        <f t="shared" si="7"/>
        <v>516063.66203693999</v>
      </c>
      <c r="O39" s="1">
        <f t="shared" si="8"/>
        <v>3900.8436934543192</v>
      </c>
      <c r="P39" s="1">
        <f t="shared" si="9"/>
        <v>235.1095812567217</v>
      </c>
    </row>
    <row r="40" spans="5:16" x14ac:dyDescent="0.35">
      <c r="E40" s="3">
        <v>38</v>
      </c>
      <c r="F40" s="1">
        <f t="shared" si="0"/>
        <v>2748779069439.9995</v>
      </c>
      <c r="G40" s="1">
        <f t="shared" si="1"/>
        <v>5242880</v>
      </c>
      <c r="H40" s="1">
        <f t="shared" si="2"/>
        <v>65019.947088617366</v>
      </c>
      <c r="I40" s="1">
        <f t="shared" si="3"/>
        <v>430.68806164235389</v>
      </c>
      <c r="J40" s="1">
        <f t="shared" si="4"/>
        <v>24.060500721642335</v>
      </c>
      <c r="L40" s="1">
        <f t="shared" si="5"/>
        <v>27487790694399.992</v>
      </c>
      <c r="M40" s="1">
        <f t="shared" si="6"/>
        <v>52428800</v>
      </c>
      <c r="N40" s="1">
        <f t="shared" si="7"/>
        <v>650199.47088617366</v>
      </c>
      <c r="O40" s="1">
        <f t="shared" si="8"/>
        <v>4306.8806164235393</v>
      </c>
      <c r="P40" s="1">
        <f t="shared" si="9"/>
        <v>240.60500721642333</v>
      </c>
    </row>
    <row r="41" spans="5:16" x14ac:dyDescent="0.35">
      <c r="E41" s="3">
        <v>39</v>
      </c>
      <c r="F41" s="1">
        <f t="shared" si="0"/>
        <v>5497558138879.9893</v>
      </c>
      <c r="G41" s="1">
        <f t="shared" si="1"/>
        <v>7414552.0018946454</v>
      </c>
      <c r="H41" s="1">
        <f t="shared" si="2"/>
        <v>81919.999999999942</v>
      </c>
      <c r="I41" s="1">
        <f t="shared" si="3"/>
        <v>475.51817252382341</v>
      </c>
      <c r="J41" s="1">
        <f t="shared" si="4"/>
        <v>24.622888266898325</v>
      </c>
      <c r="L41" s="1">
        <f t="shared" si="5"/>
        <v>54975581388799.891</v>
      </c>
      <c r="M41" s="1">
        <f t="shared" si="6"/>
        <v>74145520.018946454</v>
      </c>
      <c r="N41" s="1">
        <f t="shared" si="7"/>
        <v>819199.99999999942</v>
      </c>
      <c r="O41" s="1">
        <f t="shared" si="8"/>
        <v>4755.1817252382343</v>
      </c>
      <c r="P41" s="1">
        <f t="shared" si="9"/>
        <v>246.22888266898323</v>
      </c>
    </row>
    <row r="42" spans="5:16" x14ac:dyDescent="0.35">
      <c r="E42" s="3">
        <v>40</v>
      </c>
      <c r="F42" s="1">
        <f t="shared" si="0"/>
        <v>10995116277760</v>
      </c>
      <c r="G42" s="1">
        <f t="shared" si="1"/>
        <v>10485760</v>
      </c>
      <c r="H42" s="1">
        <f t="shared" si="2"/>
        <v>103212.732407388</v>
      </c>
      <c r="I42" s="1">
        <f t="shared" si="3"/>
        <v>525.01462784488808</v>
      </c>
      <c r="J42" s="1">
        <f t="shared" si="4"/>
        <v>25.198420997897461</v>
      </c>
      <c r="L42" s="1">
        <f t="shared" si="5"/>
        <v>109951162777600</v>
      </c>
      <c r="M42" s="1">
        <f t="shared" si="6"/>
        <v>104857600</v>
      </c>
      <c r="N42" s="1">
        <f t="shared" si="7"/>
        <v>1032127.32407388</v>
      </c>
      <c r="O42" s="1">
        <f t="shared" si="8"/>
        <v>5250.1462784488813</v>
      </c>
      <c r="P42" s="1">
        <f t="shared" si="9"/>
        <v>251.9842099789746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Deaths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2020-03-27T12:50:06Z</dcterms:created>
  <dcterms:modified xsi:type="dcterms:W3CDTF">2020-03-29T13:41:22Z</dcterms:modified>
</cp:coreProperties>
</file>