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mosch\Desktop\projects\Genetic_algorithm\"/>
    </mc:Choice>
  </mc:AlternateContent>
  <xr:revisionPtr revIDLastSave="0" documentId="13_ncr:1_{EFB8BA68-1200-4DB3-B9B9-245F55EAD5FD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4" i="2" l="1"/>
  <c r="R28" i="2" l="1"/>
  <c r="U28" i="2" s="1"/>
  <c r="Q28" i="2"/>
  <c r="T28" i="2" s="1"/>
  <c r="P28" i="2"/>
  <c r="V28" i="2" s="1"/>
  <c r="O28" i="2"/>
  <c r="S28" i="2" s="1"/>
  <c r="R27" i="2"/>
  <c r="U27" i="2" s="1"/>
  <c r="Q27" i="2"/>
  <c r="T27" i="2" s="1"/>
  <c r="P27" i="2"/>
  <c r="V27" i="2" s="1"/>
  <c r="O27" i="2"/>
  <c r="S27" i="2" s="1"/>
  <c r="R26" i="2"/>
  <c r="U26" i="2" s="1"/>
  <c r="Q26" i="2"/>
  <c r="T26" i="2" s="1"/>
  <c r="P26" i="2"/>
  <c r="V26" i="2" s="1"/>
  <c r="O26" i="2"/>
  <c r="S26" i="2" s="1"/>
  <c r="R25" i="2"/>
  <c r="U25" i="2" s="1"/>
  <c r="Q25" i="2"/>
  <c r="T25" i="2" s="1"/>
  <c r="P25" i="2"/>
  <c r="V25" i="2" s="1"/>
  <c r="O25" i="2"/>
  <c r="S25" i="2" s="1"/>
  <c r="R24" i="2"/>
  <c r="U24" i="2" s="1"/>
  <c r="Q24" i="2"/>
  <c r="T24" i="2" s="1"/>
  <c r="P24" i="2"/>
  <c r="V24" i="2" s="1"/>
  <c r="O24" i="2"/>
  <c r="S24" i="2" s="1"/>
  <c r="R23" i="2"/>
  <c r="U23" i="2" s="1"/>
  <c r="Q23" i="2"/>
  <c r="T23" i="2" s="1"/>
  <c r="P23" i="2"/>
  <c r="V23" i="2" s="1"/>
  <c r="O23" i="2"/>
  <c r="S23" i="2" s="1"/>
  <c r="R22" i="2"/>
  <c r="U22" i="2" s="1"/>
  <c r="Q22" i="2"/>
  <c r="T22" i="2" s="1"/>
  <c r="P22" i="2"/>
  <c r="V22" i="2" s="1"/>
  <c r="O22" i="2"/>
  <c r="S22" i="2" s="1"/>
  <c r="R21" i="2"/>
  <c r="U21" i="2" s="1"/>
  <c r="Q21" i="2"/>
  <c r="T21" i="2" s="1"/>
  <c r="P21" i="2"/>
  <c r="V21" i="2" s="1"/>
  <c r="O21" i="2"/>
  <c r="S21" i="2" s="1"/>
  <c r="U20" i="2"/>
  <c r="R20" i="2"/>
  <c r="Q20" i="2"/>
  <c r="T20" i="2" s="1"/>
  <c r="P20" i="2"/>
  <c r="V20" i="2" s="1"/>
  <c r="O20" i="2"/>
  <c r="S20" i="2" s="1"/>
  <c r="R19" i="2"/>
  <c r="U19" i="2" s="1"/>
  <c r="Q19" i="2"/>
  <c r="T19" i="2" s="1"/>
  <c r="P19" i="2"/>
  <c r="O19" i="2"/>
  <c r="S19" i="2" s="1"/>
  <c r="R18" i="2"/>
  <c r="U18" i="2" s="1"/>
  <c r="Q18" i="2"/>
  <c r="T18" i="2" s="1"/>
  <c r="P18" i="2"/>
  <c r="O18" i="2"/>
  <c r="S18" i="2" s="1"/>
  <c r="R17" i="2"/>
  <c r="U17" i="2" s="1"/>
  <c r="Q17" i="2"/>
  <c r="T17" i="2" s="1"/>
  <c r="P17" i="2"/>
  <c r="O17" i="2"/>
  <c r="S17" i="2" s="1"/>
  <c r="R16" i="2"/>
  <c r="U16" i="2" s="1"/>
  <c r="Q16" i="2"/>
  <c r="T16" i="2" s="1"/>
  <c r="P16" i="2"/>
  <c r="V16" i="2" s="1"/>
  <c r="O16" i="2"/>
  <c r="S16" i="2" s="1"/>
  <c r="R15" i="2"/>
  <c r="U15" i="2" s="1"/>
  <c r="Q15" i="2"/>
  <c r="T15" i="2" s="1"/>
  <c r="P15" i="2"/>
  <c r="V15" i="2" s="1"/>
  <c r="O15" i="2"/>
  <c r="S15" i="2" s="1"/>
  <c r="U14" i="2"/>
  <c r="Q14" i="2"/>
  <c r="T14" i="2" s="1"/>
  <c r="P14" i="2"/>
  <c r="V14" i="2" s="1"/>
  <c r="O14" i="2"/>
  <c r="S14" i="2" s="1"/>
  <c r="R13" i="2"/>
  <c r="U13" i="2" s="1"/>
  <c r="Q13" i="2"/>
  <c r="T13" i="2" s="1"/>
  <c r="P13" i="2"/>
  <c r="V13" i="2" s="1"/>
  <c r="O13" i="2"/>
  <c r="S13" i="2" s="1"/>
  <c r="R12" i="2"/>
  <c r="U12" i="2" s="1"/>
  <c r="Q12" i="2"/>
  <c r="T12" i="2" s="1"/>
  <c r="P12" i="2"/>
  <c r="O12" i="2"/>
  <c r="S12" i="2" s="1"/>
  <c r="R11" i="2"/>
  <c r="U11" i="2" s="1"/>
  <c r="Q11" i="2"/>
  <c r="T11" i="2" s="1"/>
  <c r="P11" i="2"/>
  <c r="O11" i="2"/>
  <c r="S11" i="2" s="1"/>
  <c r="R10" i="2"/>
  <c r="U10" i="2" s="1"/>
  <c r="Q10" i="2"/>
  <c r="T10" i="2" s="1"/>
  <c r="P10" i="2"/>
  <c r="V10" i="2" s="1"/>
  <c r="O10" i="2"/>
  <c r="S10" i="2" s="1"/>
  <c r="R9" i="2"/>
  <c r="U9" i="2" s="1"/>
  <c r="Q9" i="2"/>
  <c r="T9" i="2" s="1"/>
  <c r="P9" i="2"/>
  <c r="V9" i="2" s="1"/>
  <c r="O9" i="2"/>
  <c r="S9" i="2" s="1"/>
  <c r="R8" i="2"/>
  <c r="U8" i="2" s="1"/>
  <c r="Q8" i="2"/>
  <c r="T8" i="2" s="1"/>
  <c r="P8" i="2"/>
  <c r="V8" i="2" s="1"/>
  <c r="O8" i="2"/>
  <c r="S8" i="2" s="1"/>
  <c r="R7" i="2"/>
  <c r="U7" i="2" s="1"/>
  <c r="Q7" i="2"/>
  <c r="T7" i="2" s="1"/>
  <c r="P7" i="2"/>
  <c r="V7" i="2" s="1"/>
  <c r="O7" i="2"/>
  <c r="S7" i="2" s="1"/>
  <c r="R6" i="2"/>
  <c r="U6" i="2" s="1"/>
  <c r="Q6" i="2"/>
  <c r="T6" i="2" s="1"/>
  <c r="P6" i="2"/>
  <c r="V6" i="2" s="1"/>
  <c r="O6" i="2"/>
  <c r="S6" i="2" s="1"/>
  <c r="R5" i="2"/>
  <c r="U5" i="2" s="1"/>
  <c r="Q5" i="2"/>
  <c r="T5" i="2" s="1"/>
  <c r="P5" i="2"/>
  <c r="V5" i="2" s="1"/>
  <c r="O5" i="2"/>
  <c r="S5" i="2" s="1"/>
  <c r="R4" i="2"/>
  <c r="U4" i="2" s="1"/>
  <c r="Q4" i="2"/>
  <c r="T4" i="2" s="1"/>
  <c r="P4" i="2"/>
  <c r="V4" i="2" s="1"/>
  <c r="O4" i="2"/>
  <c r="S4" i="2" s="1"/>
  <c r="R3" i="2"/>
  <c r="U3" i="2" s="1"/>
  <c r="Q3" i="2"/>
  <c r="T3" i="2" s="1"/>
  <c r="P3" i="2"/>
  <c r="V3" i="2" s="1"/>
  <c r="O3" i="2"/>
  <c r="S3" i="2" s="1"/>
  <c r="V19" i="2" l="1"/>
  <c r="V18" i="2"/>
  <c r="V17" i="2"/>
  <c r="V12" i="2"/>
  <c r="V11" i="2"/>
</calcChain>
</file>

<file path=xl/sharedStrings.xml><?xml version="1.0" encoding="utf-8"?>
<sst xmlns="http://schemas.openxmlformats.org/spreadsheetml/2006/main" count="33" uniqueCount="26">
  <si>
    <t>Average</t>
  </si>
  <si>
    <t>Old</t>
  </si>
  <si>
    <t>New</t>
  </si>
  <si>
    <t>Worst</t>
  </si>
  <si>
    <t>Best</t>
  </si>
  <si>
    <t>BK</t>
  </si>
  <si>
    <t>Facility</t>
  </si>
  <si>
    <t>Try 1</t>
  </si>
  <si>
    <t>Try 2</t>
  </si>
  <si>
    <t>Try 3</t>
  </si>
  <si>
    <t>Try 4</t>
  </si>
  <si>
    <t>Try 5</t>
  </si>
  <si>
    <t>Try 6</t>
  </si>
  <si>
    <t>Try 7</t>
  </si>
  <si>
    <t>Try 8</t>
  </si>
  <si>
    <t>Try 9</t>
  </si>
  <si>
    <t>Try 10</t>
  </si>
  <si>
    <t>Standard deviation</t>
  </si>
  <si>
    <t>Avg Deviation (%)</t>
  </si>
  <si>
    <t>Best Deviation</t>
  </si>
  <si>
    <t>Worst Deviation</t>
  </si>
  <si>
    <t>Time</t>
  </si>
  <si>
    <t>St.dev %</t>
  </si>
  <si>
    <t>avg</t>
  </si>
  <si>
    <t>best</t>
  </si>
  <si>
    <t>worst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</si>
</sst>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/>
    <xf numFmtId="0" fontId="0" fillId="2" borderId="0" xfId="0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461201615902754E-2"/>
          <c:y val="3.6175364658052267E-2"/>
          <c:w val="0.931900225500785"/>
          <c:h val="0.85252496110334453"/>
        </c:manualLayout>
      </c:layout>
      <c:areaChart>
        <c:grouping val="standard"/>
        <c:varyColors val="0"/>
        <c:ser>
          <c:idx val="3"/>
          <c:order val="0"/>
          <c:tx>
            <c:v>Old Worst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Sheet1!$F$3:$AE$3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  <c:pt idx="21">
                  <c:v>60</c:v>
                </c:pt>
                <c:pt idx="22">
                  <c:v>70</c:v>
                </c:pt>
                <c:pt idx="23">
                  <c:v>80</c:v>
                </c:pt>
                <c:pt idx="24">
                  <c:v>90</c:v>
                </c:pt>
                <c:pt idx="25">
                  <c:v>100</c:v>
                </c:pt>
              </c:numCache>
            </c:numRef>
          </c:cat>
          <c:val>
            <c:numRef>
              <c:f>Sheet1!$F$6:$AE$6</c:f>
              <c:numCache>
                <c:formatCode>0.00%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4.0000000000000002E-4</c:v>
                </c:pt>
                <c:pt idx="9">
                  <c:v>0</c:v>
                </c:pt>
                <c:pt idx="10">
                  <c:v>1.44E-2</c:v>
                </c:pt>
                <c:pt idx="11">
                  <c:v>1.6E-2</c:v>
                </c:pt>
                <c:pt idx="12">
                  <c:v>2.6800000000000001E-2</c:v>
                </c:pt>
                <c:pt idx="13">
                  <c:v>3.09E-2</c:v>
                </c:pt>
                <c:pt idx="14">
                  <c:v>9.6500000000000002E-2</c:v>
                </c:pt>
                <c:pt idx="15">
                  <c:v>0.14580000000000001</c:v>
                </c:pt>
                <c:pt idx="16">
                  <c:v>0.21790000000000001</c:v>
                </c:pt>
                <c:pt idx="17">
                  <c:v>0.2102</c:v>
                </c:pt>
                <c:pt idx="18">
                  <c:v>0.18240000000000001</c:v>
                </c:pt>
                <c:pt idx="19">
                  <c:v>0.2402</c:v>
                </c:pt>
                <c:pt idx="20">
                  <c:v>0.28910000000000002</c:v>
                </c:pt>
                <c:pt idx="21">
                  <c:v>0.43659999999999999</c:v>
                </c:pt>
                <c:pt idx="22">
                  <c:v>0.38229999999999997</c:v>
                </c:pt>
                <c:pt idx="23">
                  <c:v>0.46279999999999999</c:v>
                </c:pt>
                <c:pt idx="24">
                  <c:v>0.4551</c:v>
                </c:pt>
                <c:pt idx="25">
                  <c:v>0.55479999999999996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5B-422A-8103-3F62B84BB477}"/>
            </c:ext>
          </c:extLst>
        </c:ser>
        <c:ser>
          <c:idx val="2"/>
          <c:order val="3"/>
          <c:tx>
            <c:v>Old best</c:v>
          </c:tx>
          <c:spPr>
            <a:solidFill>
              <a:schemeClr val="bg1"/>
            </a:solidFill>
            <a:ln>
              <a:noFill/>
            </a:ln>
            <a:effectLst/>
          </c:spPr>
          <c:cat>
            <c:numRef>
              <c:f>Sheet1!$F$3:$AE$3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  <c:pt idx="21">
                  <c:v>60</c:v>
                </c:pt>
                <c:pt idx="22">
                  <c:v>70</c:v>
                </c:pt>
                <c:pt idx="23">
                  <c:v>80</c:v>
                </c:pt>
                <c:pt idx="24">
                  <c:v>90</c:v>
                </c:pt>
                <c:pt idx="25">
                  <c:v>100</c:v>
                </c:pt>
              </c:numCache>
            </c:numRef>
          </c:cat>
          <c:val>
            <c:numRef>
              <c:f>Sheet1!$F$8:$AE$8</c:f>
              <c:numCache>
                <c:formatCode>0.00%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1E-4</c:v>
                </c:pt>
                <c:pt idx="12">
                  <c:v>2.0000000000000001E-4</c:v>
                </c:pt>
                <c:pt idx="13">
                  <c:v>5.5999999999999999E-3</c:v>
                </c:pt>
                <c:pt idx="14">
                  <c:v>4.0300000000000002E-2</c:v>
                </c:pt>
                <c:pt idx="15">
                  <c:v>7.4300000000000005E-2</c:v>
                </c:pt>
                <c:pt idx="16">
                  <c:v>8.1699999999999995E-2</c:v>
                </c:pt>
                <c:pt idx="17">
                  <c:v>0.1062</c:v>
                </c:pt>
                <c:pt idx="18">
                  <c:v>0.1231</c:v>
                </c:pt>
                <c:pt idx="19">
                  <c:v>0.154</c:v>
                </c:pt>
                <c:pt idx="20">
                  <c:v>0.19389999999999999</c:v>
                </c:pt>
                <c:pt idx="21">
                  <c:v>0.35020000000000001</c:v>
                </c:pt>
                <c:pt idx="22">
                  <c:v>0.30309999999999998</c:v>
                </c:pt>
                <c:pt idx="23">
                  <c:v>0.31740000000000002</c:v>
                </c:pt>
                <c:pt idx="24">
                  <c:v>0.372</c:v>
                </c:pt>
                <c:pt idx="25">
                  <c:v>0.36130000000000001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A5B-422A-8103-3F62B84BB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855464"/>
        <c:axId val="628855792"/>
      </c:areaChart>
      <c:lineChart>
        <c:grouping val="standard"/>
        <c:varyColors val="0"/>
        <c:ser>
          <c:idx val="0"/>
          <c:order val="1"/>
          <c:tx>
            <c:v>Old Avg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Sheet1!$F$4:$AE$4</c:f>
              <c:numCache>
                <c:formatCode>0.00%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1E-4</c:v>
                </c:pt>
                <c:pt idx="9">
                  <c:v>0</c:v>
                </c:pt>
                <c:pt idx="10">
                  <c:v>1.4E-3</c:v>
                </c:pt>
                <c:pt idx="11">
                  <c:v>2E-3</c:v>
                </c:pt>
                <c:pt idx="12">
                  <c:v>5.1999999999999998E-3</c:v>
                </c:pt>
                <c:pt idx="13">
                  <c:v>1.29E-2</c:v>
                </c:pt>
                <c:pt idx="14">
                  <c:v>6.25E-2</c:v>
                </c:pt>
                <c:pt idx="15">
                  <c:v>0.11550000000000001</c:v>
                </c:pt>
                <c:pt idx="16">
                  <c:v>0.1429</c:v>
                </c:pt>
                <c:pt idx="17">
                  <c:v>0.15479999999999999</c:v>
                </c:pt>
                <c:pt idx="18">
                  <c:v>0.14940000000000001</c:v>
                </c:pt>
                <c:pt idx="19">
                  <c:v>0.2084</c:v>
                </c:pt>
                <c:pt idx="20">
                  <c:v>0.23980000000000001</c:v>
                </c:pt>
                <c:pt idx="21">
                  <c:v>0.3841</c:v>
                </c:pt>
                <c:pt idx="22">
                  <c:v>0.33479999999999999</c:v>
                </c:pt>
                <c:pt idx="23">
                  <c:v>0.40160000000000001</c:v>
                </c:pt>
                <c:pt idx="24">
                  <c:v>0.4123</c:v>
                </c:pt>
                <c:pt idx="25">
                  <c:v>0.42620000000000002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A5B-422A-8103-3F62B84BB477}"/>
            </c:ext>
          </c:extLst>
        </c:ser>
        <c:ser>
          <c:idx val="1"/>
          <c:order val="2"/>
          <c:tx>
            <c:v>New avg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Sheet1!$F$5:$AE$5</c:f>
              <c:numCache>
                <c:formatCode>0.00%</c:formatCode>
                <c:ptCount val="26"/>
                <c:pt idx="0">
                  <c:v>4.3378254802089638E-8</c:v>
                </c:pt>
                <c:pt idx="1">
                  <c:v>8.2766211490488231E-8</c:v>
                </c:pt>
                <c:pt idx="2">
                  <c:v>1.7273930489328993E-7</c:v>
                </c:pt>
                <c:pt idx="3">
                  <c:v>4.1215412687702126E-6</c:v>
                </c:pt>
                <c:pt idx="4">
                  <c:v>1.7197149388731677E-6</c:v>
                </c:pt>
                <c:pt idx="5">
                  <c:v>1.6936817270415949E-3</c:v>
                </c:pt>
                <c:pt idx="6">
                  <c:v>3.0427381946211062E-3</c:v>
                </c:pt>
                <c:pt idx="7">
                  <c:v>3.4104808891226393E-3</c:v>
                </c:pt>
                <c:pt idx="8">
                  <c:v>1.3988021789032841E-3</c:v>
                </c:pt>
                <c:pt idx="9">
                  <c:v>1.4945874824002967E-6</c:v>
                </c:pt>
                <c:pt idx="10">
                  <c:v>1.2935742493221998E-2</c:v>
                </c:pt>
                <c:pt idx="11">
                  <c:v>8.8188582954386984E-3</c:v>
                </c:pt>
                <c:pt idx="12">
                  <c:v>7.2474460453541842E-3</c:v>
                </c:pt>
                <c:pt idx="13">
                  <c:v>9.2316117885268868E-3</c:v>
                </c:pt>
                <c:pt idx="14">
                  <c:v>3.9131841888113077E-2</c:v>
                </c:pt>
                <c:pt idx="15">
                  <c:v>3.9367906834445729E-2</c:v>
                </c:pt>
                <c:pt idx="16">
                  <c:v>4.0575551732385189E-2</c:v>
                </c:pt>
                <c:pt idx="17">
                  <c:v>3.6181019344777056E-2</c:v>
                </c:pt>
                <c:pt idx="18">
                  <c:v>2.5648566594204239E-2</c:v>
                </c:pt>
                <c:pt idx="19">
                  <c:v>3.255448090509426E-2</c:v>
                </c:pt>
                <c:pt idx="20">
                  <c:v>3.6467387767609438E-2</c:v>
                </c:pt>
                <c:pt idx="21">
                  <c:v>5.0179529464115656E-2</c:v>
                </c:pt>
                <c:pt idx="22">
                  <c:v>5.4837400724681351E-2</c:v>
                </c:pt>
                <c:pt idx="23">
                  <c:v>6.3378408405813616E-2</c:v>
                </c:pt>
                <c:pt idx="24">
                  <c:v>4.917477602904792E-2</c:v>
                </c:pt>
                <c:pt idx="25">
                  <c:v>5.3660575227613E-2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A5B-422A-8103-3F62B84BB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8855464"/>
        <c:axId val="628855792"/>
      </c:lineChart>
      <c:catAx>
        <c:axId val="628855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28855792"/>
        <c:crosses val="autoZero"/>
        <c:auto val="1"/>
        <c:lblAlgn val="ctr"/>
        <c:lblOffset val="100"/>
        <c:noMultiLvlLbl val="0"/>
      </c:catAx>
      <c:valAx>
        <c:axId val="628855792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2885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26936346470447E-2"/>
          <c:y val="3.7945210659665385E-2"/>
          <c:w val="0.85236645050657245"/>
          <c:h val="0.85252496110334453"/>
        </c:manualLayout>
      </c:layout>
      <c:areaChart>
        <c:grouping val="standard"/>
        <c:varyColors val="0"/>
        <c:ser>
          <c:idx val="3"/>
          <c:order val="0"/>
          <c:tx>
            <c:v>New Worst</c:v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Sheet1!$F$3:$AE$3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  <c:pt idx="21">
                  <c:v>60</c:v>
                </c:pt>
                <c:pt idx="22">
                  <c:v>70</c:v>
                </c:pt>
                <c:pt idx="23">
                  <c:v>80</c:v>
                </c:pt>
                <c:pt idx="24">
                  <c:v>90</c:v>
                </c:pt>
                <c:pt idx="25">
                  <c:v>100</c:v>
                </c:pt>
              </c:numCache>
            </c:numRef>
          </c:cat>
          <c:val>
            <c:numRef>
              <c:f>Sheet1!$F$7:$AE$7</c:f>
              <c:numCache>
                <c:formatCode>0.00%</c:formatCode>
                <c:ptCount val="26"/>
                <c:pt idx="0">
                  <c:v>5.5009651090902714E-8</c:v>
                </c:pt>
                <c:pt idx="1">
                  <c:v>1.0805190679743694E-7</c:v>
                </c:pt>
                <c:pt idx="2">
                  <c:v>1.9040511276947935E-7</c:v>
                </c:pt>
                <c:pt idx="3">
                  <c:v>4.1769546128274606E-6</c:v>
                </c:pt>
                <c:pt idx="4">
                  <c:v>3.6103781627029734E-6</c:v>
                </c:pt>
                <c:pt idx="5">
                  <c:v>7.2752592021362705E-3</c:v>
                </c:pt>
                <c:pt idx="6">
                  <c:v>7.4940598962915939E-3</c:v>
                </c:pt>
                <c:pt idx="7">
                  <c:v>4.3021155008453266E-3</c:v>
                </c:pt>
                <c:pt idx="8">
                  <c:v>7.8808035365512223E-3</c:v>
                </c:pt>
                <c:pt idx="9">
                  <c:v>1.7263548953465695E-6</c:v>
                </c:pt>
                <c:pt idx="10">
                  <c:v>1.4737556752377912E-2</c:v>
                </c:pt>
                <c:pt idx="11">
                  <c:v>1.6373891188492418E-2</c:v>
                </c:pt>
                <c:pt idx="12">
                  <c:v>1.6850773291496819E-2</c:v>
                </c:pt>
                <c:pt idx="13">
                  <c:v>3.0792285534241896E-2</c:v>
                </c:pt>
                <c:pt idx="14">
                  <c:v>5.4087915797594754E-2</c:v>
                </c:pt>
                <c:pt idx="15">
                  <c:v>5.5171158042073086E-2</c:v>
                </c:pt>
                <c:pt idx="16">
                  <c:v>6.3040771078028232E-2</c:v>
                </c:pt>
                <c:pt idx="17">
                  <c:v>5.1531457686472361E-2</c:v>
                </c:pt>
                <c:pt idx="18">
                  <c:v>4.2204422329050258E-2</c:v>
                </c:pt>
                <c:pt idx="19">
                  <c:v>4.6836678911785203E-2</c:v>
                </c:pt>
                <c:pt idx="20">
                  <c:v>4.9425507047001542E-2</c:v>
                </c:pt>
                <c:pt idx="21">
                  <c:v>6.311267640131081E-2</c:v>
                </c:pt>
                <c:pt idx="22">
                  <c:v>6.5406165417427192E-2</c:v>
                </c:pt>
                <c:pt idx="23">
                  <c:v>8.3166581854617616E-2</c:v>
                </c:pt>
                <c:pt idx="24">
                  <c:v>6.0954621233923111E-2</c:v>
                </c:pt>
                <c:pt idx="25">
                  <c:v>6.5950449360533792E-2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1D-4F56-B7B5-B7E17D3C3154}"/>
            </c:ext>
          </c:extLst>
        </c:ser>
        <c:ser>
          <c:idx val="2"/>
          <c:order val="3"/>
          <c:tx>
            <c:v>New Best</c:v>
          </c:tx>
          <c:spPr>
            <a:solidFill>
              <a:schemeClr val="bg1"/>
            </a:solidFill>
            <a:ln w="25400">
              <a:noFill/>
            </a:ln>
            <a:effectLst/>
          </c:spPr>
          <c:cat>
            <c:numRef>
              <c:f>Sheet1!$F$3:$AE$3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  <c:pt idx="21">
                  <c:v>60</c:v>
                </c:pt>
                <c:pt idx="22">
                  <c:v>70</c:v>
                </c:pt>
                <c:pt idx="23">
                  <c:v>80</c:v>
                </c:pt>
                <c:pt idx="24">
                  <c:v>90</c:v>
                </c:pt>
                <c:pt idx="25">
                  <c:v>100</c:v>
                </c:pt>
              </c:numCache>
            </c:numRef>
          </c:cat>
          <c:val>
            <c:numRef>
              <c:f>Sheet1!$F$9:$AE$9</c:f>
              <c:numCache>
                <c:formatCode>0.00%</c:formatCode>
                <c:ptCount val="26"/>
                <c:pt idx="0">
                  <c:v>1.9168793206339097E-8</c:v>
                </c:pt>
                <c:pt idx="1">
                  <c:v>5.3868005128344875E-8</c:v>
                </c:pt>
                <c:pt idx="2">
                  <c:v>1.5545483073170722E-7</c:v>
                </c:pt>
                <c:pt idx="3">
                  <c:v>4.0446967685627032E-6</c:v>
                </c:pt>
                <c:pt idx="4">
                  <c:v>4.4039899336457505E-7</c:v>
                </c:pt>
                <c:pt idx="5">
                  <c:v>6.8258504853519238E-7</c:v>
                </c:pt>
                <c:pt idx="6">
                  <c:v>7.4497308032859027E-7</c:v>
                </c:pt>
                <c:pt idx="7">
                  <c:v>1.0628123909277288E-6</c:v>
                </c:pt>
                <c:pt idx="8">
                  <c:v>3.5364192730486893E-5</c:v>
                </c:pt>
                <c:pt idx="9">
                  <c:v>1.2792921828879991E-6</c:v>
                </c:pt>
                <c:pt idx="10">
                  <c:v>1.7891412917147322E-6</c:v>
                </c:pt>
                <c:pt idx="11">
                  <c:v>9.3623061271107865E-5</c:v>
                </c:pt>
                <c:pt idx="12">
                  <c:v>4.6372694473304887E-4</c:v>
                </c:pt>
                <c:pt idx="13">
                  <c:v>6.3154752295432447E-4</c:v>
                </c:pt>
                <c:pt idx="14">
                  <c:v>2.6684326070745754E-2</c:v>
                </c:pt>
                <c:pt idx="15">
                  <c:v>1.8998927106302944E-2</c:v>
                </c:pt>
                <c:pt idx="16">
                  <c:v>9.3108508660245048E-4</c:v>
                </c:pt>
                <c:pt idx="17">
                  <c:v>2.5888850158584806E-2</c:v>
                </c:pt>
                <c:pt idx="18">
                  <c:v>1.2831774445734308E-2</c:v>
                </c:pt>
                <c:pt idx="19">
                  <c:v>2.0057855673515763E-2</c:v>
                </c:pt>
                <c:pt idx="20">
                  <c:v>2.8514141893059605E-2</c:v>
                </c:pt>
                <c:pt idx="21">
                  <c:v>3.2881665736028222E-2</c:v>
                </c:pt>
                <c:pt idx="22">
                  <c:v>4.3868004645527495E-2</c:v>
                </c:pt>
                <c:pt idx="23">
                  <c:v>5.3212972282880439E-2</c:v>
                </c:pt>
                <c:pt idx="24">
                  <c:v>4.021563636067256E-2</c:v>
                </c:pt>
                <c:pt idx="25">
                  <c:v>4.2350484829407849E-2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1D-4F56-B7B5-B7E17D3C3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855464"/>
        <c:axId val="628855792"/>
      </c:areaChart>
      <c:lineChart>
        <c:grouping val="standard"/>
        <c:varyColors val="0"/>
        <c:ser>
          <c:idx val="0"/>
          <c:order val="1"/>
          <c:tx>
            <c:v>Old Avg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Sheet1!$F$4:$AE$4</c:f>
              <c:numCache>
                <c:formatCode>0.00%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1E-4</c:v>
                </c:pt>
                <c:pt idx="9">
                  <c:v>0</c:v>
                </c:pt>
                <c:pt idx="10">
                  <c:v>1.4E-3</c:v>
                </c:pt>
                <c:pt idx="11">
                  <c:v>2E-3</c:v>
                </c:pt>
                <c:pt idx="12">
                  <c:v>5.1999999999999998E-3</c:v>
                </c:pt>
                <c:pt idx="13">
                  <c:v>1.29E-2</c:v>
                </c:pt>
                <c:pt idx="14">
                  <c:v>6.25E-2</c:v>
                </c:pt>
                <c:pt idx="15">
                  <c:v>0.11550000000000001</c:v>
                </c:pt>
                <c:pt idx="16">
                  <c:v>0.1429</c:v>
                </c:pt>
                <c:pt idx="17">
                  <c:v>0.15479999999999999</c:v>
                </c:pt>
                <c:pt idx="18">
                  <c:v>0.14940000000000001</c:v>
                </c:pt>
                <c:pt idx="19">
                  <c:v>0.2084</c:v>
                </c:pt>
                <c:pt idx="20">
                  <c:v>0.23980000000000001</c:v>
                </c:pt>
                <c:pt idx="21">
                  <c:v>0.3841</c:v>
                </c:pt>
                <c:pt idx="22">
                  <c:v>0.33479999999999999</c:v>
                </c:pt>
                <c:pt idx="23">
                  <c:v>0.40160000000000001</c:v>
                </c:pt>
                <c:pt idx="24">
                  <c:v>0.4123</c:v>
                </c:pt>
                <c:pt idx="25">
                  <c:v>0.42620000000000002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1D-4F56-B7B5-B7E17D3C3154}"/>
            </c:ext>
          </c:extLst>
        </c:ser>
        <c:ser>
          <c:idx val="1"/>
          <c:order val="2"/>
          <c:tx>
            <c:v>New avg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Sheet1!$F$5:$AE$5</c:f>
              <c:numCache>
                <c:formatCode>0.00%</c:formatCode>
                <c:ptCount val="26"/>
                <c:pt idx="0">
                  <c:v>4.3378254802089638E-8</c:v>
                </c:pt>
                <c:pt idx="1">
                  <c:v>8.2766211490488231E-8</c:v>
                </c:pt>
                <c:pt idx="2">
                  <c:v>1.7273930489328993E-7</c:v>
                </c:pt>
                <c:pt idx="3">
                  <c:v>4.1215412687702126E-6</c:v>
                </c:pt>
                <c:pt idx="4">
                  <c:v>1.7197149388731677E-6</c:v>
                </c:pt>
                <c:pt idx="5">
                  <c:v>1.6936817270415949E-3</c:v>
                </c:pt>
                <c:pt idx="6">
                  <c:v>3.0427381946211062E-3</c:v>
                </c:pt>
                <c:pt idx="7">
                  <c:v>3.4104808891226393E-3</c:v>
                </c:pt>
                <c:pt idx="8">
                  <c:v>1.3988021789032841E-3</c:v>
                </c:pt>
                <c:pt idx="9">
                  <c:v>1.4945874824002967E-6</c:v>
                </c:pt>
                <c:pt idx="10">
                  <c:v>1.2935742493221998E-2</c:v>
                </c:pt>
                <c:pt idx="11">
                  <c:v>8.8188582954386984E-3</c:v>
                </c:pt>
                <c:pt idx="12">
                  <c:v>7.2474460453541842E-3</c:v>
                </c:pt>
                <c:pt idx="13">
                  <c:v>9.2316117885268868E-3</c:v>
                </c:pt>
                <c:pt idx="14">
                  <c:v>3.9131841888113077E-2</c:v>
                </c:pt>
                <c:pt idx="15">
                  <c:v>3.9367906834445729E-2</c:v>
                </c:pt>
                <c:pt idx="16">
                  <c:v>4.0575551732385189E-2</c:v>
                </c:pt>
                <c:pt idx="17">
                  <c:v>3.6181019344777056E-2</c:v>
                </c:pt>
                <c:pt idx="18">
                  <c:v>2.5648566594204239E-2</c:v>
                </c:pt>
                <c:pt idx="19">
                  <c:v>3.255448090509426E-2</c:v>
                </c:pt>
                <c:pt idx="20">
                  <c:v>3.6467387767609438E-2</c:v>
                </c:pt>
                <c:pt idx="21">
                  <c:v>5.0179529464115656E-2</c:v>
                </c:pt>
                <c:pt idx="22">
                  <c:v>5.4837400724681351E-2</c:v>
                </c:pt>
                <c:pt idx="23">
                  <c:v>6.3378408405813616E-2</c:v>
                </c:pt>
                <c:pt idx="24">
                  <c:v>4.917477602904792E-2</c:v>
                </c:pt>
                <c:pt idx="25">
                  <c:v>5.3660575227613E-2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1D-4F56-B7B5-B7E17D3C3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8855464"/>
        <c:axId val="628855792"/>
      </c:lineChart>
      <c:catAx>
        <c:axId val="628855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28855792"/>
        <c:crosses val="autoZero"/>
        <c:auto val="1"/>
        <c:lblAlgn val="ctr"/>
        <c:lblOffset val="100"/>
        <c:noMultiLvlLbl val="0"/>
      </c:catAx>
      <c:valAx>
        <c:axId val="628855792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2885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28930601966283048"/>
          <c:y val="0.93801833710752236"/>
          <c:w val="0.43456613665788801"/>
          <c:h val="5.8863107191389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481612</xdr:colOff>
      <xdr:row>12</xdr:row>
      <xdr:rowOff>42927</xdr:rowOff>
    </xdr:from>
    <xdr:to>
      <xdr:col>16</xdr:col>
      <xdr:colOff>540775</xdr:colOff>
      <xdr:row>34</xdr:row>
      <xdr:rowOff>159774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CF2C49E-08F8-4179-932D-C4AFD4BA5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516193</xdr:colOff>
      <xdr:row>12</xdr:row>
      <xdr:rowOff>49161</xdr:rowOff>
    </xdr:from>
    <xdr:to>
      <xdr:col>28</xdr:col>
      <xdr:colOff>575355</xdr:colOff>
      <xdr:row>34</xdr:row>
      <xdr:rowOff>166008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2A10E67-51E1-460F-B502-BED8B1918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E46"/>
  <sheetViews>
    <sheetView tabSelected="1" zoomScale="70" zoomScaleNormal="70" workbookViewId="0">
      <selection activeCell="C16" sqref="C16"/>
    </sheetView>
  </sheetViews>
  <sheetFormatPr defaultRowHeight="14.4" x14ac:dyDescent="0.3"/>
  <cols>
    <col min="4" max="4" width="12.21875" bestFit="1" customWidth="1"/>
    <col min="6" max="31" width="9" bestFit="1" customWidth="1"/>
  </cols>
  <sheetData>
    <row r="3" spans="1:31" x14ac:dyDescent="0.3">
      <c r="D3" s="1"/>
      <c r="E3" s="1"/>
      <c r="F3" s="1">
        <v>2</v>
      </c>
      <c r="G3" s="1">
        <v>3</v>
      </c>
      <c r="H3" s="1">
        <v>4</v>
      </c>
      <c r="I3" s="1">
        <v>5</v>
      </c>
      <c r="J3" s="1">
        <v>6</v>
      </c>
      <c r="K3" s="1">
        <v>7</v>
      </c>
      <c r="L3" s="1">
        <v>8</v>
      </c>
      <c r="M3" s="1">
        <v>9</v>
      </c>
      <c r="N3" s="1">
        <v>10</v>
      </c>
      <c r="O3" s="1">
        <v>11</v>
      </c>
      <c r="P3" s="1">
        <v>12</v>
      </c>
      <c r="Q3" s="1">
        <v>13</v>
      </c>
      <c r="R3" s="1">
        <v>14</v>
      </c>
      <c r="S3" s="1">
        <v>15</v>
      </c>
      <c r="T3" s="1">
        <v>20</v>
      </c>
      <c r="U3" s="1">
        <v>25</v>
      </c>
      <c r="V3" s="1">
        <v>30</v>
      </c>
      <c r="W3" s="1">
        <v>35</v>
      </c>
      <c r="X3" s="1">
        <v>40</v>
      </c>
      <c r="Y3" s="1">
        <v>45</v>
      </c>
      <c r="Z3" s="1">
        <v>50</v>
      </c>
      <c r="AA3" s="1">
        <v>60</v>
      </c>
      <c r="AB3" s="1">
        <v>70</v>
      </c>
      <c r="AC3" s="1">
        <v>80</v>
      </c>
      <c r="AD3" s="1">
        <v>90</v>
      </c>
      <c r="AE3" s="1">
        <v>100</v>
      </c>
    </row>
    <row r="4" spans="1:31" x14ac:dyDescent="0.3">
      <c r="D4" s="1" t="s">
        <v>0</v>
      </c>
      <c r="E4" s="1" t="s">
        <v>1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1E-4</v>
      </c>
      <c r="O4" s="2">
        <v>0</v>
      </c>
      <c r="P4" s="2">
        <v>1.4E-3</v>
      </c>
      <c r="Q4" s="2">
        <v>2E-3</v>
      </c>
      <c r="R4" s="2">
        <v>5.1999999999999998E-3</v>
      </c>
      <c r="S4" s="2">
        <v>1.29E-2</v>
      </c>
      <c r="T4" s="2">
        <v>6.25E-2</v>
      </c>
      <c r="U4" s="2">
        <v>0.11550000000000001</v>
      </c>
      <c r="V4" s="2">
        <v>0.1429</v>
      </c>
      <c r="W4" s="2">
        <v>0.15479999999999999</v>
      </c>
      <c r="X4" s="2">
        <v>0.14940000000000001</v>
      </c>
      <c r="Y4" s="2">
        <v>0.2084</v>
      </c>
      <c r="Z4" s="2">
        <v>0.23980000000000001</v>
      </c>
      <c r="AA4" s="2">
        <v>0.3841</v>
      </c>
      <c r="AB4" s="2">
        <v>0.33479999999999999</v>
      </c>
      <c r="AC4" s="2">
        <v>0.40160000000000001</v>
      </c>
      <c r="AD4" s="2">
        <v>0.4123</v>
      </c>
      <c r="AE4" s="2">
        <v>0.42620000000000002</v>
      </c>
    </row>
    <row r="5" spans="1:31" x14ac:dyDescent="0.3">
      <c r="D5" s="1"/>
      <c r="E5" s="1" t="s">
        <v>2</v>
      </c>
      <c r="F5" s="4">
        <v>4.3378254802089638E-8</v>
      </c>
      <c r="G5" s="4">
        <v>8.2766211490488231E-8</v>
      </c>
      <c r="H5" s="4">
        <v>1.7273930489328993E-7</v>
      </c>
      <c r="I5" s="4">
        <v>4.1215412687702126E-6</v>
      </c>
      <c r="J5" s="4">
        <v>1.7197149388731677E-6</v>
      </c>
      <c r="K5" s="4">
        <v>1.6936817270415949E-3</v>
      </c>
      <c r="L5" s="4">
        <v>3.0427381946211062E-3</v>
      </c>
      <c r="M5" s="4">
        <v>3.4104808891226393E-3</v>
      </c>
      <c r="N5" s="4">
        <v>1.3988021789032841E-3</v>
      </c>
      <c r="O5" s="4">
        <v>1.4945874824002967E-6</v>
      </c>
      <c r="P5" s="4">
        <v>1.2935742493221998E-2</v>
      </c>
      <c r="Q5" s="4">
        <v>8.8188582954386984E-3</v>
      </c>
      <c r="R5" s="4">
        <v>7.2474460453541842E-3</v>
      </c>
      <c r="S5" s="4">
        <v>9.2316117885268868E-3</v>
      </c>
      <c r="T5" s="4">
        <v>3.9131841888113077E-2</v>
      </c>
      <c r="U5" s="4">
        <v>3.9367906834445729E-2</v>
      </c>
      <c r="V5" s="4">
        <v>4.0575551732385189E-2</v>
      </c>
      <c r="W5" s="4">
        <v>3.6181019344777056E-2</v>
      </c>
      <c r="X5" s="4">
        <v>2.5648566594204239E-2</v>
      </c>
      <c r="Y5" s="4">
        <v>3.255448090509426E-2</v>
      </c>
      <c r="Z5" s="4">
        <v>3.6467387767609438E-2</v>
      </c>
      <c r="AA5" s="4">
        <v>5.0179529464115656E-2</v>
      </c>
      <c r="AB5" s="4">
        <v>5.4837400724681351E-2</v>
      </c>
      <c r="AC5" s="4">
        <v>6.3378408405813616E-2</v>
      </c>
      <c r="AD5" s="4">
        <v>4.917477602904792E-2</v>
      </c>
      <c r="AE5" s="4">
        <v>5.3660575227613E-2</v>
      </c>
    </row>
    <row r="6" spans="1:31" x14ac:dyDescent="0.3">
      <c r="D6" s="1" t="s">
        <v>3</v>
      </c>
      <c r="E6" s="1" t="s">
        <v>1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4.0000000000000002E-4</v>
      </c>
      <c r="O6" s="2">
        <v>0</v>
      </c>
      <c r="P6" s="2">
        <v>1.44E-2</v>
      </c>
      <c r="Q6" s="2">
        <v>1.6E-2</v>
      </c>
      <c r="R6" s="2">
        <v>2.6800000000000001E-2</v>
      </c>
      <c r="S6" s="2">
        <v>3.09E-2</v>
      </c>
      <c r="T6" s="2">
        <v>9.6500000000000002E-2</v>
      </c>
      <c r="U6" s="2">
        <v>0.14580000000000001</v>
      </c>
      <c r="V6" s="2">
        <v>0.21790000000000001</v>
      </c>
      <c r="W6" s="2">
        <v>0.2102</v>
      </c>
      <c r="X6" s="2">
        <v>0.18240000000000001</v>
      </c>
      <c r="Y6" s="2">
        <v>0.2402</v>
      </c>
      <c r="Z6" s="2">
        <v>0.28910000000000002</v>
      </c>
      <c r="AA6" s="2">
        <v>0.43659999999999999</v>
      </c>
      <c r="AB6" s="2">
        <v>0.38229999999999997</v>
      </c>
      <c r="AC6" s="2">
        <v>0.46279999999999999</v>
      </c>
      <c r="AD6" s="2">
        <v>0.4551</v>
      </c>
      <c r="AE6" s="2">
        <v>0.55479999999999996</v>
      </c>
    </row>
    <row r="7" spans="1:31" x14ac:dyDescent="0.3">
      <c r="D7" s="1"/>
      <c r="E7" s="1" t="s">
        <v>2</v>
      </c>
      <c r="F7" s="4">
        <v>5.5009651090902714E-8</v>
      </c>
      <c r="G7" s="4">
        <v>1.0805190679743694E-7</v>
      </c>
      <c r="H7" s="4">
        <v>1.9040511276947935E-7</v>
      </c>
      <c r="I7" s="4">
        <v>4.1769546128274606E-6</v>
      </c>
      <c r="J7" s="4">
        <v>3.6103781627029734E-6</v>
      </c>
      <c r="K7" s="4">
        <v>7.2752592021362705E-3</v>
      </c>
      <c r="L7" s="4">
        <v>7.4940598962915939E-3</v>
      </c>
      <c r="M7" s="4">
        <v>4.3021155008453266E-3</v>
      </c>
      <c r="N7" s="4">
        <v>7.8808035365512223E-3</v>
      </c>
      <c r="O7" s="4">
        <v>1.7263548953465695E-6</v>
      </c>
      <c r="P7" s="4">
        <v>1.4737556752377912E-2</v>
      </c>
      <c r="Q7" s="4">
        <v>1.6373891188492418E-2</v>
      </c>
      <c r="R7" s="4">
        <v>1.6850773291496819E-2</v>
      </c>
      <c r="S7" s="4">
        <v>3.0792285534241896E-2</v>
      </c>
      <c r="T7" s="4">
        <v>5.4087915797594754E-2</v>
      </c>
      <c r="U7" s="4">
        <v>5.5171158042073086E-2</v>
      </c>
      <c r="V7" s="4">
        <v>6.3040771078028232E-2</v>
      </c>
      <c r="W7" s="4">
        <v>5.1531457686472361E-2</v>
      </c>
      <c r="X7" s="4">
        <v>4.2204422329050258E-2</v>
      </c>
      <c r="Y7" s="4">
        <v>4.6836678911785203E-2</v>
      </c>
      <c r="Z7" s="4">
        <v>4.9425507047001542E-2</v>
      </c>
      <c r="AA7" s="4">
        <v>6.311267640131081E-2</v>
      </c>
      <c r="AB7" s="4">
        <v>6.5406165417427192E-2</v>
      </c>
      <c r="AC7" s="4">
        <v>8.3166581854617616E-2</v>
      </c>
      <c r="AD7" s="4">
        <v>6.0954621233923111E-2</v>
      </c>
      <c r="AE7" s="4">
        <v>6.5950449360533792E-2</v>
      </c>
    </row>
    <row r="8" spans="1:31" x14ac:dyDescent="0.3">
      <c r="D8" s="1" t="s">
        <v>4</v>
      </c>
      <c r="E8" s="1" t="s">
        <v>1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1E-4</v>
      </c>
      <c r="R8" s="2">
        <v>2.0000000000000001E-4</v>
      </c>
      <c r="S8" s="2">
        <v>5.5999999999999999E-3</v>
      </c>
      <c r="T8" s="2">
        <v>4.0300000000000002E-2</v>
      </c>
      <c r="U8" s="2">
        <v>7.4300000000000005E-2</v>
      </c>
      <c r="V8" s="2">
        <v>8.1699999999999995E-2</v>
      </c>
      <c r="W8" s="2">
        <v>0.1062</v>
      </c>
      <c r="X8" s="2">
        <v>0.1231</v>
      </c>
      <c r="Y8" s="2">
        <v>0.154</v>
      </c>
      <c r="Z8" s="2">
        <v>0.19389999999999999</v>
      </c>
      <c r="AA8" s="2">
        <v>0.35020000000000001</v>
      </c>
      <c r="AB8" s="2">
        <v>0.30309999999999998</v>
      </c>
      <c r="AC8" s="2">
        <v>0.31740000000000002</v>
      </c>
      <c r="AD8" s="2">
        <v>0.372</v>
      </c>
      <c r="AE8" s="2">
        <v>0.36130000000000001</v>
      </c>
    </row>
    <row r="9" spans="1:31" x14ac:dyDescent="0.3">
      <c r="D9" s="1"/>
      <c r="E9" s="1" t="s">
        <v>2</v>
      </c>
      <c r="F9" s="4">
        <v>1.9168793206339097E-8</v>
      </c>
      <c r="G9" s="4">
        <v>5.3868005128344875E-8</v>
      </c>
      <c r="H9" s="4">
        <v>1.5545483073170722E-7</v>
      </c>
      <c r="I9" s="4">
        <v>4.0446967685627032E-6</v>
      </c>
      <c r="J9" s="4">
        <v>4.4039899336457505E-7</v>
      </c>
      <c r="K9" s="4">
        <v>6.8258504853519238E-7</v>
      </c>
      <c r="L9" s="4">
        <v>7.4497308032859027E-7</v>
      </c>
      <c r="M9" s="4">
        <v>1.0628123909277288E-6</v>
      </c>
      <c r="N9" s="4">
        <v>3.5364192730486893E-5</v>
      </c>
      <c r="O9" s="4">
        <v>1.2792921828879991E-6</v>
      </c>
      <c r="P9" s="4">
        <v>1.7891412917147322E-6</v>
      </c>
      <c r="Q9" s="4">
        <v>9.3623061271107865E-5</v>
      </c>
      <c r="R9" s="4">
        <v>4.6372694473304887E-4</v>
      </c>
      <c r="S9" s="4">
        <v>6.3154752295432447E-4</v>
      </c>
      <c r="T9" s="4">
        <v>2.6684326070745754E-2</v>
      </c>
      <c r="U9" s="4">
        <v>1.8998927106302944E-2</v>
      </c>
      <c r="V9" s="4">
        <v>9.3108508660245048E-4</v>
      </c>
      <c r="W9" s="4">
        <v>2.5888850158584806E-2</v>
      </c>
      <c r="X9" s="4">
        <v>1.2831774445734308E-2</v>
      </c>
      <c r="Y9" s="4">
        <v>2.0057855673515763E-2</v>
      </c>
      <c r="Z9" s="4">
        <v>2.8514141893059605E-2</v>
      </c>
      <c r="AA9" s="4">
        <v>3.2881665736028222E-2</v>
      </c>
      <c r="AB9" s="4">
        <v>4.3868004645527495E-2</v>
      </c>
      <c r="AC9" s="4">
        <v>5.3212972282880439E-2</v>
      </c>
      <c r="AD9" s="4">
        <v>4.021563636067256E-2</v>
      </c>
      <c r="AE9" s="4">
        <v>4.2350484829407849E-2</v>
      </c>
    </row>
    <row r="13" spans="1:31" x14ac:dyDescent="0.3">
      <c r="A13" t="s">
        <v>23</v>
      </c>
      <c r="B13" t="s">
        <v>24</v>
      </c>
      <c r="C13" t="s">
        <v>25</v>
      </c>
    </row>
    <row r="14" spans="1:31" x14ac:dyDescent="0.3">
      <c r="A14" s="4">
        <v>4.3378254802089638E-8</v>
      </c>
      <c r="B14" s="4">
        <v>1.9168793206339097E-8</v>
      </c>
      <c r="C14" s="4">
        <v>5.5009651090902714E-8</v>
      </c>
    </row>
    <row r="15" spans="1:31" x14ac:dyDescent="0.3">
      <c r="A15" s="4">
        <v>8.2766211490488231E-8</v>
      </c>
      <c r="B15" s="4">
        <v>5.3868005128344875E-8</v>
      </c>
      <c r="C15" s="4">
        <v>1.0805190679743694E-7</v>
      </c>
    </row>
    <row r="16" spans="1:31" x14ac:dyDescent="0.3">
      <c r="A16" s="4">
        <v>1.7273930489328993E-7</v>
      </c>
      <c r="B16" s="4">
        <v>1.5545483073170722E-7</v>
      </c>
      <c r="C16" s="4">
        <v>1.9040511276947935E-7</v>
      </c>
    </row>
    <row r="17" spans="1:6" x14ac:dyDescent="0.3">
      <c r="A17" s="4">
        <v>4.1215412687702126E-6</v>
      </c>
      <c r="B17" s="4">
        <v>4.0446967685627032E-6</v>
      </c>
      <c r="C17" s="4">
        <v>4.1769546128274606E-6</v>
      </c>
    </row>
    <row r="18" spans="1:6" x14ac:dyDescent="0.3">
      <c r="A18" s="4">
        <v>1.7197149388731677E-6</v>
      </c>
      <c r="B18" s="4">
        <v>4.4039899336457505E-7</v>
      </c>
      <c r="C18" s="4">
        <v>3.6103781627029734E-6</v>
      </c>
      <c r="D18" s="4"/>
    </row>
    <row r="19" spans="1:6" x14ac:dyDescent="0.3">
      <c r="A19" s="4">
        <v>1.6936817270415949E-3</v>
      </c>
      <c r="B19" s="4">
        <v>6.8258504853519238E-7</v>
      </c>
      <c r="C19" s="4">
        <v>7.2752592021362705E-3</v>
      </c>
      <c r="D19" s="4"/>
    </row>
    <row r="20" spans="1:6" x14ac:dyDescent="0.3">
      <c r="A20" s="4">
        <v>3.0427381946211062E-3</v>
      </c>
      <c r="B20" s="4">
        <v>7.4497308032859027E-7</v>
      </c>
      <c r="C20" s="4">
        <v>7.4940598962915939E-3</v>
      </c>
      <c r="D20" s="4"/>
    </row>
    <row r="21" spans="1:6" x14ac:dyDescent="0.3">
      <c r="A21" s="4">
        <v>3.4104808891226393E-3</v>
      </c>
      <c r="B21" s="4">
        <v>1.0628123909277288E-6</v>
      </c>
      <c r="C21" s="4">
        <v>4.3021155008453266E-3</v>
      </c>
      <c r="D21" s="4"/>
    </row>
    <row r="22" spans="1:6" x14ac:dyDescent="0.3">
      <c r="A22" s="4">
        <v>1.3988021789032841E-3</v>
      </c>
      <c r="B22" s="4">
        <v>3.5364192730486893E-5</v>
      </c>
      <c r="C22" s="4">
        <v>7.8808035365512223E-3</v>
      </c>
      <c r="D22" s="4"/>
    </row>
    <row r="23" spans="1:6" x14ac:dyDescent="0.3">
      <c r="A23" s="4">
        <v>1.4945874824002967E-6</v>
      </c>
      <c r="B23" s="4">
        <v>1.2792921828879991E-6</v>
      </c>
      <c r="C23" s="4">
        <v>1.7263548953465695E-6</v>
      </c>
      <c r="D23" s="4"/>
    </row>
    <row r="24" spans="1:6" x14ac:dyDescent="0.3">
      <c r="A24" s="4">
        <v>1.2935742493221998E-2</v>
      </c>
      <c r="B24" s="4">
        <v>1.7891412917147322E-6</v>
      </c>
      <c r="C24" s="4">
        <v>1.4737556752377912E-2</v>
      </c>
      <c r="D24" s="4"/>
    </row>
    <row r="25" spans="1:6" x14ac:dyDescent="0.3">
      <c r="A25" s="4">
        <v>8.8188582954386984E-3</v>
      </c>
      <c r="B25" s="4">
        <v>9.3623061271107865E-5</v>
      </c>
      <c r="C25" s="4">
        <v>1.6373891188492418E-2</v>
      </c>
      <c r="D25" s="4"/>
    </row>
    <row r="26" spans="1:6" x14ac:dyDescent="0.3">
      <c r="A26" s="4">
        <v>7.2474460453541842E-3</v>
      </c>
      <c r="B26" s="4">
        <v>4.6372694473304887E-4</v>
      </c>
      <c r="C26" s="4">
        <v>1.6850773291496819E-2</v>
      </c>
      <c r="D26" s="4"/>
      <c r="E26" s="4"/>
      <c r="F26" s="4"/>
    </row>
    <row r="27" spans="1:6" x14ac:dyDescent="0.3">
      <c r="A27" s="4">
        <v>9.2316117885268868E-3</v>
      </c>
      <c r="B27" s="4">
        <v>6.3154752295432447E-4</v>
      </c>
      <c r="C27" s="4">
        <v>3.0792285534241896E-2</v>
      </c>
      <c r="D27" s="4"/>
      <c r="E27" s="4"/>
      <c r="F27" s="4"/>
    </row>
    <row r="28" spans="1:6" x14ac:dyDescent="0.3">
      <c r="A28" s="4">
        <v>3.9131841888113077E-2</v>
      </c>
      <c r="B28" s="4">
        <v>2.6684326070745754E-2</v>
      </c>
      <c r="C28" s="4">
        <v>5.4087915797594754E-2</v>
      </c>
      <c r="D28" s="4"/>
      <c r="E28" s="4"/>
      <c r="F28" s="4"/>
    </row>
    <row r="29" spans="1:6" x14ac:dyDescent="0.3">
      <c r="A29" s="4">
        <v>3.9367906834445729E-2</v>
      </c>
      <c r="B29" s="4">
        <v>1.8998927106302944E-2</v>
      </c>
      <c r="C29" s="4">
        <v>5.5171158042073086E-2</v>
      </c>
      <c r="D29" s="4"/>
      <c r="E29" s="4"/>
      <c r="F29" s="4"/>
    </row>
    <row r="30" spans="1:6" x14ac:dyDescent="0.3">
      <c r="A30" s="4">
        <v>4.0575551732385189E-2</v>
      </c>
      <c r="B30" s="4">
        <v>9.3108508660245048E-4</v>
      </c>
      <c r="C30" s="4">
        <v>6.3040771078028232E-2</v>
      </c>
      <c r="D30" s="4"/>
      <c r="E30" s="4"/>
      <c r="F30" s="4"/>
    </row>
    <row r="31" spans="1:6" x14ac:dyDescent="0.3">
      <c r="A31" s="4">
        <v>3.6181019344777056E-2</v>
      </c>
      <c r="B31" s="4">
        <v>2.5888850158584806E-2</v>
      </c>
      <c r="C31" s="4">
        <v>5.1531457686472361E-2</v>
      </c>
      <c r="D31" s="4"/>
      <c r="E31" s="4"/>
      <c r="F31" s="4"/>
    </row>
    <row r="32" spans="1:6" x14ac:dyDescent="0.3">
      <c r="A32" s="4">
        <v>2.5648566594204239E-2</v>
      </c>
      <c r="B32" s="4">
        <v>1.2831774445734308E-2</v>
      </c>
      <c r="C32" s="4">
        <v>4.2204422329050258E-2</v>
      </c>
      <c r="D32" s="4"/>
      <c r="E32" s="4"/>
      <c r="F32" s="4"/>
    </row>
    <row r="33" spans="1:6" x14ac:dyDescent="0.3">
      <c r="A33" s="4">
        <v>3.255448090509426E-2</v>
      </c>
      <c r="B33" s="4">
        <v>2.0057855673515763E-2</v>
      </c>
      <c r="C33" s="4">
        <v>4.6836678911785203E-2</v>
      </c>
      <c r="D33" s="4"/>
      <c r="E33" s="4"/>
      <c r="F33" s="4"/>
    </row>
    <row r="34" spans="1:6" x14ac:dyDescent="0.3">
      <c r="A34" s="4">
        <v>3.6467387767609438E-2</v>
      </c>
      <c r="B34" s="4">
        <v>2.8514141893059605E-2</v>
      </c>
      <c r="C34" s="4">
        <v>4.9425507047001542E-2</v>
      </c>
      <c r="D34" s="4"/>
      <c r="E34" s="4"/>
      <c r="F34" s="4"/>
    </row>
    <row r="35" spans="1:6" x14ac:dyDescent="0.3">
      <c r="A35" s="4">
        <v>5.0179529464115656E-2</v>
      </c>
      <c r="B35" s="4">
        <v>3.2881665736028222E-2</v>
      </c>
      <c r="C35" s="4">
        <v>6.311267640131081E-2</v>
      </c>
      <c r="D35" s="4"/>
      <c r="E35" s="4"/>
      <c r="F35" s="4"/>
    </row>
    <row r="36" spans="1:6" x14ac:dyDescent="0.3">
      <c r="A36" s="4">
        <v>5.4837400724681351E-2</v>
      </c>
      <c r="B36" s="4">
        <v>4.3868004645527495E-2</v>
      </c>
      <c r="C36" s="4">
        <v>6.5406165417427192E-2</v>
      </c>
      <c r="D36" s="4"/>
      <c r="E36" s="4"/>
      <c r="F36" s="4"/>
    </row>
    <row r="37" spans="1:6" x14ac:dyDescent="0.3">
      <c r="A37" s="4">
        <v>6.3378408405813616E-2</v>
      </c>
      <c r="B37" s="4">
        <v>5.3212972282880439E-2</v>
      </c>
      <c r="C37" s="4">
        <v>8.3166581854617616E-2</v>
      </c>
      <c r="D37" s="4"/>
      <c r="E37" s="4"/>
      <c r="F37" s="4"/>
    </row>
    <row r="38" spans="1:6" x14ac:dyDescent="0.3">
      <c r="A38" s="4">
        <v>4.917477602904792E-2</v>
      </c>
      <c r="B38" s="4">
        <v>4.021563636067256E-2</v>
      </c>
      <c r="C38" s="4">
        <v>6.0954621233923111E-2</v>
      </c>
      <c r="D38" s="4"/>
      <c r="E38" s="4"/>
      <c r="F38" s="4"/>
    </row>
    <row r="39" spans="1:6" x14ac:dyDescent="0.3">
      <c r="A39" s="4">
        <v>5.3660575227613E-2</v>
      </c>
      <c r="B39" s="4">
        <v>4.2350484829407849E-2</v>
      </c>
      <c r="C39" s="4">
        <v>6.5950449360533792E-2</v>
      </c>
      <c r="D39" s="4"/>
      <c r="E39" s="4"/>
      <c r="F39" s="4"/>
    </row>
    <row r="40" spans="1:6" x14ac:dyDescent="0.3">
      <c r="D40" s="4"/>
      <c r="E40" s="4"/>
      <c r="F40" s="4"/>
    </row>
    <row r="41" spans="1:6" x14ac:dyDescent="0.3">
      <c r="D41" s="4"/>
      <c r="E41" s="4"/>
      <c r="F41" s="4"/>
    </row>
    <row r="42" spans="1:6" x14ac:dyDescent="0.3">
      <c r="D42" s="4"/>
      <c r="E42" s="4"/>
      <c r="F42" s="4"/>
    </row>
    <row r="43" spans="1:6" x14ac:dyDescent="0.3">
      <c r="D43" s="4"/>
      <c r="E43" s="4"/>
      <c r="F43" s="4"/>
    </row>
    <row r="44" spans="1:6" x14ac:dyDescent="0.3">
      <c r="E44" s="4"/>
      <c r="F44" s="4"/>
    </row>
    <row r="45" spans="1:6" x14ac:dyDescent="0.3">
      <c r="E45" s="4"/>
      <c r="F45" s="4"/>
    </row>
    <row r="46" spans="1:6" x14ac:dyDescent="0.3">
      <c r="E46" s="4"/>
      <c r="F46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04CBA-6F33-4812-80BD-019D43B2D139}">
  <dimension ref="A1:Y28"/>
  <sheetViews>
    <sheetView topLeftCell="A9" workbookViewId="0">
      <selection activeCell="S3" sqref="S3:U28"/>
    </sheetView>
  </sheetViews>
  <sheetFormatPr defaultRowHeight="14.4" x14ac:dyDescent="0.3"/>
  <cols>
    <col min="19" max="19" width="14.77734375" customWidth="1"/>
  </cols>
  <sheetData>
    <row r="1" spans="1:25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8.8" x14ac:dyDescent="0.3">
      <c r="A2" s="1" t="s">
        <v>5</v>
      </c>
      <c r="B2" s="1"/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/>
      <c r="O2" s="1" t="s">
        <v>0</v>
      </c>
      <c r="P2" s="3" t="s">
        <v>17</v>
      </c>
      <c r="Q2" s="1" t="s">
        <v>4</v>
      </c>
      <c r="R2" s="1" t="s">
        <v>3</v>
      </c>
      <c r="S2" s="1" t="s">
        <v>18</v>
      </c>
      <c r="T2" s="1" t="s">
        <v>19</v>
      </c>
      <c r="U2" s="1" t="s">
        <v>20</v>
      </c>
      <c r="V2" s="1" t="s">
        <v>22</v>
      </c>
      <c r="W2" s="1" t="s">
        <v>21</v>
      </c>
      <c r="X2" s="1"/>
      <c r="Y2" s="1"/>
    </row>
    <row r="3" spans="1:25" x14ac:dyDescent="0.3">
      <c r="A3" s="1">
        <v>815313.29610000004</v>
      </c>
      <c r="B3" s="1"/>
      <c r="C3" s="5">
        <v>2</v>
      </c>
      <c r="D3">
        <v>815313.33940076898</v>
      </c>
      <c r="E3">
        <v>815313.33611818403</v>
      </c>
      <c r="F3">
        <v>815313.32441654895</v>
      </c>
      <c r="G3">
        <v>815313.34095009998</v>
      </c>
      <c r="H3">
        <v>815313.33519062703</v>
      </c>
      <c r="I3">
        <v>815313.33464615804</v>
      </c>
      <c r="J3">
        <v>815313.32777482597</v>
      </c>
      <c r="K3">
        <v>815313.31172857201</v>
      </c>
      <c r="L3">
        <v>815313.32989604003</v>
      </c>
      <c r="M3">
        <v>815313.33454685495</v>
      </c>
      <c r="N3" s="1"/>
      <c r="O3" s="1">
        <f>AVERAGE(D3:M3)</f>
        <v>815313.33146686794</v>
      </c>
      <c r="P3" s="1">
        <f>_xlfn.STDEV.S(D3:M3)</f>
        <v>8.5853868274312038E-3</v>
      </c>
      <c r="Q3" s="1">
        <f>MIN(D3:M3)</f>
        <v>815313.31172857201</v>
      </c>
      <c r="R3" s="1">
        <f>MAX(D3:M3)</f>
        <v>815313.34095009998</v>
      </c>
      <c r="S3" s="2">
        <f>(O3-A3)/A3</f>
        <v>4.3378254802089638E-8</v>
      </c>
      <c r="T3" s="2">
        <f>(Q3-A3)/A3</f>
        <v>1.9168793206339097E-8</v>
      </c>
      <c r="U3" s="2">
        <f>(R3-A3)/A3</f>
        <v>5.5009651090902714E-8</v>
      </c>
      <c r="V3" s="2">
        <f>P3/O3</f>
        <v>1.0530168581917871E-8</v>
      </c>
      <c r="W3" s="1">
        <v>4.54</v>
      </c>
      <c r="X3" s="1"/>
      <c r="Y3" s="1"/>
    </row>
    <row r="4" spans="1:25" x14ac:dyDescent="0.3">
      <c r="A4" s="1">
        <v>551062.88</v>
      </c>
      <c r="B4" s="1"/>
      <c r="C4" s="5">
        <v>3</v>
      </c>
      <c r="D4">
        <v>551062.93268665101</v>
      </c>
      <c r="E4">
        <v>551062.92652947002</v>
      </c>
      <c r="F4">
        <v>551062.93281671999</v>
      </c>
      <c r="G4">
        <v>551062.90986921894</v>
      </c>
      <c r="H4">
        <v>551062.93827482301</v>
      </c>
      <c r="I4">
        <v>551062.93954339495</v>
      </c>
      <c r="J4">
        <v>551062.90968465805</v>
      </c>
      <c r="K4">
        <v>551062.93599592196</v>
      </c>
      <c r="L4">
        <v>551062.91543742502</v>
      </c>
      <c r="M4">
        <v>551062.91525558603</v>
      </c>
      <c r="N4" s="1"/>
      <c r="O4" s="1">
        <f>AVERAGE(D4:M4)</f>
        <v>551062.92560938688</v>
      </c>
      <c r="P4" s="1">
        <f>_xlfn.STDEV.S(D4:M4)</f>
        <v>1.1913343174575515E-2</v>
      </c>
      <c r="Q4" s="1">
        <f>MIN(D4:M4)</f>
        <v>551062.90968465805</v>
      </c>
      <c r="R4" s="1">
        <f>MAX(D4:M4)</f>
        <v>551062.93954339495</v>
      </c>
      <c r="S4" s="2">
        <f>(O4-A4)/A4</f>
        <v>8.2766211490488231E-8</v>
      </c>
      <c r="T4" s="2">
        <f>(Q4-A4)/A4</f>
        <v>5.3868005128344875E-8</v>
      </c>
      <c r="U4" s="2">
        <f>(R4-A4)/A4</f>
        <v>1.0805190679743694E-7</v>
      </c>
      <c r="V4" s="2">
        <f t="shared" ref="V4:V28" si="0">P4/O4</f>
        <v>2.1618843549312043E-8</v>
      </c>
      <c r="W4" s="1">
        <v>7.74</v>
      </c>
      <c r="X4" s="1"/>
      <c r="Y4" s="1"/>
    </row>
    <row r="5" spans="1:25" x14ac:dyDescent="0.3">
      <c r="A5" s="1">
        <v>288190.98</v>
      </c>
      <c r="B5" s="1"/>
      <c r="C5" s="5">
        <v>4</v>
      </c>
      <c r="D5">
        <v>288191.03487303603</v>
      </c>
      <c r="E5">
        <v>288191.03173129301</v>
      </c>
      <c r="F5">
        <v>288191.03082577098</v>
      </c>
      <c r="G5">
        <v>288191.03013205598</v>
      </c>
      <c r="H5">
        <v>288191.02844932798</v>
      </c>
      <c r="I5">
        <v>288191.025175085</v>
      </c>
      <c r="J5">
        <v>288191.031011182</v>
      </c>
      <c r="K5">
        <v>288191.02480068</v>
      </c>
      <c r="L5">
        <v>288191.03013113298</v>
      </c>
      <c r="M5">
        <v>288191.030689532</v>
      </c>
      <c r="N5" s="1"/>
      <c r="O5" s="1">
        <f t="shared" ref="O5:O28" si="1">AVERAGE(D5:M5)</f>
        <v>288191.02978190954</v>
      </c>
      <c r="P5" s="1">
        <f t="shared" ref="P5:P28" si="2">_xlfn.STDEV.S(D5:M5)</f>
        <v>3.0037016816790731E-3</v>
      </c>
      <c r="Q5" s="1">
        <f t="shared" ref="Q5:Q28" si="3">MIN(D5:M5)</f>
        <v>288191.02480068</v>
      </c>
      <c r="R5" s="1">
        <f t="shared" ref="R5:R28" si="4">MAX(D5:M5)</f>
        <v>288191.03487303603</v>
      </c>
      <c r="S5" s="2">
        <f t="shared" ref="S5:S28" si="5">(O5-A5)/A5</f>
        <v>1.7273930489328993E-7</v>
      </c>
      <c r="T5" s="2">
        <f t="shared" ref="T5:T28" si="6">(Q5-A5)/A5</f>
        <v>1.5545483073170722E-7</v>
      </c>
      <c r="U5" s="2">
        <f t="shared" ref="U5:U28" si="7">(R5-A5)/A5</f>
        <v>1.9040511276947935E-7</v>
      </c>
      <c r="V5" s="2">
        <f t="shared" si="0"/>
        <v>1.0422606435572072E-8</v>
      </c>
      <c r="W5" s="1">
        <v>9.48</v>
      </c>
      <c r="X5" s="1"/>
      <c r="Y5" s="1"/>
    </row>
    <row r="6" spans="1:25" x14ac:dyDescent="0.3">
      <c r="A6" s="1">
        <v>209068</v>
      </c>
      <c r="B6" s="1"/>
      <c r="C6" s="5">
        <v>5</v>
      </c>
      <c r="D6">
        <v>209068.864329162</v>
      </c>
      <c r="E6">
        <v>209068.85644286301</v>
      </c>
      <c r="F6">
        <v>209068.869909525</v>
      </c>
      <c r="G6">
        <v>209068.857553487</v>
      </c>
      <c r="H6">
        <v>209068.84561666401</v>
      </c>
      <c r="I6">
        <v>209068.87326754699</v>
      </c>
      <c r="J6">
        <v>209068.86524239401</v>
      </c>
      <c r="K6">
        <v>209068.863399864</v>
      </c>
      <c r="L6">
        <v>209068.85657373801</v>
      </c>
      <c r="M6">
        <v>209068.86448865599</v>
      </c>
      <c r="N6" s="1"/>
      <c r="O6" s="1">
        <f t="shared" si="1"/>
        <v>209068.86168238998</v>
      </c>
      <c r="P6" s="1">
        <f t="shared" si="2"/>
        <v>7.8959331942727636E-3</v>
      </c>
      <c r="Q6" s="1">
        <f t="shared" si="3"/>
        <v>209068.84561666401</v>
      </c>
      <c r="R6" s="1">
        <f t="shared" si="4"/>
        <v>209068.87326754699</v>
      </c>
      <c r="S6" s="2">
        <f t="shared" si="5"/>
        <v>4.1215412687702126E-6</v>
      </c>
      <c r="T6" s="2">
        <f t="shared" si="6"/>
        <v>4.0446967685627032E-6</v>
      </c>
      <c r="U6" s="2">
        <f t="shared" si="7"/>
        <v>4.1769546128274606E-6</v>
      </c>
      <c r="V6" s="2">
        <f t="shared" si="0"/>
        <v>3.7767141078464313E-8</v>
      </c>
      <c r="W6" s="1">
        <v>13.71</v>
      </c>
      <c r="X6" s="1"/>
      <c r="Y6" s="1"/>
    </row>
    <row r="7" spans="1:25" x14ac:dyDescent="0.3">
      <c r="A7" s="1">
        <v>180488.21</v>
      </c>
      <c r="B7" s="1"/>
      <c r="C7" s="5">
        <v>6</v>
      </c>
      <c r="D7">
        <v>180488.306186359</v>
      </c>
      <c r="E7">
        <v>180488.84461240901</v>
      </c>
      <c r="F7">
        <v>180488.304304349</v>
      </c>
      <c r="G7">
        <v>180488.28948682599</v>
      </c>
      <c r="H7">
        <v>180488.83861266999</v>
      </c>
      <c r="I7">
        <v>180488.31463516699</v>
      </c>
      <c r="J7">
        <v>180488.83971183599</v>
      </c>
      <c r="K7">
        <v>180488.861630692</v>
      </c>
      <c r="L7">
        <v>180488.30370200699</v>
      </c>
      <c r="M7">
        <v>180488.301000395</v>
      </c>
      <c r="N7" s="1"/>
      <c r="O7" s="1">
        <f t="shared" si="1"/>
        <v>180488.52038827102</v>
      </c>
      <c r="P7" s="1">
        <f t="shared" si="2"/>
        <v>0.28049767349880661</v>
      </c>
      <c r="Q7" s="1">
        <f t="shared" si="3"/>
        <v>180488.28948682599</v>
      </c>
      <c r="R7" s="1">
        <f t="shared" si="4"/>
        <v>180488.861630692</v>
      </c>
      <c r="S7" s="2">
        <f t="shared" si="5"/>
        <v>1.7197149388731677E-6</v>
      </c>
      <c r="T7" s="2">
        <f t="shared" si="6"/>
        <v>4.4039899336457505E-7</v>
      </c>
      <c r="U7" s="2">
        <f t="shared" si="7"/>
        <v>3.6103781627029734E-6</v>
      </c>
      <c r="V7" s="2">
        <f t="shared" si="0"/>
        <v>1.5541025705978065E-6</v>
      </c>
      <c r="W7" s="1">
        <v>14.2</v>
      </c>
      <c r="X7" s="1"/>
      <c r="Y7" s="1"/>
    </row>
    <row r="8" spans="1:25" x14ac:dyDescent="0.3">
      <c r="A8" s="1">
        <v>163704.16</v>
      </c>
      <c r="B8" s="1"/>
      <c r="C8" s="5">
        <v>7</v>
      </c>
      <c r="D8">
        <v>163835.49008101301</v>
      </c>
      <c r="E8">
        <v>163834.932545897</v>
      </c>
      <c r="F8">
        <v>164891.205072935</v>
      </c>
      <c r="G8">
        <v>163704.28178408599</v>
      </c>
      <c r="H8">
        <v>163834.937753201</v>
      </c>
      <c r="I8">
        <v>163704.27356038601</v>
      </c>
      <c r="J8">
        <v>163704.271742012</v>
      </c>
      <c r="K8">
        <v>163704.840985919</v>
      </c>
      <c r="L8">
        <v>163704.84372241001</v>
      </c>
      <c r="M8">
        <v>164895.15019646799</v>
      </c>
      <c r="N8" s="1"/>
      <c r="O8" s="1">
        <f t="shared" si="1"/>
        <v>163981.4227444327</v>
      </c>
      <c r="P8" s="1">
        <f t="shared" si="2"/>
        <v>484.22219416089519</v>
      </c>
      <c r="Q8" s="1">
        <f t="shared" si="3"/>
        <v>163704.271742012</v>
      </c>
      <c r="R8" s="1">
        <f t="shared" si="4"/>
        <v>164895.15019646799</v>
      </c>
      <c r="S8" s="2">
        <f t="shared" si="5"/>
        <v>1.6936817270415949E-3</v>
      </c>
      <c r="T8" s="2">
        <f t="shared" si="6"/>
        <v>6.8258504853519238E-7</v>
      </c>
      <c r="U8" s="2">
        <f t="shared" si="7"/>
        <v>7.2752592021362705E-3</v>
      </c>
      <c r="V8" s="2">
        <f t="shared" si="0"/>
        <v>2.9529088481904573E-3</v>
      </c>
      <c r="W8" s="1">
        <v>15.26</v>
      </c>
      <c r="X8" s="1"/>
      <c r="Y8" s="1"/>
    </row>
    <row r="9" spans="1:25" x14ac:dyDescent="0.3">
      <c r="A9">
        <v>147050.79</v>
      </c>
      <c r="B9" s="1"/>
      <c r="C9" s="5">
        <v>8</v>
      </c>
      <c r="D9">
        <v>148111.12758889899</v>
      </c>
      <c r="E9">
        <v>147590.178650071</v>
      </c>
      <c r="F9">
        <v>147050.89954888</v>
      </c>
      <c r="G9">
        <v>148152.79742805701</v>
      </c>
      <c r="H9">
        <v>147050.90302142801</v>
      </c>
      <c r="I9">
        <v>147050.91901062601</v>
      </c>
      <c r="J9">
        <v>148152.77563494901</v>
      </c>
      <c r="K9">
        <v>147050.90532195201</v>
      </c>
      <c r="L9">
        <v>147050.91508302899</v>
      </c>
      <c r="M9">
        <v>147720.84926493099</v>
      </c>
      <c r="N9" s="1"/>
      <c r="O9" s="1">
        <f t="shared" si="1"/>
        <v>147498.22705528222</v>
      </c>
      <c r="P9" s="1">
        <f t="shared" si="2"/>
        <v>504.53817539426558</v>
      </c>
      <c r="Q9" s="1">
        <f t="shared" si="3"/>
        <v>147050.89954888</v>
      </c>
      <c r="R9" s="1">
        <f t="shared" si="4"/>
        <v>148152.79742805701</v>
      </c>
      <c r="S9" s="2">
        <f t="shared" si="5"/>
        <v>3.0427381946211062E-3</v>
      </c>
      <c r="T9" s="2">
        <f t="shared" si="6"/>
        <v>7.4497308032859027E-7</v>
      </c>
      <c r="U9" s="2">
        <f t="shared" si="7"/>
        <v>7.4940598962915939E-3</v>
      </c>
      <c r="V9" s="2">
        <f t="shared" si="0"/>
        <v>3.4206389152404192E-3</v>
      </c>
      <c r="W9" s="1">
        <v>19.47</v>
      </c>
      <c r="X9" s="1"/>
      <c r="Y9" s="1"/>
    </row>
    <row r="10" spans="1:25" x14ac:dyDescent="0.3">
      <c r="A10">
        <v>130936.124</v>
      </c>
      <c r="B10" s="1"/>
      <c r="C10" s="5">
        <v>9</v>
      </c>
      <c r="D10">
        <v>131499.41897287901</v>
      </c>
      <c r="E10">
        <v>131499.41914604799</v>
      </c>
      <c r="F10">
        <v>131457.754483178</v>
      </c>
      <c r="G10">
        <v>131499.42430960201</v>
      </c>
      <c r="H10">
        <v>131499.42037122301</v>
      </c>
      <c r="I10">
        <v>131499.41602529501</v>
      </c>
      <c r="J10">
        <v>130936.263160535</v>
      </c>
      <c r="K10">
        <v>131499.422521353</v>
      </c>
      <c r="L10">
        <v>131499.426328681</v>
      </c>
      <c r="M10">
        <v>130936.826167184</v>
      </c>
      <c r="N10" s="1"/>
      <c r="O10" s="1">
        <f t="shared" si="1"/>
        <v>131382.67914859779</v>
      </c>
      <c r="P10" s="1">
        <f t="shared" si="2"/>
        <v>235.49220276604785</v>
      </c>
      <c r="Q10" s="1">
        <f t="shared" si="3"/>
        <v>130936.263160535</v>
      </c>
      <c r="R10" s="1">
        <f t="shared" si="4"/>
        <v>131499.426328681</v>
      </c>
      <c r="S10" s="2">
        <f t="shared" si="5"/>
        <v>3.4104808891226393E-3</v>
      </c>
      <c r="T10" s="2">
        <f t="shared" si="6"/>
        <v>1.0628123909277288E-6</v>
      </c>
      <c r="U10" s="2">
        <f t="shared" si="7"/>
        <v>4.3021155008453266E-3</v>
      </c>
      <c r="V10" s="2">
        <f t="shared" si="0"/>
        <v>1.7924143752594589E-3</v>
      </c>
      <c r="W10" s="1">
        <v>22.1</v>
      </c>
      <c r="X10" s="1"/>
      <c r="Y10" s="1"/>
    </row>
    <row r="11" spans="1:25" x14ac:dyDescent="0.3">
      <c r="A11" s="1">
        <v>115339.03200000001</v>
      </c>
      <c r="B11" s="1"/>
      <c r="C11" s="5">
        <v>10</v>
      </c>
      <c r="D11">
        <v>115384.798922218</v>
      </c>
      <c r="E11">
        <v>115343.110871757</v>
      </c>
      <c r="F11">
        <v>115384.784515133</v>
      </c>
      <c r="G11">
        <v>115384.80678715</v>
      </c>
      <c r="H11">
        <v>115760.715685452</v>
      </c>
      <c r="I11">
        <v>116247.996251288</v>
      </c>
      <c r="J11">
        <v>115384.784781236</v>
      </c>
      <c r="K11">
        <v>115384.778560348</v>
      </c>
      <c r="L11">
        <v>115384.79297587</v>
      </c>
      <c r="M11">
        <v>115343.11554229</v>
      </c>
      <c r="N11" s="1"/>
      <c r="O11" s="1">
        <f t="shared" si="1"/>
        <v>115500.3684892742</v>
      </c>
      <c r="P11" s="1">
        <f t="shared" si="2"/>
        <v>289.89177906613281</v>
      </c>
      <c r="Q11" s="1">
        <f t="shared" si="3"/>
        <v>115343.110871757</v>
      </c>
      <c r="R11" s="1">
        <f t="shared" si="4"/>
        <v>116247.996251288</v>
      </c>
      <c r="S11" s="2">
        <f t="shared" si="5"/>
        <v>1.3988021789032841E-3</v>
      </c>
      <c r="T11" s="2">
        <f t="shared" si="6"/>
        <v>3.5364192730486893E-5</v>
      </c>
      <c r="U11" s="2">
        <f t="shared" si="7"/>
        <v>7.8808035365512223E-3</v>
      </c>
      <c r="V11" s="2">
        <f t="shared" si="0"/>
        <v>2.509877525568702E-3</v>
      </c>
      <c r="W11" s="1">
        <v>23.5</v>
      </c>
      <c r="X11" s="1"/>
      <c r="Y11" s="1"/>
    </row>
    <row r="12" spans="1:25" x14ac:dyDescent="0.3">
      <c r="A12">
        <v>100133.2</v>
      </c>
      <c r="B12" s="1"/>
      <c r="C12" s="5">
        <v>11</v>
      </c>
      <c r="D12">
        <v>100133.34181499699</v>
      </c>
      <c r="E12">
        <v>100133.37286544</v>
      </c>
      <c r="F12">
        <v>100133.357644274</v>
      </c>
      <c r="G12">
        <v>100133.352693889</v>
      </c>
      <c r="H12">
        <v>100133.352305351</v>
      </c>
      <c r="I12">
        <v>100133.35580213999</v>
      </c>
      <c r="J12">
        <v>100133.3544</v>
      </c>
      <c r="K12">
        <v>100133.345767103</v>
      </c>
      <c r="L12">
        <v>100133.335185459</v>
      </c>
      <c r="M12">
        <v>100133.32809962</v>
      </c>
      <c r="N12" s="1"/>
      <c r="O12" s="1">
        <f t="shared" si="1"/>
        <v>100133.34965782729</v>
      </c>
      <c r="P12" s="1">
        <f t="shared" si="2"/>
        <v>1.260378214760711E-2</v>
      </c>
      <c r="Q12" s="1">
        <f t="shared" si="3"/>
        <v>100133.32809962</v>
      </c>
      <c r="R12" s="1">
        <f t="shared" si="4"/>
        <v>100133.37286544</v>
      </c>
      <c r="S12" s="2">
        <f t="shared" si="5"/>
        <v>1.4945874824002967E-6</v>
      </c>
      <c r="T12" s="2">
        <f t="shared" si="6"/>
        <v>1.2792921828879991E-6</v>
      </c>
      <c r="U12" s="2">
        <f t="shared" si="7"/>
        <v>1.7263548953465695E-6</v>
      </c>
      <c r="V12" s="2">
        <f t="shared" si="0"/>
        <v>1.2586997429604004E-7</v>
      </c>
      <c r="W12" s="1">
        <v>27.26</v>
      </c>
      <c r="X12" s="1"/>
      <c r="Y12" s="1"/>
    </row>
    <row r="13" spans="1:25" x14ac:dyDescent="0.3">
      <c r="A13">
        <v>94152.054999999993</v>
      </c>
      <c r="B13" s="1"/>
      <c r="C13" s="5">
        <v>12</v>
      </c>
      <c r="D13">
        <v>94152.223451329293</v>
      </c>
      <c r="E13">
        <v>95539.6262539155</v>
      </c>
      <c r="F13">
        <v>95528.404051843099</v>
      </c>
      <c r="G13">
        <v>95506.297507564494</v>
      </c>
      <c r="H13">
        <v>95516.012926846102</v>
      </c>
      <c r="I13">
        <v>95516.016926419004</v>
      </c>
      <c r="J13">
        <v>95444.260385992704</v>
      </c>
      <c r="K13">
        <v>95444.249473998803</v>
      </c>
      <c r="L13">
        <v>95539.621060245001</v>
      </c>
      <c r="M13">
        <v>95513.105348722806</v>
      </c>
      <c r="N13" s="1"/>
      <c r="O13" s="1">
        <f t="shared" si="1"/>
        <v>95369.981738687668</v>
      </c>
      <c r="P13" s="1">
        <f t="shared" si="2"/>
        <v>429.25521950094105</v>
      </c>
      <c r="Q13" s="1">
        <f t="shared" si="3"/>
        <v>94152.223451329293</v>
      </c>
      <c r="R13" s="1">
        <f t="shared" si="4"/>
        <v>95539.6262539155</v>
      </c>
      <c r="S13" s="2">
        <f t="shared" si="5"/>
        <v>1.2935742493221998E-2</v>
      </c>
      <c r="T13" s="2">
        <f t="shared" si="6"/>
        <v>1.7891412917147322E-6</v>
      </c>
      <c r="U13" s="2">
        <f t="shared" si="7"/>
        <v>1.4737556752377912E-2</v>
      </c>
      <c r="V13" s="2">
        <f t="shared" si="0"/>
        <v>4.5009468563923394E-3</v>
      </c>
      <c r="W13" s="1">
        <v>34.229999999999997</v>
      </c>
      <c r="X13" s="1"/>
      <c r="Y13" s="1"/>
    </row>
    <row r="14" spans="1:25" x14ac:dyDescent="0.3">
      <c r="A14">
        <v>89454.760999999999</v>
      </c>
      <c r="B14" s="1"/>
      <c r="C14" s="5">
        <v>13</v>
      </c>
      <c r="D14">
        <v>90889.243916017003</v>
      </c>
      <c r="E14">
        <v>89750.441569758797</v>
      </c>
      <c r="F14">
        <v>89463.136028570094</v>
      </c>
      <c r="G14">
        <v>89551.794021858106</v>
      </c>
      <c r="H14">
        <v>89551.808407953096</v>
      </c>
      <c r="I14">
        <v>90831.110622143606</v>
      </c>
      <c r="J14">
        <v>90888.992679999996</v>
      </c>
      <c r="K14">
        <v>90919.483522906594</v>
      </c>
      <c r="L14">
        <v>90906.329790807402</v>
      </c>
      <c r="M14">
        <v>89684.158051098406</v>
      </c>
      <c r="N14" s="1"/>
      <c r="O14" s="1">
        <f t="shared" si="1"/>
        <v>90243.649861111335</v>
      </c>
      <c r="P14" s="1">
        <f t="shared" si="2"/>
        <v>682.89103218485229</v>
      </c>
      <c r="Q14" s="1">
        <f t="shared" si="3"/>
        <v>89463.136028570094</v>
      </c>
      <c r="R14" s="1">
        <f t="shared" si="4"/>
        <v>90919.483522906594</v>
      </c>
      <c r="S14" s="2">
        <f t="shared" si="5"/>
        <v>8.8188582954386984E-3</v>
      </c>
      <c r="T14" s="2">
        <f t="shared" si="6"/>
        <v>9.3623061271107865E-5</v>
      </c>
      <c r="U14" s="2">
        <f t="shared" si="7"/>
        <v>1.6373891188492418E-2</v>
      </c>
      <c r="V14" s="2">
        <f t="shared" si="0"/>
        <v>7.5671920765156275E-3</v>
      </c>
      <c r="W14" s="1">
        <v>36.700000000000003</v>
      </c>
      <c r="X14" s="1"/>
      <c r="Y14" s="1"/>
    </row>
    <row r="15" spans="1:25" x14ac:dyDescent="0.3">
      <c r="A15">
        <v>84807.668999999994</v>
      </c>
      <c r="B15" s="1"/>
      <c r="C15" s="5">
        <v>14</v>
      </c>
      <c r="D15">
        <v>86236.743803699297</v>
      </c>
      <c r="E15">
        <v>84846.996601235296</v>
      </c>
      <c r="F15">
        <v>84925.345407628105</v>
      </c>
      <c r="G15">
        <v>84904.2788596787</v>
      </c>
      <c r="H15">
        <v>84858.528621235295</v>
      </c>
      <c r="I15">
        <v>86190.508892648795</v>
      </c>
      <c r="J15">
        <v>84858.506716501302</v>
      </c>
      <c r="K15">
        <v>84956.046738370394</v>
      </c>
      <c r="L15">
        <v>86220.682031132004</v>
      </c>
      <c r="M15">
        <v>86225.442380968307</v>
      </c>
      <c r="N15" s="1"/>
      <c r="O15" s="1">
        <f t="shared" si="1"/>
        <v>85422.308005309751</v>
      </c>
      <c r="P15" s="1">
        <f t="shared" si="2"/>
        <v>685.9941747867498</v>
      </c>
      <c r="Q15" s="1">
        <f t="shared" si="3"/>
        <v>84846.996601235296</v>
      </c>
      <c r="R15" s="1">
        <f t="shared" si="4"/>
        <v>86236.743803699297</v>
      </c>
      <c r="S15" s="2">
        <f t="shared" si="5"/>
        <v>7.2474460453541842E-3</v>
      </c>
      <c r="T15" s="2">
        <f t="shared" si="6"/>
        <v>4.6372694473304887E-4</v>
      </c>
      <c r="U15" s="2">
        <f t="shared" si="7"/>
        <v>1.6850773291496819E-2</v>
      </c>
      <c r="V15" s="2">
        <f t="shared" si="0"/>
        <v>8.0306209326972203E-3</v>
      </c>
      <c r="W15" s="1">
        <v>37.619999999999997</v>
      </c>
      <c r="X15" s="1"/>
      <c r="Y15" s="1"/>
    </row>
    <row r="16" spans="1:25" x14ac:dyDescent="0.3">
      <c r="A16">
        <v>80177.042000000001</v>
      </c>
      <c r="B16" s="1"/>
      <c r="C16" s="5">
        <v>15</v>
      </c>
      <c r="D16">
        <v>80693.1735714682</v>
      </c>
      <c r="E16">
        <v>80653.547764649004</v>
      </c>
      <c r="F16">
        <v>80651.734001750607</v>
      </c>
      <c r="G16">
        <v>80227.677612272906</v>
      </c>
      <c r="H16">
        <v>81999.415736572904</v>
      </c>
      <c r="I16">
        <v>82645.876370554906</v>
      </c>
      <c r="J16">
        <v>80632.019168216997</v>
      </c>
      <c r="K16">
        <v>80702.536956689306</v>
      </c>
      <c r="L16">
        <v>80671.068237052197</v>
      </c>
      <c r="M16">
        <v>80295.0038417373</v>
      </c>
      <c r="N16" s="1"/>
      <c r="O16" s="1">
        <f t="shared" si="1"/>
        <v>80917.205326096417</v>
      </c>
      <c r="P16" s="1">
        <f t="shared" si="2"/>
        <v>774.61415403451497</v>
      </c>
      <c r="Q16" s="1">
        <f t="shared" si="3"/>
        <v>80227.677612272906</v>
      </c>
      <c r="R16" s="1">
        <f t="shared" si="4"/>
        <v>82645.876370554906</v>
      </c>
      <c r="S16" s="2">
        <f t="shared" si="5"/>
        <v>9.2316117885268868E-3</v>
      </c>
      <c r="T16" s="2">
        <f t="shared" si="6"/>
        <v>6.3154752295432447E-4</v>
      </c>
      <c r="U16" s="2">
        <f t="shared" si="7"/>
        <v>3.0792285534241896E-2</v>
      </c>
      <c r="V16" s="2">
        <f t="shared" si="0"/>
        <v>9.5729227290144193E-3</v>
      </c>
      <c r="W16" s="1">
        <v>41.54</v>
      </c>
      <c r="X16" s="1"/>
      <c r="Y16" s="1"/>
    </row>
    <row r="17" spans="1:25" x14ac:dyDescent="0.3">
      <c r="A17">
        <v>63389.023000000001</v>
      </c>
      <c r="B17" s="1"/>
      <c r="C17" s="5">
        <v>20</v>
      </c>
      <c r="D17">
        <v>65799.015091690293</v>
      </c>
      <c r="E17">
        <v>65080.516359038003</v>
      </c>
      <c r="F17">
        <v>65193.166365179699</v>
      </c>
      <c r="G17">
        <v>65686.548759852507</v>
      </c>
      <c r="H17">
        <v>65194.799722100302</v>
      </c>
      <c r="I17">
        <v>66599.453273835796</v>
      </c>
      <c r="J17" s="1">
        <v>66640.513789000004</v>
      </c>
      <c r="K17">
        <v>65665.237766258098</v>
      </c>
      <c r="L17">
        <v>66018.667989309004</v>
      </c>
      <c r="M17">
        <v>66817.603138515798</v>
      </c>
      <c r="N17" s="1"/>
      <c r="O17" s="1">
        <f t="shared" si="1"/>
        <v>65869.552225477964</v>
      </c>
      <c r="P17" s="1">
        <f t="shared" si="2"/>
        <v>638.03081106651155</v>
      </c>
      <c r="Q17" s="1">
        <f t="shared" si="3"/>
        <v>65080.516359038003</v>
      </c>
      <c r="R17" s="1">
        <f t="shared" si="4"/>
        <v>66817.603138515798</v>
      </c>
      <c r="S17" s="2">
        <f t="shared" si="5"/>
        <v>3.9131841888113077E-2</v>
      </c>
      <c r="T17" s="2">
        <f t="shared" si="6"/>
        <v>2.6684326070745754E-2</v>
      </c>
      <c r="U17" s="2">
        <f t="shared" si="7"/>
        <v>5.4087915797594754E-2</v>
      </c>
      <c r="V17" s="2">
        <f t="shared" si="0"/>
        <v>9.6862782501157627E-3</v>
      </c>
      <c r="W17" s="1">
        <v>90.5</v>
      </c>
      <c r="X17" s="1"/>
      <c r="Y17" s="1"/>
    </row>
    <row r="18" spans="1:25" x14ac:dyDescent="0.3">
      <c r="A18">
        <v>52209.51</v>
      </c>
      <c r="B18" s="1"/>
      <c r="C18" s="5">
        <v>25</v>
      </c>
      <c r="D18">
        <v>54541.660575937203</v>
      </c>
      <c r="E18">
        <v>54257.559289172998</v>
      </c>
      <c r="F18">
        <v>54161.615945436301</v>
      </c>
      <c r="G18">
        <v>53201.434674745797</v>
      </c>
      <c r="H18">
        <v>54129.426814287697</v>
      </c>
      <c r="I18">
        <v>54680.314918764598</v>
      </c>
      <c r="J18">
        <v>55077.6406935954</v>
      </c>
      <c r="K18">
        <v>54197.274840023601</v>
      </c>
      <c r="L18">
        <v>55089.969127509197</v>
      </c>
      <c r="M18">
        <v>53311.9943760479</v>
      </c>
      <c r="N18" s="1"/>
      <c r="O18" s="1">
        <f t="shared" si="1"/>
        <v>54264.889125552065</v>
      </c>
      <c r="P18" s="1">
        <f t="shared" si="2"/>
        <v>637.97315552950613</v>
      </c>
      <c r="Q18" s="1">
        <f t="shared" si="3"/>
        <v>53201.434674745797</v>
      </c>
      <c r="R18" s="1">
        <f t="shared" si="4"/>
        <v>55089.969127509197</v>
      </c>
      <c r="S18" s="2">
        <f t="shared" si="5"/>
        <v>3.9367906834445729E-2</v>
      </c>
      <c r="T18" s="2">
        <f t="shared" si="6"/>
        <v>1.8998927106302944E-2</v>
      </c>
      <c r="U18" s="2">
        <f t="shared" si="7"/>
        <v>5.5171158042073086E-2</v>
      </c>
      <c r="V18" s="2">
        <f t="shared" si="0"/>
        <v>1.1756647176656618E-2</v>
      </c>
      <c r="W18" s="1">
        <v>135.19999999999999</v>
      </c>
      <c r="X18" s="1"/>
      <c r="Y18" s="1"/>
    </row>
    <row r="19" spans="1:25" x14ac:dyDescent="0.3">
      <c r="A19">
        <v>44705.192000000003</v>
      </c>
      <c r="B19" s="1"/>
      <c r="C19" s="5">
        <v>30</v>
      </c>
      <c r="D19">
        <v>46207.7006607519</v>
      </c>
      <c r="E19">
        <v>47523.441774871302</v>
      </c>
      <c r="F19">
        <v>46874.972494061498</v>
      </c>
      <c r="G19">
        <v>47007.284173457898</v>
      </c>
      <c r="H19">
        <v>46517.883855308202</v>
      </c>
      <c r="I19">
        <v>47268.588709565898</v>
      </c>
      <c r="J19">
        <v>44746.816337564902</v>
      </c>
      <c r="K19">
        <v>46677.358165490397</v>
      </c>
      <c r="L19">
        <v>46236.057964702399</v>
      </c>
      <c r="M19">
        <v>46131.194171247698</v>
      </c>
      <c r="N19" s="1"/>
      <c r="O19" s="1">
        <f t="shared" si="1"/>
        <v>46519.129830702215</v>
      </c>
      <c r="P19" s="1">
        <f t="shared" si="2"/>
        <v>776.67342752137756</v>
      </c>
      <c r="Q19" s="1">
        <f t="shared" si="3"/>
        <v>44746.816337564902</v>
      </c>
      <c r="R19" s="1">
        <f t="shared" si="4"/>
        <v>47523.441774871302</v>
      </c>
      <c r="S19" s="2">
        <f t="shared" si="5"/>
        <v>4.0575551732385189E-2</v>
      </c>
      <c r="T19" s="2">
        <f t="shared" si="6"/>
        <v>9.3108508660245048E-4</v>
      </c>
      <c r="U19" s="2">
        <f t="shared" si="7"/>
        <v>6.3040771078028232E-2</v>
      </c>
      <c r="V19" s="2">
        <f t="shared" si="0"/>
        <v>1.6695785805709115E-2</v>
      </c>
      <c r="W19" s="1">
        <v>160.1</v>
      </c>
      <c r="X19" s="1"/>
      <c r="Y19" s="1"/>
    </row>
    <row r="20" spans="1:25" x14ac:dyDescent="0.3">
      <c r="A20">
        <v>39257.267999999996</v>
      </c>
      <c r="B20" s="1"/>
      <c r="C20" s="5">
        <v>35</v>
      </c>
      <c r="D20">
        <v>40648.0358840236</v>
      </c>
      <c r="E20">
        <v>40275.7632410406</v>
      </c>
      <c r="F20">
        <v>41135.3504434938</v>
      </c>
      <c r="G20">
        <v>41210.542408218898</v>
      </c>
      <c r="H20">
        <v>40474.098878289398</v>
      </c>
      <c r="I20">
        <v>40398.1794243443</v>
      </c>
      <c r="J20">
        <v>40273.593528887402</v>
      </c>
      <c r="K20">
        <v>41280.252244828502</v>
      </c>
      <c r="L20">
        <v>40285.346144538198</v>
      </c>
      <c r="M20">
        <v>40795.197531646299</v>
      </c>
      <c r="N20" s="1"/>
      <c r="O20" s="1">
        <f t="shared" si="1"/>
        <v>40677.635972931093</v>
      </c>
      <c r="P20" s="1">
        <f t="shared" si="2"/>
        <v>404.07668028753403</v>
      </c>
      <c r="Q20" s="1">
        <f t="shared" si="3"/>
        <v>40273.593528887402</v>
      </c>
      <c r="R20" s="1">
        <f t="shared" si="4"/>
        <v>41280.252244828502</v>
      </c>
      <c r="S20" s="2">
        <f t="shared" si="5"/>
        <v>3.6181019344777056E-2</v>
      </c>
      <c r="T20" s="2">
        <f t="shared" si="6"/>
        <v>2.5888850158584806E-2</v>
      </c>
      <c r="U20" s="2">
        <f t="shared" si="7"/>
        <v>5.1531457686472361E-2</v>
      </c>
      <c r="V20" s="2">
        <f t="shared" si="0"/>
        <v>9.9336323417719401E-3</v>
      </c>
      <c r="W20" s="1">
        <v>201.3</v>
      </c>
      <c r="X20" s="1"/>
      <c r="Y20" s="1"/>
    </row>
    <row r="21" spans="1:25" x14ac:dyDescent="0.3">
      <c r="A21">
        <v>35704.406999999999</v>
      </c>
      <c r="B21" s="1"/>
      <c r="C21" s="5">
        <v>40</v>
      </c>
      <c r="D21">
        <v>36771.873290788302</v>
      </c>
      <c r="E21">
        <v>36162.557897342696</v>
      </c>
      <c r="F21">
        <v>36372.714602507898</v>
      </c>
      <c r="G21">
        <v>36556.721038603602</v>
      </c>
      <c r="H21">
        <v>36620.885381005501</v>
      </c>
      <c r="I21">
        <v>36451.034005338399</v>
      </c>
      <c r="J21">
        <v>36227.467974478597</v>
      </c>
      <c r="K21">
        <v>37211.290872036298</v>
      </c>
      <c r="L21">
        <v>36663.906571743297</v>
      </c>
      <c r="M21">
        <v>37163.286972616101</v>
      </c>
      <c r="N21" s="1"/>
      <c r="O21" s="1">
        <f t="shared" si="1"/>
        <v>36620.173860646071</v>
      </c>
      <c r="P21" s="1">
        <f t="shared" si="2"/>
        <v>353.83892530561616</v>
      </c>
      <c r="Q21" s="1">
        <f t="shared" si="3"/>
        <v>36162.557897342696</v>
      </c>
      <c r="R21" s="1">
        <f t="shared" si="4"/>
        <v>37211.290872036298</v>
      </c>
      <c r="S21" s="2">
        <f t="shared" si="5"/>
        <v>2.5648566594204239E-2</v>
      </c>
      <c r="T21" s="2">
        <f t="shared" si="6"/>
        <v>1.2831774445734308E-2</v>
      </c>
      <c r="U21" s="2">
        <f t="shared" si="7"/>
        <v>4.2204422329050258E-2</v>
      </c>
      <c r="V21" s="2">
        <f t="shared" si="0"/>
        <v>9.6624042980273696E-3</v>
      </c>
      <c r="W21" s="1">
        <v>227</v>
      </c>
      <c r="X21" s="1"/>
      <c r="Y21" s="1"/>
    </row>
    <row r="22" spans="1:25" x14ac:dyDescent="0.3">
      <c r="A22">
        <v>32306.972099999999</v>
      </c>
      <c r="B22" s="1"/>
      <c r="C22" s="5">
        <v>45</v>
      </c>
      <c r="D22">
        <v>33388.809304667397</v>
      </c>
      <c r="E22">
        <v>33637.418064941601</v>
      </c>
      <c r="F22">
        <v>32954.9806836301</v>
      </c>
      <c r="G22">
        <v>33820.123378859702</v>
      </c>
      <c r="H22">
        <v>33497.293315708797</v>
      </c>
      <c r="I22">
        <v>32965.599597591099</v>
      </c>
      <c r="J22">
        <v>33548.635986207701</v>
      </c>
      <c r="K22">
        <v>33171.9830817931</v>
      </c>
      <c r="L22">
        <v>33092.177810254201</v>
      </c>
      <c r="M22">
        <v>33510.066839654901</v>
      </c>
      <c r="N22" s="1"/>
      <c r="O22" s="1">
        <f t="shared" si="1"/>
        <v>33358.708806330862</v>
      </c>
      <c r="P22" s="1">
        <f t="shared" si="2"/>
        <v>296.8561319812631</v>
      </c>
      <c r="Q22" s="1">
        <f t="shared" si="3"/>
        <v>32954.9806836301</v>
      </c>
      <c r="R22" s="1">
        <f t="shared" si="4"/>
        <v>33820.123378859702</v>
      </c>
      <c r="S22" s="2">
        <f t="shared" si="5"/>
        <v>3.255448090509426E-2</v>
      </c>
      <c r="T22" s="2">
        <f t="shared" si="6"/>
        <v>2.0057855673515763E-2</v>
      </c>
      <c r="U22" s="2">
        <f t="shared" si="7"/>
        <v>4.6836678911785203E-2</v>
      </c>
      <c r="V22" s="2">
        <f t="shared" si="0"/>
        <v>8.8989095382770132E-3</v>
      </c>
      <c r="W22" s="1">
        <v>271.5</v>
      </c>
      <c r="X22" s="1"/>
      <c r="Y22" s="1"/>
    </row>
    <row r="23" spans="1:25" x14ac:dyDescent="0.3">
      <c r="A23">
        <v>29338.01</v>
      </c>
      <c r="B23" s="1"/>
      <c r="C23" s="5">
        <v>50</v>
      </c>
      <c r="D23">
        <v>30788.05602</v>
      </c>
      <c r="E23">
        <v>30455.06839</v>
      </c>
      <c r="F23">
        <v>30375.716230000002</v>
      </c>
      <c r="G23">
        <v>30462.43187</v>
      </c>
      <c r="H23">
        <v>30174.55818</v>
      </c>
      <c r="I23">
        <v>30360.7634</v>
      </c>
      <c r="J23">
        <v>30353.418369999999</v>
      </c>
      <c r="K23">
        <v>30320.52893</v>
      </c>
      <c r="L23">
        <v>30353.53426</v>
      </c>
      <c r="M23">
        <v>30434.83022</v>
      </c>
      <c r="N23" s="1"/>
      <c r="O23" s="1">
        <f t="shared" si="1"/>
        <v>30407.890587000002</v>
      </c>
      <c r="P23" s="1">
        <f t="shared" si="2"/>
        <v>156.95224394147084</v>
      </c>
      <c r="Q23" s="1">
        <f t="shared" si="3"/>
        <v>30174.55818</v>
      </c>
      <c r="R23" s="1">
        <f t="shared" si="4"/>
        <v>30788.05602</v>
      </c>
      <c r="S23" s="2">
        <f t="shared" si="5"/>
        <v>3.6467387767609438E-2</v>
      </c>
      <c r="T23" s="2">
        <f t="shared" si="6"/>
        <v>2.8514141893059605E-2</v>
      </c>
      <c r="U23" s="2">
        <f t="shared" si="7"/>
        <v>4.9425507047001542E-2</v>
      </c>
      <c r="V23" s="2">
        <f t="shared" si="0"/>
        <v>5.1615630322141169E-3</v>
      </c>
      <c r="W23" s="1">
        <v>285.13</v>
      </c>
      <c r="X23" s="1"/>
      <c r="Y23" s="1"/>
    </row>
    <row r="24" spans="1:25" x14ac:dyDescent="0.3">
      <c r="A24">
        <v>24504.395</v>
      </c>
      <c r="B24" s="1"/>
      <c r="C24" s="5">
        <v>60</v>
      </c>
      <c r="D24">
        <v>25428.8077015585</v>
      </c>
      <c r="E24">
        <v>25660.843752995701</v>
      </c>
      <c r="F24">
        <v>25955.103692731002</v>
      </c>
      <c r="G24">
        <v>25310.140325453602</v>
      </c>
      <c r="H24">
        <v>26050.932952044899</v>
      </c>
      <c r="I24">
        <v>25736.987538158599</v>
      </c>
      <c r="J24">
        <v>25927.278423724201</v>
      </c>
      <c r="K24">
        <v>25664.008495761002</v>
      </c>
      <c r="L24">
        <v>25606.621346451098</v>
      </c>
      <c r="M24">
        <v>25999.4158801497</v>
      </c>
      <c r="N24" s="1"/>
      <c r="O24" s="1">
        <f t="shared" si="1"/>
        <v>25734.014010902829</v>
      </c>
      <c r="P24" s="1">
        <f t="shared" si="2"/>
        <v>248.64515818983512</v>
      </c>
      <c r="Q24" s="1">
        <f t="shared" si="3"/>
        <v>25310.140325453602</v>
      </c>
      <c r="R24" s="1">
        <f t="shared" si="4"/>
        <v>26050.932952044899</v>
      </c>
      <c r="S24" s="2">
        <f t="shared" si="5"/>
        <v>5.0179529464115656E-2</v>
      </c>
      <c r="T24" s="2">
        <f t="shared" si="6"/>
        <v>3.2881665736028222E-2</v>
      </c>
      <c r="U24" s="2">
        <f t="shared" si="7"/>
        <v>6.311267640131081E-2</v>
      </c>
      <c r="V24" s="2">
        <f t="shared" si="0"/>
        <v>9.6621210388900328E-3</v>
      </c>
      <c r="W24" s="1">
        <v>343</v>
      </c>
    </row>
    <row r="25" spans="1:25" x14ac:dyDescent="0.3">
      <c r="A25">
        <v>21468.153999999999</v>
      </c>
      <c r="B25" s="1"/>
      <c r="C25" s="5">
        <v>70</v>
      </c>
      <c r="D25">
        <v>22748.170837819802</v>
      </c>
      <c r="E25">
        <v>22861.7305253454</v>
      </c>
      <c r="F25">
        <v>22518.2036741825</v>
      </c>
      <c r="G25">
        <v>22409.919079402898</v>
      </c>
      <c r="H25">
        <v>22867.597091432999</v>
      </c>
      <c r="I25">
        <v>22434.586852642398</v>
      </c>
      <c r="J25">
        <v>22578.1632259584</v>
      </c>
      <c r="K25">
        <v>22529.7143442495</v>
      </c>
      <c r="L25">
        <v>22633.728374407001</v>
      </c>
      <c r="M25">
        <v>22872.3036317308</v>
      </c>
      <c r="N25" s="1"/>
      <c r="O25" s="1">
        <f t="shared" si="1"/>
        <v>22645.411763717169</v>
      </c>
      <c r="P25" s="1">
        <f t="shared" si="2"/>
        <v>180.22519228020656</v>
      </c>
      <c r="Q25" s="1">
        <f t="shared" si="3"/>
        <v>22409.919079402898</v>
      </c>
      <c r="R25" s="1">
        <f t="shared" si="4"/>
        <v>22872.3036317308</v>
      </c>
      <c r="S25" s="2">
        <f t="shared" si="5"/>
        <v>5.4837400724681351E-2</v>
      </c>
      <c r="T25" s="2">
        <f t="shared" si="6"/>
        <v>4.3868004645527495E-2</v>
      </c>
      <c r="U25" s="2">
        <f t="shared" si="7"/>
        <v>6.5406165417427192E-2</v>
      </c>
      <c r="V25" s="2">
        <f t="shared" si="0"/>
        <v>7.9585743090335916E-3</v>
      </c>
      <c r="W25" s="1">
        <v>415</v>
      </c>
    </row>
    <row r="26" spans="1:25" x14ac:dyDescent="0.3">
      <c r="A26">
        <v>19193.8848</v>
      </c>
      <c r="B26" s="1"/>
      <c r="C26" s="5">
        <v>80</v>
      </c>
      <c r="D26">
        <v>20546.180239064899</v>
      </c>
      <c r="E26">
        <v>20259.004910556501</v>
      </c>
      <c r="F26">
        <v>20463.9284409641</v>
      </c>
      <c r="G26">
        <v>20303.3052754128</v>
      </c>
      <c r="H26">
        <v>20790.174591327301</v>
      </c>
      <c r="I26">
        <v>20321.105917299799</v>
      </c>
      <c r="J26">
        <v>20420.812890049099</v>
      </c>
      <c r="K26">
        <v>20251.144586019898</v>
      </c>
      <c r="L26">
        <v>20532.721386927798</v>
      </c>
      <c r="M26">
        <v>20215.2484598632</v>
      </c>
      <c r="N26" s="1"/>
      <c r="O26" s="1">
        <f t="shared" si="1"/>
        <v>20410.362669748538</v>
      </c>
      <c r="P26" s="1">
        <f t="shared" si="2"/>
        <v>178.39121815114567</v>
      </c>
      <c r="Q26" s="1">
        <f t="shared" si="3"/>
        <v>20215.2484598632</v>
      </c>
      <c r="R26" s="1">
        <f t="shared" si="4"/>
        <v>20790.174591327301</v>
      </c>
      <c r="S26" s="2">
        <f t="shared" si="5"/>
        <v>6.3378408405813616E-2</v>
      </c>
      <c r="T26" s="2">
        <f t="shared" si="6"/>
        <v>5.3212972282880439E-2</v>
      </c>
      <c r="U26" s="2">
        <f t="shared" si="7"/>
        <v>8.3166581854617616E-2</v>
      </c>
      <c r="V26" s="2">
        <f t="shared" si="0"/>
        <v>8.7402277479150491E-3</v>
      </c>
      <c r="W26" s="1">
        <v>506</v>
      </c>
    </row>
    <row r="27" spans="1:25" x14ac:dyDescent="0.3">
      <c r="A27">
        <v>17544.350999999999</v>
      </c>
      <c r="B27" s="1"/>
      <c r="C27" s="5">
        <v>90</v>
      </c>
      <c r="D27">
        <v>18442.963</v>
      </c>
      <c r="E27">
        <v>18359.048989999999</v>
      </c>
      <c r="F27">
        <v>18274.311409999998</v>
      </c>
      <c r="G27">
        <v>18569.830549999999</v>
      </c>
      <c r="H27">
        <v>18345.067899999998</v>
      </c>
      <c r="I27">
        <v>18522.081470000001</v>
      </c>
      <c r="J27">
        <v>18613.760269999999</v>
      </c>
      <c r="K27">
        <v>18249.908240000001</v>
      </c>
      <c r="L27">
        <v>18427.315170000002</v>
      </c>
      <c r="M27">
        <v>18266.618310000002</v>
      </c>
      <c r="N27" s="1"/>
      <c r="O27" s="1">
        <f t="shared" si="1"/>
        <v>18407.090531000002</v>
      </c>
      <c r="P27" s="1">
        <f t="shared" si="2"/>
        <v>130.10222040013892</v>
      </c>
      <c r="Q27" s="1">
        <f t="shared" si="3"/>
        <v>18249.908240000001</v>
      </c>
      <c r="R27" s="1">
        <f t="shared" si="4"/>
        <v>18613.760269999999</v>
      </c>
      <c r="S27" s="2">
        <f t="shared" si="5"/>
        <v>4.917477602904792E-2</v>
      </c>
      <c r="T27" s="2">
        <f t="shared" si="6"/>
        <v>4.021563636067256E-2</v>
      </c>
      <c r="U27" s="2">
        <f t="shared" si="7"/>
        <v>6.0954621233923111E-2</v>
      </c>
      <c r="V27" s="2">
        <f t="shared" si="0"/>
        <v>7.0680491401413706E-3</v>
      </c>
      <c r="W27" s="1">
        <v>598</v>
      </c>
    </row>
    <row r="28" spans="1:25" x14ac:dyDescent="0.3">
      <c r="A28" s="1">
        <v>16087.48</v>
      </c>
      <c r="B28" s="1"/>
      <c r="C28" s="5">
        <v>100</v>
      </c>
      <c r="D28">
        <v>16896.308356978501</v>
      </c>
      <c r="E28">
        <v>17148.4565350786</v>
      </c>
      <c r="F28">
        <v>17100.235233981399</v>
      </c>
      <c r="G28">
        <v>16894.335039813199</v>
      </c>
      <c r="H28">
        <v>16770.157667065501</v>
      </c>
      <c r="I28">
        <v>16981.886015731001</v>
      </c>
      <c r="J28">
        <v>16768.792577683402</v>
      </c>
      <c r="K28">
        <v>17005.766608166501</v>
      </c>
      <c r="L28">
        <v>16826.546379673</v>
      </c>
      <c r="M28">
        <v>17114.949893456102</v>
      </c>
      <c r="N28" s="1"/>
      <c r="O28" s="1">
        <f t="shared" si="1"/>
        <v>16950.743430762719</v>
      </c>
      <c r="P28" s="1">
        <f t="shared" si="2"/>
        <v>141.29825280093436</v>
      </c>
      <c r="Q28" s="1">
        <f t="shared" si="3"/>
        <v>16768.792577683402</v>
      </c>
      <c r="R28" s="1">
        <f t="shared" si="4"/>
        <v>17148.4565350786</v>
      </c>
      <c r="S28" s="2">
        <f t="shared" si="5"/>
        <v>5.3660575227613E-2</v>
      </c>
      <c r="T28" s="2">
        <f t="shared" si="6"/>
        <v>4.2350484829407849E-2</v>
      </c>
      <c r="U28" s="2">
        <f t="shared" si="7"/>
        <v>6.5950449360533792E-2</v>
      </c>
      <c r="V28" s="2">
        <f t="shared" si="0"/>
        <v>8.3358144955755775E-3</v>
      </c>
      <c r="W28" s="1">
        <v>712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Moschos</dc:creator>
  <cp:lastModifiedBy>mosch</cp:lastModifiedBy>
  <dcterms:created xsi:type="dcterms:W3CDTF">2015-06-05T18:17:20Z</dcterms:created>
  <dcterms:modified xsi:type="dcterms:W3CDTF">2020-07-24T11:46:21Z</dcterms:modified>
</cp:coreProperties>
</file>