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O/Desktop/covid-bits/"/>
    </mc:Choice>
  </mc:AlternateContent>
  <xr:revisionPtr revIDLastSave="0" documentId="13_ncr:1_{D889D109-C54D-0448-ABC5-3ADF5A8C5605}" xr6:coauthVersionLast="45" xr6:coauthVersionMax="45" xr10:uidLastSave="{00000000-0000-0000-0000-000000000000}"/>
  <bookViews>
    <workbookView xWindow="8080" yWindow="460" windowWidth="27520" windowHeight="12760" xr2:uid="{00000000-000D-0000-FFFF-FFFF00000000}"/>
  </bookViews>
  <sheets>
    <sheet name="virginia-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W5" i="1" l="1"/>
  <c r="AX5" i="1" s="1"/>
  <c r="AY5" i="1" s="1"/>
  <c r="AZ5" i="1" s="1"/>
  <c r="BA5" i="1" s="1"/>
  <c r="BB5" i="1" s="1"/>
  <c r="BC5" i="1" s="1"/>
  <c r="AW7" i="1"/>
  <c r="AX7" i="1"/>
  <c r="AY7" i="1" s="1"/>
  <c r="AZ7" i="1" s="1"/>
  <c r="BA7" i="1" s="1"/>
  <c r="BB7" i="1" s="1"/>
  <c r="BC7" i="1" s="1"/>
  <c r="BD7" i="1" s="1"/>
  <c r="BE7" i="1" s="1"/>
  <c r="BF7" i="1" s="1"/>
  <c r="BG7" i="1" s="1"/>
  <c r="AW6" i="1"/>
  <c r="AX6" i="1" s="1"/>
  <c r="AY6" i="1" s="1"/>
  <c r="AZ6" i="1" s="1"/>
  <c r="BA6" i="1" s="1"/>
  <c r="BB6" i="1" s="1"/>
  <c r="BC6" i="1" s="1"/>
  <c r="BD6" i="1" s="1"/>
  <c r="BE6" i="1" s="1"/>
  <c r="BF6" i="1" s="1"/>
  <c r="BG6" i="1" s="1"/>
  <c r="AW3" i="1"/>
  <c r="AX3" i="1" s="1"/>
  <c r="AY3" i="1" s="1"/>
  <c r="AZ3" i="1" s="1"/>
  <c r="BA3" i="1" s="1"/>
  <c r="BB3" i="1" s="1"/>
  <c r="BC3" i="1" s="1"/>
  <c r="BD3" i="1" s="1"/>
  <c r="BE3" i="1" s="1"/>
  <c r="BF3" i="1" s="1"/>
  <c r="BG3" i="1" s="1"/>
  <c r="AW4" i="1"/>
  <c r="AX4" i="1"/>
  <c r="AY4" i="1" s="1"/>
  <c r="AZ4" i="1" s="1"/>
  <c r="BA4" i="1" s="1"/>
  <c r="BB4" i="1" s="1"/>
  <c r="BC4" i="1" s="1"/>
  <c r="BD4" i="1" s="1"/>
  <c r="BE4" i="1" s="1"/>
  <c r="BF4" i="1" s="1"/>
  <c r="BG4" i="1" s="1"/>
  <c r="BD5" i="1" l="1"/>
  <c r="BE5" i="1" s="1"/>
  <c r="BF5" i="1" s="1"/>
  <c r="BG5" i="1" s="1"/>
  <c r="AV3" i="1"/>
  <c r="AV5" i="1"/>
  <c r="AV6" i="1"/>
  <c r="AV7" i="1"/>
  <c r="AV4" i="1"/>
  <c r="AV2" i="1"/>
  <c r="AU5" i="1"/>
  <c r="AU3" i="1"/>
  <c r="AU6" i="1"/>
  <c r="AU7" i="1"/>
  <c r="AU4" i="1"/>
  <c r="AU2" i="1"/>
  <c r="AT6" i="1"/>
  <c r="AT5" i="1"/>
  <c r="AT3" i="1"/>
  <c r="AT7" i="1"/>
  <c r="AT4" i="1"/>
  <c r="AT2" i="1"/>
  <c r="AS3" i="1"/>
  <c r="AS6" i="1"/>
  <c r="AS5" i="1"/>
  <c r="AS7" i="1"/>
  <c r="AS4" i="1"/>
  <c r="AS2" i="1"/>
  <c r="AR3" i="1"/>
  <c r="AR6" i="1"/>
  <c r="AR5" i="1"/>
  <c r="AR7" i="1"/>
  <c r="AR4" i="1"/>
  <c r="AR2" i="1"/>
  <c r="AQ7" i="1"/>
  <c r="AQ6" i="1"/>
  <c r="AQ5" i="1"/>
  <c r="AQ4" i="1"/>
  <c r="AQ3" i="1"/>
  <c r="AQ2" i="1"/>
  <c r="AP5" i="1"/>
  <c r="AP3" i="1"/>
  <c r="AP6" i="1"/>
  <c r="AP7" i="1"/>
  <c r="AP4" i="1"/>
  <c r="AP2" i="1"/>
  <c r="AO3" i="1"/>
  <c r="AO6" i="1"/>
  <c r="AO5" i="1"/>
  <c r="AO7" i="1"/>
  <c r="AO4" i="1"/>
  <c r="AO2" i="1"/>
  <c r="AN5" i="1"/>
  <c r="AN6" i="1"/>
  <c r="AN3" i="1"/>
  <c r="AN7" i="1"/>
  <c r="AN4" i="1"/>
  <c r="AN2" i="1"/>
  <c r="AM6" i="1"/>
  <c r="AM3" i="1"/>
  <c r="AM5" i="1"/>
  <c r="AM7" i="1"/>
  <c r="AM4" i="1"/>
  <c r="AM2" i="1"/>
  <c r="AL6" i="1"/>
  <c r="AL5" i="1"/>
  <c r="AL3" i="1"/>
  <c r="AL7" i="1"/>
  <c r="AL4" i="1"/>
  <c r="AL2" i="1"/>
  <c r="AK6" i="1"/>
  <c r="AK5" i="1"/>
  <c r="AK3" i="1"/>
  <c r="AK7" i="1"/>
  <c r="AK4" i="1"/>
  <c r="AK2" i="1"/>
  <c r="AJ5" i="1"/>
  <c r="AJ3" i="1"/>
  <c r="AJ6" i="1"/>
  <c r="AJ7" i="1"/>
  <c r="AJ4" i="1"/>
  <c r="AJ2" i="1"/>
  <c r="AI7" i="1"/>
  <c r="AI5" i="1"/>
  <c r="AI6" i="1"/>
  <c r="AI3" i="1"/>
  <c r="AI4" i="1"/>
  <c r="AI2" i="1"/>
  <c r="AH1" i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AD1" i="1"/>
  <c r="AC1" i="1" s="1"/>
  <c r="AB1" i="1" s="1"/>
  <c r="AA1" i="1" s="1"/>
  <c r="Z1" i="1" s="1"/>
  <c r="Y1" i="1" s="1"/>
  <c r="X1" i="1" s="1"/>
  <c r="W1" i="1" s="1"/>
  <c r="V1" i="1" s="1"/>
  <c r="U1" i="1" s="1"/>
  <c r="T1" i="1" s="1"/>
  <c r="S1" i="1" s="1"/>
  <c r="R1" i="1" s="1"/>
  <c r="Q1" i="1" s="1"/>
  <c r="P1" i="1" s="1"/>
  <c r="O1" i="1" s="1"/>
  <c r="N1" i="1" s="1"/>
  <c r="M1" i="1" s="1"/>
  <c r="L1" i="1" s="1"/>
  <c r="K1" i="1" s="1"/>
  <c r="J1" i="1" s="1"/>
  <c r="I1" i="1" s="1"/>
  <c r="H1" i="1" s="1"/>
  <c r="G1" i="1" s="1"/>
  <c r="F1" i="1" s="1"/>
  <c r="E1" i="1" s="1"/>
  <c r="D1" i="1" s="1"/>
  <c r="AH5" i="1" l="1"/>
  <c r="AH3" i="1"/>
  <c r="AH6" i="1"/>
  <c r="AH7" i="1"/>
  <c r="AH4" i="1"/>
  <c r="AG3" i="1" l="1"/>
  <c r="AG7" i="1"/>
  <c r="AG6" i="1"/>
  <c r="AG5" i="1"/>
  <c r="AG4" i="1"/>
  <c r="AG2" i="1"/>
  <c r="AF5" i="1" l="1"/>
  <c r="AF6" i="1"/>
  <c r="AF7" i="1"/>
  <c r="AF3" i="1"/>
  <c r="AF4" i="1"/>
  <c r="AE6" i="1" l="1"/>
  <c r="AE5" i="1"/>
  <c r="AE3" i="1"/>
  <c r="AE7" i="1"/>
  <c r="AE4" i="1"/>
  <c r="AE2" i="1" l="1"/>
  <c r="AD3" i="1" l="1"/>
  <c r="AD4" i="1"/>
  <c r="AD5" i="1"/>
  <c r="AD6" i="1"/>
  <c r="AD7" i="1"/>
  <c r="AD2" i="1"/>
  <c r="AC5" i="1"/>
  <c r="AC6" i="1"/>
  <c r="AC3" i="1"/>
  <c r="AC7" i="1"/>
  <c r="AC4" i="1"/>
  <c r="AB6" i="1" l="1"/>
  <c r="AB3" i="1"/>
  <c r="AB5" i="1"/>
  <c r="AB7" i="1"/>
  <c r="AB4" i="1"/>
  <c r="AB2" i="1"/>
  <c r="AA3" i="1"/>
  <c r="AA6" i="1"/>
  <c r="AA5" i="1"/>
  <c r="AA4" i="1"/>
  <c r="AA7" i="1"/>
  <c r="Z5" i="1" l="1"/>
  <c r="Z3" i="1"/>
  <c r="Z6" i="1"/>
  <c r="Z7" i="1"/>
  <c r="Z4" i="1"/>
  <c r="Y7" i="1" l="1"/>
  <c r="Y6" i="1"/>
  <c r="Y5" i="1"/>
  <c r="Y3" i="1"/>
  <c r="Y4" i="1"/>
  <c r="W6" i="1" l="1"/>
  <c r="V6" i="1"/>
  <c r="V5" i="1"/>
  <c r="W5" i="1" s="1"/>
  <c r="V3" i="1"/>
  <c r="W3" i="1" s="1"/>
  <c r="V7" i="1"/>
  <c r="V4" i="1"/>
  <c r="W4" i="1" s="1"/>
  <c r="W7" i="1"/>
  <c r="U3" i="1" l="1"/>
  <c r="U6" i="1"/>
  <c r="U7" i="1"/>
  <c r="U5" i="1"/>
  <c r="U4" i="1"/>
  <c r="T5" i="1"/>
  <c r="T4" i="1"/>
  <c r="T3" i="1"/>
  <c r="T6" i="1"/>
  <c r="T7" i="1"/>
  <c r="R7" i="1" l="1"/>
  <c r="R6" i="1"/>
  <c r="R5" i="1"/>
  <c r="R3" i="1"/>
  <c r="R4" i="1"/>
  <c r="Q6" i="1" l="1"/>
  <c r="Q4" i="1"/>
  <c r="Q3" i="1"/>
  <c r="Q5" i="1"/>
  <c r="Q7" i="1"/>
</calcChain>
</file>

<file path=xl/sharedStrings.xml><?xml version="1.0" encoding="utf-8"?>
<sst xmlns="http://schemas.openxmlformats.org/spreadsheetml/2006/main" count="10" uniqueCount="10">
  <si>
    <t>State</t>
  </si>
  <si>
    <t>Day 0</t>
  </si>
  <si>
    <t>Virginia</t>
  </si>
  <si>
    <t>Arlington</t>
  </si>
  <si>
    <t>Fairfax</t>
  </si>
  <si>
    <t>Loudon</t>
  </si>
  <si>
    <t>Alexandria</t>
  </si>
  <si>
    <t>Prince William</t>
  </si>
  <si>
    <t>Population</t>
  </si>
  <si>
    <t>began tracking "probable vs confirmed" so COVID tracking stats won't match anymore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</si>
</sst>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0"/>
  <sheetViews>
    <sheetView tabSelected="1" workbookViewId="0">
      <selection activeCell="AW8" sqref="AW8"/>
    </sheetView>
  </sheetViews>
  <sheetFormatPr baseColWidth="10" defaultRowHeight="16" x14ac:dyDescent="0.2"/>
  <cols>
    <col min="1" max="1" width="13.1640625" bestFit="1" customWidth="1"/>
    <col min="2" max="2" width="6.1640625" bestFit="1" customWidth="1"/>
    <col min="3" max="32" width="0.33203125" customWidth="1"/>
    <col min="33" max="39" width="0.5" customWidth="1"/>
    <col min="40" max="47" width="0.6640625" customWidth="1"/>
    <col min="48" max="52" width="6.33203125" bestFit="1" customWidth="1"/>
    <col min="53" max="53" width="8.1640625" customWidth="1"/>
    <col min="54" max="75" width="7.33203125" bestFit="1" customWidth="1"/>
    <col min="76" max="84" width="5.5" bestFit="1" customWidth="1"/>
    <col min="85" max="85" width="6.5" bestFit="1" customWidth="1"/>
  </cols>
  <sheetData>
    <row r="1" spans="1:84" x14ac:dyDescent="0.2">
      <c r="A1" t="s">
        <v>0</v>
      </c>
      <c r="B1" t="s">
        <v>1</v>
      </c>
      <c r="C1" t="s">
        <v>8</v>
      </c>
      <c r="D1" s="1">
        <f t="shared" ref="D1:AD1" si="0">E1-1</f>
        <v>43912</v>
      </c>
      <c r="E1" s="1">
        <f t="shared" si="0"/>
        <v>43913</v>
      </c>
      <c r="F1" s="1">
        <f t="shared" si="0"/>
        <v>43914</v>
      </c>
      <c r="G1" s="1">
        <f t="shared" si="0"/>
        <v>43915</v>
      </c>
      <c r="H1" s="1">
        <f t="shared" si="0"/>
        <v>43916</v>
      </c>
      <c r="I1" s="1">
        <f t="shared" si="0"/>
        <v>43917</v>
      </c>
      <c r="J1" s="1">
        <f t="shared" si="0"/>
        <v>43918</v>
      </c>
      <c r="K1" s="1">
        <f t="shared" si="0"/>
        <v>43919</v>
      </c>
      <c r="L1" s="1">
        <f t="shared" si="0"/>
        <v>43920</v>
      </c>
      <c r="M1" s="1">
        <f t="shared" si="0"/>
        <v>43921</v>
      </c>
      <c r="N1" s="1">
        <f t="shared" si="0"/>
        <v>43922</v>
      </c>
      <c r="O1" s="1">
        <f t="shared" si="0"/>
        <v>43923</v>
      </c>
      <c r="P1" s="1">
        <f t="shared" si="0"/>
        <v>43924</v>
      </c>
      <c r="Q1" s="1">
        <f t="shared" si="0"/>
        <v>43925</v>
      </c>
      <c r="R1" s="1">
        <f t="shared" si="0"/>
        <v>43926</v>
      </c>
      <c r="S1" s="1">
        <f t="shared" si="0"/>
        <v>43927</v>
      </c>
      <c r="T1" s="1">
        <f t="shared" si="0"/>
        <v>43928</v>
      </c>
      <c r="U1" s="1">
        <f t="shared" si="0"/>
        <v>43929</v>
      </c>
      <c r="V1" s="1">
        <f t="shared" si="0"/>
        <v>43930</v>
      </c>
      <c r="W1" s="1">
        <f t="shared" si="0"/>
        <v>43931</v>
      </c>
      <c r="X1" s="1">
        <f t="shared" si="0"/>
        <v>43932</v>
      </c>
      <c r="Y1" s="1">
        <f t="shared" si="0"/>
        <v>43933</v>
      </c>
      <c r="Z1" s="1">
        <f t="shared" si="0"/>
        <v>43934</v>
      </c>
      <c r="AA1" s="1">
        <f t="shared" si="0"/>
        <v>43935</v>
      </c>
      <c r="AB1" s="1">
        <f t="shared" si="0"/>
        <v>43936</v>
      </c>
      <c r="AC1" s="1">
        <f t="shared" si="0"/>
        <v>43937</v>
      </c>
      <c r="AD1" s="1">
        <f t="shared" si="0"/>
        <v>43938</v>
      </c>
      <c r="AE1" s="1">
        <v>43939</v>
      </c>
      <c r="AF1" s="1">
        <v>43940</v>
      </c>
      <c r="AG1" s="1">
        <v>43941</v>
      </c>
      <c r="AH1" s="1">
        <f t="shared" ref="AH1:BM1" si="1">AG1+1</f>
        <v>43942</v>
      </c>
      <c r="AI1" s="1">
        <f t="shared" si="1"/>
        <v>43943</v>
      </c>
      <c r="AJ1" s="1">
        <f t="shared" si="1"/>
        <v>43944</v>
      </c>
      <c r="AK1" s="1">
        <f t="shared" si="1"/>
        <v>43945</v>
      </c>
      <c r="AL1" s="1">
        <f t="shared" si="1"/>
        <v>43946</v>
      </c>
      <c r="AM1" s="1">
        <f t="shared" si="1"/>
        <v>43947</v>
      </c>
      <c r="AN1" s="1">
        <f t="shared" si="1"/>
        <v>43948</v>
      </c>
      <c r="AO1" s="1">
        <f t="shared" si="1"/>
        <v>43949</v>
      </c>
      <c r="AP1" s="1">
        <f t="shared" si="1"/>
        <v>43950</v>
      </c>
      <c r="AQ1" s="1">
        <f t="shared" si="1"/>
        <v>43951</v>
      </c>
      <c r="AR1" s="1">
        <f t="shared" si="1"/>
        <v>43952</v>
      </c>
      <c r="AS1" s="1">
        <f t="shared" si="1"/>
        <v>43953</v>
      </c>
      <c r="AT1" s="1">
        <f t="shared" si="1"/>
        <v>43954</v>
      </c>
      <c r="AU1" s="1">
        <f t="shared" si="1"/>
        <v>43955</v>
      </c>
      <c r="AV1" s="1">
        <f t="shared" si="1"/>
        <v>43956</v>
      </c>
      <c r="AW1" s="1">
        <f t="shared" si="1"/>
        <v>43957</v>
      </c>
      <c r="AX1" s="1">
        <f t="shared" si="1"/>
        <v>43958</v>
      </c>
      <c r="AY1" s="1">
        <f t="shared" si="1"/>
        <v>43959</v>
      </c>
      <c r="AZ1" s="1">
        <f t="shared" si="1"/>
        <v>43960</v>
      </c>
      <c r="BA1" s="1">
        <f t="shared" si="1"/>
        <v>43961</v>
      </c>
      <c r="BB1" s="1">
        <f t="shared" si="1"/>
        <v>43962</v>
      </c>
      <c r="BC1" s="1">
        <f t="shared" si="1"/>
        <v>43963</v>
      </c>
      <c r="BD1" s="1">
        <f t="shared" si="1"/>
        <v>43964</v>
      </c>
      <c r="BE1" s="1">
        <f t="shared" si="1"/>
        <v>43965</v>
      </c>
      <c r="BF1" s="1">
        <f t="shared" si="1"/>
        <v>43966</v>
      </c>
      <c r="BG1" s="1">
        <f t="shared" si="1"/>
        <v>43967</v>
      </c>
      <c r="BH1" s="1">
        <f t="shared" si="1"/>
        <v>43968</v>
      </c>
      <c r="BI1" s="1">
        <f t="shared" si="1"/>
        <v>43969</v>
      </c>
      <c r="BJ1" s="1">
        <f t="shared" si="1"/>
        <v>43970</v>
      </c>
      <c r="BK1" s="1">
        <f t="shared" si="1"/>
        <v>43971</v>
      </c>
      <c r="BL1" s="1">
        <f t="shared" si="1"/>
        <v>43972</v>
      </c>
      <c r="BM1" s="1">
        <f t="shared" si="1"/>
        <v>43973</v>
      </c>
      <c r="BN1" s="1">
        <f t="shared" ref="BN1:CF1" si="2">BM1+1</f>
        <v>43974</v>
      </c>
      <c r="BO1" s="1">
        <f t="shared" si="2"/>
        <v>43975</v>
      </c>
      <c r="BP1" s="1">
        <f t="shared" si="2"/>
        <v>43976</v>
      </c>
      <c r="BQ1" s="1">
        <f t="shared" si="2"/>
        <v>43977</v>
      </c>
      <c r="BR1" s="1">
        <f t="shared" si="2"/>
        <v>43978</v>
      </c>
      <c r="BS1" s="1">
        <f t="shared" si="2"/>
        <v>43979</v>
      </c>
      <c r="BT1" s="1">
        <f t="shared" si="2"/>
        <v>43980</v>
      </c>
      <c r="BU1" s="1">
        <f t="shared" si="2"/>
        <v>43981</v>
      </c>
      <c r="BV1" s="1">
        <f t="shared" si="2"/>
        <v>43982</v>
      </c>
      <c r="BW1" s="1">
        <f t="shared" si="2"/>
        <v>43983</v>
      </c>
      <c r="BX1" s="1">
        <f t="shared" si="2"/>
        <v>43984</v>
      </c>
      <c r="BY1" s="1">
        <f t="shared" si="2"/>
        <v>43985</v>
      </c>
      <c r="BZ1" s="1">
        <f t="shared" si="2"/>
        <v>43986</v>
      </c>
      <c r="CA1" s="1">
        <f t="shared" si="2"/>
        <v>43987</v>
      </c>
      <c r="CB1" s="1">
        <f t="shared" si="2"/>
        <v>43988</v>
      </c>
      <c r="CC1" s="1">
        <f t="shared" si="2"/>
        <v>43989</v>
      </c>
      <c r="CD1" s="1">
        <f t="shared" si="2"/>
        <v>43990</v>
      </c>
      <c r="CE1" s="1">
        <f t="shared" si="2"/>
        <v>43991</v>
      </c>
      <c r="CF1" s="1">
        <f t="shared" si="2"/>
        <v>43992</v>
      </c>
    </row>
    <row r="2" spans="1:84" x14ac:dyDescent="0.2">
      <c r="A2" t="s">
        <v>2</v>
      </c>
      <c r="B2" s="1">
        <v>43898</v>
      </c>
      <c r="C2" s="2">
        <v>8535519</v>
      </c>
      <c r="D2">
        <v>219</v>
      </c>
      <c r="E2">
        <v>254</v>
      </c>
      <c r="F2">
        <v>290</v>
      </c>
      <c r="G2">
        <v>391</v>
      </c>
      <c r="H2">
        <v>460</v>
      </c>
      <c r="I2">
        <v>604</v>
      </c>
      <c r="J2">
        <v>739</v>
      </c>
      <c r="K2">
        <v>890</v>
      </c>
      <c r="L2">
        <v>1020</v>
      </c>
      <c r="M2">
        <v>1250</v>
      </c>
      <c r="N2">
        <v>1484</v>
      </c>
      <c r="O2">
        <v>1706</v>
      </c>
      <c r="P2">
        <v>2012</v>
      </c>
      <c r="Q2">
        <v>2407</v>
      </c>
      <c r="R2">
        <v>2637</v>
      </c>
      <c r="S2">
        <v>2878</v>
      </c>
      <c r="T2">
        <v>3333</v>
      </c>
      <c r="U2">
        <v>3645</v>
      </c>
      <c r="V2">
        <v>4042</v>
      </c>
      <c r="W2">
        <v>4509</v>
      </c>
      <c r="X2">
        <v>5077</v>
      </c>
      <c r="Y2">
        <v>5274</v>
      </c>
      <c r="Z2">
        <v>5747</v>
      </c>
      <c r="AA2">
        <v>6171</v>
      </c>
      <c r="AB2">
        <f>AA2+329</f>
        <v>6500</v>
      </c>
      <c r="AC2">
        <v>6889</v>
      </c>
      <c r="AD2">
        <f>AC2+602</f>
        <v>7491</v>
      </c>
      <c r="AE2">
        <f>AD2+562</f>
        <v>8053</v>
      </c>
      <c r="AF2">
        <v>8537</v>
      </c>
      <c r="AG2">
        <f>AF2+453</f>
        <v>8990</v>
      </c>
      <c r="AH2">
        <v>9630</v>
      </c>
      <c r="AI2">
        <f>AH2+636</f>
        <v>10266</v>
      </c>
      <c r="AJ2">
        <f>AI2+732</f>
        <v>10998</v>
      </c>
      <c r="AK2">
        <f>AJ2+596</f>
        <v>11594</v>
      </c>
      <c r="AL2">
        <f>AK2+772</f>
        <v>12366</v>
      </c>
      <c r="AM2">
        <f>AL2+604</f>
        <v>12970</v>
      </c>
      <c r="AN2">
        <f>AM2+565</f>
        <v>13535</v>
      </c>
      <c r="AO2">
        <f>AN2+804</f>
        <v>14339</v>
      </c>
      <c r="AP2">
        <f>AO2+622</f>
        <v>14961</v>
      </c>
      <c r="AQ2">
        <f>AP2+885</f>
        <v>15846</v>
      </c>
      <c r="AR2">
        <f>AQ2+1055</f>
        <v>16901</v>
      </c>
      <c r="AS2">
        <f>AR2+830</f>
        <v>17731</v>
      </c>
      <c r="AT2">
        <f>AS2+940</f>
        <v>18671</v>
      </c>
      <c r="AU2">
        <f>AT2+821</f>
        <v>19492</v>
      </c>
      <c r="AV2">
        <f>AU2+764</f>
        <v>20256</v>
      </c>
      <c r="AW2">
        <v>20985</v>
      </c>
      <c r="AX2">
        <v>21570</v>
      </c>
      <c r="AY2">
        <v>22342</v>
      </c>
      <c r="AZ2">
        <v>23196</v>
      </c>
      <c r="BA2">
        <v>24081</v>
      </c>
      <c r="BB2">
        <v>25070</v>
      </c>
      <c r="BC2">
        <v>25800</v>
      </c>
      <c r="BD2">
        <v>26746</v>
      </c>
      <c r="BE2">
        <v>27813</v>
      </c>
      <c r="BF2">
        <v>28672</v>
      </c>
      <c r="BG2">
        <v>29683</v>
      </c>
    </row>
    <row r="3" spans="1:84" x14ac:dyDescent="0.2">
      <c r="A3" t="s">
        <v>3</v>
      </c>
      <c r="C3">
        <v>236842</v>
      </c>
      <c r="D3">
        <v>26</v>
      </c>
      <c r="E3">
        <v>34</v>
      </c>
      <c r="F3">
        <v>36</v>
      </c>
      <c r="G3">
        <v>46</v>
      </c>
      <c r="H3">
        <v>54</v>
      </c>
      <c r="I3">
        <v>63</v>
      </c>
      <c r="J3">
        <v>75</v>
      </c>
      <c r="K3">
        <v>84</v>
      </c>
      <c r="L3">
        <v>86</v>
      </c>
      <c r="M3">
        <v>104</v>
      </c>
      <c r="N3">
        <v>119</v>
      </c>
      <c r="O3">
        <v>128</v>
      </c>
      <c r="P3">
        <v>135</v>
      </c>
      <c r="Q3">
        <f>P3+15</f>
        <v>150</v>
      </c>
      <c r="R3">
        <f>Q3+31</f>
        <v>181</v>
      </c>
      <c r="S3">
        <v>203</v>
      </c>
      <c r="T3">
        <f>S3+34</f>
        <v>237</v>
      </c>
      <c r="U3">
        <f>T3+17</f>
        <v>254</v>
      </c>
      <c r="V3">
        <f>U3+26</f>
        <v>280</v>
      </c>
      <c r="W3">
        <f>V3+32</f>
        <v>312</v>
      </c>
      <c r="X3">
        <v>349</v>
      </c>
      <c r="Y3">
        <f>X3+17</f>
        <v>366</v>
      </c>
      <c r="Z3">
        <f>Y3+24</f>
        <v>390</v>
      </c>
      <c r="AA3">
        <f>Z3+11</f>
        <v>401</v>
      </c>
      <c r="AB3">
        <f>AA3+19</f>
        <v>420</v>
      </c>
      <c r="AC3">
        <f>AB3+33</f>
        <v>453</v>
      </c>
      <c r="AD3">
        <f>AC3+32</f>
        <v>485</v>
      </c>
      <c r="AE3">
        <f>AD3+35</f>
        <v>520</v>
      </c>
      <c r="AF3">
        <f>AE3+55</f>
        <v>575</v>
      </c>
      <c r="AG3">
        <f>AF3+18</f>
        <v>593</v>
      </c>
      <c r="AH3">
        <f>AG3+32</f>
        <v>625</v>
      </c>
      <c r="AI3">
        <f>AH3+38</f>
        <v>663</v>
      </c>
      <c r="AJ3">
        <f>AI3+23</f>
        <v>686</v>
      </c>
      <c r="AK3">
        <f>AJ3+36</f>
        <v>722</v>
      </c>
      <c r="AL3">
        <f>AK3+42</f>
        <v>764</v>
      </c>
      <c r="AM3">
        <f>AL3+26</f>
        <v>790</v>
      </c>
      <c r="AN3">
        <f>AM3+46</f>
        <v>836</v>
      </c>
      <c r="AO3">
        <f>AN3+29</f>
        <v>865</v>
      </c>
      <c r="AP3">
        <f>AO3+47</f>
        <v>912</v>
      </c>
      <c r="AQ3">
        <f>AP3+55</f>
        <v>967</v>
      </c>
      <c r="AR3">
        <f>AQ3+37</f>
        <v>1004</v>
      </c>
      <c r="AS3">
        <f>AR3+40</f>
        <v>1044</v>
      </c>
      <c r="AT3">
        <f>AS3+62</f>
        <v>1106</v>
      </c>
      <c r="AU3">
        <f>AT3+33</f>
        <v>1139</v>
      </c>
      <c r="AV3">
        <f>AU3+30</f>
        <v>1169</v>
      </c>
      <c r="AW3">
        <f>AV3+31</f>
        <v>1200</v>
      </c>
      <c r="AX3">
        <f>AW3+48</f>
        <v>1248</v>
      </c>
      <c r="AY3">
        <f>AX3+33</f>
        <v>1281</v>
      </c>
      <c r="AZ3">
        <f>AY3+51</f>
        <v>1332</v>
      </c>
      <c r="BA3">
        <f>AZ3+36</f>
        <v>1368</v>
      </c>
      <c r="BB3">
        <f>BA3+31</f>
        <v>1399</v>
      </c>
      <c r="BC3">
        <f>BB3+17</f>
        <v>1416</v>
      </c>
      <c r="BD3">
        <f>BC3+44</f>
        <v>1460</v>
      </c>
      <c r="BE3">
        <f>BD3+39</f>
        <v>1499</v>
      </c>
      <c r="BF3">
        <f>BE3+35</f>
        <v>1534</v>
      </c>
      <c r="BG3">
        <f>BF3+26</f>
        <v>1560</v>
      </c>
    </row>
    <row r="4" spans="1:84" x14ac:dyDescent="0.2">
      <c r="A4" t="s">
        <v>4</v>
      </c>
      <c r="C4">
        <v>1150795</v>
      </c>
      <c r="D4">
        <v>32</v>
      </c>
      <c r="E4">
        <v>44</v>
      </c>
      <c r="F4">
        <v>47</v>
      </c>
      <c r="G4">
        <v>77</v>
      </c>
      <c r="H4">
        <v>80</v>
      </c>
      <c r="I4">
        <v>124</v>
      </c>
      <c r="J4">
        <v>156</v>
      </c>
      <c r="K4">
        <v>187</v>
      </c>
      <c r="L4">
        <v>224</v>
      </c>
      <c r="M4">
        <v>244</v>
      </c>
      <c r="N4">
        <v>288</v>
      </c>
      <c r="O4">
        <v>328</v>
      </c>
      <c r="P4">
        <v>372</v>
      </c>
      <c r="Q4">
        <f>P4+15</f>
        <v>387</v>
      </c>
      <c r="R4">
        <f>Q4+39</f>
        <v>426</v>
      </c>
      <c r="S4">
        <v>488</v>
      </c>
      <c r="T4">
        <f>S4+44</f>
        <v>532</v>
      </c>
      <c r="U4">
        <f>T4+38</f>
        <v>570</v>
      </c>
      <c r="V4">
        <f>U4+120</f>
        <v>690</v>
      </c>
      <c r="W4">
        <f>V4+87</f>
        <v>777</v>
      </c>
      <c r="X4">
        <v>946</v>
      </c>
      <c r="Y4">
        <f>X4+62</f>
        <v>1008</v>
      </c>
      <c r="Z4">
        <f>Y4+156</f>
        <v>1164</v>
      </c>
      <c r="AA4">
        <f>Z4+43</f>
        <v>1207</v>
      </c>
      <c r="AB4">
        <f>AA4+91</f>
        <v>1298</v>
      </c>
      <c r="AC4">
        <f>AB4+77</f>
        <v>1375</v>
      </c>
      <c r="AD4">
        <f>AC4+101</f>
        <v>1476</v>
      </c>
      <c r="AE4">
        <f>AD4+157</f>
        <v>1633</v>
      </c>
      <c r="AF4">
        <f>AE4+176</f>
        <v>1809</v>
      </c>
      <c r="AG4">
        <f>AF4+116</f>
        <v>1925</v>
      </c>
      <c r="AH4">
        <f>AG4+152</f>
        <v>2077</v>
      </c>
      <c r="AI4">
        <f>AH4+179</f>
        <v>2256</v>
      </c>
      <c r="AJ4">
        <f>AI4+106</f>
        <v>2362</v>
      </c>
      <c r="AK4">
        <f>AJ4+172</f>
        <v>2534</v>
      </c>
      <c r="AL4">
        <f>AK4+211</f>
        <v>2745</v>
      </c>
      <c r="AM4">
        <f>AL4+144</f>
        <v>2889</v>
      </c>
      <c r="AN4">
        <f>AM4+113</f>
        <v>3002</v>
      </c>
      <c r="AO4">
        <f>AN4+276</f>
        <v>3278</v>
      </c>
      <c r="AP4">
        <f>AO4+170</f>
        <v>3448</v>
      </c>
      <c r="AQ4">
        <f>AP4+163</f>
        <v>3611</v>
      </c>
      <c r="AR4">
        <f>AQ4+286</f>
        <v>3897</v>
      </c>
      <c r="AS4">
        <f>AR4+149</f>
        <v>4046</v>
      </c>
      <c r="AT4">
        <f>AS4+294</f>
        <v>4340</v>
      </c>
      <c r="AU4">
        <f>AT4+275</f>
        <v>4615</v>
      </c>
      <c r="AV4">
        <f>AU4+219</f>
        <v>4834</v>
      </c>
      <c r="AW4">
        <f>AV4+437</f>
        <v>5271</v>
      </c>
      <c r="AX4">
        <f>AW4+29</f>
        <v>5300</v>
      </c>
      <c r="AY4">
        <f>AX4+293</f>
        <v>5593</v>
      </c>
      <c r="AZ4">
        <f>AY4+272</f>
        <v>5865</v>
      </c>
      <c r="BA4">
        <f>AZ4+282</f>
        <v>6147</v>
      </c>
      <c r="BB4">
        <f>BA4+308</f>
        <v>6455</v>
      </c>
      <c r="BC4">
        <f>BB4+15</f>
        <v>6470</v>
      </c>
      <c r="BD4">
        <f>BC4+196</f>
        <v>6666</v>
      </c>
      <c r="BE4">
        <f>BD4+285</f>
        <v>6951</v>
      </c>
      <c r="BF4">
        <f>BE4+208</f>
        <v>7159</v>
      </c>
      <c r="BG4">
        <f>BF4+227</f>
        <v>7386</v>
      </c>
    </row>
    <row r="5" spans="1:84" x14ac:dyDescent="0.2">
      <c r="A5" t="s">
        <v>5</v>
      </c>
      <c r="C5">
        <v>406850</v>
      </c>
      <c r="D5">
        <v>13</v>
      </c>
      <c r="E5">
        <v>13</v>
      </c>
      <c r="F5">
        <v>16</v>
      </c>
      <c r="G5">
        <v>18</v>
      </c>
      <c r="H5">
        <v>26</v>
      </c>
      <c r="I5">
        <v>41</v>
      </c>
      <c r="J5">
        <v>52</v>
      </c>
      <c r="K5">
        <v>59</v>
      </c>
      <c r="L5">
        <v>59</v>
      </c>
      <c r="M5">
        <v>85</v>
      </c>
      <c r="N5">
        <v>103</v>
      </c>
      <c r="O5">
        <v>119</v>
      </c>
      <c r="P5">
        <v>130</v>
      </c>
      <c r="Q5">
        <f>P5+20</f>
        <v>150</v>
      </c>
      <c r="R5">
        <f>Q5+17</f>
        <v>167</v>
      </c>
      <c r="S5">
        <v>188</v>
      </c>
      <c r="T5">
        <f>S5+21</f>
        <v>209</v>
      </c>
      <c r="U5">
        <f>T5+29</f>
        <v>238</v>
      </c>
      <c r="V5">
        <f>U5+20</f>
        <v>258</v>
      </c>
      <c r="W5">
        <f>V5+16</f>
        <v>274</v>
      </c>
      <c r="X5">
        <v>296</v>
      </c>
      <c r="Y5">
        <f>X5+13</f>
        <v>309</v>
      </c>
      <c r="Z5">
        <f>Y5+15</f>
        <v>324</v>
      </c>
      <c r="AA5">
        <f>Z5+20</f>
        <v>344</v>
      </c>
      <c r="AB5">
        <f>AA5+23</f>
        <v>367</v>
      </c>
      <c r="AC5">
        <f>AB5+11</f>
        <v>378</v>
      </c>
      <c r="AD5">
        <f>AC5+7</f>
        <v>385</v>
      </c>
      <c r="AE5">
        <f>AD5+28</f>
        <v>413</v>
      </c>
      <c r="AF5">
        <f>AE5+12</f>
        <v>425</v>
      </c>
      <c r="AG5">
        <f>AF5+21</f>
        <v>446</v>
      </c>
      <c r="AH5">
        <f>AG5+22</f>
        <v>468</v>
      </c>
      <c r="AI5">
        <f>AH5+7</f>
        <v>475</v>
      </c>
      <c r="AJ5">
        <f>AI5+23</f>
        <v>498</v>
      </c>
      <c r="AK5">
        <f>AJ5+31</f>
        <v>529</v>
      </c>
      <c r="AL5">
        <f>AK5+35</f>
        <v>564</v>
      </c>
      <c r="AM5">
        <f>AL5+32</f>
        <v>596</v>
      </c>
      <c r="AN5">
        <f>AM5+32</f>
        <v>628</v>
      </c>
      <c r="AO5">
        <f>AN5+60</f>
        <v>688</v>
      </c>
      <c r="AP5">
        <f>AO5+39</f>
        <v>727</v>
      </c>
      <c r="AQ5">
        <f>AP5+19</f>
        <v>746</v>
      </c>
      <c r="AR5">
        <f>AQ5+86</f>
        <v>832</v>
      </c>
      <c r="AS5">
        <f>AR5+49</f>
        <v>881</v>
      </c>
      <c r="AT5">
        <f>AS5+50</f>
        <v>931</v>
      </c>
      <c r="AU5">
        <f>AT5+30</f>
        <v>961</v>
      </c>
      <c r="AV5">
        <f>AU5+37</f>
        <v>998</v>
      </c>
      <c r="AW5">
        <f>AV5+27</f>
        <v>1025</v>
      </c>
      <c r="AX5">
        <f>AW5+18</f>
        <v>1043</v>
      </c>
      <c r="AY5">
        <f>AX5+27</f>
        <v>1070</v>
      </c>
      <c r="AZ5">
        <f>AY5+57</f>
        <v>1127</v>
      </c>
      <c r="BA5">
        <f>AZ5+32</f>
        <v>1159</v>
      </c>
      <c r="BB5">
        <f>BA5+36</f>
        <v>1195</v>
      </c>
      <c r="BC5">
        <f>BB5+15</f>
        <v>1210</v>
      </c>
      <c r="BD5">
        <f>BC5+73</f>
        <v>1283</v>
      </c>
      <c r="BE5">
        <f>BD5+56</f>
        <v>1339</v>
      </c>
      <c r="BF5">
        <f>BE5+35</f>
        <v>1374</v>
      </c>
      <c r="BG5">
        <f>BF5+56</f>
        <v>1430</v>
      </c>
    </row>
    <row r="6" spans="1:84" x14ac:dyDescent="0.2">
      <c r="A6" t="s">
        <v>6</v>
      </c>
      <c r="C6">
        <v>159428</v>
      </c>
      <c r="D6">
        <v>6</v>
      </c>
      <c r="E6">
        <v>7</v>
      </c>
      <c r="F6">
        <v>9</v>
      </c>
      <c r="G6">
        <v>10</v>
      </c>
      <c r="H6">
        <v>14</v>
      </c>
      <c r="I6">
        <v>18</v>
      </c>
      <c r="J6">
        <v>20</v>
      </c>
      <c r="K6">
        <v>25</v>
      </c>
      <c r="L6">
        <v>26</v>
      </c>
      <c r="M6">
        <v>30</v>
      </c>
      <c r="N6">
        <v>32</v>
      </c>
      <c r="O6">
        <v>33</v>
      </c>
      <c r="P6">
        <v>56</v>
      </c>
      <c r="Q6">
        <f>P6+12</f>
        <v>68</v>
      </c>
      <c r="R6">
        <f>Q6+6</f>
        <v>74</v>
      </c>
      <c r="S6">
        <v>93</v>
      </c>
      <c r="T6">
        <f>S6+33</f>
        <v>126</v>
      </c>
      <c r="U6">
        <f>T6+17</f>
        <v>143</v>
      </c>
      <c r="V6">
        <f>U6+6</f>
        <v>149</v>
      </c>
      <c r="W6">
        <f>V6</f>
        <v>149</v>
      </c>
      <c r="X6">
        <v>188</v>
      </c>
      <c r="Y6">
        <f>X6+10</f>
        <v>198</v>
      </c>
      <c r="Z6">
        <f>Y6+37</f>
        <v>235</v>
      </c>
      <c r="AA6">
        <f>Z6+20</f>
        <v>255</v>
      </c>
      <c r="AB6">
        <f>AA6+7</f>
        <v>262</v>
      </c>
      <c r="AC6">
        <f>AB6+21</f>
        <v>283</v>
      </c>
      <c r="AD6">
        <f>AC6+46</f>
        <v>329</v>
      </c>
      <c r="AE6">
        <f>AD6+33</f>
        <v>362</v>
      </c>
      <c r="AF6">
        <f>AE6+29</f>
        <v>391</v>
      </c>
      <c r="AG6">
        <f>AF6+38</f>
        <v>429</v>
      </c>
      <c r="AH6">
        <f>AG6+41</f>
        <v>470</v>
      </c>
      <c r="AI6">
        <f>AH6+12</f>
        <v>482</v>
      </c>
      <c r="AJ6">
        <f>AI6+38</f>
        <v>520</v>
      </c>
      <c r="AK6">
        <f>AJ6+35</f>
        <v>555</v>
      </c>
      <c r="AL6">
        <f>AK6+28</f>
        <v>583</v>
      </c>
      <c r="AM6">
        <f>AL6+16</f>
        <v>599</v>
      </c>
      <c r="AN6">
        <f>AM6+36</f>
        <v>635</v>
      </c>
      <c r="AO6">
        <f>AN6+26</f>
        <v>661</v>
      </c>
      <c r="AP6">
        <f>AO6+47</f>
        <v>708</v>
      </c>
      <c r="AQ6">
        <f>AP6+54</f>
        <v>762</v>
      </c>
      <c r="AR6">
        <f>AQ6+48</f>
        <v>810</v>
      </c>
      <c r="AS6">
        <f>AR6+46</f>
        <v>856</v>
      </c>
      <c r="AT6">
        <f>AS6+51</f>
        <v>907</v>
      </c>
      <c r="AU6">
        <f>AT6+41</f>
        <v>948</v>
      </c>
      <c r="AV6">
        <f>AU6+43</f>
        <v>991</v>
      </c>
      <c r="AW6">
        <f>AV6+30</f>
        <v>1021</v>
      </c>
      <c r="AX6">
        <f>AW6+38</f>
        <v>1059</v>
      </c>
      <c r="AY6">
        <f>AX6+50</f>
        <v>1109</v>
      </c>
      <c r="AZ6">
        <f>AY6+32</f>
        <v>1141</v>
      </c>
      <c r="BA6">
        <f>AZ6+52</f>
        <v>1193</v>
      </c>
      <c r="BB6">
        <f>BA6+31</f>
        <v>1224</v>
      </c>
      <c r="BC6">
        <f>BB6+16</f>
        <v>1240</v>
      </c>
      <c r="BD6">
        <f>BC6+65</f>
        <v>1305</v>
      </c>
      <c r="BE6">
        <f>BD6+44</f>
        <v>1349</v>
      </c>
      <c r="BF6">
        <f>BE6+47</f>
        <v>1396</v>
      </c>
      <c r="BG6">
        <f>BF6+64</f>
        <v>1460</v>
      </c>
    </row>
    <row r="7" spans="1:84" x14ac:dyDescent="0.2">
      <c r="A7" t="s">
        <v>7</v>
      </c>
      <c r="C7">
        <v>468011</v>
      </c>
      <c r="D7">
        <v>18</v>
      </c>
      <c r="E7">
        <v>18</v>
      </c>
      <c r="F7">
        <v>23</v>
      </c>
      <c r="G7">
        <v>32</v>
      </c>
      <c r="H7">
        <v>36</v>
      </c>
      <c r="I7">
        <v>44</v>
      </c>
      <c r="J7">
        <v>56</v>
      </c>
      <c r="K7">
        <v>72</v>
      </c>
      <c r="L7">
        <v>79</v>
      </c>
      <c r="M7">
        <v>94</v>
      </c>
      <c r="N7">
        <v>106</v>
      </c>
      <c r="O7">
        <v>117</v>
      </c>
      <c r="P7">
        <v>131</v>
      </c>
      <c r="Q7">
        <f>P7+28</f>
        <v>159</v>
      </c>
      <c r="R7">
        <f>Q7+16</f>
        <v>175</v>
      </c>
      <c r="S7">
        <v>193</v>
      </c>
      <c r="T7">
        <f>S7+43</f>
        <v>236</v>
      </c>
      <c r="U7">
        <f>T7+27</f>
        <v>263</v>
      </c>
      <c r="V7">
        <f>U7+36</f>
        <v>299</v>
      </c>
      <c r="W7">
        <f>V7+38</f>
        <v>337</v>
      </c>
      <c r="X7">
        <v>390</v>
      </c>
      <c r="Y7">
        <f>X7-1</f>
        <v>389</v>
      </c>
      <c r="Z7">
        <f>Y7+45</f>
        <v>434</v>
      </c>
      <c r="AA7">
        <f>Z7+74</f>
        <v>508</v>
      </c>
      <c r="AB7">
        <f>AA7+28</f>
        <v>536</v>
      </c>
      <c r="AC7">
        <f>AB7+46</f>
        <v>582</v>
      </c>
      <c r="AD7">
        <f>AC7+62</f>
        <v>644</v>
      </c>
      <c r="AE7">
        <f>AD7+56</f>
        <v>700</v>
      </c>
      <c r="AF7">
        <f>AE7+42</f>
        <v>742</v>
      </c>
      <c r="AG7">
        <f>AF7+51</f>
        <v>793</v>
      </c>
      <c r="AH7">
        <f>AG7+74</f>
        <v>867</v>
      </c>
      <c r="AI7">
        <f>AH7+57</f>
        <v>924</v>
      </c>
      <c r="AJ7">
        <f>AI7+103</f>
        <v>1027</v>
      </c>
      <c r="AK7">
        <f>AJ7+83</f>
        <v>1110</v>
      </c>
      <c r="AL7">
        <f>AK7+74</f>
        <v>1184</v>
      </c>
      <c r="AM7">
        <f>AL7+81</f>
        <v>1265</v>
      </c>
      <c r="AN7">
        <f>AM7+88</f>
        <v>1353</v>
      </c>
      <c r="AO7">
        <f>AN7+96</f>
        <v>1449</v>
      </c>
      <c r="AP7">
        <f>AO7+78</f>
        <v>1527</v>
      </c>
      <c r="AQ7">
        <f>AP7+118</f>
        <v>1645</v>
      </c>
      <c r="AR7">
        <f>AQ7+136</f>
        <v>1781</v>
      </c>
      <c r="AS7">
        <f>AR7+119</f>
        <v>1900</v>
      </c>
      <c r="AT7">
        <f>AS7+126</f>
        <v>2026</v>
      </c>
      <c r="AU7">
        <f>AT7+120</f>
        <v>2146</v>
      </c>
      <c r="AV7">
        <f>AU7+77</f>
        <v>2223</v>
      </c>
      <c r="AW7">
        <f>AV7+81</f>
        <v>2304</v>
      </c>
      <c r="AX7">
        <f>AW7+94</f>
        <v>2398</v>
      </c>
      <c r="AY7">
        <f>AX7+76</f>
        <v>2474</v>
      </c>
      <c r="AZ7">
        <f>AY7+74</f>
        <v>2548</v>
      </c>
      <c r="BA7">
        <f>AZ7+192</f>
        <v>2740</v>
      </c>
      <c r="BB7">
        <f>BA7+251</f>
        <v>2991</v>
      </c>
      <c r="BC7">
        <f>BB7+87</f>
        <v>3078</v>
      </c>
      <c r="BD7">
        <f>BC7+103</f>
        <v>3181</v>
      </c>
      <c r="BE7">
        <f>BD7+170</f>
        <v>3351</v>
      </c>
      <c r="BF7">
        <f>BE7+70</f>
        <v>3421</v>
      </c>
      <c r="BG7">
        <f>BF7+142</f>
        <v>3563</v>
      </c>
    </row>
    <row r="8" spans="1:84" x14ac:dyDescent="0.2">
      <c r="AC8" s="1"/>
    </row>
    <row r="9" spans="1:84" x14ac:dyDescent="0.2">
      <c r="Q9" s="1"/>
      <c r="R9" s="1"/>
      <c r="S9" s="1"/>
      <c r="U9" s="1"/>
      <c r="W9" s="1"/>
    </row>
    <row r="10" spans="1:84" x14ac:dyDescent="0.2">
      <c r="AH1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virginia-stats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M. Otis</dc:creator>
  <cp:lastModifiedBy>Jessica M. Otis</cp:lastModifiedBy>
  <dcterms:created xsi:type="dcterms:W3CDTF">2020-04-04T21:13:48Z</dcterms:created>
  <dcterms:modified xsi:type="dcterms:W3CDTF">2020-05-17T01:38:37Z</dcterms:modified>
</cp:coreProperties>
</file>