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IT\Ahnenforschung-OFB\"/>
    </mc:Choice>
  </mc:AlternateContent>
  <xr:revisionPtr revIDLastSave="0" documentId="13_ncr:1_{1A4B8F64-E5FF-4B12-94DB-F0D51EE2D866}" xr6:coauthVersionLast="47" xr6:coauthVersionMax="47" xr10:uidLastSave="{00000000-0000-0000-0000-000000000000}"/>
  <bookViews>
    <workbookView xWindow="29910" yWindow="1545" windowWidth="27345" windowHeight="13095" activeTab="2" xr2:uid="{1094C39C-2492-4DCD-95ED-81639D1D809F}"/>
  </bookViews>
  <sheets>
    <sheet name="A" sheetId="1" r:id="rId1"/>
    <sheet name="B" sheetId="2" r:id="rId2"/>
    <sheet name="C" sheetId="3" r:id="rId3"/>
  </sheets>
  <definedNames>
    <definedName name="_xlnm._FilterDatabase" localSheetId="0" hidden="1">A!$B$1:$Q$354</definedName>
    <definedName name="_xlnm._FilterDatabase" localSheetId="1" hidden="1">B!$A$1:$T$221</definedName>
    <definedName name="_xlnm._FilterDatabase" localSheetId="2" hidden="1">'C'!$A$1:$P$206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5" i="2" l="1"/>
  <c r="K193" i="2"/>
  <c r="U155" i="2"/>
  <c r="U221" i="2"/>
  <c r="U220" i="2"/>
  <c r="U219" i="2"/>
  <c r="U218" i="2"/>
  <c r="R217" i="2"/>
  <c r="I217" i="2"/>
  <c r="U217" i="2"/>
  <c r="U216" i="2"/>
  <c r="R215" i="2"/>
  <c r="I215" i="2"/>
  <c r="U215" i="2"/>
  <c r="R214" i="2"/>
  <c r="I214" i="2"/>
  <c r="U214" i="2"/>
  <c r="R213" i="2"/>
  <c r="I213" i="2"/>
  <c r="U213" i="2"/>
  <c r="R212" i="2"/>
  <c r="I212" i="2"/>
  <c r="U212" i="2"/>
  <c r="R211" i="2"/>
  <c r="I211" i="2"/>
  <c r="U211" i="2"/>
  <c r="R210" i="2"/>
  <c r="I210" i="2"/>
  <c r="U210" i="2"/>
  <c r="F77" i="2" l="1"/>
  <c r="R185" i="1"/>
  <c r="M59" i="3" s="1"/>
  <c r="Q59" i="3"/>
  <c r="P185" i="1" s="1"/>
  <c r="M58" i="3"/>
  <c r="Q58" i="3"/>
  <c r="P57" i="1" s="1"/>
  <c r="F38" i="2" l="1"/>
  <c r="U209" i="2"/>
  <c r="O281" i="1" s="1"/>
  <c r="Q206" i="3"/>
  <c r="P186" i="1" s="1"/>
  <c r="M205" i="3"/>
  <c r="Q205" i="3"/>
  <c r="Q204" i="3"/>
  <c r="P304" i="1" s="1"/>
  <c r="R321" i="1"/>
  <c r="M203" i="3"/>
  <c r="Q203" i="3"/>
  <c r="M202" i="3"/>
  <c r="Q202" i="3"/>
  <c r="U208" i="2"/>
  <c r="R325" i="1"/>
  <c r="R315" i="1"/>
  <c r="Q201" i="3"/>
  <c r="P315" i="1" s="1"/>
  <c r="Q200" i="3"/>
  <c r="P138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O2" i="1" s="1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O11" i="1" s="1"/>
  <c r="U51" i="2"/>
  <c r="U52" i="2"/>
  <c r="U53" i="2"/>
  <c r="U54" i="2"/>
  <c r="U55" i="2"/>
  <c r="U56" i="2"/>
  <c r="U57" i="2"/>
  <c r="U58" i="2"/>
  <c r="U59" i="2"/>
  <c r="O38" i="1" s="1"/>
  <c r="U60" i="2"/>
  <c r="U61" i="2"/>
  <c r="U62" i="2"/>
  <c r="U63" i="2"/>
  <c r="U64" i="2"/>
  <c r="U65" i="2"/>
  <c r="O45" i="1" s="1"/>
  <c r="U66" i="2"/>
  <c r="U67" i="2"/>
  <c r="O36" i="1" s="1"/>
  <c r="U68" i="2"/>
  <c r="O49" i="1" s="1"/>
  <c r="U69" i="2"/>
  <c r="U70" i="2"/>
  <c r="U71" i="2"/>
  <c r="U72" i="2"/>
  <c r="U73" i="2"/>
  <c r="U74" i="2"/>
  <c r="O78" i="1" s="1"/>
  <c r="U75" i="2"/>
  <c r="U76" i="2"/>
  <c r="U77" i="2"/>
  <c r="U78" i="2"/>
  <c r="U79" i="2"/>
  <c r="O56" i="1" s="1"/>
  <c r="U80" i="2"/>
  <c r="U81" i="2"/>
  <c r="U82" i="2"/>
  <c r="O113" i="1" s="1"/>
  <c r="U83" i="2"/>
  <c r="O76" i="1" s="1"/>
  <c r="U84" i="2"/>
  <c r="O63" i="1" s="1"/>
  <c r="U85" i="2"/>
  <c r="O99" i="1" s="1"/>
  <c r="U86" i="2"/>
  <c r="U87" i="2"/>
  <c r="U88" i="2"/>
  <c r="U89" i="2"/>
  <c r="U90" i="2"/>
  <c r="O138" i="1" s="1"/>
  <c r="U91" i="2"/>
  <c r="U92" i="2"/>
  <c r="U93" i="2"/>
  <c r="U94" i="2"/>
  <c r="U95" i="2"/>
  <c r="U96" i="2"/>
  <c r="U97" i="2"/>
  <c r="U98" i="2"/>
  <c r="U99" i="2"/>
  <c r="U100" i="2"/>
  <c r="U101" i="2"/>
  <c r="O93" i="1" s="1"/>
  <c r="U102" i="2"/>
  <c r="U103" i="2"/>
  <c r="U104" i="2"/>
  <c r="U105" i="2"/>
  <c r="U106" i="2"/>
  <c r="U107" i="2"/>
  <c r="U108" i="2"/>
  <c r="U109" i="2"/>
  <c r="U110" i="2"/>
  <c r="U111" i="2"/>
  <c r="O129" i="1" s="1"/>
  <c r="U112" i="2"/>
  <c r="U113" i="2"/>
  <c r="U114" i="2"/>
  <c r="U115" i="2"/>
  <c r="U116" i="2"/>
  <c r="O119" i="1" s="1"/>
  <c r="U117" i="2"/>
  <c r="U118" i="2"/>
  <c r="U119" i="2"/>
  <c r="U120" i="2"/>
  <c r="U121" i="2"/>
  <c r="U122" i="2"/>
  <c r="U123" i="2"/>
  <c r="U124" i="2"/>
  <c r="O178" i="1" s="1"/>
  <c r="U125" i="2"/>
  <c r="U126" i="2"/>
  <c r="U127" i="2"/>
  <c r="U128" i="2"/>
  <c r="U129" i="2"/>
  <c r="U130" i="2"/>
  <c r="U131" i="2"/>
  <c r="O148" i="1" s="1"/>
  <c r="U132" i="2"/>
  <c r="O136" i="1" s="1"/>
  <c r="U133" i="2"/>
  <c r="U134" i="2"/>
  <c r="U135" i="2"/>
  <c r="U136" i="2"/>
  <c r="U137" i="2"/>
  <c r="O184" i="1" s="1"/>
  <c r="U138" i="2"/>
  <c r="O156" i="1" s="1"/>
  <c r="U139" i="2"/>
  <c r="U140" i="2"/>
  <c r="U141" i="2"/>
  <c r="U142" i="2"/>
  <c r="U143" i="2"/>
  <c r="O176" i="1" s="1"/>
  <c r="U144" i="2"/>
  <c r="U145" i="2"/>
  <c r="U146" i="2"/>
  <c r="U147" i="2"/>
  <c r="U148" i="2"/>
  <c r="O190" i="1" s="1"/>
  <c r="U149" i="2"/>
  <c r="U150" i="2"/>
  <c r="U151" i="2"/>
  <c r="O194" i="1" s="1"/>
  <c r="U152" i="2"/>
  <c r="U153" i="2"/>
  <c r="U154" i="2"/>
  <c r="O214" i="1" s="1"/>
  <c r="U156" i="2"/>
  <c r="O211" i="1" s="1"/>
  <c r="U157" i="2"/>
  <c r="U158" i="2"/>
  <c r="U159" i="2"/>
  <c r="U160" i="2"/>
  <c r="U161" i="2"/>
  <c r="U162" i="2"/>
  <c r="U163" i="2"/>
  <c r="U164" i="2"/>
  <c r="U165" i="2"/>
  <c r="O213" i="1" s="1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O241" i="1" s="1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9" i="2"/>
  <c r="U200" i="2"/>
  <c r="U201" i="2"/>
  <c r="U202" i="2"/>
  <c r="U203" i="2"/>
  <c r="U204" i="2"/>
  <c r="U205" i="2"/>
  <c r="U206" i="2"/>
  <c r="O323" i="1" s="1"/>
  <c r="U207" i="2"/>
  <c r="U198" i="2"/>
  <c r="M186" i="3"/>
  <c r="Q186" i="3"/>
  <c r="Q177" i="3"/>
  <c r="Q196" i="3"/>
  <c r="Q169" i="3"/>
  <c r="R314" i="1"/>
  <c r="R320" i="1"/>
  <c r="R323" i="1"/>
  <c r="M198" i="3"/>
  <c r="Q198" i="3"/>
  <c r="Q173" i="3"/>
  <c r="R326" i="1"/>
  <c r="R329" i="1"/>
  <c r="Q179" i="3"/>
  <c r="R331" i="1"/>
  <c r="R334" i="1"/>
  <c r="Q181" i="3"/>
  <c r="R337" i="1"/>
  <c r="M194" i="3"/>
  <c r="Q194" i="3"/>
  <c r="R342" i="1"/>
  <c r="R206" i="2"/>
  <c r="R313" i="1"/>
  <c r="R319" i="1"/>
  <c r="Q174" i="3"/>
  <c r="R324" i="1"/>
  <c r="R330" i="1"/>
  <c r="R328" i="1"/>
  <c r="Q180" i="3"/>
  <c r="R335" i="1"/>
  <c r="Q191" i="3"/>
  <c r="M193" i="3"/>
  <c r="Q193" i="3"/>
  <c r="Q189" i="3"/>
  <c r="Q190" i="3"/>
  <c r="R354" i="1"/>
  <c r="R353" i="1"/>
  <c r="R352" i="1"/>
  <c r="R351" i="1"/>
  <c r="R350" i="1"/>
  <c r="R349" i="1"/>
  <c r="R348" i="1"/>
  <c r="R347" i="1"/>
  <c r="R346" i="1"/>
  <c r="R345" i="1"/>
  <c r="R344" i="1"/>
  <c r="R343" i="1"/>
  <c r="R341" i="1"/>
  <c r="R340" i="1"/>
  <c r="R339" i="1"/>
  <c r="R338" i="1"/>
  <c r="R318" i="1"/>
  <c r="Q184" i="3"/>
  <c r="M188" i="3"/>
  <c r="Q188" i="3"/>
  <c r="Q182" i="3"/>
  <c r="M182" i="3"/>
  <c r="R204" i="2"/>
  <c r="I204" i="2"/>
  <c r="M195" i="3"/>
  <c r="M178" i="3"/>
  <c r="Q195" i="3"/>
  <c r="Q178" i="3"/>
  <c r="M172" i="3"/>
  <c r="Q172" i="3"/>
  <c r="M166" i="3"/>
  <c r="Q166" i="3"/>
  <c r="M171" i="3"/>
  <c r="Q171" i="3"/>
  <c r="M159" i="3"/>
  <c r="Q159" i="3"/>
  <c r="M167" i="3"/>
  <c r="Q167" i="3"/>
  <c r="M175" i="3"/>
  <c r="Q175" i="3"/>
  <c r="R317" i="1"/>
  <c r="R322" i="1"/>
  <c r="Q170" i="3"/>
  <c r="Q176" i="3"/>
  <c r="R327" i="1"/>
  <c r="R332" i="1"/>
  <c r="R333" i="1"/>
  <c r="R336" i="1"/>
  <c r="M183" i="3"/>
  <c r="Q183" i="3"/>
  <c r="Q199" i="3"/>
  <c r="P76" i="1" s="1"/>
  <c r="Q197" i="3"/>
  <c r="Q192" i="3"/>
  <c r="Q185" i="3"/>
  <c r="Q187" i="3"/>
  <c r="M185" i="3"/>
  <c r="M192" i="3"/>
  <c r="M197" i="3"/>
  <c r="M199" i="3"/>
  <c r="R207" i="2"/>
  <c r="I207" i="2"/>
  <c r="R312" i="1"/>
  <c r="R310" i="1"/>
  <c r="R150" i="1"/>
  <c r="M51" i="3" s="1"/>
  <c r="R3" i="1"/>
  <c r="R4" i="1"/>
  <c r="R5" i="1"/>
  <c r="R6" i="1"/>
  <c r="R7" i="1"/>
  <c r="R8" i="1"/>
  <c r="R9" i="1"/>
  <c r="R10" i="1"/>
  <c r="R11" i="1"/>
  <c r="R50" i="2" s="1"/>
  <c r="R12" i="1"/>
  <c r="R13" i="1"/>
  <c r="M11" i="3" s="1"/>
  <c r="R14" i="1"/>
  <c r="R15" i="1"/>
  <c r="R16" i="1"/>
  <c r="R17" i="1"/>
  <c r="R18" i="1"/>
  <c r="R19" i="1"/>
  <c r="M16" i="3" s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I67" i="2" s="1"/>
  <c r="R37" i="1"/>
  <c r="R38" i="1"/>
  <c r="R59" i="2" s="1"/>
  <c r="R39" i="1"/>
  <c r="R40" i="1"/>
  <c r="R41" i="1"/>
  <c r="R42" i="1"/>
  <c r="R43" i="1"/>
  <c r="R44" i="1"/>
  <c r="M25" i="3" s="1"/>
  <c r="R45" i="1"/>
  <c r="I65" i="2" s="1"/>
  <c r="R46" i="1"/>
  <c r="R47" i="1"/>
  <c r="R48" i="1"/>
  <c r="R49" i="1"/>
  <c r="I68" i="2" s="1"/>
  <c r="R50" i="1"/>
  <c r="R51" i="1"/>
  <c r="R52" i="1"/>
  <c r="R53" i="1"/>
  <c r="R54" i="1"/>
  <c r="R55" i="1"/>
  <c r="R56" i="1"/>
  <c r="R79" i="2" s="1"/>
  <c r="R57" i="1"/>
  <c r="R58" i="1"/>
  <c r="R59" i="1"/>
  <c r="R60" i="1"/>
  <c r="R61" i="1"/>
  <c r="R62" i="1"/>
  <c r="R63" i="1"/>
  <c r="I84" i="2" s="1"/>
  <c r="R64" i="1"/>
  <c r="R65" i="1"/>
  <c r="R66" i="1"/>
  <c r="R67" i="1"/>
  <c r="R68" i="1"/>
  <c r="M33" i="3" s="1"/>
  <c r="R69" i="1"/>
  <c r="M29" i="3" s="1"/>
  <c r="R70" i="1"/>
  <c r="R71" i="1"/>
  <c r="M28" i="3" s="1"/>
  <c r="R72" i="1"/>
  <c r="R73" i="1"/>
  <c r="R74" i="1"/>
  <c r="R75" i="1"/>
  <c r="M27" i="3" s="1"/>
  <c r="R76" i="1"/>
  <c r="I83" i="2" s="1"/>
  <c r="R77" i="1"/>
  <c r="R78" i="1"/>
  <c r="R74" i="2" s="1"/>
  <c r="R79" i="1"/>
  <c r="M32" i="3" s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M127" i="3" s="1"/>
  <c r="R93" i="1"/>
  <c r="I101" i="2" s="1"/>
  <c r="R94" i="1"/>
  <c r="M34" i="3" s="1"/>
  <c r="R95" i="1"/>
  <c r="R96" i="1"/>
  <c r="R67" i="2" s="1"/>
  <c r="R97" i="1"/>
  <c r="R98" i="1"/>
  <c r="R99" i="1"/>
  <c r="M187" i="3" s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M84" i="3" s="1"/>
  <c r="R114" i="1"/>
  <c r="R115" i="1"/>
  <c r="R116" i="1"/>
  <c r="R117" i="1"/>
  <c r="M42" i="3" s="1"/>
  <c r="R118" i="1"/>
  <c r="R119" i="1"/>
  <c r="R116" i="2" s="1"/>
  <c r="R120" i="1"/>
  <c r="R121" i="1"/>
  <c r="R122" i="1"/>
  <c r="R123" i="1"/>
  <c r="R125" i="1"/>
  <c r="R124" i="1"/>
  <c r="R126" i="1"/>
  <c r="R127" i="1"/>
  <c r="R128" i="1"/>
  <c r="R129" i="1"/>
  <c r="R111" i="2" s="1"/>
  <c r="R130" i="1"/>
  <c r="R131" i="1"/>
  <c r="M46" i="3" s="1"/>
  <c r="R132" i="1"/>
  <c r="R133" i="1"/>
  <c r="M52" i="3" s="1"/>
  <c r="R134" i="1"/>
  <c r="R135" i="1"/>
  <c r="R136" i="1"/>
  <c r="R132" i="2" s="1"/>
  <c r="R137" i="1"/>
  <c r="M50" i="3" s="1"/>
  <c r="R138" i="1"/>
  <c r="I90" i="2" s="1"/>
  <c r="R139" i="1"/>
  <c r="R140" i="1"/>
  <c r="R141" i="1"/>
  <c r="R142" i="1"/>
  <c r="R143" i="1"/>
  <c r="R144" i="1"/>
  <c r="R145" i="1"/>
  <c r="R146" i="1"/>
  <c r="R147" i="1"/>
  <c r="R148" i="1"/>
  <c r="R131" i="2" s="1"/>
  <c r="R149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I143" i="2" s="1"/>
  <c r="R177" i="1"/>
  <c r="R178" i="1"/>
  <c r="R124" i="2" s="1"/>
  <c r="R179" i="1"/>
  <c r="R180" i="1"/>
  <c r="M72" i="3" s="1"/>
  <c r="R181" i="1"/>
  <c r="R182" i="1"/>
  <c r="R183" i="1"/>
  <c r="R184" i="1"/>
  <c r="R137" i="2" s="1"/>
  <c r="R186" i="1"/>
  <c r="I169" i="2" s="1"/>
  <c r="R187" i="1"/>
  <c r="M116" i="3" s="1"/>
  <c r="R188" i="1"/>
  <c r="R189" i="1"/>
  <c r="M124" i="3" s="1"/>
  <c r="R190" i="1"/>
  <c r="I148" i="2" s="1"/>
  <c r="R191" i="1"/>
  <c r="M71" i="3" s="1"/>
  <c r="R192" i="1"/>
  <c r="M65" i="3" s="1"/>
  <c r="R193" i="1"/>
  <c r="R194" i="1"/>
  <c r="R151" i="2" s="1"/>
  <c r="R195" i="1"/>
  <c r="R196" i="1"/>
  <c r="R197" i="1"/>
  <c r="M70" i="3" s="1"/>
  <c r="R198" i="1"/>
  <c r="M67" i="3" s="1"/>
  <c r="R199" i="1"/>
  <c r="R200" i="1"/>
  <c r="R201" i="1"/>
  <c r="M77" i="3" s="1"/>
  <c r="R202" i="1"/>
  <c r="M75" i="3" s="1"/>
  <c r="R203" i="1"/>
  <c r="M73" i="3" s="1"/>
  <c r="R204" i="1"/>
  <c r="R205" i="1"/>
  <c r="R206" i="1"/>
  <c r="M83" i="3" s="1"/>
  <c r="R207" i="1"/>
  <c r="M80" i="3" s="1"/>
  <c r="R208" i="1"/>
  <c r="M86" i="3" s="1"/>
  <c r="R209" i="1"/>
  <c r="R210" i="1"/>
  <c r="I175" i="2" s="1"/>
  <c r="R211" i="1"/>
  <c r="R156" i="2" s="1"/>
  <c r="R212" i="1"/>
  <c r="M76" i="3" s="1"/>
  <c r="R213" i="1"/>
  <c r="R165" i="2" s="1"/>
  <c r="R214" i="1"/>
  <c r="R154" i="2" s="1"/>
  <c r="R215" i="1"/>
  <c r="R167" i="2" s="1"/>
  <c r="R216" i="1"/>
  <c r="R217" i="1"/>
  <c r="M81" i="3" s="1"/>
  <c r="R218" i="1"/>
  <c r="M78" i="3" s="1"/>
  <c r="R219" i="1"/>
  <c r="R202" i="2" s="1"/>
  <c r="R220" i="1"/>
  <c r="R221" i="1"/>
  <c r="M99" i="3" s="1"/>
  <c r="R222" i="1"/>
  <c r="R162" i="2" s="1"/>
  <c r="R223" i="1"/>
  <c r="M106" i="3" s="1"/>
  <c r="R224" i="1"/>
  <c r="M85" i="3" s="1"/>
  <c r="R225" i="1"/>
  <c r="I187" i="2" s="1"/>
  <c r="R226" i="1"/>
  <c r="M87" i="3" s="1"/>
  <c r="R227" i="1"/>
  <c r="M90" i="3" s="1"/>
  <c r="R228" i="1"/>
  <c r="R229" i="1"/>
  <c r="M100" i="3" s="1"/>
  <c r="R230" i="1"/>
  <c r="M97" i="3" s="1"/>
  <c r="R231" i="1"/>
  <c r="R232" i="1"/>
  <c r="R233" i="1"/>
  <c r="M142" i="3" s="1"/>
  <c r="R234" i="1"/>
  <c r="M91" i="3" s="1"/>
  <c r="R235" i="1"/>
  <c r="R236" i="1"/>
  <c r="R180" i="2" s="1"/>
  <c r="R237" i="1"/>
  <c r="R238" i="1"/>
  <c r="R239" i="1"/>
  <c r="M103" i="3" s="1"/>
  <c r="R240" i="1"/>
  <c r="M95" i="3" s="1"/>
  <c r="R241" i="1"/>
  <c r="R183" i="2" s="1"/>
  <c r="R242" i="1"/>
  <c r="R243" i="1"/>
  <c r="M96" i="3" s="1"/>
  <c r="R244" i="1"/>
  <c r="R186" i="2" s="1"/>
  <c r="R245" i="1"/>
  <c r="M112" i="3" s="1"/>
  <c r="R246" i="1"/>
  <c r="R247" i="1"/>
  <c r="M102" i="3" s="1"/>
  <c r="R248" i="1"/>
  <c r="R178" i="2" s="1"/>
  <c r="R249" i="1"/>
  <c r="R250" i="1"/>
  <c r="R185" i="2" s="1"/>
  <c r="R251" i="1"/>
  <c r="R252" i="1"/>
  <c r="I206" i="2" s="1"/>
  <c r="R253" i="1"/>
  <c r="R254" i="1"/>
  <c r="R255" i="1"/>
  <c r="M113" i="3" s="1"/>
  <c r="R256" i="1"/>
  <c r="R257" i="1"/>
  <c r="R258" i="1"/>
  <c r="R259" i="1"/>
  <c r="R260" i="1"/>
  <c r="R261" i="1"/>
  <c r="R194" i="2" s="1"/>
  <c r="R262" i="1"/>
  <c r="I196" i="2" s="1"/>
  <c r="R263" i="1"/>
  <c r="M115" i="3" s="1"/>
  <c r="R264" i="1"/>
  <c r="R265" i="1"/>
  <c r="M131" i="3" s="1"/>
  <c r="R266" i="1"/>
  <c r="R267" i="1"/>
  <c r="R268" i="1"/>
  <c r="R269" i="1"/>
  <c r="R270" i="1"/>
  <c r="R271" i="1"/>
  <c r="M119" i="3" s="1"/>
  <c r="R272" i="1"/>
  <c r="M130" i="3" s="1"/>
  <c r="R273" i="1"/>
  <c r="R274" i="1"/>
  <c r="R197" i="2" s="1"/>
  <c r="R275" i="1"/>
  <c r="R276" i="1"/>
  <c r="R277" i="1"/>
  <c r="M123" i="3" s="1"/>
  <c r="R278" i="1"/>
  <c r="R279" i="1"/>
  <c r="R199" i="2" s="1"/>
  <c r="R280" i="1"/>
  <c r="M133" i="3" s="1"/>
  <c r="R281" i="1"/>
  <c r="R209" i="2" s="1"/>
  <c r="R282" i="1"/>
  <c r="M137" i="3" s="1"/>
  <c r="R283" i="1"/>
  <c r="M140" i="3" s="1"/>
  <c r="R284" i="1"/>
  <c r="M141" i="3" s="1"/>
  <c r="R285" i="1"/>
  <c r="M184" i="3" s="1"/>
  <c r="R286" i="1"/>
  <c r="M144" i="3" s="1"/>
  <c r="R287" i="1"/>
  <c r="M145" i="3" s="1"/>
  <c r="R288" i="1"/>
  <c r="R289" i="1"/>
  <c r="R290" i="1"/>
  <c r="R291" i="1"/>
  <c r="R292" i="1"/>
  <c r="M155" i="3" s="1"/>
  <c r="R293" i="1"/>
  <c r="R203" i="2" s="1"/>
  <c r="R294" i="1"/>
  <c r="M154" i="3" s="1"/>
  <c r="R295" i="1"/>
  <c r="R296" i="1"/>
  <c r="M150" i="3" s="1"/>
  <c r="R297" i="1"/>
  <c r="R298" i="1"/>
  <c r="M153" i="3" s="1"/>
  <c r="R299" i="1"/>
  <c r="M163" i="3" s="1"/>
  <c r="R300" i="1"/>
  <c r="M156" i="3" s="1"/>
  <c r="R301" i="1"/>
  <c r="R302" i="1"/>
  <c r="R303" i="1"/>
  <c r="M157" i="3" s="1"/>
  <c r="R304" i="1"/>
  <c r="M204" i="3" s="1"/>
  <c r="R305" i="1"/>
  <c r="R306" i="1"/>
  <c r="M165" i="3" s="1"/>
  <c r="R307" i="1"/>
  <c r="R308" i="1"/>
  <c r="R309" i="1"/>
  <c r="R311" i="1"/>
  <c r="R316" i="1"/>
  <c r="R2" i="1"/>
  <c r="M88" i="3" s="1"/>
  <c r="Q54" i="3"/>
  <c r="Q56" i="3"/>
  <c r="Q43" i="3"/>
  <c r="Q60" i="3"/>
  <c r="Q44" i="3"/>
  <c r="Q63" i="3"/>
  <c r="Q105" i="3"/>
  <c r="Q69" i="3"/>
  <c r="Q94" i="3"/>
  <c r="Q45" i="3"/>
  <c r="Q74" i="3"/>
  <c r="Q82" i="3"/>
  <c r="Q139" i="3"/>
  <c r="Q61" i="3"/>
  <c r="Q2" i="3"/>
  <c r="Q3" i="3"/>
  <c r="Q25" i="3"/>
  <c r="Q41" i="3"/>
  <c r="Q104" i="3"/>
  <c r="Q4" i="3"/>
  <c r="Q5" i="3"/>
  <c r="Q6" i="3"/>
  <c r="Q7" i="3"/>
  <c r="Q8" i="3"/>
  <c r="Q9" i="3"/>
  <c r="Q10" i="3"/>
  <c r="Q11" i="3"/>
  <c r="Q12" i="3"/>
  <c r="Q13" i="3"/>
  <c r="Q129" i="3"/>
  <c r="Q14" i="3"/>
  <c r="Q15" i="3"/>
  <c r="Q17" i="3"/>
  <c r="Q18" i="3"/>
  <c r="Q53" i="3"/>
  <c r="Q19" i="3"/>
  <c r="Q20" i="3"/>
  <c r="Q146" i="3"/>
  <c r="Q21" i="3"/>
  <c r="Q22" i="3"/>
  <c r="Q64" i="3"/>
  <c r="Q120" i="3"/>
  <c r="Q92" i="3"/>
  <c r="Q126" i="3"/>
  <c r="Q23" i="3"/>
  <c r="Q118" i="3"/>
  <c r="Q24" i="3"/>
  <c r="Q26" i="3"/>
  <c r="Q48" i="3"/>
  <c r="Q127" i="3"/>
  <c r="P92" i="1" s="1"/>
  <c r="Q27" i="3"/>
  <c r="Q28" i="3"/>
  <c r="Q68" i="3"/>
  <c r="Q89" i="3"/>
  <c r="Q121" i="3"/>
  <c r="P93" i="1" s="1"/>
  <c r="Q30" i="3"/>
  <c r="Q108" i="3"/>
  <c r="Q31" i="3"/>
  <c r="Q32" i="3"/>
  <c r="Q136" i="3"/>
  <c r="Q39" i="3"/>
  <c r="Q98" i="3"/>
  <c r="Q35" i="3"/>
  <c r="Q125" i="3"/>
  <c r="Q36" i="3"/>
  <c r="Q37" i="3"/>
  <c r="Q42" i="3"/>
  <c r="Q66" i="3"/>
  <c r="Q40" i="3"/>
  <c r="Q134" i="3"/>
  <c r="Q109" i="3"/>
  <c r="Q46" i="3"/>
  <c r="Q49" i="3"/>
  <c r="Q52" i="3"/>
  <c r="Q50" i="3"/>
  <c r="Q57" i="3"/>
  <c r="Q164" i="3"/>
  <c r="Q51" i="3"/>
  <c r="Q55" i="3"/>
  <c r="Q114" i="3"/>
  <c r="Q107" i="3"/>
  <c r="Q148" i="3"/>
  <c r="Q158" i="3"/>
  <c r="Q72" i="3"/>
  <c r="Q93" i="3"/>
  <c r="Q152" i="3"/>
  <c r="Q135" i="3"/>
  <c r="Q124" i="3"/>
  <c r="Q151" i="3"/>
  <c r="Q65" i="3"/>
  <c r="Q71" i="3"/>
  <c r="Q70" i="3"/>
  <c r="Q77" i="3"/>
  <c r="Q67" i="3"/>
  <c r="Q73" i="3"/>
  <c r="Q75" i="3"/>
  <c r="Q83" i="3"/>
  <c r="Q80" i="3"/>
  <c r="Q86" i="3"/>
  <c r="Q79" i="3"/>
  <c r="Q81" i="3"/>
  <c r="Q85" i="3"/>
  <c r="Q106" i="3"/>
  <c r="Q90" i="3"/>
  <c r="Q99" i="3"/>
  <c r="Q97" i="3"/>
  <c r="Q101" i="3"/>
  <c r="Q91" i="3"/>
  <c r="Q95" i="3"/>
  <c r="Q103" i="3"/>
  <c r="Q111" i="3"/>
  <c r="Q142" i="3"/>
  <c r="Q96" i="3"/>
  <c r="Q112" i="3"/>
  <c r="Q110" i="3"/>
  <c r="Q162" i="3"/>
  <c r="Q102" i="3"/>
  <c r="Q113" i="3"/>
  <c r="Q161" i="3"/>
  <c r="Q117" i="3"/>
  <c r="Q119" i="3"/>
  <c r="Q122" i="3"/>
  <c r="Q130" i="3"/>
  <c r="P272" i="1" s="1"/>
  <c r="Q132" i="3"/>
  <c r="P273" i="1" s="1"/>
  <c r="Q133" i="3"/>
  <c r="Q123" i="3"/>
  <c r="Q128" i="3"/>
  <c r="Q140" i="3"/>
  <c r="P283" i="1" s="1"/>
  <c r="Q143" i="3"/>
  <c r="Q141" i="3"/>
  <c r="Q155" i="3"/>
  <c r="Q147" i="3"/>
  <c r="Q149" i="3"/>
  <c r="Q154" i="3"/>
  <c r="Q150" i="3"/>
  <c r="P296" i="1" s="1"/>
  <c r="Q153" i="3"/>
  <c r="Q156" i="3"/>
  <c r="Q157" i="3"/>
  <c r="Q160" i="3"/>
  <c r="Q165" i="3"/>
  <c r="Q168" i="3"/>
  <c r="Q138" i="3"/>
  <c r="Q88" i="3"/>
  <c r="Q16" i="3"/>
  <c r="Q29" i="3"/>
  <c r="Q33" i="3"/>
  <c r="Q34" i="3"/>
  <c r="Q84" i="3"/>
  <c r="Q116" i="3"/>
  <c r="Q76" i="3"/>
  <c r="Q78" i="3"/>
  <c r="Q87" i="3"/>
  <c r="Q100" i="3"/>
  <c r="Q115" i="3"/>
  <c r="Q131" i="3"/>
  <c r="Q137" i="3"/>
  <c r="Q145" i="3"/>
  <c r="Q144" i="3"/>
  <c r="Q163" i="3"/>
  <c r="Q38" i="3"/>
  <c r="Q62" i="3"/>
  <c r="Q47" i="3"/>
  <c r="U2" i="2"/>
  <c r="M15" i="3"/>
  <c r="M138" i="3"/>
  <c r="O3" i="1"/>
  <c r="M3" i="3"/>
  <c r="M2" i="3"/>
  <c r="M45" i="3"/>
  <c r="M44" i="3"/>
  <c r="M43" i="3"/>
  <c r="M41" i="3"/>
  <c r="M40" i="3"/>
  <c r="M39" i="3"/>
  <c r="M38" i="3"/>
  <c r="M37" i="3"/>
  <c r="M36" i="3"/>
  <c r="M35" i="3"/>
  <c r="M31" i="3"/>
  <c r="M30" i="3"/>
  <c r="M26" i="3"/>
  <c r="M24" i="3"/>
  <c r="M54" i="3"/>
  <c r="M53" i="3"/>
  <c r="M57" i="3"/>
  <c r="M56" i="3"/>
  <c r="M55" i="3"/>
  <c r="M49" i="3"/>
  <c r="M48" i="3"/>
  <c r="M47" i="3"/>
  <c r="M132" i="3"/>
  <c r="M149" i="3"/>
  <c r="M164" i="3"/>
  <c r="M162" i="3"/>
  <c r="M161" i="3"/>
  <c r="M160" i="3"/>
  <c r="M158" i="3"/>
  <c r="M152" i="3"/>
  <c r="M151" i="3"/>
  <c r="M148" i="3"/>
  <c r="M147" i="3"/>
  <c r="M146" i="3"/>
  <c r="M143" i="3"/>
  <c r="M139" i="3"/>
  <c r="M136" i="3"/>
  <c r="M134" i="3"/>
  <c r="M128" i="3"/>
  <c r="M129" i="3"/>
  <c r="M125" i="3"/>
  <c r="M122" i="3"/>
  <c r="M120" i="3"/>
  <c r="M117" i="3"/>
  <c r="M114" i="3"/>
  <c r="M111" i="3"/>
  <c r="M110" i="3"/>
  <c r="M107" i="3"/>
  <c r="M108" i="3"/>
  <c r="M105" i="3"/>
  <c r="M101" i="3"/>
  <c r="M98" i="3"/>
  <c r="M93" i="3"/>
  <c r="M92" i="3"/>
  <c r="M89" i="3"/>
  <c r="M82" i="3"/>
  <c r="M79" i="3"/>
  <c r="M74" i="3"/>
  <c r="M69" i="3"/>
  <c r="M68" i="3"/>
  <c r="M66" i="3"/>
  <c r="M64" i="3"/>
  <c r="M63" i="3"/>
  <c r="M62" i="3"/>
  <c r="M61" i="3"/>
  <c r="M60" i="3"/>
  <c r="M4" i="3"/>
  <c r="M5" i="3"/>
  <c r="M6" i="3"/>
  <c r="M7" i="3"/>
  <c r="M8" i="3"/>
  <c r="M9" i="3"/>
  <c r="M10" i="3"/>
  <c r="M12" i="3"/>
  <c r="M13" i="3"/>
  <c r="M14" i="3"/>
  <c r="M17" i="3"/>
  <c r="M18" i="3"/>
  <c r="M19" i="3"/>
  <c r="M20" i="3"/>
  <c r="M21" i="3"/>
  <c r="M22" i="3"/>
  <c r="M23" i="3"/>
  <c r="N35" i="2"/>
  <c r="M35" i="2"/>
  <c r="L35" i="2"/>
  <c r="J35" i="2"/>
  <c r="N53" i="2"/>
  <c r="L53" i="2"/>
  <c r="J53" i="2"/>
  <c r="M109" i="3"/>
  <c r="M94" i="3"/>
  <c r="M104" i="3"/>
  <c r="M168" i="3"/>
  <c r="O261" i="1" l="1"/>
  <c r="O244" i="1"/>
  <c r="O222" i="1"/>
  <c r="O225" i="1"/>
  <c r="O210" i="1"/>
  <c r="O186" i="1"/>
  <c r="O236" i="1"/>
  <c r="O248" i="1"/>
  <c r="O219" i="1"/>
  <c r="O250" i="1"/>
  <c r="O262" i="1"/>
  <c r="O215" i="1"/>
  <c r="M121" i="3"/>
  <c r="P243" i="1"/>
  <c r="I189" i="2"/>
  <c r="P207" i="1"/>
  <c r="P306" i="1"/>
  <c r="I85" i="2"/>
  <c r="P327" i="1"/>
  <c r="P208" i="1"/>
  <c r="P197" i="1"/>
  <c r="P223" i="1"/>
  <c r="P322" i="1"/>
  <c r="P298" i="1"/>
  <c r="P328" i="1"/>
  <c r="P71" i="1"/>
  <c r="P294" i="1"/>
  <c r="P239" i="1"/>
  <c r="P176" i="1"/>
  <c r="M201" i="3"/>
  <c r="M206" i="3"/>
  <c r="M200" i="3"/>
  <c r="I208" i="2"/>
  <c r="P277" i="1"/>
  <c r="P314" i="1"/>
  <c r="P331" i="1"/>
  <c r="P99" i="1"/>
  <c r="P345" i="1"/>
  <c r="P36" i="1"/>
  <c r="M176" i="3"/>
  <c r="M179" i="3"/>
  <c r="O274" i="1"/>
  <c r="O252" i="1"/>
  <c r="M173" i="3"/>
  <c r="M180" i="3"/>
  <c r="M174" i="3"/>
  <c r="M169" i="3"/>
  <c r="M181" i="3"/>
  <c r="M177" i="3"/>
  <c r="P227" i="1"/>
  <c r="P280" i="1"/>
  <c r="P326" i="1"/>
  <c r="P334" i="1"/>
  <c r="P255" i="1"/>
  <c r="P203" i="1"/>
  <c r="P247" i="1"/>
  <c r="P221" i="1"/>
  <c r="P226" i="1"/>
  <c r="P287" i="1"/>
  <c r="P191" i="1"/>
  <c r="P117" i="1"/>
  <c r="P286" i="1"/>
  <c r="P224" i="1"/>
  <c r="P192" i="1"/>
  <c r="P150" i="1"/>
  <c r="P210" i="1"/>
  <c r="P265" i="1"/>
  <c r="P233" i="1"/>
  <c r="P217" i="1"/>
  <c r="P44" i="1"/>
  <c r="P285" i="1"/>
  <c r="P189" i="1"/>
  <c r="P137" i="1"/>
  <c r="P75" i="1"/>
  <c r="P13" i="1"/>
  <c r="P271" i="1"/>
  <c r="P187" i="1"/>
  <c r="P133" i="1"/>
  <c r="P299" i="1"/>
  <c r="P263" i="1"/>
  <c r="P206" i="1"/>
  <c r="P69" i="1"/>
  <c r="P292" i="1"/>
  <c r="P202" i="1"/>
  <c r="P180" i="1"/>
  <c r="P218" i="1"/>
  <c r="P111" i="1"/>
  <c r="P324" i="1"/>
  <c r="P201" i="1"/>
  <c r="P282" i="1"/>
  <c r="P230" i="1"/>
  <c r="P79" i="1"/>
  <c r="P229" i="1"/>
  <c r="P212" i="1"/>
  <c r="P45" i="1"/>
  <c r="P19" i="1"/>
  <c r="P349" i="1"/>
  <c r="P252" i="1"/>
  <c r="M196" i="3"/>
  <c r="I192" i="2"/>
  <c r="O279" i="1"/>
  <c r="O293" i="1"/>
  <c r="P234" i="1"/>
  <c r="M190" i="3"/>
  <c r="M170" i="3"/>
  <c r="M189" i="3"/>
  <c r="M191" i="3"/>
  <c r="P284" i="1"/>
  <c r="M118" i="3"/>
  <c r="M126" i="3"/>
  <c r="P303" i="1"/>
  <c r="O96" i="1"/>
  <c r="P131" i="1"/>
  <c r="P300" i="1"/>
  <c r="M135" i="3"/>
  <c r="P240" i="1"/>
  <c r="P3" i="1"/>
  <c r="P94" i="1"/>
  <c r="P2" i="1"/>
  <c r="P68" i="1"/>
  <c r="I32" i="2"/>
</calcChain>
</file>

<file path=xl/sharedStrings.xml><?xml version="1.0" encoding="utf-8"?>
<sst xmlns="http://schemas.openxmlformats.org/spreadsheetml/2006/main" count="7298" uniqueCount="2537">
  <si>
    <t>J</t>
  </si>
  <si>
    <t>M</t>
  </si>
  <si>
    <t>T</t>
  </si>
  <si>
    <t>Name</t>
  </si>
  <si>
    <t>Vorname</t>
  </si>
  <si>
    <t>Angehöriger</t>
  </si>
  <si>
    <t>Stand</t>
  </si>
  <si>
    <t>Quelle</t>
  </si>
  <si>
    <t>Link</t>
  </si>
  <si>
    <t>Vater</t>
  </si>
  <si>
    <t>Mutter</t>
  </si>
  <si>
    <t>Pate1</t>
  </si>
  <si>
    <t>Pate2</t>
  </si>
  <si>
    <t>Ort</t>
  </si>
  <si>
    <t>Anna Rosalia Nepomucena</t>
  </si>
  <si>
    <t>Josef Ignaz</t>
  </si>
  <si>
    <t>Höchsmann</t>
  </si>
  <si>
    <t>Anna</t>
  </si>
  <si>
    <t>Unicov</t>
  </si>
  <si>
    <t>Vir Consulario</t>
  </si>
  <si>
    <t>No</t>
  </si>
  <si>
    <t>Neudecker (Augez), Ignaz</t>
  </si>
  <si>
    <t>Anmerkungen</t>
  </si>
  <si>
    <t>Gröschelsberger (Unicov), Rosalia (ux Josef, Vir Consulario)</t>
  </si>
  <si>
    <t>p6</t>
  </si>
  <si>
    <t>https://digi.archives.cz/da/permalink?xid=be92eef8-f13c-102f-8255-0050568c0263&amp;scan=2b761f38477b46e78f2c962d46c9808d</t>
  </si>
  <si>
    <t>Jahre</t>
  </si>
  <si>
    <t>Monate</t>
  </si>
  <si>
    <t>Tage</t>
  </si>
  <si>
    <r>
      <t xml:space="preserve">Anna Rosa </t>
    </r>
    <r>
      <rPr>
        <sz val="10"/>
        <color theme="4"/>
        <rFont val="Arial"/>
        <family val="2"/>
      </rPr>
      <t>Nepomucena</t>
    </r>
  </si>
  <si>
    <r>
      <t xml:space="preserve">Josef </t>
    </r>
    <r>
      <rPr>
        <sz val="10"/>
        <color theme="4"/>
        <rFont val="Arial"/>
        <family val="2"/>
      </rPr>
      <t>Ignaz</t>
    </r>
  </si>
  <si>
    <t>Senator</t>
  </si>
  <si>
    <t>p213</t>
  </si>
  <si>
    <t>https://digi.archives.cz/da/permalink?xid=be92eef8-f13c-102f-8255-0050568c0263&amp;scan=447cd96d750a4dd498de34581b594633</t>
  </si>
  <si>
    <t>https://digi.archives.cz/da/permalink?xid=be92eef8-f13c-102f-8255-0050568c0263&amp;scan=fd95d0fbd74c4924a57877359bef1288</t>
  </si>
  <si>
    <t>Maria Anna Rosalia Josefa</t>
  </si>
  <si>
    <t>Gröschelsberger (Unicov), Rosalia (ux Josef, Senator)</t>
  </si>
  <si>
    <t>p21</t>
  </si>
  <si>
    <t>Beruf</t>
  </si>
  <si>
    <t>Zeuge 1</t>
  </si>
  <si>
    <t>Zeuge 2</t>
  </si>
  <si>
    <t>Pitliczek</t>
  </si>
  <si>
    <t>Elisabet</t>
  </si>
  <si>
    <t>Witwe</t>
  </si>
  <si>
    <t>p327</t>
  </si>
  <si>
    <t>https://digi.archives.cz/da/permalink?xid=be92e99e-f13c-102f-8255-0050568c0263&amp;scan=437bfd39eadf4e8bb1face4f209b097d</t>
  </si>
  <si>
    <t>Dorothea</t>
  </si>
  <si>
    <t>p328</t>
  </si>
  <si>
    <t>https://digi.archives.cz/da/permalink?xid=be92e99e-f13c-102f-8255-0050568c0263&amp;scan=04bed5a4a4fd4152853663765f5f4e4f</t>
  </si>
  <si>
    <t>p311</t>
  </si>
  <si>
    <t>https://digi.archives.cz/da/permalink?xid=be92e99e-f13c-102f-8255-0050568c0263&amp;scan=1eca4a48d8614c459e266db89fad95b0</t>
  </si>
  <si>
    <t>Frau</t>
  </si>
  <si>
    <t>Körner</t>
  </si>
  <si>
    <t>Johann</t>
  </si>
  <si>
    <t>Wenzel</t>
  </si>
  <si>
    <t>Sohn</t>
  </si>
  <si>
    <t>Vorstadt</t>
  </si>
  <si>
    <t>NN</t>
  </si>
  <si>
    <t>Josef</t>
  </si>
  <si>
    <t>Kind</t>
  </si>
  <si>
    <t>p280</t>
  </si>
  <si>
    <t>https://digi.archives.cz/da/permalink?xid=be92e99e-f13c-102f-8255-0050568c0263&amp;scan=df060fccdedb44b390e677c831e90853</t>
  </si>
  <si>
    <t>Alexander</t>
  </si>
  <si>
    <t>Tochter</t>
  </si>
  <si>
    <t>Judit</t>
  </si>
  <si>
    <t>Richter</t>
  </si>
  <si>
    <t>Susanna</t>
  </si>
  <si>
    <t>Martin</t>
  </si>
  <si>
    <t>p281</t>
  </si>
  <si>
    <t>Skomal</t>
  </si>
  <si>
    <t>Georg</t>
  </si>
  <si>
    <t>p691</t>
  </si>
  <si>
    <t>https://digi.archives.cz/da/permalink?xid=be92f038-f13c-102f-8255-0050568c0263&amp;scan=000f420b13da4b8eb02c2303011406f1</t>
  </si>
  <si>
    <t>Gratzar, Paul</t>
  </si>
  <si>
    <t>Payßer, Anton</t>
  </si>
  <si>
    <t>Jakob +</t>
  </si>
  <si>
    <t>Dittersdorf</t>
  </si>
  <si>
    <t>Barbara</t>
  </si>
  <si>
    <t>Liehr</t>
  </si>
  <si>
    <t>Johann +</t>
  </si>
  <si>
    <t>Klus, Johann</t>
  </si>
  <si>
    <t>Franz</t>
  </si>
  <si>
    <t>p371</t>
  </si>
  <si>
    <t>https://digi.archives.cz/da/permalink?xid=be92f038-f13c-102f-8255-0050568c0263&amp;scan=7a504e8e8fca4417aae6b97be3453fa5</t>
  </si>
  <si>
    <t>p388</t>
  </si>
  <si>
    <t>https://digi.archives.cz/da/permalink?xid=be92f038-f13c-102f-8255-0050568c0263&amp;scan=e52bf50af9a644cba33cc1a40c847c06</t>
  </si>
  <si>
    <t>Leir, Johann</t>
  </si>
  <si>
    <t>Radausch, Anna</t>
  </si>
  <si>
    <t>Magdalena</t>
  </si>
  <si>
    <t>p40</t>
  </si>
  <si>
    <t>https://digi.archives.cz/da/permalink?xid=be92f038-f13c-102f-8255-0050568c0263&amp;scan=c8dddbdab7964a728baf164fa8c6721e</t>
  </si>
  <si>
    <t>Molitor</t>
  </si>
  <si>
    <t>https://digi.archives.cz/da/permalink?xid=be92e99e-f13c-102f-8255-0050568c0263&amp;scan=c7c01b51a7e64236811064ffec698dcd</t>
  </si>
  <si>
    <t>Friedrich</t>
  </si>
  <si>
    <t>dt Liebau</t>
  </si>
  <si>
    <t>Anton</t>
  </si>
  <si>
    <t>Pistor</t>
  </si>
  <si>
    <t>https://digi.archives.cz/da/permalink?xid=be92e99e-f13c-102f-8255-0050568c0263&amp;scan=ad6ef47474c94d98ab70f2887f0795ac</t>
  </si>
  <si>
    <t>p104</t>
  </si>
  <si>
    <t>Anna Klara</t>
  </si>
  <si>
    <t>Mikuletzky, Franz</t>
  </si>
  <si>
    <t>Schaffer, Franz</t>
  </si>
  <si>
    <t>Jendrich</t>
  </si>
  <si>
    <t>Witwer, Zeuge 3: Anton Leiter</t>
  </si>
  <si>
    <t>Witwer</t>
  </si>
  <si>
    <t>Anna Maria</t>
  </si>
  <si>
    <t>p9</t>
  </si>
  <si>
    <t>https://digi.archives.cz/da/permalink?xid=be92e99e-f13c-102f-8255-0050568c0263&amp;scan=08050a38f13b4cd0892ea5d5c8721bc8</t>
  </si>
  <si>
    <t>Gratzer, Augustin</t>
  </si>
  <si>
    <t>Gilg, Lorenz</t>
  </si>
  <si>
    <t>p329</t>
  </si>
  <si>
    <t>Ignaz</t>
  </si>
  <si>
    <t>Pawliczek</t>
  </si>
  <si>
    <t>Josef +</t>
  </si>
  <si>
    <t>Maria Klara</t>
  </si>
  <si>
    <t>p26</t>
  </si>
  <si>
    <t>https://digi.archives.cz/da/permalink?xid=be92ef66-f13c-102f-8255-0050568c0263&amp;scan=1b4c04e5979d4db6a21fa42c9f95e3ce</t>
  </si>
  <si>
    <t>Smetana, Katarina</t>
  </si>
  <si>
    <t>p45</t>
  </si>
  <si>
    <t>https://digi.archives.cz/da/permalink?xid=be92ef66-f13c-102f-8255-0050568c0263&amp;scan=79f796a51ee34f8a8f1f8ab43d16fa84</t>
  </si>
  <si>
    <t>Gratzer, Ignaz</t>
  </si>
  <si>
    <t>Dräscher, Klara</t>
  </si>
  <si>
    <t>p395</t>
  </si>
  <si>
    <t>https://digi.archives.cz/da/permalink?xid=be92e99e-f13c-102f-8255-0050568c0263&amp;scan=186d2d2cb60349e3a1e3c7eef5be0fc1</t>
  </si>
  <si>
    <t>p56</t>
  </si>
  <si>
    <t>https://digi.archives.cz/da/permalink?xid=be92ef66-f13c-102f-8255-0050568c0263&amp;scan=0e25d7f0d19443c093d425fc48fe2cb5</t>
  </si>
  <si>
    <t>Franz Xaver</t>
  </si>
  <si>
    <t>Drescher, Klara</t>
  </si>
  <si>
    <t>p261</t>
  </si>
  <si>
    <t>https://digi.archives.cz/da/permalink?xid=be92e99e-f13c-102f-8255-0050568c0263&amp;scan=c2ae6c9fba1a45d485c0f336d4c1b6dc</t>
  </si>
  <si>
    <t>Rosina</t>
  </si>
  <si>
    <t>Kauer, Simon</t>
  </si>
  <si>
    <t>Mickscha, Anna Maria</t>
  </si>
  <si>
    <t>Sigmund</t>
  </si>
  <si>
    <t>Franz Xaver?</t>
  </si>
  <si>
    <t>Katarina?</t>
  </si>
  <si>
    <t>Katarina</t>
  </si>
  <si>
    <t>p75</t>
  </si>
  <si>
    <t>https://digi.archives.cz/da/permalink?xid=be92ef66-f13c-102f-8255-0050568c0263&amp;scan=7686de4bb49c4959996e38800172ef67</t>
  </si>
  <si>
    <t>Johanna</t>
  </si>
  <si>
    <t>p107</t>
  </si>
  <si>
    <t>Drescher, Susanna</t>
  </si>
  <si>
    <t>https://digi.archives.cz/da/permalink?xid=be92ef66-f13c-102f-8255-0050568c0263&amp;scan=494a1f0755404c6b8f3697c5a6e236ed</t>
  </si>
  <si>
    <t>Jakob</t>
  </si>
  <si>
    <t>Kaspar</t>
  </si>
  <si>
    <t>p157</t>
  </si>
  <si>
    <t>https://digi.archives.cz/da/permalink?xid=be92e99e-f13c-102f-8255-0050568c0263&amp;scan=64f017f4ad144528bfeae1a416c21d8e</t>
  </si>
  <si>
    <t>Klein</t>
  </si>
  <si>
    <t>Operario</t>
  </si>
  <si>
    <t>Witwe des Josef Körner (Domuncularius, Vorstadt)</t>
  </si>
  <si>
    <t>Peck, Wenzel (Sartor, Pirnitz)</t>
  </si>
  <si>
    <t>Pirnitz</t>
  </si>
  <si>
    <t>Körner, Lorenz (Operario, Vorstadt)</t>
  </si>
  <si>
    <t>Figulio</t>
  </si>
  <si>
    <t>Alexander +</t>
  </si>
  <si>
    <t>Oderliczky, Ignaz (Pictor, Unicov)</t>
  </si>
  <si>
    <t>Baya, Jakob (Murario, Unicov)</t>
  </si>
  <si>
    <t>Montag</t>
  </si>
  <si>
    <t>Christian</t>
  </si>
  <si>
    <t>Murario</t>
  </si>
  <si>
    <t>Jakob, Kaspar (Figulo, Unicov)</t>
  </si>
  <si>
    <t>Netter, Franz (Restor, Vorstadt)</t>
  </si>
  <si>
    <t>Witwer, Witwe des Wenzel Körner (Operario, Vorstadt)</t>
  </si>
  <si>
    <t>Anna Paula</t>
  </si>
  <si>
    <t>p129</t>
  </si>
  <si>
    <t>https://digi.archives.cz/da/permalink?xid=be92ef66-f13c-102f-8255-0050568c0263&amp;scan=a2801bb685b9495cb6598428daa23c88</t>
  </si>
  <si>
    <t>Anna Barbara Josefa</t>
  </si>
  <si>
    <t>Anna Barbara</t>
  </si>
  <si>
    <t>Gratzer, August</t>
  </si>
  <si>
    <t>Engelmann, Elisabet</t>
  </si>
  <si>
    <t>Lavadgil, Andreas</t>
  </si>
  <si>
    <t>Debler, Justina</t>
  </si>
  <si>
    <t>p149</t>
  </si>
  <si>
    <t>https://digi.archives.cz/da/permalink?xid=be92ef66-f13c-102f-8255-0050568c0263&amp;scan=a4a4bada945a4d40b1c44de488f3a4b9</t>
  </si>
  <si>
    <t>Ignaz Franz</t>
  </si>
  <si>
    <t>Oderlitzky, Ignaz</t>
  </si>
  <si>
    <t>Praus, Magdalena</t>
  </si>
  <si>
    <t>p291</t>
  </si>
  <si>
    <t>https://digi.archives.cz/da/permalink?xid=be92e99e-f13c-102f-8255-0050568c0263&amp;scan=55e7e2036ab44097bbd16fb69de65b93</t>
  </si>
  <si>
    <t>Johann Sarcarder</t>
  </si>
  <si>
    <t>Anna Theresia</t>
  </si>
  <si>
    <t>p176</t>
  </si>
  <si>
    <t>https://digi.archives.cz/da/permalink?xid=be92ef66-f13c-102f-8255-0050568c0263&amp;scan=0ab1a9d9f5de4d28aed0c07d048d2755</t>
  </si>
  <si>
    <t>Laitter, Anton</t>
  </si>
  <si>
    <t>Gratzer, Margarete</t>
  </si>
  <si>
    <t>Apolonia</t>
  </si>
  <si>
    <t>p204</t>
  </si>
  <si>
    <t>https://digi.archives.cz/da/permalink?xid=be92ef66-f13c-102f-8255-0050568c0263&amp;scan=01c698e8d0174f38923782b65f164333</t>
  </si>
  <si>
    <t>Gratzer, Anna</t>
  </si>
  <si>
    <t>Josefa</t>
  </si>
  <si>
    <t>p214</t>
  </si>
  <si>
    <t>https://digi.archives.cz/da/permalink?xid=be92ef66-f13c-102f-8255-0050568c0263&amp;scan=6c2af8862eae42b6885aea600f058633</t>
  </si>
  <si>
    <t>p399</t>
  </si>
  <si>
    <t>p233</t>
  </si>
  <si>
    <t>https://digi.archives.cz/da/permalink?xid=be92f038-f13c-102f-8255-0050568c0263&amp;scan=982ce23a27b942d59150789ef2c9530e</t>
  </si>
  <si>
    <t>Schebesta, Georg</t>
  </si>
  <si>
    <t>Lipziana, Dorothea</t>
  </si>
  <si>
    <t>Adam</t>
  </si>
  <si>
    <t>Maria</t>
  </si>
  <si>
    <t>Ainödt</t>
  </si>
  <si>
    <t>Miksche, Mathäus</t>
  </si>
  <si>
    <t>Kauer, Juliana</t>
  </si>
  <si>
    <t>Maria Barbara</t>
  </si>
  <si>
    <r>
      <rPr>
        <i/>
        <sz val="10"/>
        <color theme="4"/>
        <rFont val="Arial"/>
        <family val="2"/>
      </rPr>
      <t>Anna</t>
    </r>
    <r>
      <rPr>
        <sz val="10"/>
        <color theme="1"/>
        <rFont val="Arial"/>
        <family val="2"/>
      </rPr>
      <t xml:space="preserve"> Barbara</t>
    </r>
  </si>
  <si>
    <t>p87</t>
  </si>
  <si>
    <t>https://digi.archives.cz/da/permalink?xid=be92ef66-f13c-102f-8255-0050568c0263&amp;scan=73fdfd4a0aef4cb0a165020863684243</t>
  </si>
  <si>
    <t>Petliczek, Alexander</t>
  </si>
  <si>
    <t>Daml, Elisabet</t>
  </si>
  <si>
    <t>Johann Josef</t>
  </si>
  <si>
    <t>Savadil, Andreas</t>
  </si>
  <si>
    <t>https://digi.archives.cz/da/permalink?xid=be92ef66-f13c-102f-8255-0050568c0263&amp;scan=f02a179225c0466197fe9162557cef87</t>
  </si>
  <si>
    <t>p79</t>
  </si>
  <si>
    <t>https://digi.archives.cz/da/permalink?xid=be92ef66-f13c-102f-8255-0050568c0263&amp;scan=aea8263a59b748a88516759e259f0393</t>
  </si>
  <si>
    <t>Anna Katarina</t>
  </si>
  <si>
    <t>p463</t>
  </si>
  <si>
    <t>https://digi.archives.cz/da/permalink?xid=be92f038-f13c-102f-8255-0050568c0263&amp;scan=2909abf121f84d6c85d55409891e353f</t>
  </si>
  <si>
    <t>Paula</t>
  </si>
  <si>
    <t>Hönig, Franz</t>
  </si>
  <si>
    <t>p52</t>
  </si>
  <si>
    <t>https://digi.archives.cz/da/permalink?xid=be92e99e-f13c-102f-8255-0050568c0263&amp;scan=141a7715d8244c9aa767ea65c03eb8af</t>
  </si>
  <si>
    <t>Mauller, Anton</t>
  </si>
  <si>
    <t>Fournier, Josef</t>
  </si>
  <si>
    <t>Witwer, Witwe des Thomas Keke (+1738-10-14, Bürger, 49j)</t>
  </si>
  <si>
    <t>https://digi.archives.cz/da/permalink?xid=be92e99e-f13c-102f-8255-0050568c0263&amp;scan=712a04ecde4f482aa613c2769ec72856</t>
  </si>
  <si>
    <t>Pail</t>
  </si>
  <si>
    <t>Tobias +</t>
  </si>
  <si>
    <t>Knieknecht, Johann Georg</t>
  </si>
  <si>
    <t>Eben, Johann</t>
  </si>
  <si>
    <t>Mathäus</t>
  </si>
  <si>
    <t>Theresia</t>
  </si>
  <si>
    <t>Czeczatke, Anton</t>
  </si>
  <si>
    <t>Jakob, Johann</t>
  </si>
  <si>
    <t>https://digi.archives.cz/da/permalink?xid=be92e99e-f13c-102f-8255-0050568c0263&amp;scan=cd652ca74308477984fd0754e42fedfb</t>
  </si>
  <si>
    <t>p29.</t>
  </si>
  <si>
    <t>p31</t>
  </si>
  <si>
    <t>Wölfel</t>
  </si>
  <si>
    <t>David</t>
  </si>
  <si>
    <t>David +</t>
  </si>
  <si>
    <t>Anton +</t>
  </si>
  <si>
    <t>Anna Brigritte</t>
  </si>
  <si>
    <t>Hanisch, Leonhard</t>
  </si>
  <si>
    <t>https://digi.archives.cz/da/permalink?xid=be92e99e-f13c-102f-8255-0050568c0263&amp;scan=eb01dbd8429e4bdca529a6bfac4b42ec</t>
  </si>
  <si>
    <t>p59</t>
  </si>
  <si>
    <t>https://digi.archives.cz/da/permalink?xid=be92e99e-f13c-102f-8255-0050568c0263&amp;scan=c72bac88abe94bb294f286e7751a0468</t>
  </si>
  <si>
    <t>Winkler</t>
  </si>
  <si>
    <t>Wölfel, David</t>
  </si>
  <si>
    <t>https://digi.archives.cz/da/permalink?xid=be92e99e-f13c-102f-8255-0050568c0263&amp;scan=d4c9b623469a40d287e3fe33a2b11bc3</t>
  </si>
  <si>
    <t>p80</t>
  </si>
  <si>
    <t>Böhm</t>
  </si>
  <si>
    <t>Pitliczek, Anton</t>
  </si>
  <si>
    <t>Kolbe, Josef Franz</t>
  </si>
  <si>
    <t>Parhammer</t>
  </si>
  <si>
    <t>Mathias</t>
  </si>
  <si>
    <t>Thomas +</t>
  </si>
  <si>
    <t>Seekirchen/Salzburg/AT</t>
  </si>
  <si>
    <t>Svoboda, Josef (Sutor)</t>
  </si>
  <si>
    <t>p160</t>
  </si>
  <si>
    <t>Andreas Anton</t>
  </si>
  <si>
    <t>p202</t>
  </si>
  <si>
    <t>https://digi.archives.cz/da/permalink?xid=be92ef66-f13c-102f-8255-0050568c0263&amp;scan=5819dd0418c04683ad1d74bcb458320b</t>
  </si>
  <si>
    <t>Rosa</t>
  </si>
  <si>
    <t>Alker, Marcellinus</t>
  </si>
  <si>
    <t>Storbitz, Maria Barbara</t>
  </si>
  <si>
    <t>Dräscher, Andreas</t>
  </si>
  <si>
    <t>Czep, Eva Maria</t>
  </si>
  <si>
    <t>p13</t>
  </si>
  <si>
    <t>https://digi.archives.cz/da/permalink?xid=be92ef66-f13c-102f-8255-0050568c0263&amp;scan=91b47263003940c2b500d9bbc71980c7</t>
  </si>
  <si>
    <t xml:space="preserve">Siegel, Josef </t>
  </si>
  <si>
    <t>Suchomel, Anna Theresia</t>
  </si>
  <si>
    <t>p14</t>
  </si>
  <si>
    <t>https://digi.archives.cz/da/permalink?xid=be92ef66-f13c-102f-8255-0050568c0263&amp;scan=2f9d237af1f4480692df295947dd8697</t>
  </si>
  <si>
    <t>Siegel, Georg</t>
  </si>
  <si>
    <t>Czickel, Sybille</t>
  </si>
  <si>
    <t>p17</t>
  </si>
  <si>
    <t>https://digi.archives.cz/da/permalink?xid=be92ef66-f13c-102f-8255-0050568c0263&amp;scan=01ce2050af7146679b9b8f5080746eaa</t>
  </si>
  <si>
    <t>Josef Anton</t>
  </si>
  <si>
    <t>Mauler, Anton</t>
  </si>
  <si>
    <t>Sigl, Anna Maria</t>
  </si>
  <si>
    <t>p22</t>
  </si>
  <si>
    <t>https://digi.archives.cz/da/permalink?xid=be92ef66-f13c-102f-8255-0050568c0263&amp;scan=d9f24548013f4d40b3297c7407e937fe</t>
  </si>
  <si>
    <t>p39</t>
  </si>
  <si>
    <t>https://digi.archives.cz/da/permalink?xid=be92ef66-f13c-102f-8255-0050568c0263&amp;scan=b04e07a75a39402f9db11a49abf1d7df</t>
  </si>
  <si>
    <t>Andreas</t>
  </si>
  <si>
    <t>Zoner, Barbara</t>
  </si>
  <si>
    <t>https://digi.archives.cz/da/permalink?xid=be92ef66-f13c-102f-8255-0050568c0263&amp;scan=6686bcf22cf741ffb10a5ab90189fd1c</t>
  </si>
  <si>
    <t>Keka</t>
  </si>
  <si>
    <t>Thomas</t>
  </si>
  <si>
    <t>Drexler, Wenzel</t>
  </si>
  <si>
    <t>Medler, Anna Maria</t>
  </si>
  <si>
    <t>p41</t>
  </si>
  <si>
    <t>p47</t>
  </si>
  <si>
    <t>https://digi.archives.cz/da/permalink?xid=be92ef66-f13c-102f-8255-0050568c0263&amp;scan=da799f8366524d7bae60a89b0a5c6bad</t>
  </si>
  <si>
    <t>Benisczek, Franz</t>
  </si>
  <si>
    <t>Fiala, Marina (Birnicio)</t>
  </si>
  <si>
    <t>https://digi.archives.cz/da/permalink?xid=be92ef66-f13c-102f-8255-0050568c0263&amp;scan=ce363ce44215441f928cb003fb7aabc7</t>
  </si>
  <si>
    <t>Maria Theresia</t>
  </si>
  <si>
    <t>p60</t>
  </si>
  <si>
    <t>https://digi.archives.cz/da/permalink?xid=be92ef66-f13c-102f-8255-0050568c0263&amp;scan=38bdba6c36b84504a18d5790d4785442</t>
  </si>
  <si>
    <t>p67</t>
  </si>
  <si>
    <t>Mükscha, Anna Maria</t>
  </si>
  <si>
    <t>https://digi.archives.cz/da/permalink?xid=be92ef66-f13c-102f-8255-0050568c0263&amp;scan=e028fc043beb4929be6fe3bca3c224d1</t>
  </si>
  <si>
    <t>Maria Elisabet</t>
  </si>
  <si>
    <t>Sigel, Georg</t>
  </si>
  <si>
    <t>p71</t>
  </si>
  <si>
    <t>https://digi.archives.cz/da/permalink?xid=be92ef66-f13c-102f-8255-0050568c0263&amp;scan=e5787ea2572b4c2bb5377d9465243e88</t>
  </si>
  <si>
    <t>p86</t>
  </si>
  <si>
    <t>p88</t>
  </si>
  <si>
    <t>https://digi.archives.cz/da/permalink?xid=be92ef66-f13c-102f-8255-0050568c0263&amp;scan=944d19fa454d4a048ba77516ad47e5c0</t>
  </si>
  <si>
    <t>Franz Josef</t>
  </si>
  <si>
    <t>Schlmeister, Franz</t>
  </si>
  <si>
    <t>Brunner, Barbara</t>
  </si>
  <si>
    <t>p89</t>
  </si>
  <si>
    <t>Nikolaus</t>
  </si>
  <si>
    <t>Strehlitz</t>
  </si>
  <si>
    <t>Dostal, Johann</t>
  </si>
  <si>
    <t>Kleibl, Katarina</t>
  </si>
  <si>
    <t>p92</t>
  </si>
  <si>
    <t>https://digi.archives.cz/da/permalink?xid=be92ef66-f13c-102f-8255-0050568c0263&amp;scan=3b154c6501e54011847692410f503a4c</t>
  </si>
  <si>
    <t>Johann Franz</t>
  </si>
  <si>
    <t>p97</t>
  </si>
  <si>
    <t>https://digi.archives.cz/da/permalink?xid=be92ef66-f13c-102f-8255-0050568c0263&amp;scan=76fd145ffe7e4e2ea6879db16a628389</t>
  </si>
  <si>
    <t>Maria Susanna</t>
  </si>
  <si>
    <t>Bayer, Martin</t>
  </si>
  <si>
    <t>Lang, Anna</t>
  </si>
  <si>
    <t>p99</t>
  </si>
  <si>
    <t>https://digi.archives.cz/da/permalink?xid=be92ef66-f13c-102f-8255-0050568c0263&amp;scan=0a465d409f704ad699b85985ad741e9d</t>
  </si>
  <si>
    <t>Mikscha, Anna Maria</t>
  </si>
  <si>
    <t>p105</t>
  </si>
  <si>
    <t>https://digi.archives.cz/da/permalink?xid=be92ef66-f13c-102f-8255-0050568c0263&amp;scan=4186e3523fcb47a39e7a67e2262d2cb7</t>
  </si>
  <si>
    <t>Lavatil, Andreas</t>
  </si>
  <si>
    <t>Czöpler, Justina</t>
  </si>
  <si>
    <t>Schulmeister, Franz</t>
  </si>
  <si>
    <t>Brauner, Johann</t>
  </si>
  <si>
    <t>Mitschka, Anna Maria</t>
  </si>
  <si>
    <t>p117</t>
  </si>
  <si>
    <t>https://digi.archives.cz/da/permalink?xid=be92ef66-f13c-102f-8255-0050568c0263&amp;scan=2ea53ca73ff34c6388c33d9c0893b5f4</t>
  </si>
  <si>
    <t>Maria Magdalena</t>
  </si>
  <si>
    <t>p121</t>
  </si>
  <si>
    <t>https://digi.archives.cz/da/permalink?xid=be92ef66-f13c-102f-8255-0050568c0263&amp;scan=17f2471dfeea4cc9b204fbaa31b209f0</t>
  </si>
  <si>
    <t>Tellrick, Wenzel</t>
  </si>
  <si>
    <t>Keke, Rosina</t>
  </si>
  <si>
    <t>p122</t>
  </si>
  <si>
    <t>https://digi.archives.cz/da/permalink?xid=be92ef66-f13c-102f-8255-0050568c0263&amp;scan=ded40493f4f943f88edda2378bf2c547</t>
  </si>
  <si>
    <t>Brigitte</t>
  </si>
  <si>
    <t>Schole, Weznezl</t>
  </si>
  <si>
    <t>Reimer, Magdalena</t>
  </si>
  <si>
    <t>p132</t>
  </si>
  <si>
    <t>https://digi.archives.cz/da/permalink?xid=be92ef66-f13c-102f-8255-0050568c0263&amp;scan=afb76f78f342426c9c3602e27cac56e9</t>
  </si>
  <si>
    <t>Miksche, Johann</t>
  </si>
  <si>
    <t>Kauer, Elisabet</t>
  </si>
  <si>
    <t>p133</t>
  </si>
  <si>
    <t>Maria Anna</t>
  </si>
  <si>
    <t>Bayr, Mariana</t>
  </si>
  <si>
    <t>p143</t>
  </si>
  <si>
    <t>https://digi.archives.cz/da/permalink?xid=be92ef66-f13c-102f-8255-0050568c0263&amp;scan=dde77e9bdbc348109d3d7d7a8694a2f4</t>
  </si>
  <si>
    <t>Prostituta</t>
  </si>
  <si>
    <t>Albrecht, Katarina</t>
  </si>
  <si>
    <t>Anna Barbara Rosina</t>
  </si>
  <si>
    <t>Ulrich, Wenzel</t>
  </si>
  <si>
    <t>Pitlitzek</t>
  </si>
  <si>
    <t>p147</t>
  </si>
  <si>
    <t>https://digi.archives.cz/da/permalink?xid=be92ef66-f13c-102f-8255-0050568c0263&amp;scan=cfbd8b548e5441008cf4c3b91a011d45</t>
  </si>
  <si>
    <t>Engelmann, Maria Elisabet</t>
  </si>
  <si>
    <t>p154</t>
  </si>
  <si>
    <t>https://digi.archives.cz/da/permalink?xid=be92ef66-f13c-102f-8255-0050568c0263&amp;scan=50e5201f8dd547a4af23e9c7e59665c2</t>
  </si>
  <si>
    <t>https://digi.archives.cz/da/permalink?xid=be92ef66-f13c-102f-8255-0050568c0263&amp;scan=84a4c55b30fd478c82110b16074ec3ea</t>
  </si>
  <si>
    <t>Kauer, Wenzel</t>
  </si>
  <si>
    <t>Schaller, Anna</t>
  </si>
  <si>
    <t>Johann Georg</t>
  </si>
  <si>
    <t>Felkenheim, Johann Georg</t>
  </si>
  <si>
    <t>p158</t>
  </si>
  <si>
    <t>https://digi.archives.cz/da/permalink?xid=be92ef66-f13c-102f-8255-0050568c0263&amp;scan=0733bb77be88421d97c938b880865a3d</t>
  </si>
  <si>
    <t>Anton Josef</t>
  </si>
  <si>
    <t>Schola, Wenzel</t>
  </si>
  <si>
    <t>Raimer, Magdalena</t>
  </si>
  <si>
    <t>Ulrich, Theresia</t>
  </si>
  <si>
    <t>p172</t>
  </si>
  <si>
    <t>https://digi.archives.cz/da/permalink?xid=be92ef66-f13c-102f-8255-0050568c0263&amp;scan=f6d6ec67164943c4a3cff1228280ae9e</t>
  </si>
  <si>
    <t>Bayer, Jakob</t>
  </si>
  <si>
    <t>Schulmeister, Johanna</t>
  </si>
  <si>
    <t>p173</t>
  </si>
  <si>
    <t>Johann Ignaz</t>
  </si>
  <si>
    <t>Meretrix</t>
  </si>
  <si>
    <t>Knier, Ignaz</t>
  </si>
  <si>
    <t>Klaibl, Elisabet</t>
  </si>
  <si>
    <t>p179</t>
  </si>
  <si>
    <t>https://digi.archives.cz/da/permalink?xid=be92ef66-f13c-102f-8255-0050568c0263&amp;scan=f7dec678fec342a2981dd86539419435</t>
  </si>
  <si>
    <t>Peter</t>
  </si>
  <si>
    <t>Fietz, Josef</t>
  </si>
  <si>
    <t>Zeidler, Magdalena</t>
  </si>
  <si>
    <t>p183</t>
  </si>
  <si>
    <t>https://digi.archives.cz/da/permalink?xid=be92ef66-f13c-102f-8255-0050568c0263&amp;scan=2eed31f0e63b4b268efc7fef1d3c2652</t>
  </si>
  <si>
    <t>Rutter, Helena</t>
  </si>
  <si>
    <t>p185</t>
  </si>
  <si>
    <t>https://digi.archives.cz/da/permalink?xid=be92ef66-f13c-102f-8255-0050568c0263&amp;scan=e0e9113c5412439b81d3388ce11d7e39</t>
  </si>
  <si>
    <t>Scholler, Anna</t>
  </si>
  <si>
    <t>p187</t>
  </si>
  <si>
    <t>https://digi.archives.cz/da/permalink?xid=be92ef66-f13c-102f-8255-0050568c0263&amp;scan=6dc1d4363d8b48f9bb940097dd7a6cfc</t>
  </si>
  <si>
    <t>Knirsch, Franz</t>
  </si>
  <si>
    <t>Oczenaschek, Elisabet</t>
  </si>
  <si>
    <t>p191</t>
  </si>
  <si>
    <t>https://digi.archives.cz/da/permalink?xid=be92ef66-f13c-102f-8255-0050568c0263&amp;scan=863325b8663947ecb6948f72a564fdf6</t>
  </si>
  <si>
    <t>Anna Susanna</t>
  </si>
  <si>
    <t>Hodeczek, Franz</t>
  </si>
  <si>
    <t>Pittliczek, Rosa</t>
  </si>
  <si>
    <t>p198</t>
  </si>
  <si>
    <t>https://digi.archives.cz/da/permalink?xid=be92ef66-f13c-102f-8255-0050568c0263&amp;scan=5164187a4b6245aa8b97fc0b46ba98ab</t>
  </si>
  <si>
    <t>Anton Jakob</t>
  </si>
  <si>
    <t>Kleibel, Anton</t>
  </si>
  <si>
    <t>Bayer, Maria Anna</t>
  </si>
  <si>
    <t>Paula Theresia</t>
  </si>
  <si>
    <t>Zeidler, Maria Magdalena</t>
  </si>
  <si>
    <t>p201</t>
  </si>
  <si>
    <t>https://digi.archives.cz/da/permalink?xid=be92ef66-f13c-102f-8255-0050568c0263&amp;scan=3ce0b1e1a7434c45a32f3659166659bb</t>
  </si>
  <si>
    <t>Anna Elisabet</t>
  </si>
  <si>
    <t>p206</t>
  </si>
  <si>
    <t>https://digi.archives.cz/da/permalink?xid=be92ef66-f13c-102f-8255-0050568c0263&amp;scan=c0ebeaa9477a472caf2faff7cfacbc77</t>
  </si>
  <si>
    <t>p208</t>
  </si>
  <si>
    <t>https://digi.archives.cz/da/permalink?xid=be92ef66-f13c-102f-8255-0050568c0263&amp;scan=11eccd5d913b49edb803d7177274a07d</t>
  </si>
  <si>
    <t>Johann Wenzel</t>
  </si>
  <si>
    <t>Rutter, Magdalena</t>
  </si>
  <si>
    <t>p212</t>
  </si>
  <si>
    <t>https://digi.archives.cz/da/permalink?xid=be92ef66-f13c-102f-8255-0050568c0263&amp;scan=f09c21464808472fbe096ace619ca377</t>
  </si>
  <si>
    <t>Kauer, Marina</t>
  </si>
  <si>
    <t>Saichter, Johann Georg</t>
  </si>
  <si>
    <t>p216</t>
  </si>
  <si>
    <t>Pittliczek, Anton</t>
  </si>
  <si>
    <t>Hodiczek, Theresia</t>
  </si>
  <si>
    <t>p220</t>
  </si>
  <si>
    <t>https://digi.archives.cz/da/permalink?xid=be92ef66-f13c-102f-8255-0050568c0263&amp;scan=411875220c18436ab780b5956b7c4ff9</t>
  </si>
  <si>
    <t>Kleibl, Elisabet</t>
  </si>
  <si>
    <t>p221</t>
  </si>
  <si>
    <t>Johann Nepomuk</t>
  </si>
  <si>
    <t>p224</t>
  </si>
  <si>
    <t>https://digi.archives.cz/da/permalink?xid=be92ef66-f13c-102f-8255-0050568c0263&amp;scan=a3bfb44e6537479da1a5440b8e3033b7</t>
  </si>
  <si>
    <t>Zeidler, Maria Magdalena (w)</t>
  </si>
  <si>
    <t>p225</t>
  </si>
  <si>
    <t>Alois</t>
  </si>
  <si>
    <t>Engelmann, August</t>
  </si>
  <si>
    <t>Gratzer, Theresia</t>
  </si>
  <si>
    <t>p229a</t>
  </si>
  <si>
    <t>https://digi.archives.cz/da/permalink?xid=be92ef66-f13c-102f-8255-0050568c0263&amp;scan=6817b3357f8f41968c72f75562e70ae0</t>
  </si>
  <si>
    <t>Wirasill, Martin</t>
  </si>
  <si>
    <t>Buckl, Maria</t>
  </si>
  <si>
    <t>p232</t>
  </si>
  <si>
    <t>https://digi.archives.cz/da/permalink?xid=be92ef66-f13c-102f-8255-0050568c0263&amp;scan=09deb30e7106438786231c00c76978c4</t>
  </si>
  <si>
    <t>Anna Rosa</t>
  </si>
  <si>
    <t>Drescher, Elisabet</t>
  </si>
  <si>
    <t>p235</t>
  </si>
  <si>
    <t>https://digi.archives.cz/da/permalink?xid=be92ef66-f13c-102f-8255-0050568c0263&amp;scan=e062cc969f3c4c4d9310ae268fe2c10f</t>
  </si>
  <si>
    <t>Kleibel, Franz</t>
  </si>
  <si>
    <t>Bayer, Mariana</t>
  </si>
  <si>
    <t>p237</t>
  </si>
  <si>
    <t>https://digi.archives.cz/da/permalink?xid=be92ef66-f13c-102f-8255-0050568c0263&amp;scan=7db1d4e3b8f1410fb8bb1f165551f8d4</t>
  </si>
  <si>
    <t>p239</t>
  </si>
  <si>
    <t>https://digi.archives.cz/da/permalink?xid=be92ef66-f13c-102f-8255-0050568c0263&amp;scan=e4f587d7832146cfbfa6b1c3b5ab0f27</t>
  </si>
  <si>
    <t>Hodiczek, Franz</t>
  </si>
  <si>
    <t>Pittliczek, Rosina</t>
  </si>
  <si>
    <t>p240</t>
  </si>
  <si>
    <t>https://digi.archives.cz/da/permalink?xid=be92ef66-f13c-102f-8255-0050568c0263&amp;scan=6247e48df2414a1eb8c8dc930b27e50c</t>
  </si>
  <si>
    <t>Oczinaschek, Elisabet</t>
  </si>
  <si>
    <t>p243</t>
  </si>
  <si>
    <t>https://digi.archives.cz/da/permalink?xid=be92ef66-f13c-102f-8255-0050568c0263&amp;scan=025c289cd55f49598ada326061d49686</t>
  </si>
  <si>
    <t>Rotter, Wenzel</t>
  </si>
  <si>
    <t>Brauner, Marina</t>
  </si>
  <si>
    <t>p253</t>
  </si>
  <si>
    <t>https://digi.archives.cz/da/permalink?xid=be92ef66-f13c-102f-8255-0050568c0263&amp;scan=4c782e0b976c4c0a9b8b518d5c3fd847</t>
  </si>
  <si>
    <t>Fabian Sebastian</t>
  </si>
  <si>
    <t>p255</t>
  </si>
  <si>
    <t>https://digi.archives.cz/da/permalink?xid=be92ef66-f13c-102f-8255-0050568c0263&amp;scan=5eefbe8185a3415f8fe1a637ddb6f4bb</t>
  </si>
  <si>
    <t>p260</t>
  </si>
  <si>
    <t>https://digi.archives.cz/da/permalink?xid=be92ef66-f13c-102f-8255-0050568c0263&amp;scan=821e40cb561b44c59716077086a627d4</t>
  </si>
  <si>
    <t>Knier, Franz</t>
  </si>
  <si>
    <t>p262</t>
  </si>
  <si>
    <t>https://digi.archives.cz/da/permalink?xid=be92ef66-f13c-102f-8255-0050568c0263&amp;scan=61c7dc8dc6b04a84b56262ea48241fd9</t>
  </si>
  <si>
    <t>Rust.</t>
  </si>
  <si>
    <t>Brauner, Paul (Inql., DD)</t>
  </si>
  <si>
    <t>Rutter, Magdalena (ux Wenzel, DD)</t>
  </si>
  <si>
    <t>p274</t>
  </si>
  <si>
    <t>https://digi.archives.cz/da/permalink?xid=be92ef66-f13c-102f-8255-0050568c0263&amp;scan=0c987edacd7a45479104f8ae1992d17c</t>
  </si>
  <si>
    <t>Lorenz Josef</t>
  </si>
  <si>
    <t>Lorenz</t>
  </si>
  <si>
    <t>Vill.</t>
  </si>
  <si>
    <t>Westrzizal, Josef (Rust., SL)</t>
  </si>
  <si>
    <t>Nemlowil, Rosina (ux Johann, Rust., SL)</t>
  </si>
  <si>
    <t>p278</t>
  </si>
  <si>
    <t>https://digi.archives.cz/da/permalink?xid=be92ef66-f13c-102f-8255-0050568c0263&amp;scan=d5dedf9b488e4a62b6fe75412b10e75b</t>
  </si>
  <si>
    <t>Ignaz Leopold</t>
  </si>
  <si>
    <t>Pist.</t>
  </si>
  <si>
    <t>Oderlitzky, Ignaz (Pictor, UC)</t>
  </si>
  <si>
    <t>Praus, Magdalena (ux Christof, Faber, UC)</t>
  </si>
  <si>
    <t>Josef Thadäus</t>
  </si>
  <si>
    <t>Lanio</t>
  </si>
  <si>
    <t>Hodiczek, Franz (Lanio, UC)</t>
  </si>
  <si>
    <t>Pittliczek, Anna Rosina (ux Anton, Pist., UC)</t>
  </si>
  <si>
    <t>p279</t>
  </si>
  <si>
    <t>p296</t>
  </si>
  <si>
    <t>https://digi.archives.cz/da/permalink?xid=be92ef66-f13c-102f-8255-0050568c0263&amp;scan=5cee0147e9c04ac1921ee85d7e182f26</t>
  </si>
  <si>
    <t>Inql.</t>
  </si>
  <si>
    <t>Woczenaschek, Elisabet (ux Johann, Rust., SU)</t>
  </si>
  <si>
    <t>Operarius Tab.</t>
  </si>
  <si>
    <t>Kleibl, Anton (Sart. UC)</t>
  </si>
  <si>
    <t>Bayer, Marianna (ux Jakob, Fulonis, UC)</t>
  </si>
  <si>
    <t>p301</t>
  </si>
  <si>
    <t>https://digi.archives.cz/da/permalink?xid=be92ef66-f13c-102f-8255-0050568c0263&amp;scan=2ae0781d4e6c4fcda789534ba4dfded5</t>
  </si>
  <si>
    <t>p318</t>
  </si>
  <si>
    <t>https://digi.archives.cz/da/permalink?xid=be92ef66-f13c-102f-8255-0050568c0263&amp;scan=41aaf0fac7d348ec89c1981029fd47cb</t>
  </si>
  <si>
    <t>Anna Apolonia</t>
  </si>
  <si>
    <t>Palig, Andreas (Incl. UC)</t>
  </si>
  <si>
    <t>Jabriel, Anna (ux Franz, Inql. UC)</t>
  </si>
  <si>
    <t>Casarei Judicis</t>
  </si>
  <si>
    <t>p319</t>
  </si>
  <si>
    <t>Domucularius</t>
  </si>
  <si>
    <t>Rotter, Wenzel (Rust. DD)</t>
  </si>
  <si>
    <t>p323</t>
  </si>
  <si>
    <t>https://digi.archives.cz/da/permalink?xid=be92ef66-f13c-102f-8255-0050568c0263&amp;scan=9d85f8c669a24ed4922757a980536408</t>
  </si>
  <si>
    <t>Praus, Magdalena (ux Johan+, Faber, SU)</t>
  </si>
  <si>
    <t>p324</t>
  </si>
  <si>
    <t>https://digi.archives.cz/da/permalink?xid=be92ef66-f13c-102f-8255-0050568c0263&amp;scan=f203251018b1449aaebd3a91ccc38716</t>
  </si>
  <si>
    <t>Johann Karl</t>
  </si>
  <si>
    <t>Zezulka, Johann (Lanio, UC)</t>
  </si>
  <si>
    <t>Zezulka, Johanna (ux Karl, Smigmator, UC)</t>
  </si>
  <si>
    <t>https://digi.archives.cz/da/permalink?xid=be92ef66-f13c-102f-8255-0050568c0263&amp;scan=2678c6a3855e4265aa07aad709fa53ff</t>
  </si>
  <si>
    <t>Kleibel, Anton (Sutor, UC)</t>
  </si>
  <si>
    <t>Bayer, Marianna (ux Johann Jakob, Tinctor, UC)</t>
  </si>
  <si>
    <t>p336</t>
  </si>
  <si>
    <t>https://digi.archives.cz/da/permalink?xid=be92ef66-f13c-102f-8255-0050568c0263&amp;scan=8a1ce64026a64574a665b18c8c7a0631</t>
  </si>
  <si>
    <t>Maria Magdalena Josefa</t>
  </si>
  <si>
    <t>Pittliczek, Anton (Pist. UC)</t>
  </si>
  <si>
    <t>p341</t>
  </si>
  <si>
    <t>https://digi.archives.cz/da/permalink?xid=be92ef66-f13c-102f-8255-0050568c0263&amp;scan=f1959fe6ed2e42399ab6229d47fed4e5</t>
  </si>
  <si>
    <t>Bayer, Marianna (ux Jakob, Tinctor, UC)</t>
  </si>
  <si>
    <t>https://digi.archives.cz/da/permalink?xid=be92ef66-f13c-102f-8255-0050568c0263&amp;scan=288c33ac10c44de782765e20c4656ad7</t>
  </si>
  <si>
    <t>p357</t>
  </si>
  <si>
    <t>Anna Johanna</t>
  </si>
  <si>
    <t>Sutor</t>
  </si>
  <si>
    <t>p358</t>
  </si>
  <si>
    <t>https://digi.archives.cz/da/permalink?xid=be92ef66-f13c-102f-8255-0050568c0263&amp;scan=6ae53f77aee7442a9ae7445c68060c39</t>
  </si>
  <si>
    <t>Andreas Josef</t>
  </si>
  <si>
    <t>Baliga, Andreas (Merconarius)</t>
  </si>
  <si>
    <t>p368</t>
  </si>
  <si>
    <t>https://digi.archives.cz/da/permalink?xid=be92ef66-f13c-102f-8255-0050568c0263&amp;scan=836e0c428b02449799995a6745a94c09</t>
  </si>
  <si>
    <t>Franz Anton</t>
  </si>
  <si>
    <t>Brachtl, Franz (Rust.)</t>
  </si>
  <si>
    <t>Knirsch, Brigitte (ux Josef, Faber, SU)</t>
  </si>
  <si>
    <t>Gabriel, Anna (ux Franz, Oper., SU)</t>
  </si>
  <si>
    <t>p379</t>
  </si>
  <si>
    <t>https://digi.archives.cz/da/permalink?xid=be92ef66-f13c-102f-8255-0050568c0263&amp;scan=6319355eae0d4cc7b3b5542c854b3e22</t>
  </si>
  <si>
    <t>Josef Alexander</t>
  </si>
  <si>
    <t>p387</t>
  </si>
  <si>
    <t>https://digi.archives.cz/da/permalink?xid=be92ef66-f13c-102f-8255-0050568c0263&amp;scan=01a08bb725f24f9cb21337f4ba972aea</t>
  </si>
  <si>
    <t>Skole, Mathäus (fil. Wenzel +, Hort.)</t>
  </si>
  <si>
    <t>Rotter, Magdalena (ux, Wenzel, Rust., DD)</t>
  </si>
  <si>
    <t>https://digi.archives.cz/da/permalink?xid=be92ef66-f13c-102f-8255-0050568c0263&amp;scan=b16e704f15464ad49aa66117e3ae0954</t>
  </si>
  <si>
    <t>p381</t>
  </si>
  <si>
    <t>Muksche, Anton (fil. Wenzel, Rust,)</t>
  </si>
  <si>
    <t>Langer, Marina (ux Martin, Hort. DD)</t>
  </si>
  <si>
    <t>p390</t>
  </si>
  <si>
    <t>https://digi.archives.cz/da/permalink?xid=be92ef66-f13c-102f-8255-0050568c0263&amp;scan=c74db73d56594256be1a6980995a3a57</t>
  </si>
  <si>
    <t>Katarina Barbara</t>
  </si>
  <si>
    <t>Pittliczek, Rosina (w Anton, Pist. UC)</t>
  </si>
  <si>
    <t>Saxenhofer, Barbara (w Josef, Fab. Lign., UC)</t>
  </si>
  <si>
    <t>p393</t>
  </si>
  <si>
    <t>https://digi.archives.cz/da/permalink?xid=be92ef66-f13c-102f-8255-0050568c0263&amp;scan=80c56c1371cd4228ba989bb568878c7c</t>
  </si>
  <si>
    <t>Apolonia Barbara</t>
  </si>
  <si>
    <t>p397</t>
  </si>
  <si>
    <t>https://digi.archives.cz/da/permalink?xid=be92ef66-f13c-102f-8255-0050568c0263&amp;scan=8f3be9d063dc462d9252ac82a07c5a25</t>
  </si>
  <si>
    <t>Wenzel Johann</t>
  </si>
  <si>
    <t>Scola, Mathäus (Hort.)</t>
  </si>
  <si>
    <t>p404</t>
  </si>
  <si>
    <t>https://digi.archives.cz/da/permalink?xid=be92ef66-f13c-102f-8255-0050568c0263&amp;scan=af1b387c29004372af95c31e89ebc5c8</t>
  </si>
  <si>
    <t>Schanna, Mathäus (Rust.)</t>
  </si>
  <si>
    <t>Warzisal, Theresia (ux Simon, Rust., SL)</t>
  </si>
  <si>
    <t>p406</t>
  </si>
  <si>
    <t>https://digi.archives.cz/da/permalink?xid=be92ef66-f13c-102f-8255-0050568c0263&amp;scan=3bc90be3c4b64fcd9d196f1b2e389ac6</t>
  </si>
  <si>
    <t>Heinrich</t>
  </si>
  <si>
    <t>Mercenario</t>
  </si>
  <si>
    <t>Beck, Andreas (Merc.)</t>
  </si>
  <si>
    <t>Link, Barbara (ux, Franz, SU)</t>
  </si>
  <si>
    <t>p407</t>
  </si>
  <si>
    <t>Hortulanus</t>
  </si>
  <si>
    <t>Meixner, Christian (Rust.)</t>
  </si>
  <si>
    <t>Meixner, Barbara (ux Mathäus, Rust., DD)</t>
  </si>
  <si>
    <t>p418</t>
  </si>
  <si>
    <t>https://digi.archives.cz/da/permalink?xid=be92ef66-f13c-102f-8255-0050568c0263&amp;scan=6c8e6fb9b567446ea46b93f637a77272</t>
  </si>
  <si>
    <t>p444</t>
  </si>
  <si>
    <t>https://digi.archives.cz/da/permalink?xid=be92ef66-f13c-102f-8255-0050568c0263&amp;scan=8595bfe45a17455bb45b747d3d4e7b18</t>
  </si>
  <si>
    <t>Johann Heinrich</t>
  </si>
  <si>
    <t>Scholler, Johann (Sart., UC)</t>
  </si>
  <si>
    <t>p454</t>
  </si>
  <si>
    <t>https://digi.archives.cz/da/permalink?xid=be92ef66-f13c-102f-8255-0050568c0263&amp;scan=83b21f8c0042403b96cee28ba046246c</t>
  </si>
  <si>
    <t>Maixner, Christian (Hort.)</t>
  </si>
  <si>
    <t>Maixner, Barbara (w Mathäus, DD)</t>
  </si>
  <si>
    <t>Augustin</t>
  </si>
  <si>
    <t>Christ, Johann (Text.)</t>
  </si>
  <si>
    <t>Kessler, Klara (ux Wenzel, Fab., SU)</t>
  </si>
  <si>
    <t>p456</t>
  </si>
  <si>
    <t>https://digi.archives.cz/da/permalink?xid=be92ef66-f13c-102f-8255-0050568c0263&amp;scan=9aa80b666f794400bcfea1e20313b315</t>
  </si>
  <si>
    <t>Scola, Marianna (ux Mathäus, Hort., DD)</t>
  </si>
  <si>
    <t>p458</t>
  </si>
  <si>
    <t>https://digi.archives.cz/da/permalink?xid=be92ef66-f13c-102f-8255-0050568c0263&amp;scan=3afef161d3b74d48969394a5678e305b</t>
  </si>
  <si>
    <t>Barbara Paula</t>
  </si>
  <si>
    <t>Kessler, Elisabet (ux Wenzel,  Fab., SU)</t>
  </si>
  <si>
    <t>p493</t>
  </si>
  <si>
    <t>https://digi.archives.cz/da/permalink?xid=be92ef66-f13c-102f-8255-0050568c0263&amp;scan=11248c3ba8774dffbbadd60c1903310e</t>
  </si>
  <si>
    <t>Roller, Wenzel (Rust. DD)</t>
  </si>
  <si>
    <t>Noperle, Katarina (w Andreas, Domcl., DD)</t>
  </si>
  <si>
    <t>Georg Sebastian</t>
  </si>
  <si>
    <t>p507</t>
  </si>
  <si>
    <t>https://digi.archives.cz/da/permalink?xid=be92ef66-f13c-102f-8255-0050568c0263&amp;scan=601b8b0824aa4eeb9708569e5373c233</t>
  </si>
  <si>
    <t>Johann Augustin</t>
  </si>
  <si>
    <t>p516</t>
  </si>
  <si>
    <t>https://digi.archives.cz/da/permalink?xid=be92ef66-f13c-102f-8255-0050568c0263&amp;scan=926595dac283487681b88b5d8c6ddc4d</t>
  </si>
  <si>
    <t>Josef Franz</t>
  </si>
  <si>
    <t>Scholler, Johann (Sart. UC)</t>
  </si>
  <si>
    <t>Link, Barbara (ux, Franz, Fab. Vehc., SU)</t>
  </si>
  <si>
    <t>p517</t>
  </si>
  <si>
    <t>Zezulka, Johanna (ux Wenzel, Lanio, UC)</t>
  </si>
  <si>
    <t>p527</t>
  </si>
  <si>
    <t>https://digi.archives.cz/da/permalink?xid=be92ef66-f13c-102f-8255-0050568c0263&amp;scan=baf0ff6681cf4e71a4cb36f66f3f12d7</t>
  </si>
  <si>
    <t>Johann Ignaz Georg</t>
  </si>
  <si>
    <t>Gresselsperer, Rosalia (ux Josef, Judex, UC)</t>
  </si>
  <si>
    <t>p531</t>
  </si>
  <si>
    <t>https://digi.archives.cz/da/permalink?xid=be92ef66-f13c-102f-8255-0050568c0263&amp;scan=93476f3b8b394680b6a095b109e7c4c8</t>
  </si>
  <si>
    <t>Wenzel Lorenz</t>
  </si>
  <si>
    <t>Skola, Mathäus (Hort.)</t>
  </si>
  <si>
    <t>p551</t>
  </si>
  <si>
    <t>https://digi.archives.cz/da/permalink?xid=be92ef66-f13c-102f-8255-0050568c0263&amp;scan=f3a5f50e8feb4484997e1a7678722539</t>
  </si>
  <si>
    <t>Johanna Paula</t>
  </si>
  <si>
    <t>Zezulka, Anna (ux Karl, Smigmator, UC)</t>
  </si>
  <si>
    <t>p563</t>
  </si>
  <si>
    <t>https://digi.archives.cz/da/permalink?xid=be92ef66-f13c-102f-8255-0050568c0263&amp;scan=20589cf44c76411689d56400d74f239b</t>
  </si>
  <si>
    <t>Kein, Wenzel (Op.)</t>
  </si>
  <si>
    <t>Franz Martin</t>
  </si>
  <si>
    <t>Zezulka, Johanna (ux Karl, Lanio, UC)</t>
  </si>
  <si>
    <t>p510</t>
  </si>
  <si>
    <t>https://digi.archives.cz/da/permalink?xid=be92ef66-f13c-102f-8255-0050568c0263&amp;scan=51ce0de156534a71984a359dd1fbb137</t>
  </si>
  <si>
    <t>https://digi.archives.cz/da/permalink?xid=be92ef66-f13c-102f-8255-0050568c0263&amp;scan=4008610c90324a24bd7f4350623b3e5a</t>
  </si>
  <si>
    <t>p103</t>
  </si>
  <si>
    <t>Gratzer, Johann</t>
  </si>
  <si>
    <t>Notgetauftes Kind</t>
  </si>
  <si>
    <t>Companator</t>
  </si>
  <si>
    <t>Wonaczek, Elisabet</t>
  </si>
  <si>
    <t>p178</t>
  </si>
  <si>
    <t>Alb, Wenzel</t>
  </si>
  <si>
    <t>Postbischl, Eva</t>
  </si>
  <si>
    <t>Winkler, Alexander</t>
  </si>
  <si>
    <t>p49</t>
  </si>
  <si>
    <t>https://digi.archives.cz/da/permalink?xid=be92e99e-f13c-102f-8255-0050568c0263&amp;scan=3b184276a6144331bc39394856b2ae66</t>
  </si>
  <si>
    <t>Gabriel</t>
  </si>
  <si>
    <t>Schola Rector</t>
  </si>
  <si>
    <t>p63</t>
  </si>
  <si>
    <t>Erlich, Maximilian</t>
  </si>
  <si>
    <t>Gielg, Lorenz (UC)</t>
  </si>
  <si>
    <t>https://digi.archives.cz/da/permalink?xid=be92e99e-f13c-102f-8255-0050568c0263&amp;scan=92a4de2bb0784553ac7749035b5dbcc8</t>
  </si>
  <si>
    <t>Schmidt</t>
  </si>
  <si>
    <t>Soltat</t>
  </si>
  <si>
    <t>Kotolibavia</t>
  </si>
  <si>
    <t>Srny</t>
  </si>
  <si>
    <t>Melcher, Georg (UC)</t>
  </si>
  <si>
    <t>Ridel, Tobias (DL)</t>
  </si>
  <si>
    <t>p5</t>
  </si>
  <si>
    <t>https://digi.archives.cz/da/permalink?xid=be92e99e-f13c-102f-8255-0050568c0263&amp;scan=0acea5f4cde7419fa28b21222849b8ca</t>
  </si>
  <si>
    <t>Ruprecht</t>
  </si>
  <si>
    <t>Nikolaus +</t>
  </si>
  <si>
    <t>Rot Loco</t>
  </si>
  <si>
    <t>Reimer, Georg</t>
  </si>
  <si>
    <t>Rotter, Jakob</t>
  </si>
  <si>
    <t>https://digi.archives.cz/da/permalink?xid=be92e99e-f13c-102f-8255-0050568c0263&amp;scan=9f922679abd84bd38b80caa5132029fc</t>
  </si>
  <si>
    <t>Albrecht</t>
  </si>
  <si>
    <t>Statuarius</t>
  </si>
  <si>
    <t>Hohaus</t>
  </si>
  <si>
    <t>Kaspar +</t>
  </si>
  <si>
    <t>Richter, Josef</t>
  </si>
  <si>
    <t>Kunst, Tobias</t>
  </si>
  <si>
    <t>p11</t>
  </si>
  <si>
    <t>Wostril</t>
  </si>
  <si>
    <t>Sebastian</t>
  </si>
  <si>
    <t>Bogner</t>
  </si>
  <si>
    <t>Eisenberg</t>
  </si>
  <si>
    <t>Gielg, Lorenz</t>
  </si>
  <si>
    <t>Kerner, Martin</t>
  </si>
  <si>
    <t>https://digi.archives.cz/da/permalink?xid=be92e99e-f13c-102f-8255-0050568c0263&amp;scan=695359c3f8414b4eaf027b6c83425070</t>
  </si>
  <si>
    <t>Ottropina</t>
  </si>
  <si>
    <t>Friedrich +</t>
  </si>
  <si>
    <t>Mesertitz</t>
  </si>
  <si>
    <t>Kauer</t>
  </si>
  <si>
    <t>Franz +</t>
  </si>
  <si>
    <t>Petliczek, Josef</t>
  </si>
  <si>
    <t>p18</t>
  </si>
  <si>
    <t>https://digi.archives.cz/da/permalink?xid=be92e99e-f13c-102f-8255-0050568c0263&amp;scan=94940c7adc044f4e85f488502e643061</t>
  </si>
  <si>
    <t>Greßelberger</t>
  </si>
  <si>
    <t>Georg Ferdinand</t>
  </si>
  <si>
    <t>Richter, Martin</t>
  </si>
  <si>
    <t>Demel, Anton (Cooperator, UC)</t>
  </si>
  <si>
    <t>Witwer, Witwe des David Ordel, Littoviensis)</t>
  </si>
  <si>
    <t>p19</t>
  </si>
  <si>
    <t>Zensinger</t>
  </si>
  <si>
    <t>Ferdinand</t>
  </si>
  <si>
    <t>Orchkau</t>
  </si>
  <si>
    <t>Christ</t>
  </si>
  <si>
    <t>Christian +</t>
  </si>
  <si>
    <t>Petriczek, Tobias</t>
  </si>
  <si>
    <t>Brauner, Johann Georg</t>
  </si>
  <si>
    <t>p20</t>
  </si>
  <si>
    <t>https://digi.archives.cz/da/permalink?xid=be92e99e-f13c-102f-8255-0050568c0263&amp;scan=cb4094f5a58e41ca982a845a106cd2df</t>
  </si>
  <si>
    <t>Navratil</t>
  </si>
  <si>
    <t>Villemak</t>
  </si>
  <si>
    <t>Malcher, Gerog</t>
  </si>
  <si>
    <t>Wavrzka, Josef</t>
  </si>
  <si>
    <t>Fitz</t>
  </si>
  <si>
    <t>Ignaz +</t>
  </si>
  <si>
    <t>Jakvirts</t>
  </si>
  <si>
    <t>Andreas +</t>
  </si>
  <si>
    <t>Wentzel, Kaspar</t>
  </si>
  <si>
    <t>p30</t>
  </si>
  <si>
    <t>Zillich</t>
  </si>
  <si>
    <t>Ovittein</t>
  </si>
  <si>
    <t>Agnes</t>
  </si>
  <si>
    <t>Hobalek, Josef</t>
  </si>
  <si>
    <t>Petliczek, Thobias</t>
  </si>
  <si>
    <t>Witwe des Wenzel Reichel (UC)</t>
  </si>
  <si>
    <t>p33</t>
  </si>
  <si>
    <t>https://digi.archives.cz/da/permalink?xid=be92e99e-f13c-102f-8255-0050568c0263&amp;scan=d2c99bf5c28949a98937c018100aa88d</t>
  </si>
  <si>
    <t>p34</t>
  </si>
  <si>
    <t>Krocher</t>
  </si>
  <si>
    <t>p36</t>
  </si>
  <si>
    <t>https://digi.archives.cz/da/permalink?xid=be92e99e-f13c-102f-8255-0050568c0263&amp;scan=b11d6ac9d1bc4b41a24aa29a5cb8dc68</t>
  </si>
  <si>
    <t>Pautsch</t>
  </si>
  <si>
    <t>Florian</t>
  </si>
  <si>
    <t>Karl</t>
  </si>
  <si>
    <t>Hohenhäuser</t>
  </si>
  <si>
    <t>Greschelsberger</t>
  </si>
  <si>
    <t>Petliczek, Anton</t>
  </si>
  <si>
    <t>Petliczek, Lorenz</t>
  </si>
  <si>
    <t>p37</t>
  </si>
  <si>
    <t>Hillisek</t>
  </si>
  <si>
    <t>Cäcilia</t>
  </si>
  <si>
    <t>Hatzer, Leopold</t>
  </si>
  <si>
    <t>https://digi.archives.cz/da/permalink?xid=be92e99e-f13c-102f-8255-0050568c0263&amp;scan=504265cd663145df86c28ff7f473e72f</t>
  </si>
  <si>
    <t>Knieknecht, Georg (UC)</t>
  </si>
  <si>
    <t>p42</t>
  </si>
  <si>
    <t>https://digi.archives.cz/da/permalink?xid=be92e99e-f13c-102f-8255-0050568c0263&amp;scan=d7796a5ee500489c88bec88eb07f46c7</t>
  </si>
  <si>
    <t>Georg +</t>
  </si>
  <si>
    <t>Fantzl</t>
  </si>
  <si>
    <t>p43</t>
  </si>
  <si>
    <t>Christina</t>
  </si>
  <si>
    <t>Knibitz</t>
  </si>
  <si>
    <t>Kelatschek</t>
  </si>
  <si>
    <t>Stanislaus</t>
  </si>
  <si>
    <t>Petliczek, Anton (Bürger)</t>
  </si>
  <si>
    <t>Deinel, Wenzel (Ainödt)</t>
  </si>
  <si>
    <t>Witwer, Witwe des Johann Köler (dt Eisenberg)</t>
  </si>
  <si>
    <t>https://digi.archives.cz/da/permalink?xid=be92e99e-f13c-102f-8255-0050568c0263&amp;scan=510866ef08794d03adc589b8bd43f866</t>
  </si>
  <si>
    <t>Elsner</t>
  </si>
  <si>
    <t>###</t>
  </si>
  <si>
    <t>Kerczinski</t>
  </si>
  <si>
    <t>Elsner, Anton</t>
  </si>
  <si>
    <t>Richter, Sigmund (UC)</t>
  </si>
  <si>
    <t>p48</t>
  </si>
  <si>
    <t>Chnerll</t>
  </si>
  <si>
    <t>Paul</t>
  </si>
  <si>
    <t>Schelowitz</t>
  </si>
  <si>
    <t>Kowliczek</t>
  </si>
  <si>
    <t>Nemetz, Franz</t>
  </si>
  <si>
    <t>Richter, Mathäus</t>
  </si>
  <si>
    <t>Mitsek, Wenzel</t>
  </si>
  <si>
    <t>Lier, Anton</t>
  </si>
  <si>
    <t>Bürger</t>
  </si>
  <si>
    <t>Czermak</t>
  </si>
  <si>
    <t>Johanna Elisabet</t>
  </si>
  <si>
    <t>Müller</t>
  </si>
  <si>
    <t>Krisch, Kaspar</t>
  </si>
  <si>
    <t>P54</t>
  </si>
  <si>
    <t>https://digi.archives.cz/da/permalink?xid=be92e99e-f13c-102f-8255-0050568c0263&amp;scan=027939991f644c4fa2506ac69ce0e9b7</t>
  </si>
  <si>
    <t>Polzer</t>
  </si>
  <si>
    <t>Leopold</t>
  </si>
  <si>
    <t>Holzer</t>
  </si>
  <si>
    <t>Karl Wolfgang</t>
  </si>
  <si>
    <t>Born, Ignaz</t>
  </si>
  <si>
    <t>https://digi.archives.cz/da/permalink?xid=be92e99e-f13c-102f-8255-0050568c0263&amp;scan=0f3b3d5e38544d3eab3c2f8971375494</t>
  </si>
  <si>
    <t>Wenzliczek</t>
  </si>
  <si>
    <t>Czech</t>
  </si>
  <si>
    <t>Goldenstein</t>
  </si>
  <si>
    <t>Peschel, Franz</t>
  </si>
  <si>
    <t>Heimann</t>
  </si>
  <si>
    <t>Schramm</t>
  </si>
  <si>
    <t>Pelikan Johann Georg</t>
  </si>
  <si>
    <t>Pitlitzek, Wenzel</t>
  </si>
  <si>
    <t>p57</t>
  </si>
  <si>
    <t>Zöllner</t>
  </si>
  <si>
    <t>Mathäus +</t>
  </si>
  <si>
    <t>Pinok</t>
  </si>
  <si>
    <t>Kleibel</t>
  </si>
  <si>
    <t>Justina</t>
  </si>
  <si>
    <t>Elias</t>
  </si>
  <si>
    <t>Zova, Jakob</t>
  </si>
  <si>
    <t>Knieknecht</t>
  </si>
  <si>
    <t>Svoboda</t>
  </si>
  <si>
    <t>Agate</t>
  </si>
  <si>
    <t>Beier, Anton</t>
  </si>
  <si>
    <t>Pitlizek, Anton</t>
  </si>
  <si>
    <t>p58</t>
  </si>
  <si>
    <t>Kleibl</t>
  </si>
  <si>
    <t>Cziczatke, Anton (UC)</t>
  </si>
  <si>
    <t>p61</t>
  </si>
  <si>
    <t>https://digi.archives.cz/da/permalink?xid=be92e99e-f13c-102f-8255-0050568c0263&amp;scan=babb149515a04c2aa49b7276b74b1301</t>
  </si>
  <si>
    <t>Witwer, Witwe des David Wölfel (UC)</t>
  </si>
  <si>
    <t>Polaczek</t>
  </si>
  <si>
    <t>Dvorczak</t>
  </si>
  <si>
    <t>Miglitz</t>
  </si>
  <si>
    <t>Polaczek, Augustin</t>
  </si>
  <si>
    <t>p65</t>
  </si>
  <si>
    <t>https://digi.archives.cz/da/permalink?xid=be92e99e-f13c-102f-8255-0050568c0263&amp;scan=6f044c89c50644f791948bc2141c2005</t>
  </si>
  <si>
    <t>Polner</t>
  </si>
  <si>
    <t>Mikscha, Wenzel</t>
  </si>
  <si>
    <t>Hlasni</t>
  </si>
  <si>
    <t>Glauda</t>
  </si>
  <si>
    <t>Saitz, Ignaz</t>
  </si>
  <si>
    <t>https://digi.archives.cz/da/permalink?xid=be92e99e-f13c-102f-8255-0050568c0263&amp;scan=f85b2bd5ee4a445893765173271bcec0</t>
  </si>
  <si>
    <t>Witwe des Anton Müller (SU)</t>
  </si>
  <si>
    <t>p69</t>
  </si>
  <si>
    <t>Fritscher</t>
  </si>
  <si>
    <t>Cziczatschek</t>
  </si>
  <si>
    <t>Schischma, Mathäus</t>
  </si>
  <si>
    <t>Pittliczek, Josef</t>
  </si>
  <si>
    <t>p70</t>
  </si>
  <si>
    <t>https://digi.archives.cz/da/permalink?xid=be92e99e-f13c-102f-8255-0050568c0263&amp;scan=6815c4ebdb6e4bfa990016b59ec56f92</t>
  </si>
  <si>
    <t>Herfart</t>
  </si>
  <si>
    <t>Frankenberg / Olmütz</t>
  </si>
  <si>
    <t>Wessel</t>
  </si>
  <si>
    <t>Maria Josefa</t>
  </si>
  <si>
    <t>Bartolomäus</t>
  </si>
  <si>
    <t>Hohenheiser, Florian</t>
  </si>
  <si>
    <t>Brauner</t>
  </si>
  <si>
    <t>Miksche, Wenzel</t>
  </si>
  <si>
    <t>Körner, Jakob</t>
  </si>
  <si>
    <t>Hadenreich</t>
  </si>
  <si>
    <t>Gerlich</t>
  </si>
  <si>
    <t>Kirsch, Kaspar</t>
  </si>
  <si>
    <t>Hübner</t>
  </si>
  <si>
    <t>Valentin</t>
  </si>
  <si>
    <t>Groß Beutl</t>
  </si>
  <si>
    <t>Körner, Johann</t>
  </si>
  <si>
    <t>Gratschmer, Josef</t>
  </si>
  <si>
    <t>Mamali</t>
  </si>
  <si>
    <t>Paul +</t>
  </si>
  <si>
    <t>Thiel</t>
  </si>
  <si>
    <t>Körner, Lorenz</t>
  </si>
  <si>
    <t>Zowa, Simon (SL)</t>
  </si>
  <si>
    <t>p73</t>
  </si>
  <si>
    <t>https://digi.archives.cz/da/permalink?xid=be92e99e-f13c-102f-8255-0050568c0263&amp;scan=de8f91f2e4df4453b7f5a4a3011b8dcf</t>
  </si>
  <si>
    <t>Rosalia</t>
  </si>
  <si>
    <t>Fischer, Georg</t>
  </si>
  <si>
    <t>Witwer, Witwe des Josef Pfaff (UC)</t>
  </si>
  <si>
    <t>https://digi.archives.cz/da/permalink?xid=be92e99e-f13c-102f-8255-0050568c0263&amp;scan=5aa3f4422f8d4ffaaf7c9c7a56793dda</t>
  </si>
  <si>
    <t>Steine / AT</t>
  </si>
  <si>
    <t>Tobias</t>
  </si>
  <si>
    <t>Copultati sund Altsladii</t>
  </si>
  <si>
    <t>p76</t>
  </si>
  <si>
    <t>https://digi.archives.cz/da/permalink?xid=be92e99e-f13c-102f-8255-0050568c0263&amp;scan=2080fc3faae3488f988c3452b6589d78</t>
  </si>
  <si>
    <t>Pittliczek, Alois (UC)</t>
  </si>
  <si>
    <t>p77</t>
  </si>
  <si>
    <t>Mährisch Trübau</t>
  </si>
  <si>
    <t>Krachers</t>
  </si>
  <si>
    <t>Hodiczek</t>
  </si>
  <si>
    <t>Ullrich</t>
  </si>
  <si>
    <t>Wenzel +</t>
  </si>
  <si>
    <t>Baumer, Christian</t>
  </si>
  <si>
    <t>Körner, Johann Georg (UC)</t>
  </si>
  <si>
    <t>p78</t>
  </si>
  <si>
    <t>https://digi.archives.cz/da/permalink?xid=be92e99e-f13c-102f-8255-0050568c0263&amp;scan=669ecc7a653f4e348ace893baddab3d1</t>
  </si>
  <si>
    <t>Hauk</t>
  </si>
  <si>
    <t>Benedikt</t>
  </si>
  <si>
    <t>Faber</t>
  </si>
  <si>
    <t>Zugensals</t>
  </si>
  <si>
    <t>Jgulder</t>
  </si>
  <si>
    <t>Richter, Sigmund</t>
  </si>
  <si>
    <t>Honheiser, Franz (UC)</t>
  </si>
  <si>
    <t>Walter</t>
  </si>
  <si>
    <t>Feldkirchen / Kärnetn</t>
  </si>
  <si>
    <t>Föckerwoll</t>
  </si>
  <si>
    <t>Kärnten</t>
  </si>
  <si>
    <t>Sautter, Andreas (Wangen)</t>
  </si>
  <si>
    <t>Pittliczek, Anton (UC)</t>
  </si>
  <si>
    <t>p82</t>
  </si>
  <si>
    <t>https://digi.archives.cz/da/permalink?xid=be92e99e-f13c-102f-8255-0050568c0263&amp;scan=501a11f3163746a181580459265bb53e</t>
  </si>
  <si>
    <t>Schlewa</t>
  </si>
  <si>
    <t>Zowatz</t>
  </si>
  <si>
    <t>Weitrzek</t>
  </si>
  <si>
    <t>Zowa, Jakob</t>
  </si>
  <si>
    <t>Berger</t>
  </si>
  <si>
    <t>Loschitz</t>
  </si>
  <si>
    <t>Scholler</t>
  </si>
  <si>
    <t>Alker Maximilian</t>
  </si>
  <si>
    <t>https://digi.archives.cz/da/permalink?xid=be92e99e-f13c-102f-8255-0050568c0263&amp;scan=9340b176563c4231b1119fb4c2f649e1</t>
  </si>
  <si>
    <t>Valentin +</t>
  </si>
  <si>
    <t>Baliga, Andreas</t>
  </si>
  <si>
    <t>https://digi.archives.cz/da/permalink?xid=be92e99e-f13c-102f-8255-0050568c0263&amp;scan=4e55247cb120404a9db14ea7e5b5e2c6</t>
  </si>
  <si>
    <t>Gilg</t>
  </si>
  <si>
    <t>Knieknecht, Karl</t>
  </si>
  <si>
    <t>Kopper</t>
  </si>
  <si>
    <t>Stottor, Philip</t>
  </si>
  <si>
    <t>p91</t>
  </si>
  <si>
    <t>https://digi.archives.cz/da/permalink?xid=be92e99e-f13c-102f-8255-0050568c0263&amp;scan=7c0e715b475546bfbd3598f2bc563b63</t>
  </si>
  <si>
    <t>dt Eisenberg</t>
  </si>
  <si>
    <t>Drechsler, Anton (UC)</t>
  </si>
  <si>
    <t>Dellere, Johann</t>
  </si>
  <si>
    <t>Czopp, Franz (UC)</t>
  </si>
  <si>
    <t>https://digi.archives.cz/da/permalink?xid=be92e99e-f13c-102f-8255-0050568c0263&amp;scan=60bb9896f5d743c4b51c5e4687c3dbb6</t>
  </si>
  <si>
    <t>Drescher</t>
  </si>
  <si>
    <t>Bergstadt</t>
  </si>
  <si>
    <t>Hadenreich, Anton</t>
  </si>
  <si>
    <t>Kleibel, Anton (UC)</t>
  </si>
  <si>
    <t>p93</t>
  </si>
  <si>
    <t>Schober</t>
  </si>
  <si>
    <t>Bautz</t>
  </si>
  <si>
    <t>Gielg, Wenzel</t>
  </si>
  <si>
    <t>p94</t>
  </si>
  <si>
    <t>https://digi.archives.cz/da/permalink?xid=be92e99e-f13c-102f-8255-0050568c0263&amp;scan=f4b64bfd57b7465e82b6b6804c26c125</t>
  </si>
  <si>
    <t>Littau</t>
  </si>
  <si>
    <t>Pelikan</t>
  </si>
  <si>
    <t>Pittliczek, Alexander</t>
  </si>
  <si>
    <t>Wiesner, Friedrich</t>
  </si>
  <si>
    <t>Kostrzitz, Wenzel (UC)</t>
  </si>
  <si>
    <t>Bobutzky</t>
  </si>
  <si>
    <t>Karl +</t>
  </si>
  <si>
    <t>Breuer</t>
  </si>
  <si>
    <t>Johann Friedrich</t>
  </si>
  <si>
    <t>Bös</t>
  </si>
  <si>
    <t>Reh, Tobias (DL)</t>
  </si>
  <si>
    <t>Körner, Johann (UC)</t>
  </si>
  <si>
    <t>Schaffer</t>
  </si>
  <si>
    <t>Margarete</t>
  </si>
  <si>
    <t>Schaffer, Karl (UC)</t>
  </si>
  <si>
    <t>Witwer, Witwee des Wenzel Schmidt (UC)</t>
  </si>
  <si>
    <t>https://digi.archives.cz/da/permalink?xid=be92e99e-f13c-102f-8255-0050568c0263&amp;scan=0de2df1127d148dc94aa6915ca4bf9ad</t>
  </si>
  <si>
    <t>Schanna</t>
  </si>
  <si>
    <t>Körner, Lorenz (Strehlitz)</t>
  </si>
  <si>
    <t>p98</t>
  </si>
  <si>
    <t>https://digi.archives.cz/da/permalink?xid=be92e99e-f13c-102f-8255-0050568c0263&amp;scan=a963e5bd97f54ac4af6b89d90e78051f</t>
  </si>
  <si>
    <t>Kostrzitz</t>
  </si>
  <si>
    <t>Gielg, Michael</t>
  </si>
  <si>
    <t>Kleibl, Anton (UC)</t>
  </si>
  <si>
    <t>Lachnil</t>
  </si>
  <si>
    <t>Chirugus</t>
  </si>
  <si>
    <t>???</t>
  </si>
  <si>
    <t>Demel, Ignaz</t>
  </si>
  <si>
    <t>Witwe des Josef Fournier (UC)</t>
  </si>
  <si>
    <t>Prochaska</t>
  </si>
  <si>
    <t>Kakerle, Wenzel</t>
  </si>
  <si>
    <t>Melcher</t>
  </si>
  <si>
    <t>Wenzel Friedrich</t>
  </si>
  <si>
    <t>Seitz</t>
  </si>
  <si>
    <t>Eleonora</t>
  </si>
  <si>
    <t>Ebenhecht, Johann (UC)</t>
  </si>
  <si>
    <t>p151</t>
  </si>
  <si>
    <t>Seichter</t>
  </si>
  <si>
    <t>Johann Michael</t>
  </si>
  <si>
    <t>Siegl, Josef (UC)</t>
  </si>
  <si>
    <t>Peschka, Leopold (UC)</t>
  </si>
  <si>
    <t>https://digi.archives.cz/da/permalink?xid=be92e99e-f13c-102f-8255-0050568c0263&amp;scan=d809530a34304216932c20b8a91bc163</t>
  </si>
  <si>
    <t>Leiter</t>
  </si>
  <si>
    <t>Syni</t>
  </si>
  <si>
    <t>Dröscher, Mathäus (Lanio, UC)</t>
  </si>
  <si>
    <t>Wittner, Franz (Pellio, UC)</t>
  </si>
  <si>
    <t>p115</t>
  </si>
  <si>
    <t>https://digi.archives.cz/da/permalink?xid=be92e99e-f13c-102f-8255-0050568c0263&amp;scan=c73c430212a84ef884dc838faff58012</t>
  </si>
  <si>
    <t>Engelmann</t>
  </si>
  <si>
    <t>Smigmator</t>
  </si>
  <si>
    <t>Brunn</t>
  </si>
  <si>
    <t>Ferdinand +</t>
  </si>
  <si>
    <t>Capitan</t>
  </si>
  <si>
    <t>Böhm Karl (Sartor, UC)</t>
  </si>
  <si>
    <t>Pittliczek, Anton (Pistor, UC)</t>
  </si>
  <si>
    <t>Gerschebeck</t>
  </si>
  <si>
    <t>Sartor</t>
  </si>
  <si>
    <t>Hirsch, Jakob (Mercator, UC)</t>
  </si>
  <si>
    <t>Gallasch, Anton (Coriario, UC)</t>
  </si>
  <si>
    <t>https://digi.archives.cz/da/permalink?xid=be92e99e-f13c-102f-8255-0050568c0263&amp;scan=2d9be95959e7464791033c165570bb47</t>
  </si>
  <si>
    <t>Pibna</t>
  </si>
  <si>
    <t>Daniel</t>
  </si>
  <si>
    <t>Witwer, Witwe des Andreas Polaczek (Textor, UC)</t>
  </si>
  <si>
    <t>Buchwald</t>
  </si>
  <si>
    <t>Rainer, Johann (Rust. DD)</t>
  </si>
  <si>
    <t>Buchwaldt, Franz (Rust., AÖ)</t>
  </si>
  <si>
    <t>p124</t>
  </si>
  <si>
    <t>https://digi.archives.cz/da/permalink?xid=be92e99e-f13c-102f-8255-0050568c0263&amp;scan=3dd1df43c26c4498874cbf50422b7266</t>
  </si>
  <si>
    <t>p123</t>
  </si>
  <si>
    <t>Elias +</t>
  </si>
  <si>
    <t>Körner, Jakob (Dom., DD)</t>
  </si>
  <si>
    <t>Kleibl, Jakob (Inql., SL)</t>
  </si>
  <si>
    <t>p126</t>
  </si>
  <si>
    <t>https://digi.archives.cz/da/permalink?xid=be92e99e-f13c-102f-8255-0050568c0263&amp;scan=21e1335ad4d648d285719c1c8d2ac97a</t>
  </si>
  <si>
    <t>Sperling</t>
  </si>
  <si>
    <t>Re#</t>
  </si>
  <si>
    <t>Daniel +</t>
  </si>
  <si>
    <t>Dom.</t>
  </si>
  <si>
    <t>Maixner, Georg (Pell. UC)</t>
  </si>
  <si>
    <t>Pittliczek, Anton (Pist., UC)</t>
  </si>
  <si>
    <t>p127</t>
  </si>
  <si>
    <t>Baja</t>
  </si>
  <si>
    <t>Maneth, Andreas (Fab. Fer., UC)</t>
  </si>
  <si>
    <t>Pittliczek, Alexander (Pist, UC)</t>
  </si>
  <si>
    <t>Witwer, Witwe desv David Seitz (Sutor, UC)</t>
  </si>
  <si>
    <t>p128</t>
  </si>
  <si>
    <t>https://digi.archives.cz/da/permalink?xid=be92e99e-f13c-102f-8255-0050568c0263&amp;scan=d754da0900da41219ce6f490e4cef53f</t>
  </si>
  <si>
    <t>Kain</t>
  </si>
  <si>
    <t>Nuntio</t>
  </si>
  <si>
    <t>Brünn</t>
  </si>
  <si>
    <t>Gallasch, Anton (Corianio, SU)</t>
  </si>
  <si>
    <t>p138</t>
  </si>
  <si>
    <t>Witwer, Witwe des Johann Georg Draxler (vulgo, Malkmühl Molitor)</t>
  </si>
  <si>
    <t>https://digi.archives.cz/da/permalink?xid=be92e99e-f13c-102f-8255-0050568c0263&amp;scan=66a805e8928340b98d4c978ea273fbcf</t>
  </si>
  <si>
    <t>Domunculario</t>
  </si>
  <si>
    <t>Lihr, Anton (Rust., DD)</t>
  </si>
  <si>
    <t>Urban, Franz (Hort., AÖ)</t>
  </si>
  <si>
    <t>p142</t>
  </si>
  <si>
    <t>https://digi.archives.cz/da/permalink?xid=be92e99e-f13c-102f-8255-0050568c0263&amp;scan=8b2227b9f6524882bd096933789b1d4e</t>
  </si>
  <si>
    <t>Witwe des Christian Skole (Hort., DD)</t>
  </si>
  <si>
    <t>Christof</t>
  </si>
  <si>
    <t>Gierzke</t>
  </si>
  <si>
    <t>Pinekaute</t>
  </si>
  <si>
    <t>Drescher, Franz (Latrifex)</t>
  </si>
  <si>
    <t>Drescher, Mathäus (Latrifex, SU)</t>
  </si>
  <si>
    <t>Würth</t>
  </si>
  <si>
    <t>Faber Clavorum</t>
  </si>
  <si>
    <t>Swoboda, Josef (Sutor, UC)</t>
  </si>
  <si>
    <t>Körner, Peter (Bibliopagus, UC)</t>
  </si>
  <si>
    <t>Ritz</t>
  </si>
  <si>
    <t>Textor</t>
  </si>
  <si>
    <t>Gilg, Michael (Alutario, UC)</t>
  </si>
  <si>
    <t>Burger, Anton (Sutor, UC)</t>
  </si>
  <si>
    <t>https://digi.archives.cz/da/permalink?xid=be92e99e-f13c-102f-8255-0050568c0263&amp;scan=b20a74baaa5942158f0b626af149b264</t>
  </si>
  <si>
    <t>p144</t>
  </si>
  <si>
    <t>p145</t>
  </si>
  <si>
    <t>Buckl, Franz (Lanio, UC)</t>
  </si>
  <si>
    <t>Heeler, Johann (Sartor, Olmütz)</t>
  </si>
  <si>
    <t>Witwer, Witwe des Anton Heinisch (Textor, UC)</t>
  </si>
  <si>
    <t>Christof +</t>
  </si>
  <si>
    <t>Schmid, Anton (Merc.)</t>
  </si>
  <si>
    <t>Melcher, Jakob (Fab. Lig., SU)</t>
  </si>
  <si>
    <t>p146</t>
  </si>
  <si>
    <t>https://digi.archives.cz/da/permalink?xid=be92e99e-f13c-102f-8255-0050568c0263&amp;scan=b927d0e741fc4e8a8c6f8d507ef2d046</t>
  </si>
  <si>
    <t>Longavilla</t>
  </si>
  <si>
    <t>Oceonomio</t>
  </si>
  <si>
    <t>Meixner, Johann (Pellio, UC)</t>
  </si>
  <si>
    <t>https://digi.archives.cz/da/permalink?xid=be92e99e-f13c-102f-8255-0050568c0263&amp;scan=de76c0820a69468bb28e63d8d96ed2f4</t>
  </si>
  <si>
    <t>Mück</t>
  </si>
  <si>
    <t>Roschendörfer</t>
  </si>
  <si>
    <t>Sanifex</t>
  </si>
  <si>
    <t>Witwer, Witwe des Georg Hoffmann (Sutor, UC)</t>
  </si>
  <si>
    <t>Pettliczek, Anton (Pistor, UC)</t>
  </si>
  <si>
    <t>Swoboda, Karl (Pellio, UC)</t>
  </si>
  <si>
    <t>p152</t>
  </si>
  <si>
    <t>https://digi.archives.cz/da/permalink?xid=be92e99e-f13c-102f-8255-0050568c0263&amp;scan=5d026fe93cc14886885cbd1a9568c209</t>
  </si>
  <si>
    <t>Zeidler</t>
  </si>
  <si>
    <t>Philip</t>
  </si>
  <si>
    <t>Seipl, Anton (Ephipianio, UC)</t>
  </si>
  <si>
    <t>Popisch</t>
  </si>
  <si>
    <t>Neebes Hohenstadensis</t>
  </si>
  <si>
    <t>Hanke</t>
  </si>
  <si>
    <t>Oper.</t>
  </si>
  <si>
    <t>Tschmler, Severin (Pist., UC)</t>
  </si>
  <si>
    <t>p153</t>
  </si>
  <si>
    <t>Wawerda</t>
  </si>
  <si>
    <t>Wepl, Franz (Judex)</t>
  </si>
  <si>
    <t>Sowa, Anton (Rust., SL)</t>
  </si>
  <si>
    <t>Simon</t>
  </si>
  <si>
    <t>Miksche, Josef (Rust., DD)</t>
  </si>
  <si>
    <t>Reimer, Franz (Rust., DD)</t>
  </si>
  <si>
    <t>https://digi.archives.cz/da/permalink?xid=be92e99e-f13c-102f-8255-0050568c0263&amp;scan=90289fc2b43b41fd8e9872ee46c8cb7e</t>
  </si>
  <si>
    <t>Körner, Peter (Bibl., UC)</t>
  </si>
  <si>
    <t>p155</t>
  </si>
  <si>
    <t>Klecker, Georg (Inql. DD)</t>
  </si>
  <si>
    <t>Breuer, Josef (Domcl., SUB)</t>
  </si>
  <si>
    <t>p159</t>
  </si>
  <si>
    <t>https://digi.archives.cz/da/permalink?xid=be92e99e-f13c-102f-8255-0050568c0263&amp;scan=30ae2e46c2294c29a5fefecf5e09587b</t>
  </si>
  <si>
    <t>Blank</t>
  </si>
  <si>
    <t>Karl Philip</t>
  </si>
  <si>
    <t>Pronobilis</t>
  </si>
  <si>
    <t>Girczik</t>
  </si>
  <si>
    <t>Girczik, Franz (Littau)</t>
  </si>
  <si>
    <t>https://digi.archives.cz/da/permalink?xid=be92e99e-f13c-102f-8255-0050568c0263&amp;scan=69042a7ec4c8413494c7f4e6885e2305</t>
  </si>
  <si>
    <t>Tribelitz</t>
  </si>
  <si>
    <t>Stametz</t>
  </si>
  <si>
    <t>Körner, Wenzel (Domcl. DD)</t>
  </si>
  <si>
    <t>p165</t>
  </si>
  <si>
    <t>https://digi.archives.cz/da/permalink?xid=be92e99e-f13c-102f-8255-0050568c0263&amp;scan=02b44bbce7b44892a25773429f7b9b9a</t>
  </si>
  <si>
    <t>Etzel</t>
  </si>
  <si>
    <t>Svoboda, Karl (Pell.)</t>
  </si>
  <si>
    <t>Rök, Johann (Text., UC)</t>
  </si>
  <si>
    <t>p166</t>
  </si>
  <si>
    <t>https://digi.archives.cz/da/permalink?xid=be92e99e-f13c-102f-8255-0050568c0263&amp;scan=1370cd4604954e4c86dcb5b7dfe203cb</t>
  </si>
  <si>
    <t>Bayern</t>
  </si>
  <si>
    <t>Klapbek</t>
  </si>
  <si>
    <t>Antonia</t>
  </si>
  <si>
    <t>Wölfl, Thadäus (Sutr)</t>
  </si>
  <si>
    <t>Pittliczek, Anton (Sutr., UC)</t>
  </si>
  <si>
    <t>p167</t>
  </si>
  <si>
    <t>Czippig</t>
  </si>
  <si>
    <t>Vice Syndicus</t>
  </si>
  <si>
    <t>Hospitis</t>
  </si>
  <si>
    <t>Zuck, Karl (Turnerus)</t>
  </si>
  <si>
    <t>Piliator</t>
  </si>
  <si>
    <t>Rötz, Johann (Text., UC)</t>
  </si>
  <si>
    <t>Zonner</t>
  </si>
  <si>
    <t>Drexler</t>
  </si>
  <si>
    <t>Faber Lignarius</t>
  </si>
  <si>
    <t>Regina</t>
  </si>
  <si>
    <t>Pinekaute / Eulenberg</t>
  </si>
  <si>
    <t>Hiper, Wenzel (Hort., Aichen)</t>
  </si>
  <si>
    <t>https://digi.archives.cz/da/permalink?xid=be92e99e-f13c-102f-8255-0050568c0263&amp;scan=aa61c9c902b4405c95a75171b4e8c66a</t>
  </si>
  <si>
    <t>Schisma</t>
  </si>
  <si>
    <t>Pannifex</t>
  </si>
  <si>
    <t>Frank</t>
  </si>
  <si>
    <t>Maria Sophia</t>
  </si>
  <si>
    <t>Budischovia</t>
  </si>
  <si>
    <t>Gilg, Johann (Alutario)</t>
  </si>
  <si>
    <t>Pitliczek, Anton (Pist., UC)</t>
  </si>
  <si>
    <t>p175</t>
  </si>
  <si>
    <t>https://digi.archives.cz/da/permalink?xid=be92e99e-f13c-102f-8255-0050568c0263&amp;scan=d7319b4b55824de69eda1e118889030c</t>
  </si>
  <si>
    <t>Kuttner</t>
  </si>
  <si>
    <t>Gottfried</t>
  </si>
  <si>
    <t>Melchior</t>
  </si>
  <si>
    <t>Zedlitz / Schlesien</t>
  </si>
  <si>
    <t>Svoboda, Johann (Sut., UC)</t>
  </si>
  <si>
    <t>p177</t>
  </si>
  <si>
    <t>https://digi.archives.cz/da/permalink?xid=be92e99e-f13c-102f-8255-0050568c0263&amp;scan=086b7e79287f4add9f12bb3a1a6d6dd3</t>
  </si>
  <si>
    <t>Hawran</t>
  </si>
  <si>
    <t>Acconom</t>
  </si>
  <si>
    <t>Hubalek, Josef (Arculario, UC)</t>
  </si>
  <si>
    <t>Sommer, Anton (Fab. Lig., SU)</t>
  </si>
  <si>
    <t>https://digi.archives.cz/da/permalink?xid=be92e99e-f13c-102f-8255-0050568c0263&amp;scan=6bd01ddec5de4720a78366ed29cf8c91</t>
  </si>
  <si>
    <t>Miksche, Wenzel (Rust., DD)</t>
  </si>
  <si>
    <t>p180</t>
  </si>
  <si>
    <t>https://digi.archives.cz/da/permalink?xid=be92e99e-f13c-102f-8255-0050568c0263&amp;scan=8c3ed080c7b7458e9b886f116d5ebdc7</t>
  </si>
  <si>
    <t>Wiesner</t>
  </si>
  <si>
    <t>Schneider</t>
  </si>
  <si>
    <t>Zedlovitz</t>
  </si>
  <si>
    <t>Gärbich, Ferdinand (Text. UC)</t>
  </si>
  <si>
    <t>p181</t>
  </si>
  <si>
    <t>Bamberger</t>
  </si>
  <si>
    <t>Blasius</t>
  </si>
  <si>
    <t>Wels / AT</t>
  </si>
  <si>
    <t>Fütz, Josef (Piliator, UC)</t>
  </si>
  <si>
    <t>Pittliczek, Augustin (Sutr., UC)</t>
  </si>
  <si>
    <t>Witwe des Ignaz Fütz (Pileator, UC)</t>
  </si>
  <si>
    <t>Czischek</t>
  </si>
  <si>
    <t>Pellio</t>
  </si>
  <si>
    <t>Reischel, Johann (Fab. Fer., UC)</t>
  </si>
  <si>
    <t>p182</t>
  </si>
  <si>
    <t>https://digi.archives.cz/da/permalink?xid=be92e99e-f13c-102f-8255-0050568c0263&amp;scan=d5a8e3aa601f429d94beb129e96e1659</t>
  </si>
  <si>
    <t>Schwarz</t>
  </si>
  <si>
    <t>Zezulka, Karl (Smigm., UC)</t>
  </si>
  <si>
    <t>Hauber</t>
  </si>
  <si>
    <t>Tornator</t>
  </si>
  <si>
    <t>Drexler, Anton (Cori., UC)</t>
  </si>
  <si>
    <t>p184</t>
  </si>
  <si>
    <t>https://digi.archives.cz/da/permalink?xid=be92e99e-f13c-102f-8255-0050568c0263&amp;scan=c84b123de0474e8d8ec0623f2f3aef80</t>
  </si>
  <si>
    <t>Demel</t>
  </si>
  <si>
    <t>Kessler</t>
  </si>
  <si>
    <t>Kessler, Wenzel (Domcl., UC)</t>
  </si>
  <si>
    <t>Höchsmann, Anton (Inql., DL)</t>
  </si>
  <si>
    <t>p186</t>
  </si>
  <si>
    <t>https://digi.archives.cz/da/permalink?xid=be92e99e-f13c-102f-8255-0050568c0263&amp;scan=8f678db800a74ccbac1ffce4226afcbb</t>
  </si>
  <si>
    <t>Feiler</t>
  </si>
  <si>
    <t>Sanator</t>
  </si>
  <si>
    <t>Dähn, Leopold (Chyr., UC)</t>
  </si>
  <si>
    <t>Hyrothecario</t>
  </si>
  <si>
    <t>Marx</t>
  </si>
  <si>
    <t>Mertzdorf / Placensis</t>
  </si>
  <si>
    <t>Schmidt, Johann (Domc. + Sut., DD)</t>
  </si>
  <si>
    <t>Füsch</t>
  </si>
  <si>
    <t>Prag</t>
  </si>
  <si>
    <t>Teinel</t>
  </si>
  <si>
    <t>Teinel, Johann (Sentr., UC)</t>
  </si>
  <si>
    <t>p190</t>
  </si>
  <si>
    <t>https://digi.archives.cz/da/permalink?xid=be92e99e-f13c-102f-8255-0050568c0263&amp;scan=5ed0939f1a234a88ae69ae9bc14c862f</t>
  </si>
  <si>
    <t>Körnzer, Wenzel (Hort., DD)</t>
  </si>
  <si>
    <t>Nikolasch, Wenzel (Hort., DD)</t>
  </si>
  <si>
    <t>p194</t>
  </si>
  <si>
    <t>https://digi.archives.cz/da/permalink?xid=be92e99e-f13c-102f-8255-0050568c0263&amp;scan=a626a496c08647bcb9778ecddc923dd7</t>
  </si>
  <si>
    <t>Kolina</t>
  </si>
  <si>
    <t>Sacro Monte</t>
  </si>
  <si>
    <t>Bibliopega</t>
  </si>
  <si>
    <t>Czippicz, Johann (Vice-Synd., UC)</t>
  </si>
  <si>
    <t>Fellner, Anton (Ctrib., UC)</t>
  </si>
  <si>
    <t>p195</t>
  </si>
  <si>
    <t>Pitliczek, Johan (Sut., UC)</t>
  </si>
  <si>
    <t>Schischma, Anton (Text., UC)</t>
  </si>
  <si>
    <t>p196</t>
  </si>
  <si>
    <t>https://digi.archives.cz/da/permalink?xid=be92e99e-f13c-102f-8255-0050568c0263&amp;scan=eb87a3bb3ac5480cb5693cf38c8c7a17</t>
  </si>
  <si>
    <t>Wadicka</t>
  </si>
  <si>
    <t>Wolinio / Böhmen</t>
  </si>
  <si>
    <t>Pittliczek, Johann (Sut., UC)</t>
  </si>
  <si>
    <t>p197</t>
  </si>
  <si>
    <t>Zoner</t>
  </si>
  <si>
    <t>Thill, Johan (Hort., AÖ)</t>
  </si>
  <si>
    <t>Deinl, Mathäus (Domcl., AÖ)</t>
  </si>
  <si>
    <t>p199</t>
  </si>
  <si>
    <t>https://digi.archives.cz/da/permalink?xid=be92e99e-f13c-102f-8255-0050568c0263&amp;scan=78bbf689cb604e95a7c3f6378c9fb2da</t>
  </si>
  <si>
    <t>Langer, Mathäus (Judex)</t>
  </si>
  <si>
    <t>Körner, Wenzel (Hort., AÖ)</t>
  </si>
  <si>
    <t>p203</t>
  </si>
  <si>
    <t>https://digi.archives.cz/da/permalink?xid=be92e99e-f13c-102f-8255-0050568c0263&amp;scan=124664d2251142669cf0312d27f3ceb8</t>
  </si>
  <si>
    <t>Skola</t>
  </si>
  <si>
    <t>Elisabet Magdalena</t>
  </si>
  <si>
    <t>Jakob, Andreas (Fig., UC)</t>
  </si>
  <si>
    <t>Körner, Peter (Srv. Cur., UC)</t>
  </si>
  <si>
    <t>https://digi.archives.cz/da/permalink?xid=be92e99e-f13c-102f-8255-0050568c0263&amp;scan=7cf74a757d6a434facf1541ecada3359</t>
  </si>
  <si>
    <t>Martin +</t>
  </si>
  <si>
    <t>Superiori Jornsdorf / Landskron</t>
  </si>
  <si>
    <t>Melzer</t>
  </si>
  <si>
    <t>Wentzel, Bartolomäus</t>
  </si>
  <si>
    <t>p753</t>
  </si>
  <si>
    <t>https://digi.archives.cz/da/permalink?xid=be92f038-f13c-102f-8255-0050568c0263&amp;scan=6880e56c930749e9a4d67e826a13e604</t>
  </si>
  <si>
    <t>Thieler, Adam</t>
  </si>
  <si>
    <t>Helman, Elias</t>
  </si>
  <si>
    <t>p752</t>
  </si>
  <si>
    <t>https://digi.archives.cz/da/permalink?xid=be92f038-f13c-102f-8255-0050568c0263&amp;scan=120294dce69f4db4a6e7aad4d625cffe</t>
  </si>
  <si>
    <t>Wentzliczek</t>
  </si>
  <si>
    <t>Horter, Philip</t>
  </si>
  <si>
    <t>Bitliczek, Jakob</t>
  </si>
  <si>
    <t>p751</t>
  </si>
  <si>
    <t>https://digi.archives.cz/da/permalink?xid=be92f038-f13c-102f-8255-0050568c0263&amp;scan=f02395ea50ab4439bfcaf9ca1e29883b</t>
  </si>
  <si>
    <t>Maria Rosina</t>
  </si>
  <si>
    <t>p747</t>
  </si>
  <si>
    <t>https://digi.archives.cz/da/permalink?xid=be92f038-f13c-102f-8255-0050568c0263&amp;scan=3000e600d9e948cc8b8c31e3be91ac8f</t>
  </si>
  <si>
    <t>Feldsal</t>
  </si>
  <si>
    <t>Witwe des Johann Winkler</t>
  </si>
  <si>
    <t>Czerka</t>
  </si>
  <si>
    <t>Reinold, Bonaventura</t>
  </si>
  <si>
    <t>Petliczek, Jakob</t>
  </si>
  <si>
    <t>p742</t>
  </si>
  <si>
    <t>Olmütz</t>
  </si>
  <si>
    <t>Peschka</t>
  </si>
  <si>
    <t>Peschka, Wenzel</t>
  </si>
  <si>
    <t>https://digi.archives.cz/da/permalink?xid=be92f038-f13c-102f-8255-0050568c0263&amp;scan=315f485216424dd586e6425e163af4ea</t>
  </si>
  <si>
    <t>Bolner, Lorenz</t>
  </si>
  <si>
    <t>Polczek</t>
  </si>
  <si>
    <t>Brunn, Franz</t>
  </si>
  <si>
    <t>p738</t>
  </si>
  <si>
    <t>https://digi.archives.cz/da/permalink?xid=be92f038-f13c-102f-8255-0050568c0263&amp;scan=dd5859f8589b46779b769616a1e9383e</t>
  </si>
  <si>
    <t>Berbolt, Georg</t>
  </si>
  <si>
    <t>Muschik</t>
  </si>
  <si>
    <t>Molla Coraria</t>
  </si>
  <si>
    <t>Peschka, Anton</t>
  </si>
  <si>
    <t>p737</t>
  </si>
  <si>
    <t>Selinka</t>
  </si>
  <si>
    <t>Peiker</t>
  </si>
  <si>
    <t>Heinrich, Johann</t>
  </si>
  <si>
    <t>https://digi.archives.cz/da/permalink?xid=be92f038-f13c-102f-8255-0050568c0263&amp;scan=2a5df80531894431a312cfa50c4dad93</t>
  </si>
  <si>
    <t>Ebenbäch</t>
  </si>
  <si>
    <t>Wolfgang</t>
  </si>
  <si>
    <t>Ostavicensis / Böhmen</t>
  </si>
  <si>
    <t>Poczek</t>
  </si>
  <si>
    <t>Kresten, Heinrich</t>
  </si>
  <si>
    <t>Petleczeg, Jakob</t>
  </si>
  <si>
    <t>Seemann</t>
  </si>
  <si>
    <t>Lenert, Johann</t>
  </si>
  <si>
    <t>p736</t>
  </si>
  <si>
    <t>https://digi.archives.cz/da/permalink?xid=be92f038-f13c-102f-8255-0050568c0263&amp;scan=fab89e569a7c4480b322c7a8f1f523ae</t>
  </si>
  <si>
    <t>Richter, Jakob</t>
  </si>
  <si>
    <t>Witwer, Witwe des Wenzel Miksche (DD)</t>
  </si>
  <si>
    <t>Mank</t>
  </si>
  <si>
    <t>Jeremias</t>
  </si>
  <si>
    <t>Heger</t>
  </si>
  <si>
    <t>Mathias +</t>
  </si>
  <si>
    <t>Cerka, Anton</t>
  </si>
  <si>
    <t>p735</t>
  </si>
  <si>
    <t>https://digi.archives.cz/da/permalink?xid=be92f038-f13c-102f-8255-0050568c0263&amp;scan=2aaeb8513ebc4e4c8cdda704c2e18d27</t>
  </si>
  <si>
    <t>Cziczatka</t>
  </si>
  <si>
    <t>Smutni, Georg</t>
  </si>
  <si>
    <t>p734</t>
  </si>
  <si>
    <t>https://digi.archives.cz/da/permalink?xid=be92f038-f13c-102f-8255-0050568c0263&amp;scan=22a456a1e8744f27a99b3562aa0a1ab6</t>
  </si>
  <si>
    <t>p733</t>
  </si>
  <si>
    <t>Zenkel</t>
  </si>
  <si>
    <t>Petliczek, Andreas</t>
  </si>
  <si>
    <t>Beyer, Tobias</t>
  </si>
  <si>
    <t>https://digi.archives.cz/da/permalink?xid=be92f038-f13c-102f-8255-0050568c0263&amp;scan=d1a5dae3d4094426ad7471328b3c14de</t>
  </si>
  <si>
    <t>Makaczek</t>
  </si>
  <si>
    <t>Blaczek</t>
  </si>
  <si>
    <t>Knoll, Joahnn</t>
  </si>
  <si>
    <t>Puckel, Johann Georg</t>
  </si>
  <si>
    <t>Witwer, Witwe des Franz Kunst (UC)</t>
  </si>
  <si>
    <t>Zuck</t>
  </si>
  <si>
    <t>Petliczeg, Jakob</t>
  </si>
  <si>
    <t>p732</t>
  </si>
  <si>
    <t>https://digi.archives.cz/da/permalink?xid=be92f038-f13c-102f-8255-0050568c0263&amp;scan=c542b165e5594e0b887331d2d276ef2e</t>
  </si>
  <si>
    <t>Molla</t>
  </si>
  <si>
    <t>Miksche</t>
  </si>
  <si>
    <t>Wolff</t>
  </si>
  <si>
    <t>Kluß, Johann</t>
  </si>
  <si>
    <t>Maria Roalia</t>
  </si>
  <si>
    <t>Gratzar, Jakob</t>
  </si>
  <si>
    <t>p731</t>
  </si>
  <si>
    <t>https://digi.archives.cz/da/permalink?xid=be92f038-f13c-102f-8255-0050568c0263&amp;scan=4783bfedbb58472a906ec002dcc1ec72</t>
  </si>
  <si>
    <t>Eichen</t>
  </si>
  <si>
    <t>Kauer, Martin</t>
  </si>
  <si>
    <t>Engelbreher, Gottfried</t>
  </si>
  <si>
    <t>Debler, Anton</t>
  </si>
  <si>
    <t>Hedrich</t>
  </si>
  <si>
    <t>Tribus</t>
  </si>
  <si>
    <t>Petlitscheg, Jakob</t>
  </si>
  <si>
    <t>Dräscher, Tobias</t>
  </si>
  <si>
    <t>p729</t>
  </si>
  <si>
    <t>https://digi.archives.cz/da/permalink?xid=be92f038-f13c-102f-8255-0050568c0263&amp;scan=09df87328d7e4435b0c116fbf5b4fcbc</t>
  </si>
  <si>
    <t>Syrni</t>
  </si>
  <si>
    <t>Miller</t>
  </si>
  <si>
    <t>Haberlandt, Andreas</t>
  </si>
  <si>
    <t>Gestner, Lorenz</t>
  </si>
  <si>
    <t>Felma</t>
  </si>
  <si>
    <t>Sternberg</t>
  </si>
  <si>
    <t>Michael</t>
  </si>
  <si>
    <t>Winkler, Andreas</t>
  </si>
  <si>
    <t>Wilhelm</t>
  </si>
  <si>
    <t>Skoba</t>
  </si>
  <si>
    <t>Oderlitzky, Anton</t>
  </si>
  <si>
    <t>https://digi.archives.cz/da/permalink?xid=be92f038-f13c-102f-8255-0050568c0263&amp;scan=d131ffc01f2946c4b56f8ec478748824</t>
  </si>
  <si>
    <t>Palascheg, Jakob</t>
  </si>
  <si>
    <t>Bubig</t>
  </si>
  <si>
    <t>Konstantin</t>
  </si>
  <si>
    <t>Petliczek, Johann</t>
  </si>
  <si>
    <t>Gabriel, Martin</t>
  </si>
  <si>
    <t>Witwer, Witwe des Lorenz Peter (UC)</t>
  </si>
  <si>
    <t>p726</t>
  </si>
  <si>
    <t>Mauer</t>
  </si>
  <si>
    <t>Schorst</t>
  </si>
  <si>
    <t>Petliczeg, Anton</t>
  </si>
  <si>
    <t>Okerlitzky, Johann</t>
  </si>
  <si>
    <t>Gratzer, Paul</t>
  </si>
  <si>
    <t>Hohaus, Kaspar</t>
  </si>
  <si>
    <t>Witwe des Georg Berger (UC)</t>
  </si>
  <si>
    <t>p719</t>
  </si>
  <si>
    <t>https://digi.archives.cz/da/permalink?xid=be92f038-f13c-102f-8255-0050568c0263&amp;scan=620129e9f9a54e648369102b45b39fe9</t>
  </si>
  <si>
    <t>p717</t>
  </si>
  <si>
    <t>https://digi.archives.cz/da/permalink?xid=be92f038-f13c-102f-8255-0050568c0263&amp;scan=05dfaf3e763b4edfb3941c1c6a66b84a</t>
  </si>
  <si>
    <t>Rutter</t>
  </si>
  <si>
    <t>Thiel, Tobias</t>
  </si>
  <si>
    <t>Körner, Georg</t>
  </si>
  <si>
    <t>https://digi.archives.cz/da/permalink?xid=be92f038-f13c-102f-8255-0050568c0263&amp;scan=cf1480e81323414cb8e729f21375e8f4</t>
  </si>
  <si>
    <t>Oderlitzky</t>
  </si>
  <si>
    <t>Lader</t>
  </si>
  <si>
    <t>Gratsar, Paul</t>
  </si>
  <si>
    <t>p713</t>
  </si>
  <si>
    <t>p712</t>
  </si>
  <si>
    <t>Weiß, Friedrich</t>
  </si>
  <si>
    <t>Gestner</t>
  </si>
  <si>
    <t>https://digi.archives.cz/da/permalink?xid=be92f038-f13c-102f-8255-0050568c0263&amp;scan=422028b0cdd4432199fb0f1bcb70d34a</t>
  </si>
  <si>
    <t>Kostaner</t>
  </si>
  <si>
    <t>Simon +</t>
  </si>
  <si>
    <t>Thill, Tobias</t>
  </si>
  <si>
    <t>Braunstein</t>
  </si>
  <si>
    <t>Bernhard</t>
  </si>
  <si>
    <t>Domenik +</t>
  </si>
  <si>
    <t>Ludmilla</t>
  </si>
  <si>
    <t>Peter, Lorenz</t>
  </si>
  <si>
    <t>p711</t>
  </si>
  <si>
    <t>https://digi.archives.cz/da/permalink?xid=be92f038-f13c-102f-8255-0050568c0263&amp;scan=e007aabd320c48648b5a437c77774110</t>
  </si>
  <si>
    <t>Feltersdorf</t>
  </si>
  <si>
    <t>Witwer, Witwer des Jakob Körner</t>
  </si>
  <si>
    <t>p709</t>
  </si>
  <si>
    <t>https://digi.archives.cz/da/permalink?xid=be92f038-f13c-102f-8255-0050568c0263&amp;scan=c2c6d2a087b74274a000c2c5aa137720</t>
  </si>
  <si>
    <t>Lorenz +</t>
  </si>
  <si>
    <t>Schmidt, Samuel</t>
  </si>
  <si>
    <t>Fritscher, Nikolaus</t>
  </si>
  <si>
    <t>Leiter, Christian</t>
  </si>
  <si>
    <t>p707</t>
  </si>
  <si>
    <t>https://digi.archives.cz/da/permalink?xid=be92f038-f13c-102f-8255-0050568c0263&amp;scan=67f1941bb4e14c8b8d45018940ba05b1</t>
  </si>
  <si>
    <t>Zink</t>
  </si>
  <si>
    <t>Peter +</t>
  </si>
  <si>
    <t>Gebel</t>
  </si>
  <si>
    <t>Wixler, Zacharias</t>
  </si>
  <si>
    <t>P706</t>
  </si>
  <si>
    <t>https://digi.archives.cz/da/permalink?xid=be92f038-f13c-102f-8255-0050568c0263&amp;scan=02bffa7c1d82459087065af9d837839d</t>
  </si>
  <si>
    <t>Wentzel</t>
  </si>
  <si>
    <t>Baumon, Anton</t>
  </si>
  <si>
    <t>p705</t>
  </si>
  <si>
    <t>https://digi.archives.cz/da/permalink?xid=be92f038-f13c-102f-8255-0050568c0263&amp;scan=725f949d8569444b85759be90df5a6e9</t>
  </si>
  <si>
    <t>Fidler</t>
  </si>
  <si>
    <t>Cyril</t>
  </si>
  <si>
    <t>Lerha, Jakob</t>
  </si>
  <si>
    <t>Weiß, Fridrich</t>
  </si>
  <si>
    <t>p704</t>
  </si>
  <si>
    <t>https://digi.archives.cz/da/permalink?xid=be92f038-f13c-102f-8255-0050568c0263&amp;scan=e352d782e0cc431a8e44974e9222ced9</t>
  </si>
  <si>
    <t>Theresia Susanna</t>
  </si>
  <si>
    <t>Hackenberger, Norbert</t>
  </si>
  <si>
    <t>Witwe des Stanislaus Feiler</t>
  </si>
  <si>
    <t>https://digi.archives.cz/da/permalink?xid=be92f038-f13c-102f-8255-0050568c0263&amp;scan=c69317b0a5cd4b1c8b7531e988663618</t>
  </si>
  <si>
    <t>p698</t>
  </si>
  <si>
    <t>Pollner, Jakob</t>
  </si>
  <si>
    <t>Kayßer, Anton</t>
  </si>
  <si>
    <t>https://digi.archives.cz/da/permalink?xid=be92f038-f13c-102f-8255-0050568c0263&amp;scan=be32e49b94c241eca04899b3c8f45934</t>
  </si>
  <si>
    <t>Wodl</t>
  </si>
  <si>
    <t>Guili~</t>
  </si>
  <si>
    <t>Klara</t>
  </si>
  <si>
    <t>Tiel, Tobias</t>
  </si>
  <si>
    <t>Teinel, Mathäus</t>
  </si>
  <si>
    <t>p689</t>
  </si>
  <si>
    <t>Malucek</t>
  </si>
  <si>
    <t>Podulack, Johann</t>
  </si>
  <si>
    <t>Daniel, Wenzel</t>
  </si>
  <si>
    <t>Witwer, Witwe des Georg Syrni</t>
  </si>
  <si>
    <t>p688</t>
  </si>
  <si>
    <t>https://digi.archives.cz/da/permalink?xid=be92f038-f13c-102f-8255-0050568c0263&amp;scan=28c9c6f6090849fe80c5013765452daa</t>
  </si>
  <si>
    <t>Oczenaschek</t>
  </si>
  <si>
    <t>Urban</t>
  </si>
  <si>
    <t>Schelchowitz</t>
  </si>
  <si>
    <t>Zeemann, Anton</t>
  </si>
  <si>
    <t>Keibel, Simon</t>
  </si>
  <si>
    <t>p686</t>
  </si>
  <si>
    <t>https://digi.archives.cz/da/permalink?xid=be92f038-f13c-102f-8255-0050568c0263&amp;scan=7f35619c3c12482d92b7dd77648fc7e3</t>
  </si>
  <si>
    <t>Pauczek</t>
  </si>
  <si>
    <t>Melchior +</t>
  </si>
  <si>
    <t>Pauczek, Lorenz</t>
  </si>
  <si>
    <t>Seydler, Hans Georg</t>
  </si>
  <si>
    <t>p677</t>
  </si>
  <si>
    <t>https://digi.archives.cz/da/permalink?xid=be92f038-f13c-102f-8255-0050568c0263&amp;scan=5b93fd39916448b5a5d9e1aeee846707</t>
  </si>
  <si>
    <t>Hohenberger, Peter</t>
  </si>
  <si>
    <t>Kurtz</t>
  </si>
  <si>
    <t>Bodenstadt</t>
  </si>
  <si>
    <t>Kesler, Friedrich</t>
  </si>
  <si>
    <t>Sigel, Wenzel</t>
  </si>
  <si>
    <t>https://digi.archives.cz/da/permalink?xid=be92f038-f13c-102f-8255-0050568c0263&amp;scan=fe122574bca644558cb136e87736d934</t>
  </si>
  <si>
    <t>p674</t>
  </si>
  <si>
    <t>Stiepan</t>
  </si>
  <si>
    <t>Franta</t>
  </si>
  <si>
    <t>Syrny, Martin</t>
  </si>
  <si>
    <t>p673</t>
  </si>
  <si>
    <t>https://digi.archives.cz/da/permalink?xid=be92f038-f13c-102f-8255-0050568c0263&amp;scan=b654390226da4232aeabf88e8c27cda8</t>
  </si>
  <si>
    <t>Owesny, Wenzel</t>
  </si>
  <si>
    <t>Keyser, Anton</t>
  </si>
  <si>
    <t>Kuchenbaker, Johann</t>
  </si>
  <si>
    <t>Witwer, Witwe des Johann Schnobelt</t>
  </si>
  <si>
    <t>https://digi.archives.cz/da/permalink?xid=be92f038-f13c-102f-8255-0050568c0263&amp;scan=0fc31a7b537d4145832668098e4cc027</t>
  </si>
  <si>
    <t>p670</t>
  </si>
  <si>
    <t>Schwarzer</t>
  </si>
  <si>
    <t>Gleiß, Johann</t>
  </si>
  <si>
    <t>Gesner, Kaspar</t>
  </si>
  <si>
    <t>https://digi.archives.cz/da/permalink?xid=be92f038-f13c-102f-8255-0050568c0263&amp;scan=a91da1a0457f40e7944c7e2081188cb2</t>
  </si>
  <si>
    <t>Schaller</t>
  </si>
  <si>
    <t>Ryba, Wenzel</t>
  </si>
  <si>
    <t>Schörger, Johann</t>
  </si>
  <si>
    <t>p668</t>
  </si>
  <si>
    <t>Gratzer</t>
  </si>
  <si>
    <t>Wilhelm, Mathias</t>
  </si>
  <si>
    <t>Sotruka, Georg</t>
  </si>
  <si>
    <t>p665</t>
  </si>
  <si>
    <t>https://digi.archives.cz/da/permalink?xid=be92f038-f13c-102f-8255-0050568c0263&amp;scan=4f80f6c91b794bbcb00293f3c8f3709f</t>
  </si>
  <si>
    <t>Hönberger</t>
  </si>
  <si>
    <t>https://digi.archives.cz/da/permalink?xid=be92f038-f13c-102f-8255-0050568c0263&amp;scan=7559b265f7d44dc89da83b515397618e</t>
  </si>
  <si>
    <t>Kulka</t>
  </si>
  <si>
    <t>Eva</t>
  </si>
  <si>
    <t>Sorba, Tobias</t>
  </si>
  <si>
    <t>Leyka, Thomas</t>
  </si>
  <si>
    <t>p663</t>
  </si>
  <si>
    <t>Bil</t>
  </si>
  <si>
    <t>Wihlhelm, Mathias</t>
  </si>
  <si>
    <t>p662</t>
  </si>
  <si>
    <t>https://digi.archives.cz/da/permalink?xid=be92f038-f13c-102f-8255-0050568c0263&amp;scan=8e93fa3313f0492da65fcdac8ffc7f33</t>
  </si>
  <si>
    <t>Hodek, Martin</t>
  </si>
  <si>
    <t>Donak, Sebastian</t>
  </si>
  <si>
    <t>p659</t>
  </si>
  <si>
    <t>https://digi.archives.cz/da/permalink?xid=be92f038-f13c-102f-8255-0050568c0263&amp;scan=945997ad80444759a182bf9ad5bc9070</t>
  </si>
  <si>
    <t>Swoboda, Johann</t>
  </si>
  <si>
    <t>https://digi.archives.cz/da/permalink?xid=be92f038-f13c-102f-8255-0050568c0263&amp;scan=13952b06e8fd415d87d7ba5c0b961e6c</t>
  </si>
  <si>
    <t>Körner, Johan</t>
  </si>
  <si>
    <t>Mali</t>
  </si>
  <si>
    <t>Julia</t>
  </si>
  <si>
    <t>p653</t>
  </si>
  <si>
    <t>https://digi.archives.cz/da/permalink?xid=be92f038-f13c-102f-8255-0050568c0263&amp;scan=2e2664e0b68346329fb3bf6b56147bc7</t>
  </si>
  <si>
    <t>Kleybl, Adam</t>
  </si>
  <si>
    <t>Srney, Georg</t>
  </si>
  <si>
    <t>Wolf</t>
  </si>
  <si>
    <t>https://digi.archives.cz/da/permalink?xid=be92f038-f13c-102f-8255-0050568c0263&amp;scan=74ca0b12eda54303a3a096fde6cba9eb</t>
  </si>
  <si>
    <t>p972</t>
  </si>
  <si>
    <t>p961</t>
  </si>
  <si>
    <t>https://digi.archives.cz/da/permalink?xid=be92f038-f13c-102f-8255-0050568c0263&amp;scan=e0fa2283f65040909c2d70396117233c</t>
  </si>
  <si>
    <t>p957</t>
  </si>
  <si>
    <t>https://digi.archives.cz/da/permalink?xid=be92f038-f13c-102f-8255-0050568c0263&amp;scan=2bf678e7b5d7442bbe0c698125518bf1</t>
  </si>
  <si>
    <t>Felix</t>
  </si>
  <si>
    <t>https://digi.archives.cz/da/permalink?xid=be92f038-f13c-102f-8255-0050568c0263&amp;scan=5c6f497dc34c4d54a731b87aa162f88a</t>
  </si>
  <si>
    <t>p954</t>
  </si>
  <si>
    <t>p951</t>
  </si>
  <si>
    <t>https://digi.archives.cz/da/permalink?xid=be92f038-f13c-102f-8255-0050568c0263&amp;scan=87f0acef33d54e239806aba00d76934b</t>
  </si>
  <si>
    <t>p949</t>
  </si>
  <si>
    <t>https://digi.archives.cz/da/permalink?xid=be92f038-f13c-102f-8255-0050568c0263&amp;scan=ef086ebb6c21407cb9ea025c5cf9b119</t>
  </si>
  <si>
    <t>p947</t>
  </si>
  <si>
    <t>https://digi.archives.cz/da/permalink?xid=be92f038-f13c-102f-8255-0050568c0263&amp;scan=b9424d1f9a24465d92a4da96059f363e</t>
  </si>
  <si>
    <t>p942</t>
  </si>
  <si>
    <t>https://digi.archives.cz/da/permalink?xid=be92f038-f13c-102f-8255-0050568c0263&amp;scan=9dcea6d5c596419e9c632d6f200397c4</t>
  </si>
  <si>
    <t>p939</t>
  </si>
  <si>
    <t>https://digi.archives.cz/da/permalink?xid=be92f038-f13c-102f-8255-0050568c0263&amp;scan=ed5293ce649c4e118ce947172a95afc0</t>
  </si>
  <si>
    <t>p936</t>
  </si>
  <si>
    <t>https://digi.archives.cz/da/permalink?xid=be92f038-f13c-102f-8255-0050568c0263&amp;scan=7e8a0f81d6df4a049d6f584a7563e6ed</t>
  </si>
  <si>
    <t>p935</t>
  </si>
  <si>
    <t>https://digi.archives.cz/da/permalink?xid=be92f038-f13c-102f-8255-0050568c0263&amp;scan=48c383056f0845dab163887d9ad15241</t>
  </si>
  <si>
    <t>Sphia</t>
  </si>
  <si>
    <t>p934</t>
  </si>
  <si>
    <t>https://digi.archives.cz/da/permalink?xid=be92f038-f13c-102f-8255-0050568c0263&amp;scan=385bf407e5c84dee87304d69b54a46da</t>
  </si>
  <si>
    <t>https://digi.archives.cz/da/permalink?xid=be92f038-f13c-102f-8255-0050568c0263&amp;scan=9c40b286b1814d19824b0f0a898ab7ca</t>
  </si>
  <si>
    <t>p932</t>
  </si>
  <si>
    <t>Wiener</t>
  </si>
  <si>
    <t>Evrosina</t>
  </si>
  <si>
    <t>Bartl, Katarina</t>
  </si>
  <si>
    <t>p541</t>
  </si>
  <si>
    <t>https://digi.archives.cz/da/permalink?xid=be92f038-f13c-102f-8255-0050568c0263&amp;scan=09ddccbaf41a4e2d8891cb1fda02aa2b</t>
  </si>
  <si>
    <t>Englman, Maria</t>
  </si>
  <si>
    <t>Czikl, Sybille</t>
  </si>
  <si>
    <t>p537</t>
  </si>
  <si>
    <t>https://digi.archives.cz/da/permalink?xid=be92f038-f13c-102f-8255-0050568c0263&amp;scan=810487375c904791be9a4cb692190c6b</t>
  </si>
  <si>
    <t>Bittner, Augustin</t>
  </si>
  <si>
    <t>Petlitzek, Paula</t>
  </si>
  <si>
    <t>###, Johann</t>
  </si>
  <si>
    <t>Richter, Anna</t>
  </si>
  <si>
    <t>Rösler</t>
  </si>
  <si>
    <t>Win##, Karl</t>
  </si>
  <si>
    <t>p536</t>
  </si>
  <si>
    <t>https://digi.archives.cz/da/permalink?xid=be92f038-f13c-102f-8255-0050568c0263&amp;scan=437ab0936cfb418babc015e3a9ccb57c</t>
  </si>
  <si>
    <t>Praus</t>
  </si>
  <si>
    <t>Karl Josef</t>
  </si>
  <si>
    <t>Feyler, Veronika</t>
  </si>
  <si>
    <t>p565</t>
  </si>
  <si>
    <t>https://digi.archives.cz/da/permalink?xid=be92f038-f13c-102f-8255-0050568c0263&amp;scan=e40b11acfac141af9caef75b70f6cb79</t>
  </si>
  <si>
    <t>Schrotter</t>
  </si>
  <si>
    <t>Ambros</t>
  </si>
  <si>
    <t>Schmidt, Jakob</t>
  </si>
  <si>
    <t>Gallasch, Andreas</t>
  </si>
  <si>
    <t>p632</t>
  </si>
  <si>
    <t>https://digi.archives.cz/da/permalink?xid=be92f038-f13c-102f-8255-0050568c0263&amp;scan=0508e21b738e442ebc363369267556b9</t>
  </si>
  <si>
    <t>Neuman, Friedrich</t>
  </si>
  <si>
    <t>Wolff, Johann</t>
  </si>
  <si>
    <t>Körner, Maria Anna</t>
  </si>
  <si>
    <t>p628</t>
  </si>
  <si>
    <t>https://digi.archives.cz/da/permalink?xid=be92f038-f13c-102f-8255-0050568c0263&amp;scan=557a72a851634f5da88940ef7904ffa2</t>
  </si>
  <si>
    <t>Kustrzitz, Wenzel</t>
  </si>
  <si>
    <t>Richter, Anna Maria</t>
  </si>
  <si>
    <t>Jambor</t>
  </si>
  <si>
    <t>Betliczek, Anton</t>
  </si>
  <si>
    <t>Löw, Anna</t>
  </si>
  <si>
    <t>p626</t>
  </si>
  <si>
    <t>https://digi.archives.cz/da/permalink?xid=be92f038-f13c-102f-8255-0050568c0263&amp;scan=c72bf673b2504569a1986c0e892a5af3</t>
  </si>
  <si>
    <t>Langer</t>
  </si>
  <si>
    <t>Czillich, Sybille</t>
  </si>
  <si>
    <t>p625</t>
  </si>
  <si>
    <t>https://digi.archives.cz/da/permalink?xid=be92f038-f13c-102f-8255-0050568c0263&amp;scan=f13b0b1ea372437baeb87f61144f139f</t>
  </si>
  <si>
    <t>p523</t>
  </si>
  <si>
    <t>https://digi.archives.cz/da/permalink?xid=be92f038-f13c-102f-8255-0050568c0263&amp;scan=2f95164338334b3c8ae983a1d541ccd7</t>
  </si>
  <si>
    <t>Winterser, Karl</t>
  </si>
  <si>
    <t>Richter, Maria</t>
  </si>
  <si>
    <t>p522</t>
  </si>
  <si>
    <t>https://digi.archives.cz/da/permalink?xid=be92f038-f13c-102f-8255-0050568c0263&amp;scan=642e72689b3b486a80e6fd7fa47116fb</t>
  </si>
  <si>
    <t>Sigl, Georg</t>
  </si>
  <si>
    <t>https://digi.archives.cz/da/permalink?xid=be92f038-f13c-102f-8255-0050568c0263&amp;scan=1f1f004d9d8c47e383478bed0def5951</t>
  </si>
  <si>
    <t>p616</t>
  </si>
  <si>
    <t>https://digi.archives.cz/da/permalink?xid=be92f038-f13c-102f-8255-0050568c0263&amp;scan=c88d0850fb364bcba83522642535b800</t>
  </si>
  <si>
    <t>p615</t>
  </si>
  <si>
    <t>Prohaska</t>
  </si>
  <si>
    <t>###, Barbaar</t>
  </si>
  <si>
    <t>Wanke</t>
  </si>
  <si>
    <t>Pelican, Johann</t>
  </si>
  <si>
    <t>Petliczek, Paula</t>
  </si>
  <si>
    <t>p614</t>
  </si>
  <si>
    <t>https://digi.archives.cz/da/permalink?xid=be92f038-f13c-102f-8255-0050568c0263&amp;scan=923a58104b9644758c24a0ba5b0fd4f7</t>
  </si>
  <si>
    <t>Babutzky</t>
  </si>
  <si>
    <t>Petlictzek, Paula</t>
  </si>
  <si>
    <t>https://digi.archives.cz/da/permalink?xid=be92f038-f13c-102f-8255-0050568c0263&amp;scan=edefb82f199d42e0bbc0b251e71ff447</t>
  </si>
  <si>
    <t>p612</t>
  </si>
  <si>
    <t>Kostrzitz, Wenzel</t>
  </si>
  <si>
    <t>p511</t>
  </si>
  <si>
    <t>https://digi.archives.cz/da/permalink?xid=be92f038-f13c-102f-8255-0050568c0263&amp;scan=8778221a935c4d24b2e428d67a631ce7</t>
  </si>
  <si>
    <t>https://digi.archives.cz/da/permalink?xid=be92f038-f13c-102f-8255-0050568c0263&amp;scan=9c309aa59181413ba57145d777147a40</t>
  </si>
  <si>
    <t>Johann Kaspar</t>
  </si>
  <si>
    <t>Galasch, Andreas</t>
  </si>
  <si>
    <t>Maria Johanna</t>
  </si>
  <si>
    <t>Mauler, Elisabet</t>
  </si>
  <si>
    <t>Hoffmnan</t>
  </si>
  <si>
    <t>Veronika</t>
  </si>
  <si>
    <t>Ruska, Wenzel</t>
  </si>
  <si>
    <t>Petletzek, Paula</t>
  </si>
  <si>
    <t>p508</t>
  </si>
  <si>
    <t>https://digi.archives.cz/da/permalink?xid=be92f038-f13c-102f-8255-0050568c0263&amp;scan=f53fdba685034afb95a06778a60c9a4f</t>
  </si>
  <si>
    <t>Müller, Andreas</t>
  </si>
  <si>
    <t>Petletzek, Anna Barbara</t>
  </si>
  <si>
    <t>Drexler, Anton</t>
  </si>
  <si>
    <t>Drexler, Rosina</t>
  </si>
  <si>
    <t>https://digi.archives.cz/da/permalink?xid=be92f038-f13c-102f-8255-0050568c0263&amp;scan=5e966e29b57f4b789ffac58aa1a34378</t>
  </si>
  <si>
    <t>Woley</t>
  </si>
  <si>
    <t>Fritzer, Johann Georg</t>
  </si>
  <si>
    <t>Petlitzek, Johanna Paula</t>
  </si>
  <si>
    <t>Klompatz</t>
  </si>
  <si>
    <t>Petlitzek, Johann</t>
  </si>
  <si>
    <t>Kleybl, Elisabet</t>
  </si>
  <si>
    <t>p506</t>
  </si>
  <si>
    <t>https://digi.archives.cz/da/permalink?xid=be92f038-f13c-102f-8255-0050568c0263&amp;scan=2ccb97c65a2546a8b185148a2eaf7374</t>
  </si>
  <si>
    <t>p503</t>
  </si>
  <si>
    <t>https://digi.archives.cz/da/permalink?xid=be92f038-f13c-102f-8255-0050568c0263&amp;scan=9f70588bbe944649846e60887f14da71</t>
  </si>
  <si>
    <t>Zukl, Sybille</t>
  </si>
  <si>
    <t>p502</t>
  </si>
  <si>
    <t>https://digi.archives.cz/da/permalink?xid=be92f038-f13c-102f-8255-0050568c0263&amp;scan=13af9bde418b4d9f91583166a35963d4</t>
  </si>
  <si>
    <t>Olenig</t>
  </si>
  <si>
    <t>Fritscher, Johann Georg</t>
  </si>
  <si>
    <t>Petleczek, Paula</t>
  </si>
  <si>
    <t>p498</t>
  </si>
  <si>
    <t>https://digi.archives.cz/da/permalink?xid=be92f038-f13c-102f-8255-0050568c0263&amp;scan=4cc26f5014474d0d85459429c8663b03</t>
  </si>
  <si>
    <t>Pelican, Johann Georg</t>
  </si>
  <si>
    <t>Cerha, Jakob</t>
  </si>
  <si>
    <t>Braunstein, Ludmilla</t>
  </si>
  <si>
    <t>p496</t>
  </si>
  <si>
    <t>https://digi.archives.cz/da/permalink?xid=be92f038-f13c-102f-8255-0050568c0263&amp;scan=bbb91094943f42d6bf5b0caa90cf4465</t>
  </si>
  <si>
    <t>Hrdina, Sigmund</t>
  </si>
  <si>
    <t>Gratzer,Anna</t>
  </si>
  <si>
    <t>p495</t>
  </si>
  <si>
    <t>https://digi.archives.cz/da/permalink?xid=be92f038-f13c-102f-8255-0050568c0263&amp;scan=e51e8c5fd9554214839f544b50af226a</t>
  </si>
  <si>
    <t>Anna Magdalena</t>
  </si>
  <si>
    <t>Chryskristeli, Johann</t>
  </si>
  <si>
    <t>p492</t>
  </si>
  <si>
    <t>https://digi.archives.cz/da/permalink?xid=be92f038-f13c-102f-8255-0050568c0263&amp;scan=aa320be01c494f28a7bef74e43765fc1</t>
  </si>
  <si>
    <t>Pitliczek, Paula</t>
  </si>
  <si>
    <t>Pitner, Augustin</t>
  </si>
  <si>
    <t>Cickl, Sybille</t>
  </si>
  <si>
    <t>Suchomel, Theresia</t>
  </si>
  <si>
    <t>p491</t>
  </si>
  <si>
    <t>https://digi.archives.cz/da/permalink?xid=be92f038-f13c-102f-8255-0050568c0263&amp;scan=8ac2e115dcd2439daa9d0ede1b8a7010</t>
  </si>
  <si>
    <t>Springer, Georg</t>
  </si>
  <si>
    <t>Engelbrecher, Maria Anna</t>
  </si>
  <si>
    <t>p490</t>
  </si>
  <si>
    <t>https://digi.archives.cz/da/permalink?xid=be92f038-f13c-102f-8255-0050568c0263&amp;scan=af226ca1629b4e88bd80dd4c9e1ecb01</t>
  </si>
  <si>
    <t>Zickl, Sybille</t>
  </si>
  <si>
    <t>Konrad</t>
  </si>
  <si>
    <t>p488</t>
  </si>
  <si>
    <t>https://digi.archives.cz/da/permalink?xid=be92f038-f13c-102f-8255-0050568c0263&amp;scan=3cec259fd64346689e8ca661dadd6c97</t>
  </si>
  <si>
    <t>Schubak, Jeremias</t>
  </si>
  <si>
    <t>Winkler, Rosalia</t>
  </si>
  <si>
    <t>p487</t>
  </si>
  <si>
    <t>https://digi.archives.cz/da/permalink?xid=be92f038-f13c-102f-8255-0050568c0263&amp;scan=a08b4cae5be449a6a769458613bd7081</t>
  </si>
  <si>
    <t>Petliczekg, Anton</t>
  </si>
  <si>
    <t>p484</t>
  </si>
  <si>
    <t>https://digi.archives.cz/da/permalink?xid=be92f038-f13c-102f-8255-0050568c0263&amp;scan=ddf85f5434e44d05824deb18a5a758e1</t>
  </si>
  <si>
    <t>Petliczeg, Johann</t>
  </si>
  <si>
    <t>p483</t>
  </si>
  <si>
    <t>https://digi.archives.cz/da/permalink?xid=be92f038-f13c-102f-8255-0050568c0263&amp;scan=aeb783a8a3fc4c959397bc6e93dac366</t>
  </si>
  <si>
    <t>Panenka</t>
  </si>
  <si>
    <t>Körner, Josef (A. R. D.)</t>
  </si>
  <si>
    <t>p480</t>
  </si>
  <si>
    <t>https://digi.archives.cz/da/permalink?xid=be92f038-f13c-102f-8255-0050568c0263&amp;scan=1a57024c418c44718e2756b271545913</t>
  </si>
  <si>
    <t>Braunstein, Bernhard</t>
  </si>
  <si>
    <t>Cerha, Elisabet</t>
  </si>
  <si>
    <t>p478</t>
  </si>
  <si>
    <t>p236</t>
  </si>
  <si>
    <t>https://digi.archives.cz/da/permalink?xid=be92e99e-f13c-102f-8255-0050568c0263&amp;scan=e4f04fc14c8442fb9f9382fc70189b8a</t>
  </si>
  <si>
    <t>Crenua</t>
  </si>
  <si>
    <t>Decan</t>
  </si>
  <si>
    <t>p238</t>
  </si>
  <si>
    <t>https://digi.archives.cz/da/permalink?xid=be92e99e-f13c-102f-8255-0050568c0263&amp;scan=9830b4e13f5943579b87a768ad9608ae</t>
  </si>
  <si>
    <t>p245</t>
  </si>
  <si>
    <t>https://digi.archives.cz/da/permalink?xid=be92e99e-f13c-102f-8255-0050568c0263&amp;scan=09f859916b004c3f8fd3562ce7fbd3ea</t>
  </si>
  <si>
    <t>p249</t>
  </si>
  <si>
    <t>https://digi.archives.cz/da/permalink?xid=be92e99e-f13c-102f-8255-0050568c0263&amp;scan=76a2d9b9a57f4dc993a1b4248838a28a</t>
  </si>
  <si>
    <t>https://digi.archives.cz/da/permalink?xid=be92e99e-f13c-102f-8255-0050568c0263&amp;scan=ca7253d25db74ee89980b91d966c0c8d</t>
  </si>
  <si>
    <t>p254</t>
  </si>
  <si>
    <t>https://digi.archives.cz/da/permalink?xid=be92e99e-f13c-102f-8255-0050568c0263&amp;scan=3377ed76acbf4d59839e3f2f13056b91</t>
  </si>
  <si>
    <t>p257</t>
  </si>
  <si>
    <t>https://digi.archives.cz/da/permalink?xid=be92e99e-f13c-102f-8255-0050568c0263&amp;scan=ab8877b7077e4f068f709d9d8acef5e8</t>
  </si>
  <si>
    <t>p256</t>
  </si>
  <si>
    <t>https://digi.archives.cz/da/permalink?xid=be92e99e-f13c-102f-8255-0050568c0263&amp;scan=289641f317444a8f96f60b2b34c7592b</t>
  </si>
  <si>
    <t>Vir</t>
  </si>
  <si>
    <t>https://digi.archives.cz/da/permalink?xid=be92e99e-f13c-102f-8255-0050568c0263&amp;scan=74e669587e914fe7ae0b151e58f2a380</t>
  </si>
  <si>
    <t>p265</t>
  </si>
  <si>
    <t>https://digi.archives.cz/da/permalink?xid=be92e99e-f13c-102f-8255-0050568c0263&amp;scan=1fc75a4e5eba42e0857c32437568bc82</t>
  </si>
  <si>
    <t>p273</t>
  </si>
  <si>
    <t>https://digi.archives.cz/da/permalink?xid=be92e99e-f13c-102f-8255-0050568c0263&amp;scan=163bec7cde0c418aa3c1e10f033197d0</t>
  </si>
  <si>
    <t>https://digi.archives.cz/da/permalink?xid=be92e99e-f13c-102f-8255-0050568c0263&amp;scan=96cbe59e47a64d42b88792b156ce13ca</t>
  </si>
  <si>
    <t>https://digi.archives.cz/da/permalink?xid=be92e99e-f13c-102f-8255-0050568c0263&amp;scan=ad5f4ba1ed374966884f98b2fdde6356</t>
  </si>
  <si>
    <t>p284</t>
  </si>
  <si>
    <t>https://digi.archives.cz/da/permalink?xid=be92e99e-f13c-102f-8255-0050568c0263&amp;scan=6cf318dc285e434e81845a0a3d6d4f01</t>
  </si>
  <si>
    <t>p294</t>
  </si>
  <si>
    <t>https://digi.archives.cz/da/permalink?xid=be92e99e-f13c-102f-8255-0050568c0263&amp;scan=4f5be667a5234d07ba41b721a6eefdd0</t>
  </si>
  <si>
    <t>p295</t>
  </si>
  <si>
    <t>p298</t>
  </si>
  <si>
    <t>https://digi.archives.cz/da/permalink?xid=be92e99e-f13c-102f-8255-0050568c0263&amp;scan=f2ea52a7edf24638bdda90f388b7579f</t>
  </si>
  <si>
    <t>p303</t>
  </si>
  <si>
    <t>https://digi.archives.cz/da/permalink?xid=be92e99e-f13c-102f-8255-0050568c0263&amp;scan=a73db446a5be4dccbeaf7cc2f173ec77</t>
  </si>
  <si>
    <t>p305</t>
  </si>
  <si>
    <t>https://digi.archives.cz/da/permalink?xid=be92e99e-f13c-102f-8255-0050568c0263&amp;scan=6a0f71df65d24b798d94043ee4fc15e0</t>
  </si>
  <si>
    <t>p307</t>
  </si>
  <si>
    <t>https://digi.archives.cz/da/permalink?xid=be92e99e-f13c-102f-8255-0050568c0263&amp;scan=3a4a5549bf254730a82ffe7eb81d531a</t>
  </si>
  <si>
    <t>Anna Maria ist Witwe</t>
  </si>
  <si>
    <t>p309</t>
  </si>
  <si>
    <t>https://digi.archives.cz/da/permalink?xid=be92e99e-f13c-102f-8255-0050568c0263&amp;scan=1f452703f81b46f39d241a2491349100</t>
  </si>
  <si>
    <t>Notgetauft</t>
  </si>
  <si>
    <t>p315</t>
  </si>
  <si>
    <t>https://digi.archives.cz/da/permalink?xid=be92e99e-f13c-102f-8255-0050568c0263&amp;scan=53421e59463047c4982ab24c98e8f5c8</t>
  </si>
  <si>
    <t>https://digi.archives.cz/da/permalink?xid=be92e99e-f13c-102f-8255-0050568c0263&amp;scan=4e9d485c70064109a66dbfca612a42b6</t>
  </si>
  <si>
    <t>p320</t>
  </si>
  <si>
    <t>https://digi.archives.cz/da/permalink?xid=be92e99e-f13c-102f-8255-0050568c0263&amp;scan=b7fd5dad0cd446a4836f8e1593a6590f</t>
  </si>
  <si>
    <t>p321</t>
  </si>
  <si>
    <t>p322</t>
  </si>
  <si>
    <t>https://digi.archives.cz/da/permalink?xid=be92e99e-f13c-102f-8255-0050568c0263&amp;scan=a250812b8d214187b93bc08f5be96afb</t>
  </si>
  <si>
    <t>https://digi.archives.cz/da/permalink?xid=be92e99e-f13c-102f-8255-0050568c0263&amp;scan=012ead51574d4584ba613505e382fa00</t>
  </si>
  <si>
    <t>p332</t>
  </si>
  <si>
    <t>https://digi.archives.cz/da/permalink?xid=be92e99e-f13c-102f-8255-0050568c0263&amp;scan=2fb398083a484c9a92146331a37b8521</t>
  </si>
  <si>
    <t>p333</t>
  </si>
  <si>
    <t>https://digi.archives.cz/da/permalink?xid=be92e99e-f13c-102f-8255-0050568c0263&amp;scan=34ae3cee7a694eea80f6ad2f1f2f6394</t>
  </si>
  <si>
    <t>p377</t>
  </si>
  <si>
    <t>p340</t>
  </si>
  <si>
    <t>https://digi.archives.cz/da/permalink?xid=be92e99e-f13c-102f-8255-0050568c0263&amp;scan=037455f8d4a44bc3b9ed01d409e7f525</t>
  </si>
  <si>
    <t>p342</t>
  </si>
  <si>
    <t>https://digi.archives.cz/da/permalink?xid=be92e99e-f13c-102f-8255-0050568c0263&amp;scan=f63c4e0520cc4f108c0e75764dfa4cc1</t>
  </si>
  <si>
    <t>Laboratorius Tabakfabrik</t>
  </si>
  <si>
    <t>https://digi.archives.cz/da/permalink?xid=be92e99e-f13c-102f-8255-0050568c0263&amp;scan=5d82ee8b794b4ffda4b1ca19ec4edd1f</t>
  </si>
  <si>
    <t>p363</t>
  </si>
  <si>
    <t>https://digi.archives.cz/da/permalink?xid=be92e99e-f13c-102f-8255-0050568c0263&amp;scan=b217012002dd4ab8844c01e9b2f50144</t>
  </si>
  <si>
    <t>p364</t>
  </si>
  <si>
    <t>https://digi.archives.cz/da/permalink?xid=be92e99e-f13c-102f-8255-0050568c0263&amp;scan=66f479b2212f4d21a7f507438e6c7462</t>
  </si>
  <si>
    <t>p365</t>
  </si>
  <si>
    <t>https://digi.archives.cz/da/permalink?xid=be92e99e-f13c-102f-8255-0050568c0263&amp;scan=dfde8476a2b640cab683985e3c9032c7</t>
  </si>
  <si>
    <t>Inquilinus</t>
  </si>
  <si>
    <t>p382</t>
  </si>
  <si>
    <t>https://digi.archives.cz/da/permalink?xid=be92e99e-f13c-102f-8255-0050568c0263&amp;scan=3ba7982336e441708b957e024e06f9b1</t>
  </si>
  <si>
    <t>https://digi.archives.cz/da/permalink?xid=be92e99e-f13c-102f-8255-0050568c0263&amp;scan=64d6a54a422940e9a78212fb9118005c</t>
  </si>
  <si>
    <t>p398</t>
  </si>
  <si>
    <t>Figulus</t>
  </si>
  <si>
    <t>https://digi.archives.cz/da/permalink?xid=be92e99e-f13c-102f-8255-0050568c0263&amp;scan=934b636568794933b5762ab847dfabb4</t>
  </si>
  <si>
    <t>p411</t>
  </si>
  <si>
    <t>https://digi.archives.cz/da/permalink?xid=be92e99e-f13c-102f-8255-0050568c0263&amp;scan=d498c42f456343fc8c840b17b038fd88</t>
  </si>
  <si>
    <t>p417</t>
  </si>
  <si>
    <t>https://digi.archives.cz/da/permalink?xid=be92e99e-f13c-102f-8255-0050568c0263&amp;scan=454d5011c93a4d90938a18750155ec8b</t>
  </si>
  <si>
    <t>Rusticus</t>
  </si>
  <si>
    <t>p421</t>
  </si>
  <si>
    <t>https://digi.archives.cz/da/permalink?xid=be92e99e-f13c-102f-8255-0050568c0263&amp;scan=d24210dba6ad4ac99e8bb99d2df93f35</t>
  </si>
  <si>
    <t>Acconomus</t>
  </si>
  <si>
    <t>p422</t>
  </si>
  <si>
    <t>https://digi.archives.cz/da/permalink?xid=be92e99e-f13c-102f-8255-0050568c0263&amp;scan=376c89e07e134bf18c56d6da684da902</t>
  </si>
  <si>
    <t>Pistor, Companator</t>
  </si>
  <si>
    <t>p423</t>
  </si>
  <si>
    <t>p428</t>
  </si>
  <si>
    <t>https://digi.archives.cz/da/permalink?xid=be92e99e-f13c-102f-8255-0050568c0263&amp;scan=1b910a003fb641f09244aba475c1d367</t>
  </si>
  <si>
    <t>p430</t>
  </si>
  <si>
    <t>https://digi.archives.cz/da/permalink?xid=be92e99e-f13c-102f-8255-0050568c0263&amp;scan=81032d92ff9042a0b42b4b094474e332</t>
  </si>
  <si>
    <t>p431</t>
  </si>
  <si>
    <t>p439</t>
  </si>
  <si>
    <t>https://digi.archives.cz/da/permalink?xid=be92e99e-f13c-102f-8255-0050568c0263&amp;scan=38ca88a14c5f4cfc93ac99b2f58ce46c</t>
  </si>
  <si>
    <t>Tababfabrikant</t>
  </si>
  <si>
    <t>p445</t>
  </si>
  <si>
    <t>https://digi.archives.cz/da/permalink?xid=be92e99e-f13c-102f-8255-0050568c0263&amp;scan=0de688a6478c45748af6af5360428d3a</t>
  </si>
  <si>
    <t>https://digi.archives.cz/da/permalink?xid=be92e99e-f13c-102f-8255-0050568c0263&amp;scan=63bb718979e04daf95331dbcf77dfe24</t>
  </si>
  <si>
    <t>p460</t>
  </si>
  <si>
    <t>https://digi.archives.cz/da/permalink?xid=be92e99e-f13c-102f-8255-0050568c0263&amp;scan=84bb7b79858542279d945d76ae767428</t>
  </si>
  <si>
    <t>p465</t>
  </si>
  <si>
    <t>https://digi.archives.cz/da/permalink?xid=be92e99e-f13c-102f-8255-0050568c0263&amp;scan=a57d6c95fb5447e4b07343b922dbea02</t>
  </si>
  <si>
    <t>p476</t>
  </si>
  <si>
    <t>https://digi.archives.cz/da/permalink?xid=be92e99e-f13c-102f-8255-0050568c0263&amp;scan=9fb0809cf5f744a2a2a4d0a6b2581739</t>
  </si>
  <si>
    <t>#tor</t>
  </si>
  <si>
    <t>https://digi.archives.cz/da/permalink?xid=be92e99e-f13c-102f-8255-0050568c0263&amp;scan=44ba84a8ae3345ff881aa1d8ab4713b8</t>
  </si>
  <si>
    <t>p481</t>
  </si>
  <si>
    <t>p486</t>
  </si>
  <si>
    <t>https://digi.archives.cz/da/permalink?xid=be92e99e-f13c-102f-8255-0050568c0263&amp;scan=7b596650746941d99ea2735995b9e1eb</t>
  </si>
  <si>
    <t>https://digi.archives.cz/da/permalink?xid=be92e99e-f13c-102f-8255-0050568c0263&amp;scan=9604d053238c46a99992a04a5f686cd1</t>
  </si>
  <si>
    <t>p494</t>
  </si>
  <si>
    <t>https://digi.archives.cz/da/permalink?xid=be92e99e-f13c-102f-8255-0050568c0263&amp;scan=c478d006033646d1bc681bc7f78c5fac</t>
  </si>
  <si>
    <t>https://digi.archives.cz/da/permalink?xid=be92e99e-f13c-102f-8255-0050568c0263&amp;scan=4ec793dd629c4fb39ea9becc3dda1a7a</t>
  </si>
  <si>
    <t>p513</t>
  </si>
  <si>
    <t>https://digi.archives.cz/da/permalink?xid=be92e99e-f13c-102f-8255-0050568c0263&amp;scan=db3405b0a28e4c27bab905e3af058d53</t>
  </si>
  <si>
    <t>p515</t>
  </si>
  <si>
    <t>https://digi.archives.cz/da/permalink?xid=be92e99e-f13c-102f-8255-0050568c0263&amp;scan=f329d5cfc97d442faa3a7dfbe296aa0c</t>
  </si>
  <si>
    <t>https://digi.archives.cz/da/permalink?xid=be92e99e-f13c-102f-8255-0050568c0263&amp;scan=c5ead134ef524121ada87e59b9ffa9e9</t>
  </si>
  <si>
    <t>Arculanor</t>
  </si>
  <si>
    <t>p524</t>
  </si>
  <si>
    <t>https://digi.archives.cz/da/permalink?xid=be92e99e-f13c-102f-8255-0050568c0263&amp;scan=9c6d40d0896843eaa711c4ff95c97ea9</t>
  </si>
  <si>
    <t>p525</t>
  </si>
  <si>
    <t>p528</t>
  </si>
  <si>
    <t>https://digi.archives.cz/da/permalink?xid=be92e99e-f13c-102f-8255-0050568c0263&amp;scan=1c069dabcbbd4162ba817a418067e639</t>
  </si>
  <si>
    <r>
      <rPr>
        <i/>
        <sz val="10"/>
        <color theme="4"/>
        <rFont val="Arial"/>
        <family val="2"/>
      </rPr>
      <t>Joh</t>
    </r>
    <r>
      <rPr>
        <sz val="10"/>
        <color theme="1"/>
        <rFont val="Arial"/>
        <family val="2"/>
      </rPr>
      <t>Anna</t>
    </r>
  </si>
  <si>
    <t>p477</t>
  </si>
  <si>
    <t>https://digi.archives.cz/da/permalink?xid=be92f038-f13c-102f-8255-0050568c0263&amp;scan=9f6a586a27a64ce6bb96b7325286a606</t>
  </si>
  <si>
    <t>Veronika Dorothea</t>
  </si>
  <si>
    <t>https://digi.archives.cz/da/permalink?xid=be92f038-f13c-102f-8255-0050568c0263&amp;scan=b5c91a29fde74560a2dc6aaa7e20b8c3</t>
  </si>
  <si>
    <t>p474</t>
  </si>
  <si>
    <t>Mikuletz, Anna Maria</t>
  </si>
  <si>
    <t>p472</t>
  </si>
  <si>
    <t>https://digi.archives.cz/da/permalink?xid=be92f038-f13c-102f-8255-0050568c0263&amp;scan=98253919fd4b402f9d9e62f2c2a71a83</t>
  </si>
  <si>
    <t>p471</t>
  </si>
  <si>
    <t>https://digi.archives.cz/da/permalink?xid=be92f038-f13c-102f-8255-0050568c0263&amp;scan=09452f7f99b9434e8d59e7880f73d9c2</t>
  </si>
  <si>
    <t>Sigel</t>
  </si>
  <si>
    <t>Bolner, Maria Anna</t>
  </si>
  <si>
    <t>p470</t>
  </si>
  <si>
    <t>https://digi.archives.cz/da/permalink?xid=be92f038-f13c-102f-8255-0050568c0263&amp;scan=135e5e21f34d44079bc38a475ace3d83</t>
  </si>
  <si>
    <t>Wolf, Valentin</t>
  </si>
  <si>
    <t>p469</t>
  </si>
  <si>
    <t>https://digi.archives.cz/da/permalink?xid=be92f038-f13c-102f-8255-0050568c0263&amp;scan=0592735ac77f40f990512ce25b429165</t>
  </si>
  <si>
    <t>Liberi</t>
  </si>
  <si>
    <t>Josef Friedrich</t>
  </si>
  <si>
    <t>Pnenek, Maria Magdalena</t>
  </si>
  <si>
    <t>p468</t>
  </si>
  <si>
    <t>https://digi.archives.cz/da/permalink?xid=be92f038-f13c-102f-8255-0050568c0263&amp;scan=e4cd561a28bd4bdc89d96ec30da20c5e</t>
  </si>
  <si>
    <t>Herdin, Maria Anna</t>
  </si>
  <si>
    <t>Sachomel, Anna Theresia</t>
  </si>
  <si>
    <t>p467</t>
  </si>
  <si>
    <t>https://digi.archives.cz/da/permalink?xid=be92f038-f13c-102f-8255-0050568c0263&amp;scan=a3c07678e2944f11b57b95a7a3370dd9</t>
  </si>
  <si>
    <t>Beck</t>
  </si>
  <si>
    <t>Johann Jakob</t>
  </si>
  <si>
    <t>Panenka, Anna Magdalena</t>
  </si>
  <si>
    <t>https://digi.archives.cz/da/permalink?xid=be92f038-f13c-102f-8255-0050568c0263&amp;scan=77a1509d1894441b8f0518f248189a7e</t>
  </si>
  <si>
    <t>Dräscher, Rosina</t>
  </si>
  <si>
    <t>p462</t>
  </si>
  <si>
    <t>https://digi.archives.cz/da/permalink?xid=be92f038-f13c-102f-8255-0050568c0263&amp;scan=3f165f85c35843808c92864f29d2b475</t>
  </si>
  <si>
    <t>Jeremias Tobias</t>
  </si>
  <si>
    <t>Schabak, Jeremias</t>
  </si>
  <si>
    <t>Drexler, Klara</t>
  </si>
  <si>
    <t>p461</t>
  </si>
  <si>
    <t>https://digi.archives.cz/da/permalink?xid=be92f038-f13c-102f-8255-0050568c0263&amp;scan=a6c94d40991a4741835811a775a8d8e5</t>
  </si>
  <si>
    <t>Ruter</t>
  </si>
  <si>
    <t>Hanisch</t>
  </si>
  <si>
    <t>Buchwald, Barbara</t>
  </si>
  <si>
    <t>https://digi.archives.cz/da/permalink?xid=be92f038-f13c-102f-8255-0050568c0263&amp;scan=55d0f218084b4e758a8649df344f821a</t>
  </si>
  <si>
    <t>Hubert, Katarina</t>
  </si>
  <si>
    <t>p459</t>
  </si>
  <si>
    <t>https://digi.archives.cz/da/permalink?xid=be92f038-f13c-102f-8255-0050568c0263&amp;scan=d06be8af310c4d9aa343d9c876c989d7</t>
  </si>
  <si>
    <t>Anna Rosina</t>
  </si>
  <si>
    <t>https://digi.archives.cz/da/permalink?xid=be92f038-f13c-102f-8255-0050568c0263&amp;scan=caf3f63411be4f679442c6237b53ed2a</t>
  </si>
  <si>
    <t>https://digi.archives.cz/da/permalink?xid=be92f038-f13c-102f-8255-0050568c0263&amp;scan=7b1bea60b14e4c6c8351ddbe96448564</t>
  </si>
  <si>
    <t>p455</t>
  </si>
  <si>
    <t>https://digi.archives.cz/da/permalink?xid=be92f038-f13c-102f-8255-0050568c0263&amp;scan=452ddd530b354b5e80c687251aa8c92c</t>
  </si>
  <si>
    <t>Maria Josefa Theresia</t>
  </si>
  <si>
    <t>https://digi.archives.cz/da/permalink?xid=be92f038-f13c-102f-8255-0050568c0263&amp;scan=be8d29936c8d4c00b3f4aa92361e806e</t>
  </si>
  <si>
    <t>p452</t>
  </si>
  <si>
    <t>https://digi.archives.cz/da/permalink?xid=be92f038-f13c-102f-8255-0050568c0263&amp;scan=6da89d519c7f48cbbe9640fb2a4c735f</t>
  </si>
  <si>
    <t>Wolf, Eva</t>
  </si>
  <si>
    <t>Ignaz Sebastia</t>
  </si>
  <si>
    <t>p451</t>
  </si>
  <si>
    <t>https://digi.archives.cz/da/permalink?xid=be92f038-f13c-102f-8255-0050568c0263&amp;scan=f70e20fa34404883b3c2dbb31c769d2d</t>
  </si>
  <si>
    <t>https://digi.archives.cz/da/permalink?xid=be92f038-f13c-102f-8255-0050568c0263&amp;scan=75a73e2ff76e408da5732c1cc568b409</t>
  </si>
  <si>
    <t>Franz Karl</t>
  </si>
  <si>
    <t>#eiker, Dorothea</t>
  </si>
  <si>
    <t>https://digi.archives.cz/da/permalink?xid=be92f038-f13c-102f-8255-0050568c0263&amp;scan=ccb3aad2850747499853aba70656c6d2</t>
  </si>
  <si>
    <t>p446</t>
  </si>
  <si>
    <t>Karl Ferdinand</t>
  </si>
  <si>
    <t>Doleator, Elisabet</t>
  </si>
  <si>
    <t>Wolter</t>
  </si>
  <si>
    <t>Haberland, Elisabet</t>
  </si>
  <si>
    <t>p443</t>
  </si>
  <si>
    <t>https://digi.archives.cz/da/permalink?xid=be92f038-f13c-102f-8255-0050568c0263&amp;scan=a608632ffb064c529723bf7a35da052d</t>
  </si>
  <si>
    <t>p442</t>
  </si>
  <si>
    <t>https://digi.archives.cz/da/permalink?xid=be92f038-f13c-102f-8255-0050568c0263&amp;scan=99dd3e7a9378470a8f7f2adaaf8f2bf5</t>
  </si>
  <si>
    <t>Franz Ludwig</t>
  </si>
  <si>
    <t>p441</t>
  </si>
  <si>
    <t>https://digi.archives.cz/da/permalink?xid=be92f038-f13c-102f-8255-0050568c0263&amp;scan=f06ff2444a3c4c67b0f55b5691408f27</t>
  </si>
  <si>
    <t>p440</t>
  </si>
  <si>
    <t>https://digi.archives.cz/da/permalink?xid=be92f038-f13c-102f-8255-0050568c0263&amp;scan=af4622d04b064153b382af253d7adc25</t>
  </si>
  <si>
    <t>Anton Ferdinand</t>
  </si>
  <si>
    <t>Barbara Judit</t>
  </si>
  <si>
    <t>Cerha, Anton</t>
  </si>
  <si>
    <t>p438</t>
  </si>
  <si>
    <t>https://digi.archives.cz/da/permalink?xid=be92f038-f13c-102f-8255-0050568c0263&amp;scan=7bfae0318fc74714be42de4dbe5432f2</t>
  </si>
  <si>
    <t>p437</t>
  </si>
  <si>
    <t>https://digi.archives.cz/da/permalink?xid=be92f038-f13c-102f-8255-0050568c0263&amp;scan=78d787ce94894a3c83ec85615add6bf8</t>
  </si>
  <si>
    <t>Hatscher, Elisabet</t>
  </si>
  <si>
    <t>p435</t>
  </si>
  <si>
    <t>https://digi.archives.cz/da/permalink?xid=be92f038-f13c-102f-8255-0050568c0263&amp;scan=91fafe1d3fdf4426bc0f1eb089071999</t>
  </si>
  <si>
    <t>Anna Veronika</t>
  </si>
  <si>
    <t>p434</t>
  </si>
  <si>
    <t>https://digi.archives.cz/da/permalink?xid=be92f038-f13c-102f-8255-0050568c0263&amp;scan=f8c6321cd02a469085f7d9f493704f29</t>
  </si>
  <si>
    <t>Maria Joahna Franziska</t>
  </si>
  <si>
    <t>Tonser, Barbara</t>
  </si>
  <si>
    <t>p433</t>
  </si>
  <si>
    <t>https://digi.archives.cz/da/permalink?xid=be92f038-f13c-102f-8255-0050568c0263&amp;scan=9b53aa8477c44d33b4933bf14eac7d86</t>
  </si>
  <si>
    <t>Tonser, Johann</t>
  </si>
  <si>
    <t>Hültscher</t>
  </si>
  <si>
    <t>Weixler, Zacharias</t>
  </si>
  <si>
    <t>Petletzek, Magdalena</t>
  </si>
  <si>
    <t>p432</t>
  </si>
  <si>
    <t>https://digi.archives.cz/da/permalink?xid=be92f038-f13c-102f-8255-0050568c0263&amp;scan=4493752b9ff244e3a2d644a7b5a4eaa4</t>
  </si>
  <si>
    <t>https://digi.archives.cz/da/permalink?xid=be92f038-f13c-102f-8255-0050568c0263&amp;scan=ce2270b1653b4cb5adff7a4a96161933</t>
  </si>
  <si>
    <t>Buchwalt, Barbara</t>
  </si>
  <si>
    <t>Maria Monika</t>
  </si>
  <si>
    <t>p427</t>
  </si>
  <si>
    <t>https://digi.archives.cz/da/permalink?xid=be92f038-f13c-102f-8255-0050568c0263&amp;scan=8444db438ef442bd8c9670f5d5088c0c</t>
  </si>
  <si>
    <t>Hübert, Katarina</t>
  </si>
  <si>
    <t>p426</t>
  </si>
  <si>
    <t>https://digi.archives.cz/da/permalink?xid=be92f038-f13c-102f-8255-0050568c0263&amp;scan=8f8d5497f1564c8998dfe641ec3819a6</t>
  </si>
  <si>
    <t>Bobal</t>
  </si>
  <si>
    <t>p425</t>
  </si>
  <si>
    <t>https://digi.archives.cz/da/permalink?xid=be92f038-f13c-102f-8255-0050568c0263&amp;scan=47f16bb3eec947539a5e60fb78ca4d7e</t>
  </si>
  <si>
    <t>Otilia</t>
  </si>
  <si>
    <t>https://digi.archives.cz/da/permalink?xid=be92f038-f13c-102f-8255-0050568c0263&amp;scan=f8b1bb5791644d298fc2868360fedaec</t>
  </si>
  <si>
    <t>https://digi.archives.cz/da/permalink?xid=be92f038-f13c-102f-8255-0050568c0263&amp;scan=6b246a8ee51a4659a5595664ecfda885</t>
  </si>
  <si>
    <t>https://digi.archives.cz/da/permalink?xid=be92f038-f13c-102f-8255-0050568c0263&amp;scan=3c8fb799a9e7456caf09e05a33d66ee5</t>
  </si>
  <si>
    <t>Tonser, Friedrich</t>
  </si>
  <si>
    <t>Petlitzek, Magdalena</t>
  </si>
  <si>
    <t>p415</t>
  </si>
  <si>
    <t>https://digi.archives.cz/da/permalink?xid=be92f038-f13c-102f-8255-0050568c0263&amp;scan=16107b5d066d48e791471c0b686b0fbb</t>
  </si>
  <si>
    <t>Dräscher, Mathias</t>
  </si>
  <si>
    <t>Scholtz, Susanna</t>
  </si>
  <si>
    <t>p414</t>
  </si>
  <si>
    <t>https://digi.archives.cz/da/permalink?xid=be92f038-f13c-102f-8255-0050568c0263&amp;scan=dd810b77771c41988369fbb5ae9f8fd5</t>
  </si>
  <si>
    <t>p413</t>
  </si>
  <si>
    <t>https://digi.archives.cz/da/permalink?xid=be92f038-f13c-102f-8255-0050568c0263&amp;scan=4d36faa84fce4907a3f18fe58b2a7990</t>
  </si>
  <si>
    <t>Beyer, Anna</t>
  </si>
  <si>
    <t>https://digi.archives.cz/da/permalink?xid=be92f038-f13c-102f-8255-0050568c0263&amp;scan=5c84f7b62e964632815583fdfc402e63</t>
  </si>
  <si>
    <t>Johann Adam</t>
  </si>
  <si>
    <t>Hatscher, Johann Adam</t>
  </si>
  <si>
    <t>Fanenka, Maria Magdalena</t>
  </si>
  <si>
    <t>Drascher, Maria Anna</t>
  </si>
  <si>
    <t>p410</t>
  </si>
  <si>
    <t>https://digi.archives.cz/da/permalink?xid=be92f038-f13c-102f-8255-0050568c0263&amp;scan=93289aa8b538426e8412fa95531d2402</t>
  </si>
  <si>
    <t>Scholler, Eva</t>
  </si>
  <si>
    <t>Draxler</t>
  </si>
  <si>
    <t>Franz de Paula</t>
  </si>
  <si>
    <t>Lank, Anna</t>
  </si>
  <si>
    <t>p409</t>
  </si>
  <si>
    <t>https://digi.archives.cz/da/permalink?xid=be92f038-f13c-102f-8255-0050568c0263&amp;scan=199dcc4711364b30adbca6bcb4b10579</t>
  </si>
  <si>
    <t>Robenseifer, Anna</t>
  </si>
  <si>
    <t>Hepert, Katarina</t>
  </si>
  <si>
    <t>p408</t>
  </si>
  <si>
    <t>https://digi.archives.cz/da/permalink?xid=be92f038-f13c-102f-8255-0050568c0263&amp;scan=f3d867b3d1b5447c810275764e60c3b2</t>
  </si>
  <si>
    <t>Hälscher</t>
  </si>
  <si>
    <t>Hilisch, Julia</t>
  </si>
  <si>
    <t>Rupricht, Maria Anna</t>
  </si>
  <si>
    <t>https://digi.archives.cz/da/permalink?xid=be92f038-f13c-102f-8255-0050568c0263&amp;scan=82d50dfaa315491f974ce7f4e09d8ccf</t>
  </si>
  <si>
    <t>Renner, Johann</t>
  </si>
  <si>
    <t>Schmetan, Anna</t>
  </si>
  <si>
    <t>p403</t>
  </si>
  <si>
    <t>https://digi.archives.cz/da/permalink?xid=be92f038-f13c-102f-8255-0050568c0263&amp;scan=2760fd5256c34f959cfd2c6c46689573</t>
  </si>
  <si>
    <t>https://digi.archives.cz/da/permalink?xid=be92f038-f13c-102f-8255-0050568c0263&amp;scan=894133f6e0ad47a8b88eec7df405eced</t>
  </si>
  <si>
    <t>Hohaus, Ludmilla</t>
  </si>
  <si>
    <t>https://digi.archives.cz/da/permalink?xid=be92f038-f13c-102f-8255-0050568c0263&amp;scan=1f96414f852e4169a4d0f89ebf679c15</t>
  </si>
  <si>
    <t>Mischke, Wenzel</t>
  </si>
  <si>
    <t>p396</t>
  </si>
  <si>
    <t>https://digi.archives.cz/da/permalink?xid=be92f038-f13c-102f-8255-0050568c0263&amp;scan=7cd1da42fa974eb185a2a231db0d6a9a</t>
  </si>
  <si>
    <t>Petleczek, Magdalena</t>
  </si>
  <si>
    <t>https://digi.archives.cz/da/permalink?xid=be92f038-f13c-102f-8255-0050568c0263&amp;scan=e46b1b48cc224f1fbae1a256f60bfa17</t>
  </si>
  <si>
    <t>Panenka, Magdalena</t>
  </si>
  <si>
    <t>Lew, Johann</t>
  </si>
  <si>
    <t>Petliczek, Theresia</t>
  </si>
  <si>
    <t>p392</t>
  </si>
  <si>
    <t>https://digi.archives.cz/da/permalink?xid=be92f038-f13c-102f-8255-0050568c0263&amp;scan=0e5f93f3a54c4c89a6c5710c7343a90b</t>
  </si>
  <si>
    <t>Johann Andreas</t>
  </si>
  <si>
    <t>https://digi.archives.cz/da/permalink?xid=be92f038-f13c-102f-8255-0050568c0263&amp;scan=f09610ff132b457bbf35d1b7dec06b92</t>
  </si>
  <si>
    <t>Roller</t>
  </si>
  <si>
    <t>Maria Antonia Johanna</t>
  </si>
  <si>
    <t>p389</t>
  </si>
  <si>
    <t>https://digi.archives.cz/da/permalink?xid=be92f038-f13c-102f-8255-0050568c0263&amp;scan=7ea2193a80a948b4b202b4733a8fc0ee</t>
  </si>
  <si>
    <t>p384</t>
  </si>
  <si>
    <t>https://digi.archives.cz/da/permalink?xid=be92f038-f13c-102f-8255-0050568c0263&amp;scan=fbdb36d0525c43769509bb9ae97071b3</t>
  </si>
  <si>
    <t>Hertzschleger, Anna Paula</t>
  </si>
  <si>
    <t>https://digi.archives.cz/da/permalink?xid=be92f038-f13c-102f-8255-0050568c0263&amp;scan=f67d3073a1cd47749152e4d1fe4836de</t>
  </si>
  <si>
    <t>Maria Franziska</t>
  </si>
  <si>
    <t>https://digi.archives.cz/da/permalink?xid=be92f038-f13c-102f-8255-0050568c0263&amp;scan=e8a65cfd62d945d88777acaa9ca18415</t>
  </si>
  <si>
    <t>Petleczek, Jakob</t>
  </si>
  <si>
    <t>p380</t>
  </si>
  <si>
    <t>https://digi.archives.cz/da/permalink?xid=be92f038-f13c-102f-8255-0050568c0263&amp;scan=80052fa4e79845bba78b794de4d44fb5</t>
  </si>
  <si>
    <t>https://digi.archives.cz/da/permalink?xid=be92f038-f13c-102f-8255-0050568c0263&amp;scan=bc94d5a4b6d543da82dbf3f200f8e7ad</t>
  </si>
  <si>
    <t>p367</t>
  </si>
  <si>
    <t>p366</t>
  </si>
  <si>
    <t>https://digi.archives.cz/da/permalink?xid=be92f038-f13c-102f-8255-0050568c0263&amp;scan=50c3355403914a1e904dce6328da45a4</t>
  </si>
  <si>
    <t>Zoner, Veit</t>
  </si>
  <si>
    <t>Durtsch, Julia</t>
  </si>
  <si>
    <t>https://digi.archives.cz/da/permalink?xid=be92f038-f13c-102f-8255-0050568c0263&amp;scan=e68c80e6d7614abba6d069e87426ea16</t>
  </si>
  <si>
    <t>Tanner, Johann</t>
  </si>
  <si>
    <t>Lew, Anna</t>
  </si>
  <si>
    <t>https://digi.archives.cz/da/permalink?xid=be92f038-f13c-102f-8255-0050568c0263&amp;scan=ba010b32418b41d8b949a8e9c32abbd9</t>
  </si>
  <si>
    <t>Nedbal</t>
  </si>
  <si>
    <t>Mach, Georg</t>
  </si>
  <si>
    <t>Körner, Judit</t>
  </si>
  <si>
    <t>Finger</t>
  </si>
  <si>
    <t>p356</t>
  </si>
  <si>
    <t>https://digi.archives.cz/da/permalink?xid=be92f038-f13c-102f-8255-0050568c0263&amp;scan=b050b9123cf64c84bc9b1d3aa60dfd01</t>
  </si>
  <si>
    <r>
      <rPr>
        <i/>
        <sz val="10"/>
        <color theme="4"/>
        <rFont val="Arial"/>
        <family val="2"/>
      </rPr>
      <t xml:space="preserve">Anna </t>
    </r>
    <r>
      <rPr>
        <sz val="10"/>
        <color theme="1"/>
        <rFont val="Arial"/>
        <family val="2"/>
      </rPr>
      <t>Paula</t>
    </r>
  </si>
  <si>
    <t>Böß</t>
  </si>
  <si>
    <t>Pytleczek, Johann</t>
  </si>
  <si>
    <t>Hillisch, Julia</t>
  </si>
  <si>
    <t>https://digi.archives.cz/da/permalink?xid=be92f038-f13c-102f-8255-0050568c0263&amp;scan=93c93ae94bba48bcb1535ff15089fb5a</t>
  </si>
  <si>
    <t>Zemanek, Anton</t>
  </si>
  <si>
    <t>Korger, Elisabet</t>
  </si>
  <si>
    <t>https://digi.archives.cz/da/permalink?xid=be92f038-f13c-102f-8255-0050568c0263&amp;scan=1a93ddbb73744ea89f0743e4a04cc836</t>
  </si>
  <si>
    <t>https://digi.archives.cz/da/permalink?xid=be92f038-f13c-102f-8255-0050568c0263&amp;scan=9c52758142a14995a146b5794026a51d</t>
  </si>
  <si>
    <t>Sommer</t>
  </si>
  <si>
    <t>Trawniczek, Maria Anna</t>
  </si>
  <si>
    <t>Syrni, Martin</t>
  </si>
  <si>
    <t>Zillich, Maria Anna</t>
  </si>
  <si>
    <t>Dräscher, Georg</t>
  </si>
  <si>
    <t>Syrni, Anna</t>
  </si>
  <si>
    <t>https://digi.archives.cz/da/permalink?xid=be92f038-f13c-102f-8255-0050568c0263&amp;scan=acc47e0620934c1fa292f5279e781f8a</t>
  </si>
  <si>
    <t>Plaschke</t>
  </si>
  <si>
    <t>Fridscher, Anna</t>
  </si>
  <si>
    <t>p330</t>
  </si>
  <si>
    <t>https://digi.archives.cz/da/permalink?xid=be92f038-f13c-102f-8255-0050568c0263&amp;scan=230d27ced72e412480fc8c9f9a0eba45</t>
  </si>
  <si>
    <t>Wentzel, Friedrich</t>
  </si>
  <si>
    <t>Fydler, Anna</t>
  </si>
  <si>
    <t>Dobler, Anton</t>
  </si>
  <si>
    <t>Lader, Margarete</t>
  </si>
  <si>
    <t>https://digi.archives.cz/da/permalink?xid=be92f038-f13c-102f-8255-0050568c0263&amp;scan=a921428e7eaa40b0bbd2027228ac1e7e</t>
  </si>
  <si>
    <t>Drescher, Anna</t>
  </si>
  <si>
    <t>p326</t>
  </si>
  <si>
    <t>https://digi.archives.cz/da/permalink?xid=be92f038-f13c-102f-8255-0050568c0263&amp;scan=8f23b99339e74cbeac39467326a9538f</t>
  </si>
  <si>
    <t>Jacob, Maria Anna</t>
  </si>
  <si>
    <t>https://digi.archives.cz/da/permalink?xid=be92f038-f13c-102f-8255-0050568c0263&amp;scan=82f1b48e9aa84835998b3db0b522dfd7</t>
  </si>
  <si>
    <t>Seemann, Anton</t>
  </si>
  <si>
    <t>https://digi.archives.cz/da/permalink?xid=be92f038-f13c-102f-8255-0050568c0263&amp;scan=9c34774bd3df407abd9b2cb025797328</t>
  </si>
  <si>
    <t>Korger, Anton</t>
  </si>
  <si>
    <t>Debler, Maria Anna</t>
  </si>
  <si>
    <t>p313</t>
  </si>
  <si>
    <t>https://digi.archives.cz/da/permalink?xid=be92f038-f13c-102f-8255-0050568c0263&amp;scan=c72d5099d20c4cd79cc966c0bae4a1d9</t>
  </si>
  <si>
    <t>Blaschke</t>
  </si>
  <si>
    <t>Sirny, Martin</t>
  </si>
  <si>
    <t>Fidler, Anna</t>
  </si>
  <si>
    <t>Nagel</t>
  </si>
  <si>
    <t>Drascher, Anna</t>
  </si>
  <si>
    <t>p310</t>
  </si>
  <si>
    <t>https://digi.archives.cz/da/permalink?xid=be92f038-f13c-102f-8255-0050568c0263&amp;scan=d5d85e849cc146e3991afca11b5ed8ef</t>
  </si>
  <si>
    <t>Pythlyczek, Johann</t>
  </si>
  <si>
    <t>Hiltzner, Julia</t>
  </si>
  <si>
    <t>p306</t>
  </si>
  <si>
    <t>https://digi.archives.cz/da/permalink?xid=be92f038-f13c-102f-8255-0050568c0263&amp;scan=583b0525828b4c3d845c3e5aac4c70a7</t>
  </si>
  <si>
    <t>Rotter, Friedrich</t>
  </si>
  <si>
    <t>Sigl, Margarete</t>
  </si>
  <si>
    <t>p304</t>
  </si>
  <si>
    <t>https://digi.archives.cz/da/permalink?xid=be92f038-f13c-102f-8255-0050568c0263&amp;scan=fe636caf34bb40f8be63504fcf448ccc</t>
  </si>
  <si>
    <t>Zeman, Anton</t>
  </si>
  <si>
    <t>Koriger, Elisabet</t>
  </si>
  <si>
    <t>https://digi.archives.cz/da/permalink?xid=be92f038-f13c-102f-8255-0050568c0263&amp;scan=5de9b77c4d2544618629acd2f02df558</t>
  </si>
  <si>
    <t>Sigl</t>
  </si>
  <si>
    <t>Hönik, Michael</t>
  </si>
  <si>
    <t>Radauf, Maria Anna</t>
  </si>
  <si>
    <t>p300</t>
  </si>
  <si>
    <t>https://digi.archives.cz/da/permalink?xid=be92f038-f13c-102f-8255-0050568c0263&amp;scan=d702e8b82c9746ec9e022a488cab7c8e</t>
  </si>
  <si>
    <t>Hiltschner</t>
  </si>
  <si>
    <t>Zacharias</t>
  </si>
  <si>
    <t>Kesler, Tobias</t>
  </si>
  <si>
    <t>Petliczek, Magdalena</t>
  </si>
  <si>
    <t>p299</t>
  </si>
  <si>
    <t>https://digi.archives.cz/da/permalink?xid=be92f038-f13c-102f-8255-0050568c0263&amp;scan=4d66dd3fe9b54e9e9a4f83cd2cba6d6d</t>
  </si>
  <si>
    <t>Drascher, Georg</t>
  </si>
  <si>
    <t>p297</t>
  </si>
  <si>
    <t>https://digi.archives.cz/da/permalink?xid=be92f038-f13c-102f-8255-0050568c0263&amp;scan=6f2d36c4aa804ad5aea3711f307e73aa</t>
  </si>
  <si>
    <t>Stefek, Tobias</t>
  </si>
  <si>
    <t>Schebwstowa</t>
  </si>
  <si>
    <t>https://digi.archives.cz/da/permalink?xid=be92f038-f13c-102f-8255-0050568c0263&amp;scan=daf99ba0798f415d97d835d57da7904b</t>
  </si>
  <si>
    <t>Prcerowsky, Anton</t>
  </si>
  <si>
    <t>Hudeczek, Maria Anna</t>
  </si>
  <si>
    <t>p293</t>
  </si>
  <si>
    <t>https://digi.archives.cz/da/permalink?xid=be92f038-f13c-102f-8255-0050568c0263&amp;scan=dd63e361f6d54ba185d798179ab7d420</t>
  </si>
  <si>
    <t>Werner, Ferdinand</t>
  </si>
  <si>
    <t>Doleator, Anna</t>
  </si>
  <si>
    <t>p287</t>
  </si>
  <si>
    <t>https://digi.archives.cz/da/permalink?xid=be92f038-f13c-102f-8255-0050568c0263&amp;scan=f9efb8d701024cbeac85e6a01e301997</t>
  </si>
  <si>
    <t>Wytrisal</t>
  </si>
  <si>
    <t>Priwonska, Katarina</t>
  </si>
  <si>
    <t>https://digi.archives.cz/da/permalink?xid=be92f038-f13c-102f-8255-0050568c0263&amp;scan=53c151e595e347e683c0b7be81767c04</t>
  </si>
  <si>
    <t>Syrney, Martin</t>
  </si>
  <si>
    <t>p282</t>
  </si>
  <si>
    <t>https://digi.archives.cz/da/permalink?xid=be92f038-f13c-102f-8255-0050568c0263&amp;scan=06730bd747a84df88e69e1a9ef6f7c09</t>
  </si>
  <si>
    <t>Bu##halm, Katarina</t>
  </si>
  <si>
    <t>Hodezek, Martin</t>
  </si>
  <si>
    <t>https://digi.archives.cz/da/permalink?xid=be92f038-f13c-102f-8255-0050568c0263&amp;scan=a6210cae370b4e1a88d8c846128577d7</t>
  </si>
  <si>
    <t>p286</t>
  </si>
  <si>
    <t>Drescher, Georg</t>
  </si>
  <si>
    <t>#, Elisabet</t>
  </si>
  <si>
    <t>https://digi.archives.cz/da/permalink?xid=be92f038-f13c-102f-8255-0050568c0263&amp;scan=9b4a877d24ab48b29a495a255be85489</t>
  </si>
  <si>
    <t>Godenek, Martin</t>
  </si>
  <si>
    <t>p266</t>
  </si>
  <si>
    <t>https://digi.archives.cz/da/permalink?xid=be92f038-f13c-102f-8255-0050568c0263&amp;scan=bbcc1d1e2e6e4a5189656ee387e21901</t>
  </si>
  <si>
    <t>Stefkowatz</t>
  </si>
  <si>
    <t>https://digi.archives.cz/da/permalink?xid=be92f038-f13c-102f-8255-0050568c0263&amp;scan=f83261a7b5eb41299d33cdaa670b9c0b</t>
  </si>
  <si>
    <t>Hudeczek, Martin</t>
  </si>
  <si>
    <t>Jakob, Luzia</t>
  </si>
  <si>
    <t>https://digi.archives.cz/da/permalink?xid=be92e99e-f13c-102f-8255-0050568c0263&amp;scan=8d210e7e4ec44c36bb585758b5b87f76</t>
  </si>
  <si>
    <t>Vogtai Molla</t>
  </si>
  <si>
    <t>Suchomel, Anna</t>
  </si>
  <si>
    <t>Maria Josefa Rosalia</t>
  </si>
  <si>
    <t>Mathias Valentin</t>
  </si>
  <si>
    <r>
      <t xml:space="preserve">Maria </t>
    </r>
    <r>
      <rPr>
        <i/>
        <sz val="10"/>
        <color theme="4"/>
        <rFont val="Arial"/>
        <family val="2"/>
      </rPr>
      <t>Anna</t>
    </r>
  </si>
  <si>
    <t>Aloisa</t>
  </si>
  <si>
    <r>
      <t>Alois</t>
    </r>
    <r>
      <rPr>
        <i/>
        <sz val="10"/>
        <color theme="4"/>
        <rFont val="Arial"/>
        <family val="2"/>
      </rPr>
      <t>ia</t>
    </r>
  </si>
  <si>
    <r>
      <rPr>
        <i/>
        <sz val="10"/>
        <color theme="4"/>
        <rFont val="Arial"/>
        <family val="2"/>
      </rPr>
      <t xml:space="preserve">Anna </t>
    </r>
    <r>
      <rPr>
        <sz val="10"/>
        <color theme="1"/>
        <rFont val="Arial"/>
        <family val="2"/>
      </rPr>
      <t>Susanna</t>
    </r>
  </si>
  <si>
    <t>p419</t>
  </si>
  <si>
    <t>https://digi.archives.cz/da/permalink?xid=be92e99e-f13c-102f-8255-0050568c0263&amp;scan=f7742c6efcc9436b9d9d06901bd2ad90</t>
  </si>
  <si>
    <t>p775</t>
  </si>
  <si>
    <t>https://digi.archives.cz/da/permalink?xid=be92f038-f13c-102f-8255-0050568c0263&amp;scan=0d7b261b249a473697969dabdff5f1cd</t>
  </si>
  <si>
    <t>Josef Johann</t>
  </si>
  <si>
    <t>p776</t>
  </si>
  <si>
    <t>https://digi.archives.cz/da/permalink?xid=be92f038-f13c-102f-8255-0050568c0263&amp;scan=5d8c6c81f5b14b74b205da96fe6cc2cf</t>
  </si>
  <si>
    <t>p777</t>
  </si>
  <si>
    <t>https://digi.archives.cz/da/permalink?xid=be92f038-f13c-102f-8255-0050568c0263&amp;scan=9e4d5b73ae5048b6846655c4dad3df2f</t>
  </si>
  <si>
    <t>p778</t>
  </si>
  <si>
    <t>https://digi.archives.cz/da/permalink?xid=be92f038-f13c-102f-8255-0050568c0263&amp;scan=275d62f51b314fd49e952a360fb4a7d2</t>
  </si>
  <si>
    <t>https://digi.archives.cz/da/permalink?xid=be92f038-f13c-102f-8255-0050568c0263&amp;scan=d1c474dbf17843fba6dea48a758593e5</t>
  </si>
  <si>
    <t>p788</t>
  </si>
  <si>
    <t>p789</t>
  </si>
  <si>
    <t>https://digi.archives.cz/da/permalink?xid=be92f038-f13c-102f-8255-0050568c0263&amp;scan=917f4dac50844d3abde79942dae3b6c9</t>
  </si>
  <si>
    <t>p791</t>
  </si>
  <si>
    <t>https://digi.archives.cz/da/permalink?xid=be92f038-f13c-102f-8255-0050568c0263&amp;scan=d34807d88dec415f82e3d187c853f24c</t>
  </si>
  <si>
    <t>p795</t>
  </si>
  <si>
    <t>https://digi.archives.cz/da/permalink?xid=be92f038-f13c-102f-8255-0050568c0263&amp;scan=62f6be87fa474fad885fa52678f56d0a</t>
  </si>
  <si>
    <t>Mola</t>
  </si>
  <si>
    <t>p796</t>
  </si>
  <si>
    <t>https://digi.archives.cz/da/permalink?xid=be92f038-f13c-102f-8255-0050568c0263&amp;scan=2f18b0be73bd4f1ca2dbce4ca313b026</t>
  </si>
  <si>
    <t>https://digi.archives.cz/da/permalink?xid=be92f038-f13c-102f-8255-0050568c0263&amp;scan=ebfa9647560141ab92ad2bd0cdc92ab6</t>
  </si>
  <si>
    <t>p798</t>
  </si>
  <si>
    <t>p817</t>
  </si>
  <si>
    <t>https://digi.archives.cz/da/permalink?xid=be92f038-f13c-102f-8255-0050568c0263&amp;scan=022c90edd6094ef2831f79f63313cda6</t>
  </si>
  <si>
    <t>p818</t>
  </si>
  <si>
    <t>https://digi.archives.cz/da/permalink?xid=be92f038-f13c-102f-8255-0050568c0263&amp;scan=e345889428b548098988c7d032f66803</t>
  </si>
  <si>
    <t>p820</t>
  </si>
  <si>
    <t>https://digi.archives.cz/da/permalink?xid=be92f038-f13c-102f-8255-0050568c0263&amp;scan=cfaac02661ee4323b18b396a39ea17c5</t>
  </si>
  <si>
    <t>p829</t>
  </si>
  <si>
    <t>https://digi.archives.cz/da/permalink?xid=be92f038-f13c-102f-8255-0050568c0263&amp;scan=b1648679289a4852b0f60875dba241e6</t>
  </si>
  <si>
    <t>p830</t>
  </si>
  <si>
    <t>https://digi.archives.cz/da/permalink?xid=be92f038-f13c-102f-8255-0050568c0263&amp;scan=f9cd98bfc4b347de8ad7620ae8489790</t>
  </si>
  <si>
    <t>p837</t>
  </si>
  <si>
    <t>https://digi.archives.cz/da/permalink?xid=be92f038-f13c-102f-8255-0050568c0263&amp;scan=69fe8fd0323d4a4598d91eb4511102ee</t>
  </si>
  <si>
    <t>p838</t>
  </si>
  <si>
    <t>https://digi.archives.cz/da/permalink?xid=be92f038-f13c-102f-8255-0050568c0263&amp;scan=1af820df610d48d69afc206b060a5392</t>
  </si>
  <si>
    <t>p839</t>
  </si>
  <si>
    <t>https://digi.archives.cz/da/permalink?xid=be92f038-f13c-102f-8255-0050568c0263&amp;scan=320d84a203924ed2a31b27796b7eb1e2</t>
  </si>
  <si>
    <t>https://digi.archives.cz/da/permalink?xid=be92f038-f13c-102f-8255-0050568c0263&amp;scan=a50ac04770cf4e04a051c2efde61dbb6</t>
  </si>
  <si>
    <t>p842</t>
  </si>
  <si>
    <t>p8</t>
  </si>
  <si>
    <t>https://digi.archives.cz/da/permalink?xid=be92f038-f13c-102f-8255-0050568c0263&amp;scan=28cfd142e4a547a883b36245abbf0058</t>
  </si>
  <si>
    <t>p844</t>
  </si>
  <si>
    <t>p849</t>
  </si>
  <si>
    <t>https://digi.archives.cz/da/permalink?xid=be92f038-f13c-102f-8255-0050568c0263&amp;scan=3c5243f51582430ba64cce6faeb70b15</t>
  </si>
  <si>
    <t>p850</t>
  </si>
  <si>
    <t>https://digi.archives.cz/da/permalink?xid=be92f038-f13c-102f-8255-0050568c0263&amp;scan=453e130623d44614b28bb2c7a3035786</t>
  </si>
  <si>
    <t>p851</t>
  </si>
  <si>
    <t>https://digi.archives.cz/da/permalink?xid=be92f038-f13c-102f-8255-0050568c0263&amp;scan=2833b16128bf4d6eaf719c3051ee08a0</t>
  </si>
  <si>
    <t>p853</t>
  </si>
  <si>
    <t>https://digi.archives.cz/da/permalink?xid=be92f038-f13c-102f-8255-0050568c0263&amp;scan=a9f298a1ac694ec5b3e47a0666300da5</t>
  </si>
  <si>
    <t>p855</t>
  </si>
  <si>
    <t>https://digi.archives.cz/da/permalink?xid=be92f038-f13c-102f-8255-0050568c0263&amp;scan=79202cb9de8740dcaebcc0410af3607d</t>
  </si>
  <si>
    <t>https://digi.archives.cz/da/permalink?xid=be92f038-f13c-102f-8255-0050568c0263&amp;scan=4015d065d6dd4992a1060f6310c6cba9</t>
  </si>
  <si>
    <t>p927</t>
  </si>
  <si>
    <t>Verstorben</t>
  </si>
  <si>
    <t>Hochzeit</t>
  </si>
  <si>
    <t>Geburt</t>
  </si>
  <si>
    <t>Datum</t>
  </si>
  <si>
    <r>
      <t xml:space="preserve">Barbara </t>
    </r>
    <r>
      <rPr>
        <i/>
        <sz val="10"/>
        <color theme="4"/>
        <rFont val="Arial"/>
        <family val="2"/>
      </rPr>
      <t>Paula</t>
    </r>
  </si>
  <si>
    <r>
      <rPr>
        <i/>
        <sz val="10"/>
        <color theme="4"/>
        <rFont val="Arial"/>
        <family val="2"/>
      </rPr>
      <t xml:space="preserve">Fabian </t>
    </r>
    <r>
      <rPr>
        <sz val="10"/>
        <color theme="1"/>
        <rFont val="Arial"/>
        <family val="2"/>
      </rPr>
      <t>Sebastian</t>
    </r>
  </si>
  <si>
    <r>
      <t xml:space="preserve">Johann </t>
    </r>
    <r>
      <rPr>
        <i/>
        <sz val="10"/>
        <color theme="4"/>
        <rFont val="Arial"/>
        <family val="2"/>
      </rPr>
      <t>Karl</t>
    </r>
  </si>
  <si>
    <r>
      <rPr>
        <i/>
        <sz val="10"/>
        <color theme="4"/>
        <rFont val="Arial"/>
        <family val="2"/>
      </rPr>
      <t xml:space="preserve">Maria </t>
    </r>
    <r>
      <rPr>
        <sz val="10"/>
        <color theme="1"/>
        <rFont val="Arial"/>
        <family val="2"/>
      </rPr>
      <t>Barbara</t>
    </r>
  </si>
  <si>
    <r>
      <rPr>
        <i/>
        <sz val="10"/>
        <color theme="4"/>
        <rFont val="Arial"/>
        <family val="2"/>
      </rPr>
      <t>Maria</t>
    </r>
    <r>
      <rPr>
        <sz val="10"/>
        <color theme="1"/>
        <rFont val="Arial"/>
        <family val="2"/>
      </rPr>
      <t xml:space="preserve"> Theresia</t>
    </r>
  </si>
  <si>
    <r>
      <rPr>
        <i/>
        <sz val="10"/>
        <color theme="4"/>
        <rFont val="Arial"/>
        <family val="2"/>
      </rPr>
      <t>Anna</t>
    </r>
    <r>
      <rPr>
        <sz val="10"/>
        <color theme="1"/>
        <rFont val="Arial"/>
        <family val="2"/>
      </rPr>
      <t xml:space="preserve"> Barbara </t>
    </r>
    <r>
      <rPr>
        <i/>
        <sz val="10"/>
        <color theme="4"/>
        <rFont val="Arial"/>
        <family val="2"/>
      </rPr>
      <t>Josefa</t>
    </r>
  </si>
  <si>
    <r>
      <t xml:space="preserve">Jeremias </t>
    </r>
    <r>
      <rPr>
        <i/>
        <sz val="10"/>
        <color theme="4"/>
        <rFont val="Arial"/>
        <family val="2"/>
      </rPr>
      <t>Tobias</t>
    </r>
  </si>
  <si>
    <r>
      <rPr>
        <i/>
        <sz val="10"/>
        <color theme="4"/>
        <rFont val="Arial"/>
        <family val="2"/>
      </rPr>
      <t>Veronika</t>
    </r>
    <r>
      <rPr>
        <sz val="10"/>
        <color theme="1"/>
        <rFont val="Arial"/>
        <family val="2"/>
      </rPr>
      <t xml:space="preserve"> Dorothea</t>
    </r>
  </si>
  <si>
    <r>
      <rPr>
        <i/>
        <sz val="10"/>
        <color theme="4"/>
        <rFont val="Arial"/>
        <family val="2"/>
      </rPr>
      <t>Maria</t>
    </r>
    <r>
      <rPr>
        <sz val="10"/>
        <color theme="1"/>
        <rFont val="Arial"/>
        <family val="2"/>
      </rPr>
      <t xml:space="preserve"> Elisabet</t>
    </r>
  </si>
  <si>
    <r>
      <t xml:space="preserve">Johann </t>
    </r>
    <r>
      <rPr>
        <i/>
        <sz val="10"/>
        <color theme="4"/>
        <rFont val="Arial"/>
        <family val="2"/>
      </rPr>
      <t>Georg</t>
    </r>
  </si>
  <si>
    <r>
      <t xml:space="preserve">Franz </t>
    </r>
    <r>
      <rPr>
        <i/>
        <sz val="10"/>
        <color theme="4"/>
        <rFont val="Arial"/>
        <family val="2"/>
      </rPr>
      <t>Josef</t>
    </r>
  </si>
  <si>
    <r>
      <t xml:space="preserve">Anna </t>
    </r>
    <r>
      <rPr>
        <i/>
        <sz val="10"/>
        <color theme="4"/>
        <rFont val="Arial"/>
        <family val="2"/>
      </rPr>
      <t>Theresia</t>
    </r>
  </si>
  <si>
    <t>https://digi.archives.cz/da/permalink?xid=be92eef8-f13c-102f-8255-0050568c0263&amp;scan=2bcefd9a61354b00be67b5b6eb15aa61</t>
  </si>
  <si>
    <t>Christ, Anton (Txtr., UC)</t>
  </si>
  <si>
    <t>Kessler, Anna (ux, Wenzel, Fab. Ferr., SU)</t>
  </si>
  <si>
    <t>p1</t>
  </si>
  <si>
    <t>Kreisel, Wenzel (Rust.)</t>
  </si>
  <si>
    <t>https://digi.archives.cz/da/permalink?xid=be92eef8-f13c-102f-8255-0050568c0263&amp;scan=00b25be83be542faab571810860a5e50</t>
  </si>
  <si>
    <t>Tagelöhner</t>
  </si>
  <si>
    <t>p162</t>
  </si>
  <si>
    <t>https://digi.archives.cz/da/permalink?xid=be92d062-f13c-102f-8255-0050568c0263&amp;scan=643b3f6033984549a50997ca4f7007c9</t>
  </si>
  <si>
    <t>Viktoria</t>
  </si>
  <si>
    <t>Tagelöhner, Scharlach</t>
  </si>
  <si>
    <t>Tagelöhner, Fraiß</t>
  </si>
  <si>
    <t>p125</t>
  </si>
  <si>
    <t>https://digi.archives.cz/da/permalink?xid=be92d062-f13c-102f-8255-0050568c0263&amp;scan=64376275acf24f25890fc965fdc4d8aa</t>
  </si>
  <si>
    <t>Franziska</t>
  </si>
  <si>
    <t>Tagelöhner, Abzehrung</t>
  </si>
  <si>
    <t>https://digi.archives.cz/da/permalink?xid=be92d062-f13c-102f-8255-0050568c0263&amp;scan=50df3eb77f014bdd899326e0711e9e50</t>
  </si>
  <si>
    <t>Witwer (65j)</t>
  </si>
  <si>
    <t>Thekla</t>
  </si>
  <si>
    <t>NN +</t>
  </si>
  <si>
    <t>Skoli##</t>
  </si>
  <si>
    <t>Salinka, Jakob</t>
  </si>
  <si>
    <t>https://digi.archives.cz/da/permalink?xid=be92e930-f13c-102f-8255-0050568c0263&amp;scan=5289d972f5a047dc9d8447b548331e71</t>
  </si>
  <si>
    <t>Franz Siegel (Schuhmachermeister)</t>
  </si>
  <si>
    <t>p25</t>
  </si>
  <si>
    <t>https://digi.archives.cz/da/permalink?xid=be92e7be-f13c-102f-8255-0050568c0263&amp;scan=fb186c60b0fb40b094ab3f60cf7f3115</t>
  </si>
  <si>
    <t>Copulati in Knibitz</t>
  </si>
  <si>
    <t>p114</t>
  </si>
  <si>
    <t>https://digi.archives.cz/da/permalink?xid=be92e7be-f13c-102f-8255-0050568c0263&amp;scan=6e212492059242b19f07f61f55706c50</t>
  </si>
  <si>
    <t>Musik</t>
  </si>
  <si>
    <t>https://digi.archives.cz/da/permalink?xid=be92eef8-f13c-102f-8255-0050568c0263&amp;scan=f2b450d65c674406a28d02bc820e8da0</t>
  </si>
  <si>
    <t>Johann Pustel (Fab. Lig., UC)</t>
  </si>
  <si>
    <t>Scholler, Wenzel (Rust., UC)</t>
  </si>
  <si>
    <t>Rottler</t>
  </si>
  <si>
    <t>Musick, Josef (Soldat)</t>
  </si>
  <si>
    <t>Wawoda, Josef (DD)</t>
  </si>
  <si>
    <t>https://digi.archives.cz/da/permalink?xid=be92eef8-f13c-102f-8255-0050568c0263&amp;scan=0d656c7153cd4df18e9f2aabfa731207</t>
  </si>
  <si>
    <t>Schlag</t>
  </si>
  <si>
    <t>https://digi.archives.cz/da/permalink?xid=be92e7be-f13c-102f-8255-0050568c0263&amp;scan=a2ece5325f35485aad35adbfc88fe48d</t>
  </si>
  <si>
    <t>Bauer</t>
  </si>
  <si>
    <t>Neumann, Katarina (ux Anton, Hort.)</t>
  </si>
  <si>
    <t>p174</t>
  </si>
  <si>
    <t>https://digi.archives.cz/da/permalink?xid=be92eef8-f13c-102f-8255-0050568c0263&amp;scan=493f85408aba4713a3329773b26744e1</t>
  </si>
  <si>
    <t>https://digi.archives.cz/da/permalink?xid=be92eef8-f13c-102f-8255-0050568c0263&amp;scan=cc72a47e437540a9a4c26c9ca3e2e5f0</t>
  </si>
  <si>
    <t>https://digi.archives.cz/da/permalink?xid=be92eef8-f13c-102f-8255-0050568c0263&amp;scan=d316c14fadfe46b7b167b4f793d5c2c8</t>
  </si>
  <si>
    <t>p139</t>
  </si>
  <si>
    <t>Johann Baptist</t>
  </si>
  <si>
    <t>https://digi.archives.cz/da/permalink?xid=be92eef8-f13c-102f-8255-0050568c0263&amp;scan=e73cf6b902bd4dd7a4841cea58889483</t>
  </si>
  <si>
    <t>https://digi.archives.cz/da/permalink?xid=be92eef8-f13c-102f-8255-0050568c0263&amp;scan=7e7fd13b3ecd452eb5d4fd9b41895fa7</t>
  </si>
  <si>
    <r>
      <t xml:space="preserve">Johann </t>
    </r>
    <r>
      <rPr>
        <i/>
        <sz val="10"/>
        <color theme="4"/>
        <rFont val="Arial"/>
        <family val="2"/>
      </rPr>
      <t>Baptist</t>
    </r>
  </si>
  <si>
    <t>Jöhann</t>
  </si>
  <si>
    <t>p241a</t>
  </si>
  <si>
    <t>https://digi.archives.cz/da/permalink?xid=be92eef8-f13c-102f-8255-0050568c0263&amp;scan=3b6ed06a26fa4b92bdb0c0c1bbbe1c68</t>
  </si>
  <si>
    <t>p53</t>
  </si>
  <si>
    <t>https://digi.archives.cz/da/permalink?xid=be92eef8-f13c-102f-8255-0050568c0263&amp;scan=96689be227794e8d8a80212cf8a2477f</t>
  </si>
  <si>
    <t>Neumann, Katarina (ux Anton, Dmcl., DD)</t>
  </si>
  <si>
    <t>p28</t>
  </si>
  <si>
    <t>https://digi.archives.cz/da/permalink?xid=be92eef8-f13c-102f-8255-0050568c0263&amp;scan=ab8867ccc65a4dd0b3b7e269ad3acaaa</t>
  </si>
  <si>
    <t>https://digi.archives.cz/da/permalink?xid=be92eef8-f13c-102f-8255-0050568c0263&amp;scan=0a1f493def14426eb40b0654ef7f7cfa</t>
  </si>
  <si>
    <t>p272</t>
  </si>
  <si>
    <t>https://digi.archives.cz/da/permalink?xid=be92eef8-f13c-102f-8255-0050568c0263&amp;scan=00db3ca6b8564e668ff55f7fd2384145</t>
  </si>
  <si>
    <t>Dittersdorf 5</t>
  </si>
  <si>
    <t>Heimer</t>
  </si>
  <si>
    <t>Heimer, Johann (Rust.)</t>
  </si>
  <si>
    <t>Körner, Wenzel (Hort., DD)</t>
  </si>
  <si>
    <t>p211</t>
  </si>
  <si>
    <t>https://digi.archives.cz/da/permalink?xid=be92eef8-f13c-102f-8255-0050568c0263&amp;scan=a53d43929cc243ff88b84e1c57d143c9</t>
  </si>
  <si>
    <t>p250</t>
  </si>
  <si>
    <t>https://digi.archives.cz/da/permalink?xid=be92eef8-f13c-102f-8255-0050568c0263&amp;scan=757f1c68754847eeab6482a0fbaa271b</t>
  </si>
  <si>
    <t>https://digi.archives.cz/da/permalink?xid=be92eef8-f13c-102f-8255-0050568c0263&amp;scan=0a7338ed1303493d83a8bcf6d51ce1f5</t>
  </si>
  <si>
    <t>p210</t>
  </si>
  <si>
    <t>p361</t>
  </si>
  <si>
    <t>https://digi.archives.cz/da/permalink?xid=be92eef8-f13c-102f-8255-0050568c0263&amp;scan=5e0e37834e814c44b14f273e450592f1</t>
  </si>
  <si>
    <t>Körner, Wenzel (Hort.)</t>
  </si>
  <si>
    <t>Kreisel, Anton (Hort., AÖ)</t>
  </si>
  <si>
    <t>Witwe des Wenzel Kauer (DD 11)</t>
  </si>
  <si>
    <t>Körner, Joahnn (Dmcl. DD)</t>
  </si>
  <si>
    <t>Pohler, Wenzel (Inql., SU)</t>
  </si>
  <si>
    <t>https://digi.archives.cz/da/permalink?xid=be92eef8-f13c-102f-8255-0050568c0263&amp;scan=7a50e3fd2e894ee4b3bb119a848015d8</t>
  </si>
  <si>
    <t>Witwer, Witwe des Christian Montag (Dmcl.)</t>
  </si>
  <si>
    <t>Diitersdorf 29</t>
  </si>
  <si>
    <t>Scholler, Franz (Rust.)</t>
  </si>
  <si>
    <t>Brauner, Christian (Rust.)</t>
  </si>
  <si>
    <t>Dittersdorf 30</t>
  </si>
  <si>
    <t>p394</t>
  </si>
  <si>
    <t>https://digi.archives.cz/da/permalink?xid=be92eef8-f13c-102f-8255-0050568c0263&amp;scan=c505370d76234143aa5e54ec8f8fb433</t>
  </si>
  <si>
    <t>&lt;1739</t>
  </si>
  <si>
    <t>Dittersdorf 7</t>
  </si>
  <si>
    <t>Hinkelmann, Ignaz (Eisenberg)</t>
  </si>
  <si>
    <t>https://digi.archives.cz/da/permalink?xid=be92eef8-f13c-102f-8255-0050568c0263&amp;scan=2abffb714679484bb2a903bf1d69acd1</t>
  </si>
  <si>
    <t>Buchbinder</t>
  </si>
  <si>
    <t>https://digi.archives.cz/da/permalink?xid=be92d062-f13c-102f-8255-0050568c0263&amp;scan=5614f40680aa48018544b5ecbcc5d2b3</t>
  </si>
  <si>
    <t>Buchbinder, Lungensucht</t>
  </si>
  <si>
    <t>Witwer, Witwe des Kleibel (UC)</t>
  </si>
  <si>
    <t>Sekanie, Johann (Rotgerber)</t>
  </si>
  <si>
    <t>Frank, Dominik (Bürger)</t>
  </si>
  <si>
    <t>https://digi.archives.cz/da/permalink?xid=be92e930-f13c-102f-8255-0050568c0263&amp;scan=2b0907a48fdf4e1f8ba054712b75db7e</t>
  </si>
  <si>
    <t>Unicov 201</t>
  </si>
  <si>
    <t>Buchbinder, ###</t>
  </si>
  <si>
    <t>p345</t>
  </si>
  <si>
    <t>https://digi.archives.cz/da/permalink?xid=be92eef8-f13c-102f-8255-0050568c0263&amp;scan=47726355df1f4e12834a4899fe0acace</t>
  </si>
  <si>
    <t>https://digi.archives.cz/da/permalink?xid=be92d062-f13c-102f-8255-0050568c0263&amp;scan=0bcde786ff39405389fcb96554c52276</t>
  </si>
  <si>
    <t>Strumpfstricker</t>
  </si>
  <si>
    <t>p23</t>
  </si>
  <si>
    <t>https://digi.archives.cz/da/permalink?xid=be92e7be-f13c-102f-8255-0050568c0263&amp;scan=73a89c1dc66347b294d16e2742bbce96</t>
  </si>
  <si>
    <t>Nikolasch</t>
  </si>
  <si>
    <t>Vorstadt 90</t>
  </si>
  <si>
    <t>Nicolasch, Andreas (Molitor, UV)</t>
  </si>
  <si>
    <t>Latzel, Josef (Pafx., SU)</t>
  </si>
  <si>
    <t>https://digi.archives.cz/da/permalink?xid=be92eef8-f13c-102f-8255-0050568c0263&amp;scan=560335c928454687b88ef2339399aaa0</t>
  </si>
  <si>
    <t>Villicus</t>
  </si>
  <si>
    <t>Langer, Kaspar (Rust., AÖ)</t>
  </si>
  <si>
    <t>Melzer, Anna (ux Johann, Hort., AÖ)</t>
  </si>
  <si>
    <t>p29</t>
  </si>
  <si>
    <t>https://digi.archives.cz/da/permalink?xid=be92eef8-f13c-102f-8255-0050568c0263&amp;scan=7d2b413192bf4156bf62fed6274aab7f</t>
  </si>
  <si>
    <t>Anna Barbara Klara</t>
  </si>
  <si>
    <t>p62</t>
  </si>
  <si>
    <t>p113</t>
  </si>
  <si>
    <t>Maria Paula</t>
  </si>
  <si>
    <t>Josef Mathäus</t>
  </si>
  <si>
    <t>Schuhmacher</t>
  </si>
  <si>
    <t>Zezulka, Josef (Ledig)</t>
  </si>
  <si>
    <t>Groß, Barbara (ledig)</t>
  </si>
  <si>
    <t>Zwirner</t>
  </si>
  <si>
    <t>Kreisel, Wenzel (Rust., AÖ)</t>
  </si>
  <si>
    <t>Brauner, Anna Barbara (Rust., AÖ)</t>
  </si>
  <si>
    <t>Fleischer</t>
  </si>
  <si>
    <t>Waagner, Johann (Rotgärber)</t>
  </si>
  <si>
    <t>Lukas, Theresia (Rust.)</t>
  </si>
  <si>
    <t>p81</t>
  </si>
  <si>
    <t>Wagner, Johann Johanna (Weinschenk)</t>
  </si>
  <si>
    <t>p15</t>
  </si>
  <si>
    <t>p16</t>
  </si>
  <si>
    <t>Ursula</t>
  </si>
  <si>
    <t>p51</t>
  </si>
  <si>
    <t>p141</t>
  </si>
  <si>
    <t>p222</t>
  </si>
  <si>
    <t>Magdalena Krtschek</t>
  </si>
  <si>
    <t>Häusler</t>
  </si>
  <si>
    <t>Ruprecht, Wenzel (Gärtner, DD)</t>
  </si>
  <si>
    <t>Theresia Kostrniz</t>
  </si>
  <si>
    <t>Taglöhner</t>
  </si>
  <si>
    <t>Gawrann, Josef (ledig)</t>
  </si>
  <si>
    <t>Hawran, Anna</t>
  </si>
  <si>
    <t>Magdalena Grtschek</t>
  </si>
  <si>
    <t>Theresia Gosek</t>
  </si>
  <si>
    <t>Innmann</t>
  </si>
  <si>
    <t>Gowrann, Josef (ledig)</t>
  </si>
  <si>
    <t>Hawran, Anna (Witwe)</t>
  </si>
  <si>
    <t>Magdalena Krczick</t>
  </si>
  <si>
    <t>Rotter, Ursula (Bäuerin, DD)</t>
  </si>
  <si>
    <t>Theresia Goster</t>
  </si>
  <si>
    <t>Burger, Anton (Schuhmacher)</t>
  </si>
  <si>
    <t>Magdalena Czischmann</t>
  </si>
  <si>
    <t>Rotter, Ursula (Häuslerin, Grosmeustiz)</t>
  </si>
  <si>
    <t>Burger, Anton (Glöckner))</t>
  </si>
  <si>
    <t>Renner, Elisabet (Bürgerin)</t>
  </si>
  <si>
    <t>Renner, Elisabet (Zeugmacherin)</t>
  </si>
  <si>
    <t>p119</t>
  </si>
  <si>
    <t>Cäcilia Six</t>
  </si>
  <si>
    <t>Tuchmachermeister</t>
  </si>
  <si>
    <t>Zezulka, Katarina (w, Fleischerin)</t>
  </si>
  <si>
    <t>Wirth, Franz (Tuchmachermeister)</t>
  </si>
  <si>
    <t>Six, Sebastian (Bürger)</t>
  </si>
  <si>
    <t>Thekla Skola</t>
  </si>
  <si>
    <t>Selinka, Jakob &amp; Theresia (Bürger)</t>
  </si>
  <si>
    <t>Taglöhner, Fraiß</t>
  </si>
  <si>
    <t>https://digi.archives.cz/da/permalink?xid=be92d062-f13c-102f-8255-0050568c0263&amp;scan=331da88d8704411b9eb6831b4460f469</t>
  </si>
  <si>
    <t>Taglöhner, Blattern</t>
  </si>
  <si>
    <t>Gemeiner</t>
  </si>
  <si>
    <t>p90</t>
  </si>
  <si>
    <t>https://digi.archives.cz/da/permalink?xid=be92d062-f13c-102f-8255-0050568c0263&amp;scan=21c69ca6764a49baaf7a6de571f968cf</t>
  </si>
  <si>
    <t>Taglöhnler, Schlag</t>
  </si>
  <si>
    <t>https://digi.archives.cz/da/permalink?xid=be92d062-f13c-102f-8255-0050568c0263&amp;scan=87d85204bc2744c795f52bdf7a5f0089</t>
  </si>
  <si>
    <t>Operarius</t>
  </si>
  <si>
    <t>https://digi.archives.cz/da/permalink?xid=be92eef8-f13c-102f-8255-0050568c0263&amp;scan=df56e9af01bc40718f36bbb6f4320fe4</t>
  </si>
  <si>
    <t>https://digi.archives.cz/da/permalink?xid=be92eef8-f13c-102f-8255-0050568c0263&amp;scan=955d94b34dc948d0834e02c4e6dba5e7</t>
  </si>
  <si>
    <t>p317</t>
  </si>
  <si>
    <t>p95</t>
  </si>
  <si>
    <t>Kreisl, Wenzel (Rust., AÖ)</t>
  </si>
  <si>
    <r>
      <rPr>
        <strike/>
        <sz val="10"/>
        <color theme="1"/>
        <rFont val="Arial"/>
        <family val="2"/>
      </rPr>
      <t>Franz</t>
    </r>
    <r>
      <rPr>
        <i/>
        <sz val="10"/>
        <color theme="4"/>
        <rFont val="Arial"/>
        <family val="2"/>
      </rPr>
      <t>Wenzel</t>
    </r>
  </si>
  <si>
    <t>Mit dem Zwillingsbruder verwechselt</t>
  </si>
  <si>
    <t>Brauner, Christian (Rust., AÖ)</t>
  </si>
  <si>
    <t>Kreisel, Magdalena (ux Wenzel, Rust., AÖ)</t>
  </si>
  <si>
    <t>Brauner, Marina (ux Paul, Hort. DD)</t>
  </si>
  <si>
    <t>Hodiczek, Theresia (ux Franz, Lanio, UC)</t>
  </si>
  <si>
    <t>Link, Theresia (ux Franz, Vehicular, SU)</t>
  </si>
  <si>
    <t>Brauner, Barbara (ux Christian, Rust, AÖ)</t>
  </si>
  <si>
    <t>https://digi.archives.cz/da/permalink?xid=be92eef8-f13c-102f-8255-0050568c0263&amp;scan=fdca93a7c43844d1b264bca28369fc57</t>
  </si>
  <si>
    <t>p268</t>
  </si>
  <si>
    <t>https://digi.archives.cz/da/permalink?xid=be92eef8-f13c-102f-8255-0050568c0263&amp;scan=c6427bcd1d5c473585aa18fce909c98b</t>
  </si>
  <si>
    <t>p64</t>
  </si>
  <si>
    <t>p35</t>
  </si>
  <si>
    <t>Anton Viktor</t>
  </si>
  <si>
    <t>https://digi.archives.cz/da/permalink?xid=be92eef8-f13c-102f-8255-0050568c0263&amp;scan=93409654af31408c98256af9ee939d00</t>
  </si>
  <si>
    <t>https://digi.archives.cz/da/permalink?xid=be92eef8-f13c-102f-8255-0050568c0263&amp;scan=8d1c8b74171c4059918d0f7d727f9705</t>
  </si>
  <si>
    <t>Andritsky</t>
  </si>
  <si>
    <t>Professor</t>
  </si>
  <si>
    <t>Unicov 21</t>
  </si>
  <si>
    <t>Herrmann, Josef (Senator)</t>
  </si>
  <si>
    <t>Honheiser, Georg (Cereplasta, UC)</t>
  </si>
  <si>
    <t>https://digi.archives.cz/da/permalink?xid=be92eef8-f13c-102f-8255-0050568c0263&amp;scan=6b1327fd77914ab3880d3dde5ab304ec</t>
  </si>
  <si>
    <r>
      <rPr>
        <i/>
        <sz val="10"/>
        <color theme="4"/>
        <rFont val="Arial"/>
        <family val="2"/>
      </rPr>
      <t>Maria</t>
    </r>
    <r>
      <rPr>
        <sz val="10"/>
        <color theme="1"/>
        <rFont val="Arial"/>
        <family val="2"/>
      </rPr>
      <t xml:space="preserve"> Magdalena </t>
    </r>
    <r>
      <rPr>
        <i/>
        <sz val="10"/>
        <color theme="4"/>
        <rFont val="Arial"/>
        <family val="2"/>
      </rPr>
      <t>Josefa</t>
    </r>
  </si>
  <si>
    <t>Unicov 69</t>
  </si>
  <si>
    <t>Zezulka, Wenzel (Lanio)</t>
  </si>
  <si>
    <t>Kössler, Franz (Corianus)</t>
  </si>
  <si>
    <t>https://digi.archives.cz/da/permalink?xid=be92eef8-f13c-102f-8255-0050568c0263&amp;scan=63ced2b766a44e1b8fafe655da4db864</t>
  </si>
  <si>
    <t>Unicov 172</t>
  </si>
  <si>
    <t>Marta</t>
  </si>
  <si>
    <t>Feiler, Franz (Schumachermeister)</t>
  </si>
  <si>
    <t>Adelmann, Simon (Tuchmachermeister)</t>
  </si>
  <si>
    <t>https://digi.archives.cz/da/permalink?xid=be92e930-f13c-102f-8255-0050568c0263&amp;scan=a62fdae97a414e1e81fac1d694d210ce</t>
  </si>
  <si>
    <t>Witwer, Witwe des Wenzel Weinke</t>
  </si>
  <si>
    <t>Klara Kernlehner</t>
  </si>
  <si>
    <t>Waagner, Johann &amp; Johanna</t>
  </si>
  <si>
    <t>https://digi.archives.cz/da/permalink?xid=be92ee6c-f13c-102f-8255-0050568c0263&amp;scan=24b724aa1e7d44a9bdc927cd14c612c2</t>
  </si>
  <si>
    <t>https://digi.archives.cz/da/permalink?xid=be92ee6c-f13c-102f-8255-0050568c0263&amp;scan=cdf7fe696d8d4ad6806a3b66bf68612b</t>
  </si>
  <si>
    <t>https://digi.archives.cz/da/permalink?xid=be92ee6c-f13c-102f-8255-0050568c0263&amp;scan=9ef8cdf3b9994afabe9d4463e2e512e3</t>
  </si>
  <si>
    <t>Fleischer, Lungensucht</t>
  </si>
  <si>
    <t>https://digi.archives.cz/da/permalink?xid=be92d062-f13c-102f-8255-0050568c0263&amp;scan=501bdcfaa6a54b93a8be647faff59135</t>
  </si>
  <si>
    <t>Katarina Anna Maria</t>
  </si>
  <si>
    <t>Gert, Anton (Wertmeister)</t>
  </si>
  <si>
    <t>Wagner, Johanna (Weinschenk)</t>
  </si>
  <si>
    <t>https://digi.archives.cz/da/permalink?xid=be92eef8-f13c-102f-8255-0050568c0263&amp;scan=92f8bc26ad554e3ca5e8e13385d3952c</t>
  </si>
  <si>
    <r>
      <t xml:space="preserve">Anton </t>
    </r>
    <r>
      <rPr>
        <i/>
        <sz val="10"/>
        <color theme="4"/>
        <rFont val="Arial"/>
        <family val="2"/>
      </rPr>
      <t>Josef Alois</t>
    </r>
  </si>
  <si>
    <t>https://digi.archives.cz/da/permalink?xid=be92eef8-f13c-102f-8255-0050568c0263&amp;scan=dcc28474004e4c5aabf06405d0422423</t>
  </si>
  <si>
    <t>https://digi.archives.cz/da/permalink?xid=be92eef8-f13c-102f-8255-0050568c0263&amp;scan=0ecc86f1940d43a6b394bb1709226248</t>
  </si>
  <si>
    <t>Anton Josef Alois</t>
  </si>
  <si>
    <t>p130</t>
  </si>
  <si>
    <t>Florian Philip Jakob</t>
  </si>
  <si>
    <t>Wagner, Johann &amp; Johanna (Vinipola)</t>
  </si>
  <si>
    <t>https://digi.archives.cz/da/permalink?xid=be92eef8-f13c-102f-8255-0050568c0263&amp;scan=eb4f4fe1961442a9aa86926d0ecabe5a</t>
  </si>
  <si>
    <r>
      <t xml:space="preserve">Florian </t>
    </r>
    <r>
      <rPr>
        <i/>
        <sz val="10"/>
        <color theme="4"/>
        <rFont val="Arial"/>
        <family val="2"/>
      </rPr>
      <t>Philip Jakob</t>
    </r>
  </si>
  <si>
    <t>p314</t>
  </si>
  <si>
    <t>https://digi.archives.cz/da/permalink?xid=be92eef8-f13c-102f-8255-0050568c0263&amp;scan=8ea3a03a3777407cbc61df24528b3e0a</t>
  </si>
  <si>
    <t>p100</t>
  </si>
  <si>
    <t>Wagner, Johann (Vinipola)</t>
  </si>
  <si>
    <t>Ott, Johanna (w Josef, Logograph)</t>
  </si>
  <si>
    <t>https://digi.archives.cz/da/permalink?xid=be92eef8-f13c-102f-8255-0050568c0263&amp;scan=69ab8ff3a0df40d895445e64ceeeec9d</t>
  </si>
  <si>
    <t>Wenzel Karl</t>
  </si>
  <si>
    <t>https://digi.archives.cz/da/permalink?xid=be92eef8-f13c-102f-8255-0050568c0263&amp;scan=0dd4a3bdc8014366be308ef0b8c9aee2</t>
  </si>
  <si>
    <r>
      <t xml:space="preserve">Wenzel </t>
    </r>
    <r>
      <rPr>
        <i/>
        <sz val="10"/>
        <color theme="4"/>
        <rFont val="Arial"/>
        <family val="2"/>
      </rPr>
      <t>Karl</t>
    </r>
  </si>
  <si>
    <t>https://digi.archives.cz/da/permalink?xid=be92eef8-f13c-102f-8255-0050568c0263&amp;scan=57104c426e95427ba3f07a1733c115cc</t>
  </si>
  <si>
    <t>https://digi.archives.cz/da/permalink?xid=be92d062-f13c-102f-8255-0050568c0263&amp;scan=87b7203e9cde47448f509a07cdafc6bc</t>
  </si>
  <si>
    <t>Unicov 151</t>
  </si>
  <si>
    <t>Six</t>
  </si>
  <si>
    <t>Mühlhausen</t>
  </si>
  <si>
    <t>Wagner, Johann</t>
  </si>
  <si>
    <t>https://digi.archives.cz/da/permalink?xid=be92e930-f13c-102f-8255-0050568c0263&amp;scan=452f7eb7c99149d99bae54d907859a82</t>
  </si>
  <si>
    <t>Johann Anton Josef</t>
  </si>
  <si>
    <t>https://digi.archives.cz/da/permalink?xid=be92eef8-f13c-102f-8255-0050568c0263&amp;scan=a1d7b92f6cd745ea93eac06d6f824ed1</t>
  </si>
  <si>
    <t>Ott, Josef (Logograph)</t>
  </si>
  <si>
    <t>Wagner, Magdalena (ux Johann)</t>
  </si>
  <si>
    <t>https://digi.archives.cz/da/permalink?xid=be92eef8-f13c-102f-8255-0050568c0263&amp;scan=b4760366870841e28600e7caa009e15e</t>
  </si>
  <si>
    <t>https://digi.archives.cz/da/permalink?xid=be92eef8-f13c-102f-8255-0050568c0263&amp;scan=bccabeae06d54e48b486cb4cd32edd6a</t>
  </si>
  <si>
    <t>p352</t>
  </si>
  <si>
    <t>https://digi.archives.cz/da/permalink?xid=be92eef8-f13c-102f-8255-0050568c0263&amp;scan=8c62f32c6bd94556a7fd67e29dec60b2 &gt;</t>
  </si>
  <si>
    <t>https://digi.archives.cz/da/permalink?xid=be92d062-f13c-102f-8255-0050568c0263&amp;scan=b249171d65f444e0972993cc6bd8aec3</t>
  </si>
  <si>
    <t>Fleischermeister</t>
  </si>
  <si>
    <t>https://digi.archives.cz/da/permalink?xid=be92eef8-f13c-102f-8255-0050568c0263&amp;scan=f94081512a914e2ba06def51b54bb256</t>
  </si>
  <si>
    <t>https://digi.archives.cz/da/permalink?xid=be92e7be-f13c-102f-8255-0050568c0263&amp;scan=a9e6f0327cf644cca33ba40daaa87756</t>
  </si>
  <si>
    <t>Gallasch</t>
  </si>
  <si>
    <t>Coriarius</t>
  </si>
  <si>
    <t>Unicov 72</t>
  </si>
  <si>
    <t>Unicov 11</t>
  </si>
  <si>
    <t>Haar, Johann (Sclopetario)</t>
  </si>
  <si>
    <t>p378</t>
  </si>
  <si>
    <t>https://digi.archives.cz/da/permalink?xid=be92eef8-f13c-102f-8255-0050568c0263&amp;scan=670336bb34074fe2beb7008f8bf18a94</t>
  </si>
  <si>
    <t>https://digi.archives.cz/da/permalink?xid=be92eef8-f13c-102f-8255-0050568c0263&amp;scan=f36f4290a1794046980de8317dd1585a</t>
  </si>
  <si>
    <t>p215</t>
  </si>
  <si>
    <t>https://digi.archives.cz/da/permalink?xid=be92eef8-f13c-102f-8255-0050568c0263&amp;scan=c64fd143433f4b27888cd3072165cc55</t>
  </si>
  <si>
    <t>Scola, Mathäus &amp; Maria Anna (Hort., DD)</t>
  </si>
  <si>
    <t>https://digi.archives.cz/da/permalink?xid=be92eef8-f13c-102f-8255-0050568c0263&amp;scan=9f64f0aa5c16407ca3f4b14867fb6bdf</t>
  </si>
  <si>
    <t>https://digi.archives.cz/da/permalink?xid=be92eef8-f13c-102f-8255-0050568c0263&amp;scan=a3c910dfeab0422bbc9dbf064f203643</t>
  </si>
  <si>
    <t>Schrom, Mathäus (Oper, UC)</t>
  </si>
  <si>
    <t>Havle, Barbara (ux Georg, UC)</t>
  </si>
  <si>
    <t>Annas Vater heißt Jakob</t>
  </si>
  <si>
    <t>p339</t>
  </si>
  <si>
    <t>https://digi.archives.cz/da/permalink?xid=be92eef8-f13c-102f-8255-0050568c0263&amp;scan=4f0e0b8706d6428ba80955f22cee6f9c</t>
  </si>
  <si>
    <t>Bürgerin, Abzehrungsfieber</t>
  </si>
  <si>
    <t>p116</t>
  </si>
  <si>
    <t>https://digi.archives.cz/da/permalink?xid=be92d062-f13c-102f-8255-0050568c0263&amp;scan=d083f3de5bdc4a2ab23cca0f92fe970a</t>
  </si>
  <si>
    <t>p44</t>
  </si>
  <si>
    <t>Josef Viktor</t>
  </si>
  <si>
    <t>https://digi.archives.cz/da/permalink?xid=be92eef8-f13c-102f-8255-0050568c0263&amp;scan=7d1b8990429a47a4afe0e34362d7a410</t>
  </si>
  <si>
    <r>
      <t xml:space="preserve">Johann </t>
    </r>
    <r>
      <rPr>
        <i/>
        <sz val="10"/>
        <color theme="4"/>
        <rFont val="Arial"/>
        <family val="2"/>
      </rPr>
      <t>Augustin</t>
    </r>
  </si>
  <si>
    <t>p205</t>
  </si>
  <si>
    <t>https://digi.archives.cz/da/permalink?xid=be92eef8-f13c-102f-8255-0050568c0263&amp;scan=831f487f121844298b324acaf50b28f0</t>
  </si>
  <si>
    <t>https://digi.archives.cz/da/permalink?xid=be92eef8-f13c-102f-8255-0050568c0263&amp;scan=ecd845d1de8a436392bff765fbb6882a</t>
  </si>
  <si>
    <t>Augutstin</t>
  </si>
  <si>
    <t>https://digi.archives.cz/da/permalink?xid=be92eef8-f13c-102f-8255-0050568c0263&amp;scan=044e57088f0c4e82b1a8bc979360964f</t>
  </si>
  <si>
    <t>Schuhmacher, Fieber</t>
  </si>
  <si>
    <t>Spieß</t>
  </si>
  <si>
    <t>Auersthal / AT</t>
  </si>
  <si>
    <r>
      <t xml:space="preserve">Anna </t>
    </r>
    <r>
      <rPr>
        <i/>
        <sz val="10"/>
        <color theme="4"/>
        <rFont val="Arial"/>
        <family val="2"/>
      </rPr>
      <t>Johanna</t>
    </r>
  </si>
  <si>
    <t>Unicov 109</t>
  </si>
  <si>
    <t>Zezulka, Karl (Smigmator)</t>
  </si>
  <si>
    <t>Zezulka, Johann (Lanio)</t>
  </si>
  <si>
    <t>https://digi.archives.cz/da/permalink?xid=be92eef8-f13c-102f-8255-0050568c0263&amp;scan=cc30605a34824b70bb41d87af2be9e50</t>
  </si>
  <si>
    <t>Maria Anna stirbt vor Okt.1690</t>
  </si>
  <si>
    <t>Maria stirbt vor Nov.1688</t>
  </si>
  <si>
    <t>Braut: Susanna ???</t>
  </si>
  <si>
    <t>Dittersdorf ???</t>
  </si>
  <si>
    <t>Vater Jakob ???</t>
  </si>
  <si>
    <r>
      <rPr>
        <i/>
        <sz val="10"/>
        <color theme="4"/>
        <rFont val="Arial"/>
        <family val="2"/>
      </rPr>
      <t>Anna</t>
    </r>
    <r>
      <rPr>
        <sz val="10"/>
        <color theme="1"/>
        <rFont val="Arial"/>
        <family val="2"/>
      </rPr>
      <t xml:space="preserve"> Barbara </t>
    </r>
    <r>
      <rPr>
        <i/>
        <sz val="10"/>
        <color theme="4"/>
        <rFont val="Arial"/>
        <family val="2"/>
      </rPr>
      <t>Rosina</t>
    </r>
  </si>
  <si>
    <t>Notgetauft, Comparator</t>
  </si>
  <si>
    <t>Adam +</t>
  </si>
  <si>
    <t>p227</t>
  </si>
  <si>
    <t>https://digi.archives.cz/da/permalink?xid=be92e99e-f13c-102f-8255-0050568c0263&amp;scan=dad717c03bec4c1d9ea2d07aaecfe531</t>
  </si>
  <si>
    <t>https://digi.archives.cz/da/permalink?xid=be92e99e-f13c-102f-8255-0050568c0263&amp;scan=e5eb6724e75e46598cf7bbfc6dd1288c</t>
  </si>
  <si>
    <t>https://digi.archives.cz/da/permalink?xid=be92ef66-f13c-102f-8255-0050568c0263&amp;scan=c3ed88593b834813a8d03de93dc522ec</t>
  </si>
  <si>
    <t>Paula geb. Polaczek ?</t>
  </si>
  <si>
    <t>Fabian</t>
  </si>
  <si>
    <t>Frankstadt</t>
  </si>
  <si>
    <t>Lukas, Josef (Bauer, FS)</t>
  </si>
  <si>
    <t>Schubert, Johann (Bauer, DL)</t>
  </si>
  <si>
    <t>p200</t>
  </si>
  <si>
    <t>https://digi.archives.cz/da/permalink?xid=be92dec2-f13c-102f-8255-0050568c0263&amp;scan=89282f937d9745e3b2dfac0268f4f193</t>
  </si>
  <si>
    <t>Rotgerbermeister</t>
  </si>
  <si>
    <t>Hohenstadt 29</t>
  </si>
  <si>
    <t>Kunschner</t>
  </si>
  <si>
    <t>https://digi.archives.cz/da/permalink?xid=be92dec2-f13c-102f-8255-0050568c0263&amp;scan=e20a90447ba14829aed2bd7dbea19a35</t>
  </si>
  <si>
    <t>Höchsmann, Franz (Bauer)</t>
  </si>
  <si>
    <t>Kunschner, Veit (Färbermeister)</t>
  </si>
  <si>
    <t>Bardl, Johann (Töpfermeister)</t>
  </si>
  <si>
    <t>Schön, Franz (Bauer)</t>
  </si>
  <si>
    <t>https://digi.archives.cz/da/permalink?xid=be92dec2-f13c-102f-8255-0050568c0263&amp;scan=2b4f31c8e77543afb032103d68c663b1</t>
  </si>
  <si>
    <t>https://digi.archives.cz/da/permalink?xid=be92dec2-f13c-102f-8255-0050568c0263&amp;scan=274f84be88a74ecbbe27bc5f9b0fddac</t>
  </si>
  <si>
    <t>Kauer, Georg (Schneidermeister)</t>
  </si>
  <si>
    <t>C##, Ernst (Müllermeister)</t>
  </si>
  <si>
    <t>böm. Liebau 44</t>
  </si>
  <si>
    <t>dt Liebau 271</t>
  </si>
  <si>
    <t>Größ, Franz (Krämer)</t>
  </si>
  <si>
    <t>Leiter, Anton (Häusler)</t>
  </si>
  <si>
    <t>Schön</t>
  </si>
  <si>
    <t>dt Liebau 172</t>
  </si>
  <si>
    <t>1764/10/24</t>
  </si>
  <si>
    <t>1761/04/11</t>
  </si>
  <si>
    <t>https://digi.archives.cz/da/permalink?xid=be92dec2-f13c-102f-8255-0050568c0263&amp;scan=66b2392fdc7a49f9aafafdb703306b96</t>
  </si>
  <si>
    <t>Höchsmann, Valentin (Tischler)</t>
  </si>
  <si>
    <t>Göbelt, Daniel (Bauer)</t>
  </si>
  <si>
    <t>Witwe der ??? Höchsmann (DL)</t>
  </si>
  <si>
    <t>Hämker</t>
  </si>
  <si>
    <t>Dominik</t>
  </si>
  <si>
    <t>dt Liebau 242</t>
  </si>
  <si>
    <t>Schmid, Johann (Brandweinbrenner)</t>
  </si>
  <si>
    <t>Höchsmann, Anton (Bauer)</t>
  </si>
  <si>
    <t>p137</t>
  </si>
  <si>
    <t>https://digi.archives.cz/da/permalink?xid=be92dec2-f13c-102f-8255-0050568c0263&amp;scan=a2d0bd2530b14ea184f65d89409c076e</t>
  </si>
  <si>
    <t>dt Liebau 27</t>
  </si>
  <si>
    <t>dt Liebau 261</t>
  </si>
  <si>
    <t xml:space="preserve">dt Liebau </t>
  </si>
  <si>
    <t>Hanker</t>
  </si>
  <si>
    <t>Gazarius</t>
  </si>
  <si>
    <t>Witwe des Friedrich Höchsmann (Gaz., DL)</t>
  </si>
  <si>
    <t>dt Liebau 194</t>
  </si>
  <si>
    <t>https://digi.archives.cz/da/permalink?xid=be92dec2-f13c-102f-8255-0050568c0263&amp;scan=a5c9e4e761db492692a1971b2d0bd271</t>
  </si>
  <si>
    <t>Schmid, Johann (Rust., DL)</t>
  </si>
  <si>
    <t>Kesler, Wenzel (DL)</t>
  </si>
  <si>
    <t>Arcularius</t>
  </si>
  <si>
    <t>Schön, Kaspar (Nitriarius)</t>
  </si>
  <si>
    <t>Nitriarius</t>
  </si>
  <si>
    <t>Schön Franz (Rust., DL)</t>
  </si>
  <si>
    <t>https://digi.archives.cz/da/permalink?xid=be92dec2-f13c-102f-8255-0050568c0263&amp;scan=d0f4ed1cb221413b8f3e809536517a39</t>
  </si>
  <si>
    <t>dt Liebau 36</t>
  </si>
  <si>
    <t>Höchsmann, Valentin (Arcularius)</t>
  </si>
  <si>
    <t>Witwe des Josef Wiesner (Rust., DL)</t>
  </si>
  <si>
    <t>https://digi.archives.cz/da/permalink?xid=be92dec2-f13c-102f-8255-0050568c0263&amp;scan=61e2787c45c647bfb25b062efd118165</t>
  </si>
  <si>
    <t>Liebesdorf 4</t>
  </si>
  <si>
    <t>p131</t>
  </si>
  <si>
    <t>Wolff, Anton (Rust., LD)</t>
  </si>
  <si>
    <t>Benkensis</t>
  </si>
  <si>
    <t>Körner, Johann (Rust., Benkensis)</t>
  </si>
  <si>
    <t>Svoboda, Josef (Oecon.)</t>
  </si>
  <si>
    <t>Svoboda, Josef (Oecco., UC)</t>
  </si>
  <si>
    <t>Drexler, Anton (Cori.)</t>
  </si>
  <si>
    <t>Drexler, Anton (Alutor, UC)</t>
  </si>
  <si>
    <r>
      <rPr>
        <strike/>
        <sz val="10"/>
        <color rgb="FF006100"/>
        <rFont val="Arial"/>
        <family val="2"/>
      </rPr>
      <t>Alutario</t>
    </r>
    <r>
      <rPr>
        <i/>
        <sz val="10"/>
        <color theme="4"/>
        <rFont val="Arial"/>
        <family val="2"/>
      </rPr>
      <t>Pistor</t>
    </r>
  </si>
  <si>
    <r>
      <rPr>
        <i/>
        <sz val="10"/>
        <color theme="4"/>
        <rFont val="Arial"/>
        <family val="2"/>
      </rPr>
      <t>Anna</t>
    </r>
    <r>
      <rPr>
        <sz val="10"/>
        <color theme="1"/>
        <rFont val="Arial"/>
        <family val="2"/>
      </rPr>
      <t xml:space="preserve"> Katarina</t>
    </r>
  </si>
  <si>
    <r>
      <rPr>
        <i/>
        <sz val="10"/>
        <color theme="4"/>
        <rFont val="Arial"/>
        <family val="2"/>
      </rPr>
      <t>Maria</t>
    </r>
    <r>
      <rPr>
        <sz val="10"/>
        <color theme="1"/>
        <rFont val="Arial"/>
        <family val="2"/>
      </rPr>
      <t xml:space="preserve"> Magdalena</t>
    </r>
  </si>
  <si>
    <t>Drescher, Andreas</t>
  </si>
  <si>
    <t>Drescher, Anna Susanna</t>
  </si>
  <si>
    <r>
      <rPr>
        <i/>
        <sz val="10"/>
        <color theme="4"/>
        <rFont val="Arial"/>
        <family val="2"/>
      </rPr>
      <t>Johann</t>
    </r>
    <r>
      <rPr>
        <sz val="10"/>
        <color rgb="FF006100"/>
        <rFont val="Arial"/>
        <family val="2"/>
      </rPr>
      <t xml:space="preserve"> Josef</t>
    </r>
  </si>
  <si>
    <t>Knirsch, Franz (Faber, UC)</t>
  </si>
  <si>
    <t>geb. Fiedler</t>
  </si>
  <si>
    <t>Magdalena stirbt 1712</t>
  </si>
  <si>
    <t>Witwer, Paula stirbt 1733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</si>
</sst>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</font>
    <font>
      <sz val="10"/>
      <color theme="4"/>
      <name val="Arial"/>
      <family val="2"/>
    </font>
    <font>
      <i/>
      <sz val="10"/>
      <color theme="4"/>
      <name val="Arial"/>
      <family val="2"/>
    </font>
    <font>
      <sz val="10"/>
      <name val="Arial"/>
      <family val="2"/>
    </font>
    <font>
      <sz val="10"/>
      <color rgb="FF006100"/>
      <name val="Arial"/>
      <family val="2"/>
    </font>
    <font>
      <sz val="11"/>
      <color theme="1"/>
      <name val="Calibri"/>
      <family val="2"/>
      <scheme val="minor"/>
    </font>
    <font>
      <strike/>
      <sz val="10"/>
      <color theme="1"/>
      <name val="Arial"/>
      <family val="2"/>
    </font>
    <font>
      <strike/>
      <sz val="10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1"/>
    <xf numFmtId="0" fontId="2" fillId="2" borderId="0" xfId="1" applyFont="1"/>
    <xf numFmtId="0" fontId="0" fillId="0" borderId="0" xfId="0" applyFont="1"/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86DD-ADA7-45E2-8312-1E65F24633E9}">
  <sheetPr filterMode="1"/>
  <dimension ref="A1:R354"/>
  <sheetViews>
    <sheetView workbookViewId="0">
      <pane ySplit="1" topLeftCell="A2" activePane="bottomLeft" state="frozen"/>
      <selection pane="bottomLeft" activeCell="F323" sqref="F323"/>
    </sheetView>
  </sheetViews>
  <sheetFormatPr baseColWidth="10" defaultRowHeight="12.75" outlineLevelCol="1" x14ac:dyDescent="0.2"/>
  <cols>
    <col min="1" max="1" width="8.5703125" bestFit="1" customWidth="1"/>
    <col min="2" max="2" width="7" bestFit="1" customWidth="1"/>
    <col min="3" max="3" width="4.85546875" bestFit="1" customWidth="1"/>
    <col min="4" max="4" width="4.28515625" bestFit="1" customWidth="1"/>
    <col min="5" max="5" width="10.85546875" bestFit="1" customWidth="1"/>
    <col min="6" max="6" width="23.7109375" bestFit="1" customWidth="1"/>
    <col min="7" max="7" width="10.28515625" bestFit="1" customWidth="1"/>
    <col min="8" max="8" width="12.28515625" bestFit="1" customWidth="1"/>
    <col min="9" max="9" width="12.5703125" bestFit="1" customWidth="1"/>
    <col min="10" max="10" width="11.28515625" bestFit="1" customWidth="1"/>
    <col min="11" max="11" width="5.5703125" bestFit="1" customWidth="1" outlineLevel="1"/>
    <col min="12" max="12" width="31.85546875" bestFit="1" customWidth="1"/>
    <col min="13" max="14" width="21" customWidth="1"/>
    <col min="15" max="15" width="10.5703125" bestFit="1" customWidth="1"/>
    <col min="16" max="16" width="12.28515625" bestFit="1" customWidth="1"/>
    <col min="17" max="17" width="14.85546875" customWidth="1"/>
  </cols>
  <sheetData>
    <row r="1" spans="1:18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9</v>
      </c>
      <c r="H1" t="s">
        <v>10</v>
      </c>
      <c r="I1" t="s">
        <v>6</v>
      </c>
      <c r="J1" t="s">
        <v>13</v>
      </c>
      <c r="K1" t="s">
        <v>20</v>
      </c>
      <c r="L1" t="s">
        <v>11</v>
      </c>
      <c r="M1" t="s">
        <v>12</v>
      </c>
      <c r="N1" t="s">
        <v>22</v>
      </c>
      <c r="O1" t="s">
        <v>2135</v>
      </c>
      <c r="P1" t="s">
        <v>2134</v>
      </c>
      <c r="Q1" t="s">
        <v>8</v>
      </c>
      <c r="R1" t="s">
        <v>2137</v>
      </c>
    </row>
    <row r="2" spans="1:18" hidden="1" x14ac:dyDescent="0.2">
      <c r="A2" s="4" t="s">
        <v>193</v>
      </c>
      <c r="B2" s="4">
        <v>1676</v>
      </c>
      <c r="C2" s="4">
        <v>2</v>
      </c>
      <c r="D2" s="4">
        <v>5</v>
      </c>
      <c r="E2" s="4" t="s">
        <v>52</v>
      </c>
      <c r="F2" s="4" t="s">
        <v>70</v>
      </c>
      <c r="G2" s="4" t="s">
        <v>197</v>
      </c>
      <c r="H2" s="4" t="s">
        <v>198</v>
      </c>
      <c r="I2" s="4"/>
      <c r="J2" s="4" t="s">
        <v>199</v>
      </c>
      <c r="K2" s="4"/>
      <c r="L2" s="4" t="s">
        <v>200</v>
      </c>
      <c r="M2" s="4" t="s">
        <v>201</v>
      </c>
      <c r="N2" s="5" t="s">
        <v>2450</v>
      </c>
      <c r="O2" s="4" t="str">
        <f>B!U32</f>
        <v>1706/2/1</v>
      </c>
      <c r="P2" s="4" t="str">
        <f>'C'!Q86</f>
        <v>1742/2/20</v>
      </c>
      <c r="Q2" s="4" t="s">
        <v>194</v>
      </c>
      <c r="R2" s="4" t="str">
        <f t="shared" ref="R2:R65" si="0">B2&amp;"/"&amp;C2&amp;"/"&amp;D2</f>
        <v>1676/2/5</v>
      </c>
    </row>
    <row r="3" spans="1:18" hidden="1" x14ac:dyDescent="0.2">
      <c r="A3" t="s">
        <v>193</v>
      </c>
      <c r="B3">
        <v>1676</v>
      </c>
      <c r="C3">
        <v>12</v>
      </c>
      <c r="D3">
        <v>19</v>
      </c>
      <c r="E3" t="s">
        <v>41</v>
      </c>
      <c r="F3" t="s">
        <v>95</v>
      </c>
      <c r="G3" t="s">
        <v>143</v>
      </c>
      <c r="H3" t="s">
        <v>136</v>
      </c>
      <c r="J3" t="s">
        <v>18</v>
      </c>
      <c r="L3" t="s">
        <v>195</v>
      </c>
      <c r="M3" t="s">
        <v>196</v>
      </c>
      <c r="O3" t="str">
        <f>B!A24&amp;"/"&amp;B!B24&amp;"/"&amp;B!C24</f>
        <v>1703/6/7</v>
      </c>
      <c r="P3" t="str">
        <f>'C'!Q136</f>
        <v>1759/8/4</v>
      </c>
      <c r="Q3" t="s">
        <v>194</v>
      </c>
      <c r="R3" t="str">
        <f t="shared" si="0"/>
        <v>1676/12/19</v>
      </c>
    </row>
    <row r="4" spans="1:18" hidden="1" x14ac:dyDescent="0.2">
      <c r="A4" t="s">
        <v>128</v>
      </c>
      <c r="B4">
        <v>1682</v>
      </c>
      <c r="C4">
        <v>6</v>
      </c>
      <c r="D4">
        <v>29</v>
      </c>
      <c r="E4" t="s">
        <v>1308</v>
      </c>
      <c r="F4" t="s">
        <v>387</v>
      </c>
      <c r="G4" t="s">
        <v>70</v>
      </c>
      <c r="H4" t="s">
        <v>351</v>
      </c>
      <c r="J4" t="s">
        <v>18</v>
      </c>
      <c r="L4" t="s">
        <v>2066</v>
      </c>
      <c r="M4" t="s">
        <v>2067</v>
      </c>
      <c r="Q4" t="s">
        <v>2065</v>
      </c>
      <c r="R4" t="str">
        <f t="shared" si="0"/>
        <v>1682/6/29</v>
      </c>
    </row>
    <row r="5" spans="1:18" hidden="1" x14ac:dyDescent="0.2">
      <c r="A5" t="s">
        <v>128</v>
      </c>
      <c r="B5">
        <v>1682</v>
      </c>
      <c r="C5">
        <v>7</v>
      </c>
      <c r="D5">
        <v>16</v>
      </c>
      <c r="E5" t="s">
        <v>41</v>
      </c>
      <c r="F5" t="s">
        <v>81</v>
      </c>
      <c r="G5" t="s">
        <v>143</v>
      </c>
      <c r="H5" t="s">
        <v>88</v>
      </c>
      <c r="J5" t="s">
        <v>18</v>
      </c>
      <c r="L5" t="s">
        <v>195</v>
      </c>
      <c r="M5" t="s">
        <v>2064</v>
      </c>
      <c r="Q5" t="s">
        <v>2065</v>
      </c>
      <c r="R5" t="str">
        <f t="shared" si="0"/>
        <v>1682/7/16</v>
      </c>
    </row>
    <row r="6" spans="1:18" hidden="1" x14ac:dyDescent="0.2">
      <c r="A6" t="s">
        <v>2062</v>
      </c>
      <c r="B6">
        <v>1683</v>
      </c>
      <c r="C6">
        <v>7</v>
      </c>
      <c r="D6">
        <v>18</v>
      </c>
      <c r="E6" t="s">
        <v>1308</v>
      </c>
      <c r="F6" t="s">
        <v>88</v>
      </c>
      <c r="G6" t="s">
        <v>70</v>
      </c>
      <c r="H6" t="s">
        <v>351</v>
      </c>
      <c r="J6" t="s">
        <v>18</v>
      </c>
      <c r="L6" t="s">
        <v>2061</v>
      </c>
      <c r="M6" t="s">
        <v>1997</v>
      </c>
      <c r="Q6" t="s">
        <v>2063</v>
      </c>
      <c r="R6" t="str">
        <f t="shared" si="0"/>
        <v>1683/7/18</v>
      </c>
    </row>
    <row r="7" spans="1:18" hidden="1" x14ac:dyDescent="0.2">
      <c r="A7" t="s">
        <v>68</v>
      </c>
      <c r="B7">
        <v>1686</v>
      </c>
      <c r="C7">
        <v>6</v>
      </c>
      <c r="D7">
        <v>2</v>
      </c>
      <c r="E7" t="s">
        <v>1308</v>
      </c>
      <c r="F7" t="s">
        <v>53</v>
      </c>
      <c r="G7" t="s">
        <v>67</v>
      </c>
      <c r="H7" t="s">
        <v>17</v>
      </c>
      <c r="J7" t="s">
        <v>18</v>
      </c>
      <c r="L7" t="s">
        <v>2058</v>
      </c>
      <c r="M7" t="s">
        <v>2059</v>
      </c>
      <c r="Q7" t="s">
        <v>2060</v>
      </c>
      <c r="R7" t="str">
        <f t="shared" si="0"/>
        <v>1686/6/2</v>
      </c>
    </row>
    <row r="8" spans="1:18" hidden="1" x14ac:dyDescent="0.2">
      <c r="A8" t="s">
        <v>2052</v>
      </c>
      <c r="B8">
        <v>1686</v>
      </c>
      <c r="C8">
        <v>7</v>
      </c>
      <c r="D8">
        <v>14</v>
      </c>
      <c r="E8" t="s">
        <v>1308</v>
      </c>
      <c r="F8" t="s">
        <v>17</v>
      </c>
      <c r="G8" t="s">
        <v>70</v>
      </c>
      <c r="H8" t="s">
        <v>351</v>
      </c>
      <c r="J8" t="s">
        <v>18</v>
      </c>
      <c r="L8" t="s">
        <v>2054</v>
      </c>
      <c r="M8" t="s">
        <v>2055</v>
      </c>
      <c r="Q8" t="s">
        <v>2056</v>
      </c>
      <c r="R8" t="str">
        <f t="shared" si="0"/>
        <v>1686/7/14</v>
      </c>
    </row>
    <row r="9" spans="1:18" hidden="1" x14ac:dyDescent="0.2">
      <c r="A9" t="s">
        <v>1675</v>
      </c>
      <c r="B9">
        <v>1686</v>
      </c>
      <c r="C9">
        <v>12</v>
      </c>
      <c r="D9">
        <v>1</v>
      </c>
      <c r="E9" t="s">
        <v>1978</v>
      </c>
      <c r="F9" t="s">
        <v>77</v>
      </c>
      <c r="G9" t="s">
        <v>67</v>
      </c>
      <c r="H9" t="s">
        <v>17</v>
      </c>
      <c r="J9" t="s">
        <v>56</v>
      </c>
      <c r="L9" t="s">
        <v>1994</v>
      </c>
      <c r="M9" t="s">
        <v>2051</v>
      </c>
      <c r="Q9" t="s">
        <v>2053</v>
      </c>
      <c r="R9" t="str">
        <f t="shared" si="0"/>
        <v>1686/12/1</v>
      </c>
    </row>
    <row r="10" spans="1:18" hidden="1" x14ac:dyDescent="0.2">
      <c r="A10" t="s">
        <v>2057</v>
      </c>
      <c r="B10">
        <v>1687</v>
      </c>
      <c r="C10">
        <v>2</v>
      </c>
      <c r="D10">
        <v>12</v>
      </c>
      <c r="E10" t="s">
        <v>2048</v>
      </c>
      <c r="F10" t="s">
        <v>252</v>
      </c>
      <c r="G10" t="s">
        <v>1481</v>
      </c>
      <c r="H10" t="s">
        <v>185</v>
      </c>
      <c r="J10" t="s">
        <v>313</v>
      </c>
      <c r="L10" t="s">
        <v>1950</v>
      </c>
      <c r="M10" t="s">
        <v>2049</v>
      </c>
      <c r="Q10" t="s">
        <v>2050</v>
      </c>
      <c r="R10" t="str">
        <f t="shared" si="0"/>
        <v>1687/2/12</v>
      </c>
    </row>
    <row r="11" spans="1:18" hidden="1" x14ac:dyDescent="0.2">
      <c r="A11" t="s">
        <v>2046</v>
      </c>
      <c r="B11">
        <v>1687</v>
      </c>
      <c r="C11">
        <v>6</v>
      </c>
      <c r="D11">
        <v>21</v>
      </c>
      <c r="E11" t="s">
        <v>41</v>
      </c>
      <c r="F11" t="s">
        <v>414</v>
      </c>
      <c r="G11" t="s">
        <v>53</v>
      </c>
      <c r="H11" t="s">
        <v>794</v>
      </c>
      <c r="J11" t="s">
        <v>18</v>
      </c>
      <c r="L11" t="s">
        <v>2044</v>
      </c>
      <c r="M11" t="s">
        <v>2045</v>
      </c>
      <c r="O11" t="str">
        <f>B!U50</f>
        <v>1716/7/13</v>
      </c>
      <c r="Q11" t="s">
        <v>2047</v>
      </c>
      <c r="R11" t="str">
        <f t="shared" si="0"/>
        <v>1687/6/21</v>
      </c>
    </row>
    <row r="12" spans="1:18" hidden="1" x14ac:dyDescent="0.2">
      <c r="A12" t="s">
        <v>2042</v>
      </c>
      <c r="B12">
        <v>1688</v>
      </c>
      <c r="C12">
        <v>2</v>
      </c>
      <c r="D12">
        <v>23</v>
      </c>
      <c r="E12" t="s">
        <v>1308</v>
      </c>
      <c r="F12" t="s">
        <v>130</v>
      </c>
      <c r="G12" t="s">
        <v>70</v>
      </c>
      <c r="H12" t="s">
        <v>351</v>
      </c>
      <c r="J12" t="s">
        <v>56</v>
      </c>
      <c r="L12" t="s">
        <v>2040</v>
      </c>
      <c r="M12" t="s">
        <v>2041</v>
      </c>
      <c r="Q12" t="s">
        <v>2043</v>
      </c>
      <c r="R12" t="str">
        <f t="shared" si="0"/>
        <v>1688/2/23</v>
      </c>
    </row>
    <row r="13" spans="1:18" hidden="1" x14ac:dyDescent="0.2">
      <c r="A13" t="s">
        <v>1679</v>
      </c>
      <c r="B13">
        <v>1688</v>
      </c>
      <c r="C13">
        <v>5</v>
      </c>
      <c r="D13">
        <v>9</v>
      </c>
      <c r="E13" t="s">
        <v>41</v>
      </c>
      <c r="F13" t="s">
        <v>17</v>
      </c>
      <c r="G13" t="s">
        <v>143</v>
      </c>
      <c r="H13" t="s">
        <v>88</v>
      </c>
      <c r="J13" t="s">
        <v>18</v>
      </c>
      <c r="L13" t="s">
        <v>2037</v>
      </c>
      <c r="M13" t="s">
        <v>2038</v>
      </c>
      <c r="P13" t="str">
        <f>'C'!Q31</f>
        <v>1709/1/28</v>
      </c>
      <c r="Q13" t="s">
        <v>2039</v>
      </c>
      <c r="R13" t="str">
        <f t="shared" si="0"/>
        <v>1688/5/9</v>
      </c>
    </row>
    <row r="14" spans="1:18" hidden="1" x14ac:dyDescent="0.2">
      <c r="A14" t="s">
        <v>2035</v>
      </c>
      <c r="B14">
        <v>1688</v>
      </c>
      <c r="C14">
        <v>8</v>
      </c>
      <c r="D14">
        <v>24</v>
      </c>
      <c r="E14" t="s">
        <v>2008</v>
      </c>
      <c r="F14" t="s">
        <v>130</v>
      </c>
      <c r="G14" t="s">
        <v>857</v>
      </c>
      <c r="H14" t="s">
        <v>77</v>
      </c>
      <c r="J14" t="s">
        <v>18</v>
      </c>
      <c r="L14" t="s">
        <v>2034</v>
      </c>
      <c r="M14" t="s">
        <v>1983</v>
      </c>
      <c r="Q14" t="s">
        <v>2036</v>
      </c>
      <c r="R14" t="str">
        <f t="shared" si="0"/>
        <v>1688/8/24</v>
      </c>
    </row>
    <row r="15" spans="1:18" hidden="1" x14ac:dyDescent="0.2">
      <c r="A15" t="s">
        <v>2032</v>
      </c>
      <c r="B15">
        <v>1688</v>
      </c>
      <c r="C15">
        <v>12</v>
      </c>
      <c r="D15">
        <v>8</v>
      </c>
      <c r="E15" t="s">
        <v>2028</v>
      </c>
      <c r="F15" t="s">
        <v>1802</v>
      </c>
      <c r="G15" t="s">
        <v>2029</v>
      </c>
      <c r="H15" t="s">
        <v>351</v>
      </c>
      <c r="J15" t="s">
        <v>18</v>
      </c>
      <c r="L15" t="s">
        <v>2030</v>
      </c>
      <c r="M15" t="s">
        <v>2031</v>
      </c>
      <c r="Q15" t="s">
        <v>2033</v>
      </c>
      <c r="R15" t="str">
        <f t="shared" si="0"/>
        <v>1688/12/8</v>
      </c>
    </row>
    <row r="16" spans="1:18" hidden="1" x14ac:dyDescent="0.2">
      <c r="A16" t="s">
        <v>2026</v>
      </c>
      <c r="B16">
        <v>1689</v>
      </c>
      <c r="C16">
        <v>1</v>
      </c>
      <c r="D16">
        <v>17</v>
      </c>
      <c r="E16" t="s">
        <v>2023</v>
      </c>
      <c r="F16" t="s">
        <v>95</v>
      </c>
      <c r="G16" t="s">
        <v>143</v>
      </c>
      <c r="H16" t="s">
        <v>351</v>
      </c>
      <c r="J16" t="s">
        <v>56</v>
      </c>
      <c r="L16" t="s">
        <v>2024</v>
      </c>
      <c r="M16" t="s">
        <v>2025</v>
      </c>
      <c r="Q16" t="s">
        <v>2027</v>
      </c>
      <c r="R16" t="str">
        <f t="shared" si="0"/>
        <v>1689/1/17</v>
      </c>
    </row>
    <row r="17" spans="1:18" hidden="1" x14ac:dyDescent="0.2">
      <c r="A17" t="s">
        <v>2026</v>
      </c>
      <c r="B17">
        <v>1689</v>
      </c>
      <c r="C17">
        <v>1</v>
      </c>
      <c r="D17">
        <v>17</v>
      </c>
      <c r="E17" t="s">
        <v>2023</v>
      </c>
      <c r="F17" t="s">
        <v>387</v>
      </c>
      <c r="G17" t="s">
        <v>143</v>
      </c>
      <c r="H17" t="s">
        <v>351</v>
      </c>
      <c r="J17" t="s">
        <v>56</v>
      </c>
      <c r="L17" t="s">
        <v>1428</v>
      </c>
      <c r="M17" t="s">
        <v>2009</v>
      </c>
      <c r="Q17" t="s">
        <v>2027</v>
      </c>
      <c r="R17" t="str">
        <f t="shared" si="0"/>
        <v>1689/1/17</v>
      </c>
    </row>
    <row r="18" spans="1:18" hidden="1" x14ac:dyDescent="0.2">
      <c r="A18" t="s">
        <v>2018</v>
      </c>
      <c r="B18">
        <v>1689</v>
      </c>
      <c r="C18">
        <v>7</v>
      </c>
      <c r="D18">
        <v>18</v>
      </c>
      <c r="E18" t="s">
        <v>1308</v>
      </c>
      <c r="F18" t="s">
        <v>88</v>
      </c>
      <c r="G18" t="s">
        <v>67</v>
      </c>
      <c r="H18" t="s">
        <v>17</v>
      </c>
      <c r="J18" t="s">
        <v>56</v>
      </c>
      <c r="L18" t="s">
        <v>2020</v>
      </c>
      <c r="M18" t="s">
        <v>2021</v>
      </c>
      <c r="Q18" t="s">
        <v>2022</v>
      </c>
      <c r="R18" t="str">
        <f t="shared" si="0"/>
        <v>1689/7/18</v>
      </c>
    </row>
    <row r="19" spans="1:18" hidden="1" x14ac:dyDescent="0.2">
      <c r="A19" t="s">
        <v>1684</v>
      </c>
      <c r="B19">
        <v>1689</v>
      </c>
      <c r="C19">
        <v>7</v>
      </c>
      <c r="D19">
        <v>18</v>
      </c>
      <c r="E19" t="s">
        <v>52</v>
      </c>
      <c r="F19" t="s">
        <v>81</v>
      </c>
      <c r="G19" t="s">
        <v>143</v>
      </c>
      <c r="H19" t="s">
        <v>351</v>
      </c>
      <c r="J19" t="s">
        <v>76</v>
      </c>
      <c r="L19" t="s">
        <v>2016</v>
      </c>
      <c r="M19" t="s">
        <v>2017</v>
      </c>
      <c r="N19" s="1" t="s">
        <v>2449</v>
      </c>
      <c r="P19" t="str">
        <f>'C'!Q14</f>
        <v>1692/10/2</v>
      </c>
      <c r="Q19" t="s">
        <v>2019</v>
      </c>
      <c r="R19" t="str">
        <f t="shared" si="0"/>
        <v>1689/7/18</v>
      </c>
    </row>
    <row r="20" spans="1:18" hidden="1" x14ac:dyDescent="0.2">
      <c r="A20" t="s">
        <v>2014</v>
      </c>
      <c r="B20">
        <v>1689</v>
      </c>
      <c r="C20">
        <v>10</v>
      </c>
      <c r="D20">
        <v>4</v>
      </c>
      <c r="E20" t="s">
        <v>1970</v>
      </c>
      <c r="F20" t="s">
        <v>81</v>
      </c>
      <c r="G20" t="s">
        <v>70</v>
      </c>
      <c r="H20" t="s">
        <v>88</v>
      </c>
      <c r="J20" t="s">
        <v>56</v>
      </c>
      <c r="L20" t="s">
        <v>2012</v>
      </c>
      <c r="M20" t="s">
        <v>2013</v>
      </c>
      <c r="Q20" t="s">
        <v>2015</v>
      </c>
      <c r="R20" t="str">
        <f t="shared" si="0"/>
        <v>1689/10/4</v>
      </c>
    </row>
    <row r="21" spans="1:18" hidden="1" x14ac:dyDescent="0.2">
      <c r="A21" t="s">
        <v>2010</v>
      </c>
      <c r="B21">
        <v>1690</v>
      </c>
      <c r="C21">
        <v>3</v>
      </c>
      <c r="D21">
        <v>9</v>
      </c>
      <c r="E21" t="s">
        <v>2008</v>
      </c>
      <c r="F21" t="s">
        <v>46</v>
      </c>
      <c r="G21" t="s">
        <v>857</v>
      </c>
      <c r="H21" t="s">
        <v>77</v>
      </c>
      <c r="J21" t="s">
        <v>18</v>
      </c>
      <c r="L21" t="s">
        <v>1428</v>
      </c>
      <c r="M21" t="s">
        <v>2009</v>
      </c>
      <c r="Q21" t="s">
        <v>2011</v>
      </c>
      <c r="R21" t="str">
        <f t="shared" si="0"/>
        <v>1690/3/9</v>
      </c>
    </row>
    <row r="22" spans="1:18" hidden="1" x14ac:dyDescent="0.2">
      <c r="A22" t="s">
        <v>2003</v>
      </c>
      <c r="B22">
        <v>1690</v>
      </c>
      <c r="C22">
        <v>7</v>
      </c>
      <c r="D22">
        <v>7</v>
      </c>
      <c r="E22" t="s">
        <v>2005</v>
      </c>
      <c r="F22" t="s">
        <v>53</v>
      </c>
      <c r="G22" t="s">
        <v>67</v>
      </c>
      <c r="H22" t="s">
        <v>17</v>
      </c>
      <c r="J22" t="s">
        <v>56</v>
      </c>
      <c r="L22" t="s">
        <v>2006</v>
      </c>
      <c r="M22" t="s">
        <v>2007</v>
      </c>
      <c r="Q22" t="s">
        <v>2004</v>
      </c>
      <c r="R22" t="str">
        <f t="shared" si="0"/>
        <v>1690/7/7</v>
      </c>
    </row>
    <row r="23" spans="1:18" hidden="1" x14ac:dyDescent="0.2">
      <c r="A23" t="s">
        <v>2003</v>
      </c>
      <c r="B23">
        <v>1690</v>
      </c>
      <c r="C23">
        <v>7</v>
      </c>
      <c r="D23">
        <v>10</v>
      </c>
      <c r="E23" t="s">
        <v>1308</v>
      </c>
      <c r="F23" t="s">
        <v>143</v>
      </c>
      <c r="G23" t="s">
        <v>70</v>
      </c>
      <c r="H23" t="s">
        <v>42</v>
      </c>
      <c r="J23" t="s">
        <v>56</v>
      </c>
      <c r="L23" t="s">
        <v>2001</v>
      </c>
      <c r="M23" t="s">
        <v>2002</v>
      </c>
      <c r="Q23" t="s">
        <v>2004</v>
      </c>
      <c r="R23" t="str">
        <f t="shared" si="0"/>
        <v>1690/7/10</v>
      </c>
    </row>
    <row r="24" spans="1:18" hidden="1" x14ac:dyDescent="0.2">
      <c r="A24" t="s">
        <v>505</v>
      </c>
      <c r="B24">
        <v>1691</v>
      </c>
      <c r="C24">
        <v>5</v>
      </c>
      <c r="D24">
        <v>8</v>
      </c>
      <c r="E24" t="s">
        <v>1308</v>
      </c>
      <c r="F24" t="s">
        <v>95</v>
      </c>
      <c r="G24" t="s">
        <v>67</v>
      </c>
      <c r="H24" t="s">
        <v>17</v>
      </c>
      <c r="J24" t="s">
        <v>56</v>
      </c>
      <c r="L24" t="s">
        <v>1999</v>
      </c>
      <c r="M24" t="s">
        <v>1975</v>
      </c>
      <c r="Q24" t="s">
        <v>2000</v>
      </c>
      <c r="R24" t="str">
        <f t="shared" si="0"/>
        <v>1691/5/8</v>
      </c>
    </row>
    <row r="25" spans="1:18" hidden="1" x14ac:dyDescent="0.2">
      <c r="A25" t="s">
        <v>1697</v>
      </c>
      <c r="B25">
        <v>1691</v>
      </c>
      <c r="C25">
        <v>10</v>
      </c>
      <c r="D25">
        <v>7</v>
      </c>
      <c r="E25" t="s">
        <v>1308</v>
      </c>
      <c r="F25" t="s">
        <v>185</v>
      </c>
      <c r="G25" t="s">
        <v>228</v>
      </c>
      <c r="H25" t="s">
        <v>136</v>
      </c>
      <c r="J25" t="s">
        <v>18</v>
      </c>
      <c r="L25" t="s">
        <v>1934</v>
      </c>
      <c r="M25" t="s">
        <v>1997</v>
      </c>
      <c r="Q25" t="s">
        <v>1998</v>
      </c>
      <c r="R25" t="str">
        <f t="shared" si="0"/>
        <v>1691/10/7</v>
      </c>
    </row>
    <row r="26" spans="1:18" hidden="1" x14ac:dyDescent="0.2">
      <c r="A26" t="s">
        <v>1995</v>
      </c>
      <c r="B26">
        <v>1692</v>
      </c>
      <c r="C26">
        <v>5</v>
      </c>
      <c r="D26">
        <v>6</v>
      </c>
      <c r="E26" t="s">
        <v>1970</v>
      </c>
      <c r="F26" t="s">
        <v>88</v>
      </c>
      <c r="G26" t="s">
        <v>857</v>
      </c>
      <c r="H26" t="s">
        <v>351</v>
      </c>
      <c r="J26" t="s">
        <v>18</v>
      </c>
      <c r="L26" t="s">
        <v>1428</v>
      </c>
      <c r="M26" t="s">
        <v>1994</v>
      </c>
      <c r="Q26" t="s">
        <v>1996</v>
      </c>
      <c r="R26" t="str">
        <f t="shared" si="0"/>
        <v>1692/5/6</v>
      </c>
    </row>
    <row r="27" spans="1:18" hidden="1" x14ac:dyDescent="0.2">
      <c r="A27" t="s">
        <v>44</v>
      </c>
      <c r="B27">
        <v>1692</v>
      </c>
      <c r="C27">
        <v>7</v>
      </c>
      <c r="D27">
        <v>8</v>
      </c>
      <c r="E27" t="s">
        <v>1308</v>
      </c>
      <c r="F27" t="s">
        <v>17</v>
      </c>
      <c r="G27" t="s">
        <v>70</v>
      </c>
      <c r="H27" t="s">
        <v>42</v>
      </c>
      <c r="J27" t="s">
        <v>56</v>
      </c>
      <c r="L27" t="s">
        <v>1991</v>
      </c>
      <c r="M27" t="s">
        <v>1992</v>
      </c>
      <c r="Q27" t="s">
        <v>1993</v>
      </c>
      <c r="R27" t="str">
        <f t="shared" si="0"/>
        <v>1692/7/8</v>
      </c>
    </row>
    <row r="28" spans="1:18" hidden="1" x14ac:dyDescent="0.2">
      <c r="A28" t="s">
        <v>1987</v>
      </c>
      <c r="B28">
        <v>1693</v>
      </c>
      <c r="C28">
        <v>1</v>
      </c>
      <c r="D28">
        <v>26</v>
      </c>
      <c r="E28" t="s">
        <v>1985</v>
      </c>
      <c r="F28" t="s">
        <v>42</v>
      </c>
      <c r="G28" t="s">
        <v>67</v>
      </c>
      <c r="H28" t="s">
        <v>17</v>
      </c>
      <c r="J28" t="s">
        <v>56</v>
      </c>
      <c r="L28" t="s">
        <v>1428</v>
      </c>
      <c r="M28" t="s">
        <v>1986</v>
      </c>
      <c r="Q28" t="s">
        <v>1988</v>
      </c>
      <c r="R28" t="str">
        <f t="shared" si="0"/>
        <v>1693/1/26</v>
      </c>
    </row>
    <row r="29" spans="1:18" hidden="1" x14ac:dyDescent="0.2">
      <c r="A29" t="s">
        <v>1987</v>
      </c>
      <c r="B29">
        <v>1693</v>
      </c>
      <c r="C29">
        <v>1</v>
      </c>
      <c r="D29">
        <v>26</v>
      </c>
      <c r="E29" t="s">
        <v>1985</v>
      </c>
      <c r="G29" t="s">
        <v>67</v>
      </c>
      <c r="H29" t="s">
        <v>17</v>
      </c>
      <c r="J29" t="s">
        <v>56</v>
      </c>
      <c r="L29" t="s">
        <v>1989</v>
      </c>
      <c r="M29" t="s">
        <v>1990</v>
      </c>
      <c r="Q29" t="s">
        <v>1988</v>
      </c>
      <c r="R29" t="str">
        <f t="shared" si="0"/>
        <v>1693/1/26</v>
      </c>
    </row>
    <row r="30" spans="1:18" hidden="1" x14ac:dyDescent="0.2">
      <c r="A30" t="s">
        <v>1701</v>
      </c>
      <c r="B30">
        <v>1693</v>
      </c>
      <c r="C30">
        <v>5</v>
      </c>
      <c r="D30">
        <v>8</v>
      </c>
      <c r="E30" t="s">
        <v>1785</v>
      </c>
      <c r="F30" t="s">
        <v>88</v>
      </c>
      <c r="G30" t="s">
        <v>143</v>
      </c>
      <c r="H30" t="s">
        <v>351</v>
      </c>
      <c r="J30" t="s">
        <v>56</v>
      </c>
      <c r="L30" t="s">
        <v>1982</v>
      </c>
      <c r="M30" t="s">
        <v>1983</v>
      </c>
      <c r="Q30" t="s">
        <v>1984</v>
      </c>
      <c r="R30" t="str">
        <f t="shared" si="0"/>
        <v>1693/5/8</v>
      </c>
    </row>
    <row r="31" spans="1:18" hidden="1" x14ac:dyDescent="0.2">
      <c r="A31" t="s">
        <v>1703</v>
      </c>
      <c r="B31">
        <v>1693</v>
      </c>
      <c r="C31">
        <v>9</v>
      </c>
      <c r="D31">
        <v>6</v>
      </c>
      <c r="E31" t="s">
        <v>1978</v>
      </c>
      <c r="F31" t="s">
        <v>54</v>
      </c>
      <c r="G31" t="s">
        <v>81</v>
      </c>
      <c r="H31" t="s">
        <v>136</v>
      </c>
      <c r="J31" t="s">
        <v>313</v>
      </c>
      <c r="L31" t="s">
        <v>1347</v>
      </c>
      <c r="M31" t="s">
        <v>1979</v>
      </c>
      <c r="Q31" t="s">
        <v>1977</v>
      </c>
      <c r="R31" t="str">
        <f t="shared" si="0"/>
        <v>1693/9/6</v>
      </c>
    </row>
    <row r="32" spans="1:18" hidden="1" x14ac:dyDescent="0.2">
      <c r="A32" t="s">
        <v>1703</v>
      </c>
      <c r="B32">
        <v>1693</v>
      </c>
      <c r="C32">
        <v>9</v>
      </c>
      <c r="D32">
        <v>6</v>
      </c>
      <c r="E32" t="s">
        <v>1978</v>
      </c>
      <c r="F32" t="s">
        <v>136</v>
      </c>
      <c r="G32" t="s">
        <v>81</v>
      </c>
      <c r="H32" t="s">
        <v>136</v>
      </c>
      <c r="J32" t="s">
        <v>313</v>
      </c>
      <c r="L32" t="s">
        <v>1980</v>
      </c>
      <c r="M32" t="s">
        <v>1981</v>
      </c>
      <c r="Q32" t="s">
        <v>1977</v>
      </c>
      <c r="R32" t="str">
        <f t="shared" si="0"/>
        <v>1693/9/6</v>
      </c>
    </row>
    <row r="33" spans="1:18" hidden="1" x14ac:dyDescent="0.2">
      <c r="A33" t="s">
        <v>1706</v>
      </c>
      <c r="B33">
        <v>1695</v>
      </c>
      <c r="C33">
        <v>8</v>
      </c>
      <c r="D33">
        <v>30</v>
      </c>
      <c r="E33" t="s">
        <v>1308</v>
      </c>
      <c r="F33" t="s">
        <v>1481</v>
      </c>
      <c r="G33" t="s">
        <v>1211</v>
      </c>
      <c r="H33" t="s">
        <v>17</v>
      </c>
      <c r="J33" t="s">
        <v>56</v>
      </c>
      <c r="L33" t="s">
        <v>1974</v>
      </c>
      <c r="M33" t="s">
        <v>1975</v>
      </c>
      <c r="Q33" t="s">
        <v>1976</v>
      </c>
      <c r="R33" t="str">
        <f t="shared" si="0"/>
        <v>1695/8/30</v>
      </c>
    </row>
    <row r="34" spans="1:18" hidden="1" x14ac:dyDescent="0.2">
      <c r="A34" t="s">
        <v>529</v>
      </c>
      <c r="B34">
        <v>1695</v>
      </c>
      <c r="C34">
        <v>10</v>
      </c>
      <c r="D34">
        <v>10</v>
      </c>
      <c r="E34" t="s">
        <v>1970</v>
      </c>
      <c r="F34" t="s">
        <v>66</v>
      </c>
      <c r="G34" t="s">
        <v>70</v>
      </c>
      <c r="H34" t="s">
        <v>88</v>
      </c>
      <c r="J34" t="s">
        <v>56</v>
      </c>
      <c r="L34" t="s">
        <v>1971</v>
      </c>
      <c r="M34" t="s">
        <v>1972</v>
      </c>
      <c r="Q34" t="s">
        <v>1973</v>
      </c>
      <c r="R34" t="str">
        <f t="shared" si="0"/>
        <v>1695/10/10</v>
      </c>
    </row>
    <row r="35" spans="1:18" hidden="1" x14ac:dyDescent="0.2">
      <c r="A35" t="s">
        <v>1967</v>
      </c>
      <c r="B35">
        <v>1698</v>
      </c>
      <c r="C35">
        <v>3</v>
      </c>
      <c r="D35">
        <v>15</v>
      </c>
      <c r="E35" t="s">
        <v>1963</v>
      </c>
      <c r="F35" t="s">
        <v>130</v>
      </c>
      <c r="G35" t="s">
        <v>832</v>
      </c>
      <c r="H35" t="s">
        <v>17</v>
      </c>
      <c r="J35" t="s">
        <v>56</v>
      </c>
      <c r="L35" t="s">
        <v>1964</v>
      </c>
      <c r="M35" t="s">
        <v>1965</v>
      </c>
      <c r="Q35" t="s">
        <v>1968</v>
      </c>
      <c r="R35" t="str">
        <f t="shared" si="0"/>
        <v>1698/3/15</v>
      </c>
    </row>
    <row r="36" spans="1:18" hidden="1" x14ac:dyDescent="0.2">
      <c r="A36" t="s">
        <v>536</v>
      </c>
      <c r="B36">
        <v>1698</v>
      </c>
      <c r="C36">
        <v>7</v>
      </c>
      <c r="D36">
        <v>16</v>
      </c>
      <c r="E36" t="s">
        <v>41</v>
      </c>
      <c r="F36" t="s">
        <v>62</v>
      </c>
      <c r="G36" t="s">
        <v>53</v>
      </c>
      <c r="H36" t="s">
        <v>46</v>
      </c>
      <c r="J36" t="s">
        <v>18</v>
      </c>
      <c r="L36" t="s">
        <v>1960</v>
      </c>
      <c r="M36" t="s">
        <v>1961</v>
      </c>
      <c r="O36" t="str">
        <f>B!U67</f>
        <v>1728/8/11</v>
      </c>
      <c r="P36" t="str">
        <f>'C'!Q48</f>
        <v>1718/10/22</v>
      </c>
      <c r="Q36" t="s">
        <v>1962</v>
      </c>
      <c r="R36" t="str">
        <f t="shared" si="0"/>
        <v>1698/7/16</v>
      </c>
    </row>
    <row r="37" spans="1:18" hidden="1" x14ac:dyDescent="0.2">
      <c r="A37" t="s">
        <v>1714</v>
      </c>
      <c r="B37">
        <v>1698</v>
      </c>
      <c r="C37">
        <v>9</v>
      </c>
      <c r="D37">
        <v>8</v>
      </c>
      <c r="E37" t="s">
        <v>52</v>
      </c>
      <c r="F37" t="s">
        <v>54</v>
      </c>
      <c r="G37" t="s">
        <v>197</v>
      </c>
      <c r="H37" t="s">
        <v>1396</v>
      </c>
      <c r="J37" t="s">
        <v>199</v>
      </c>
      <c r="L37" t="s">
        <v>1957</v>
      </c>
      <c r="M37" t="s">
        <v>1958</v>
      </c>
      <c r="Q37" t="s">
        <v>1959</v>
      </c>
      <c r="R37" t="str">
        <f t="shared" si="0"/>
        <v>1698/9/8</v>
      </c>
    </row>
    <row r="38" spans="1:18" hidden="1" x14ac:dyDescent="0.2">
      <c r="A38" t="s">
        <v>1955</v>
      </c>
      <c r="B38">
        <v>1698</v>
      </c>
      <c r="C38">
        <v>11</v>
      </c>
      <c r="D38">
        <v>24</v>
      </c>
      <c r="E38" t="s">
        <v>52</v>
      </c>
      <c r="F38" t="s">
        <v>136</v>
      </c>
      <c r="G38" t="s">
        <v>70</v>
      </c>
      <c r="H38" t="s">
        <v>2073</v>
      </c>
      <c r="J38" t="s">
        <v>76</v>
      </c>
      <c r="L38" t="s">
        <v>835</v>
      </c>
      <c r="M38" t="s">
        <v>1817</v>
      </c>
      <c r="O38" t="str">
        <f>B!U59</f>
        <v>1721/9/3</v>
      </c>
      <c r="Q38" t="s">
        <v>1956</v>
      </c>
      <c r="R38" t="str">
        <f t="shared" si="0"/>
        <v>1698/11/24</v>
      </c>
    </row>
    <row r="39" spans="1:18" hidden="1" x14ac:dyDescent="0.2">
      <c r="A39" t="s">
        <v>1954</v>
      </c>
      <c r="B39">
        <v>1699</v>
      </c>
      <c r="C39">
        <v>2</v>
      </c>
      <c r="D39">
        <v>14</v>
      </c>
      <c r="E39" t="s">
        <v>1643</v>
      </c>
      <c r="F39" t="s">
        <v>114</v>
      </c>
      <c r="G39" t="s">
        <v>53</v>
      </c>
      <c r="H39" t="s">
        <v>336</v>
      </c>
      <c r="J39" t="s">
        <v>18</v>
      </c>
      <c r="L39" t="s">
        <v>1644</v>
      </c>
      <c r="M39" t="s">
        <v>1839</v>
      </c>
      <c r="Q39" t="s">
        <v>1953</v>
      </c>
      <c r="R39" t="str">
        <f t="shared" si="0"/>
        <v>1699/2/14</v>
      </c>
    </row>
    <row r="40" spans="1:18" hidden="1" x14ac:dyDescent="0.2">
      <c r="A40" t="s">
        <v>82</v>
      </c>
      <c r="B40">
        <v>1699</v>
      </c>
      <c r="C40">
        <v>9</v>
      </c>
      <c r="D40">
        <v>6</v>
      </c>
      <c r="E40" t="s">
        <v>41</v>
      </c>
      <c r="F40" t="s">
        <v>81</v>
      </c>
      <c r="G40" t="s">
        <v>53</v>
      </c>
      <c r="H40" t="s">
        <v>46</v>
      </c>
      <c r="J40" t="s">
        <v>56</v>
      </c>
      <c r="L40" t="s">
        <v>86</v>
      </c>
      <c r="M40" t="s">
        <v>87</v>
      </c>
      <c r="Q40" t="s">
        <v>83</v>
      </c>
      <c r="R40" t="str">
        <f t="shared" si="0"/>
        <v>1699/9/6</v>
      </c>
    </row>
    <row r="41" spans="1:18" hidden="1" x14ac:dyDescent="0.2">
      <c r="A41" t="s">
        <v>1951</v>
      </c>
      <c r="B41">
        <v>1700</v>
      </c>
      <c r="C41">
        <v>12</v>
      </c>
      <c r="D41">
        <v>31</v>
      </c>
      <c r="F41" t="s">
        <v>95</v>
      </c>
      <c r="H41" t="s">
        <v>17</v>
      </c>
      <c r="J41" t="s">
        <v>56</v>
      </c>
      <c r="L41" t="s">
        <v>1950</v>
      </c>
      <c r="M41" t="s">
        <v>1904</v>
      </c>
      <c r="Q41" t="s">
        <v>1952</v>
      </c>
      <c r="R41" t="str">
        <f t="shared" si="0"/>
        <v>1700/12/31</v>
      </c>
    </row>
    <row r="42" spans="1:18" hidden="1" x14ac:dyDescent="0.2">
      <c r="A42" t="s">
        <v>554</v>
      </c>
      <c r="B42">
        <v>1701</v>
      </c>
      <c r="C42">
        <v>2</v>
      </c>
      <c r="D42">
        <v>12</v>
      </c>
      <c r="E42" t="s">
        <v>1643</v>
      </c>
      <c r="F42" t="s">
        <v>1948</v>
      </c>
      <c r="G42" t="s">
        <v>53</v>
      </c>
      <c r="H42" t="s">
        <v>336</v>
      </c>
      <c r="J42" t="s">
        <v>18</v>
      </c>
      <c r="L42" t="s">
        <v>1644</v>
      </c>
      <c r="M42" t="s">
        <v>1839</v>
      </c>
      <c r="Q42" t="s">
        <v>1949</v>
      </c>
      <c r="R42" t="str">
        <f t="shared" si="0"/>
        <v>1701/2/12</v>
      </c>
    </row>
    <row r="43" spans="1:18" hidden="1" x14ac:dyDescent="0.2">
      <c r="A43" t="s">
        <v>1719</v>
      </c>
      <c r="B43">
        <v>1701</v>
      </c>
      <c r="C43">
        <v>3</v>
      </c>
      <c r="D43">
        <v>6</v>
      </c>
      <c r="E43" t="s">
        <v>1940</v>
      </c>
      <c r="F43" t="s">
        <v>2072</v>
      </c>
      <c r="G43" t="s">
        <v>81</v>
      </c>
      <c r="H43" t="s">
        <v>229</v>
      </c>
      <c r="J43" t="s">
        <v>18</v>
      </c>
      <c r="L43" t="s">
        <v>1644</v>
      </c>
      <c r="M43" t="s">
        <v>1946</v>
      </c>
      <c r="Q43" t="s">
        <v>1947</v>
      </c>
      <c r="R43" t="str">
        <f t="shared" si="0"/>
        <v>1701/3/6</v>
      </c>
    </row>
    <row r="44" spans="1:18" hidden="1" x14ac:dyDescent="0.2">
      <c r="A44" t="s">
        <v>1944</v>
      </c>
      <c r="B44">
        <v>1701</v>
      </c>
      <c r="C44">
        <v>9</v>
      </c>
      <c r="D44">
        <v>4</v>
      </c>
      <c r="E44" t="s">
        <v>41</v>
      </c>
      <c r="F44" t="s">
        <v>295</v>
      </c>
      <c r="G44" t="s">
        <v>143</v>
      </c>
      <c r="H44" t="s">
        <v>229</v>
      </c>
      <c r="J44" t="s">
        <v>18</v>
      </c>
      <c r="L44" t="s">
        <v>1921</v>
      </c>
      <c r="M44" t="s">
        <v>117</v>
      </c>
      <c r="P44" t="str">
        <f>'C'!Q21</f>
        <v>1695/3/17</v>
      </c>
      <c r="Q44" t="s">
        <v>1945</v>
      </c>
      <c r="R44" t="str">
        <f t="shared" si="0"/>
        <v>1701/9/4</v>
      </c>
    </row>
    <row r="45" spans="1:18" hidden="1" x14ac:dyDescent="0.2">
      <c r="A45" t="s">
        <v>84</v>
      </c>
      <c r="B45">
        <v>1702</v>
      </c>
      <c r="C45">
        <v>3</v>
      </c>
      <c r="D45">
        <v>20</v>
      </c>
      <c r="E45" t="s">
        <v>41</v>
      </c>
      <c r="F45" t="s">
        <v>58</v>
      </c>
      <c r="G45" t="s">
        <v>53</v>
      </c>
      <c r="H45" t="s">
        <v>46</v>
      </c>
      <c r="J45" t="s">
        <v>56</v>
      </c>
      <c r="L45" t="s">
        <v>86</v>
      </c>
      <c r="M45" t="s">
        <v>87</v>
      </c>
      <c r="O45" t="str">
        <f>B!U65</f>
        <v>1725/9/16</v>
      </c>
      <c r="P45" t="str">
        <f>'C'!Q50</f>
        <v>1719/5/23</v>
      </c>
      <c r="Q45" t="s">
        <v>85</v>
      </c>
      <c r="R45" t="str">
        <f t="shared" si="0"/>
        <v>1702/3/20</v>
      </c>
    </row>
    <row r="46" spans="1:18" hidden="1" x14ac:dyDescent="0.2">
      <c r="A46" t="s">
        <v>1942</v>
      </c>
      <c r="B46">
        <v>1702</v>
      </c>
      <c r="C46">
        <v>5</v>
      </c>
      <c r="D46">
        <v>25</v>
      </c>
      <c r="E46" t="s">
        <v>1308</v>
      </c>
      <c r="F46" t="s">
        <v>351</v>
      </c>
      <c r="G46" t="s">
        <v>53</v>
      </c>
      <c r="H46" t="s">
        <v>351</v>
      </c>
      <c r="J46" t="s">
        <v>76</v>
      </c>
      <c r="L46" t="s">
        <v>835</v>
      </c>
      <c r="M46" t="s">
        <v>1919</v>
      </c>
      <c r="Q46" t="s">
        <v>1943</v>
      </c>
      <c r="R46" t="str">
        <f t="shared" si="0"/>
        <v>1702/5/25</v>
      </c>
    </row>
    <row r="47" spans="1:18" hidden="1" x14ac:dyDescent="0.2">
      <c r="A47" t="s">
        <v>1942</v>
      </c>
      <c r="B47">
        <v>1702</v>
      </c>
      <c r="C47">
        <v>6</v>
      </c>
      <c r="D47">
        <v>26</v>
      </c>
      <c r="E47" t="s">
        <v>1940</v>
      </c>
      <c r="F47" t="s">
        <v>1941</v>
      </c>
      <c r="G47" t="s">
        <v>81</v>
      </c>
      <c r="H47" t="s">
        <v>229</v>
      </c>
      <c r="J47" t="s">
        <v>18</v>
      </c>
      <c r="L47" t="s">
        <v>1644</v>
      </c>
      <c r="M47" t="s">
        <v>1839</v>
      </c>
      <c r="Q47" t="s">
        <v>1943</v>
      </c>
      <c r="R47" t="str">
        <f t="shared" si="0"/>
        <v>1702/6/26</v>
      </c>
    </row>
    <row r="48" spans="1:18" hidden="1" x14ac:dyDescent="0.2">
      <c r="A48" t="s">
        <v>557</v>
      </c>
      <c r="B48">
        <v>1702</v>
      </c>
      <c r="C48">
        <v>7</v>
      </c>
      <c r="D48">
        <v>29</v>
      </c>
      <c r="E48" t="s">
        <v>41</v>
      </c>
      <c r="F48" t="s">
        <v>167</v>
      </c>
      <c r="G48" t="s">
        <v>95</v>
      </c>
      <c r="H48" t="s">
        <v>88</v>
      </c>
      <c r="J48" t="s">
        <v>18</v>
      </c>
      <c r="L48" t="s">
        <v>217</v>
      </c>
      <c r="M48" t="s">
        <v>1858</v>
      </c>
      <c r="Q48" t="s">
        <v>1939</v>
      </c>
      <c r="R48" t="str">
        <f t="shared" si="0"/>
        <v>1702/7/29</v>
      </c>
    </row>
    <row r="49" spans="1:18" hidden="1" x14ac:dyDescent="0.2">
      <c r="A49" t="s">
        <v>557</v>
      </c>
      <c r="B49">
        <v>1702</v>
      </c>
      <c r="C49">
        <v>8</v>
      </c>
      <c r="D49">
        <v>12</v>
      </c>
      <c r="E49" t="s">
        <v>52</v>
      </c>
      <c r="F49" t="s">
        <v>54</v>
      </c>
      <c r="G49" t="s">
        <v>70</v>
      </c>
      <c r="H49" t="s">
        <v>351</v>
      </c>
      <c r="J49" t="s">
        <v>76</v>
      </c>
      <c r="L49" t="s">
        <v>835</v>
      </c>
      <c r="M49" t="s">
        <v>1817</v>
      </c>
      <c r="O49" t="str">
        <f>B!U68</f>
        <v>1729/1/30</v>
      </c>
      <c r="Q49" t="s">
        <v>1939</v>
      </c>
      <c r="R49" t="str">
        <f t="shared" si="0"/>
        <v>1702/8/12</v>
      </c>
    </row>
    <row r="50" spans="1:18" hidden="1" x14ac:dyDescent="0.2">
      <c r="A50" t="s">
        <v>1936</v>
      </c>
      <c r="B50">
        <v>1702</v>
      </c>
      <c r="C50">
        <v>12</v>
      </c>
      <c r="D50">
        <v>30</v>
      </c>
      <c r="E50" t="s">
        <v>1643</v>
      </c>
      <c r="F50" t="s">
        <v>1938</v>
      </c>
      <c r="G50" t="s">
        <v>53</v>
      </c>
      <c r="H50" t="s">
        <v>336</v>
      </c>
      <c r="J50" t="s">
        <v>18</v>
      </c>
      <c r="L50" t="s">
        <v>1644</v>
      </c>
      <c r="M50" t="s">
        <v>1839</v>
      </c>
      <c r="Q50" t="s">
        <v>1937</v>
      </c>
      <c r="R50" t="str">
        <f t="shared" si="0"/>
        <v>1702/12/30</v>
      </c>
    </row>
    <row r="51" spans="1:18" hidden="1" x14ac:dyDescent="0.2">
      <c r="A51" t="s">
        <v>1936</v>
      </c>
      <c r="B51">
        <v>1703</v>
      </c>
      <c r="C51">
        <v>1</v>
      </c>
      <c r="D51">
        <v>1</v>
      </c>
      <c r="E51" t="s">
        <v>921</v>
      </c>
      <c r="F51" t="s">
        <v>144</v>
      </c>
      <c r="G51" t="s">
        <v>70</v>
      </c>
      <c r="H51" t="s">
        <v>46</v>
      </c>
      <c r="J51" t="s">
        <v>18</v>
      </c>
      <c r="L51" t="s">
        <v>1934</v>
      </c>
      <c r="M51" t="s">
        <v>1935</v>
      </c>
      <c r="Q51" t="s">
        <v>1937</v>
      </c>
      <c r="R51" t="str">
        <f t="shared" si="0"/>
        <v>1703/1/1</v>
      </c>
    </row>
    <row r="52" spans="1:18" hidden="1" x14ac:dyDescent="0.2">
      <c r="A52" t="s">
        <v>562</v>
      </c>
      <c r="B52">
        <v>1703</v>
      </c>
      <c r="C52">
        <v>1</v>
      </c>
      <c r="D52">
        <v>16</v>
      </c>
      <c r="E52" t="s">
        <v>1801</v>
      </c>
      <c r="F52" t="s">
        <v>95</v>
      </c>
      <c r="G52" t="s">
        <v>95</v>
      </c>
      <c r="H52" t="s">
        <v>130</v>
      </c>
      <c r="J52" t="s">
        <v>18</v>
      </c>
      <c r="L52" t="s">
        <v>1233</v>
      </c>
      <c r="M52" t="s">
        <v>1933</v>
      </c>
      <c r="Q52" t="s">
        <v>1932</v>
      </c>
      <c r="R52" t="str">
        <f t="shared" si="0"/>
        <v>1703/1/16</v>
      </c>
    </row>
    <row r="53" spans="1:18" hidden="1" x14ac:dyDescent="0.2">
      <c r="A53" t="s">
        <v>562</v>
      </c>
      <c r="B53">
        <v>1703</v>
      </c>
      <c r="C53">
        <v>2</v>
      </c>
      <c r="D53">
        <v>14</v>
      </c>
      <c r="E53" t="s">
        <v>1342</v>
      </c>
      <c r="F53" t="s">
        <v>58</v>
      </c>
      <c r="G53" t="s">
        <v>53</v>
      </c>
      <c r="H53" t="s">
        <v>88</v>
      </c>
      <c r="J53" t="s">
        <v>18</v>
      </c>
      <c r="L53" t="s">
        <v>1315</v>
      </c>
      <c r="M53" t="s">
        <v>1931</v>
      </c>
      <c r="Q53" t="s">
        <v>1932</v>
      </c>
      <c r="R53" t="str">
        <f t="shared" si="0"/>
        <v>1703/2/14</v>
      </c>
    </row>
    <row r="54" spans="1:18" hidden="1" x14ac:dyDescent="0.2">
      <c r="A54" t="s">
        <v>1929</v>
      </c>
      <c r="B54">
        <v>1703</v>
      </c>
      <c r="C54">
        <v>8</v>
      </c>
      <c r="D54">
        <v>25</v>
      </c>
      <c r="E54" t="s">
        <v>1801</v>
      </c>
      <c r="F54" t="s">
        <v>105</v>
      </c>
      <c r="G54" t="s">
        <v>93</v>
      </c>
      <c r="H54" t="s">
        <v>130</v>
      </c>
      <c r="J54" t="s">
        <v>56</v>
      </c>
      <c r="L54" t="s">
        <v>1329</v>
      </c>
      <c r="M54" t="s">
        <v>1904</v>
      </c>
      <c r="Q54" t="s">
        <v>1930</v>
      </c>
      <c r="R54" t="str">
        <f t="shared" si="0"/>
        <v>1703/8/25</v>
      </c>
    </row>
    <row r="55" spans="1:18" hidden="1" x14ac:dyDescent="0.2">
      <c r="A55" t="s">
        <v>1929</v>
      </c>
      <c r="B55">
        <v>1703</v>
      </c>
      <c r="C55">
        <v>9</v>
      </c>
      <c r="D55">
        <v>25</v>
      </c>
      <c r="E55" t="s">
        <v>1308</v>
      </c>
      <c r="F55" t="s">
        <v>54</v>
      </c>
      <c r="G55" t="s">
        <v>53</v>
      </c>
      <c r="H55" t="s">
        <v>351</v>
      </c>
      <c r="J55" t="s">
        <v>76</v>
      </c>
      <c r="L55" t="s">
        <v>1928</v>
      </c>
      <c r="M55" t="s">
        <v>1919</v>
      </c>
      <c r="Q55" t="s">
        <v>1930</v>
      </c>
      <c r="R55" t="str">
        <f t="shared" si="0"/>
        <v>1703/9/25</v>
      </c>
    </row>
    <row r="56" spans="1:18" hidden="1" x14ac:dyDescent="0.2">
      <c r="A56" t="s">
        <v>565</v>
      </c>
      <c r="B56">
        <v>1703</v>
      </c>
      <c r="C56">
        <v>9</v>
      </c>
      <c r="D56">
        <v>27</v>
      </c>
      <c r="E56" t="s">
        <v>41</v>
      </c>
      <c r="F56" t="s">
        <v>343</v>
      </c>
      <c r="G56" t="s">
        <v>95</v>
      </c>
      <c r="H56" t="s">
        <v>88</v>
      </c>
      <c r="J56" t="s">
        <v>18</v>
      </c>
      <c r="L56" t="s">
        <v>217</v>
      </c>
      <c r="M56" t="s">
        <v>1858</v>
      </c>
      <c r="O56" t="str">
        <f>B!U79</f>
        <v>1735/5/10</v>
      </c>
      <c r="Q56" t="s">
        <v>1927</v>
      </c>
      <c r="R56" t="str">
        <f t="shared" si="0"/>
        <v>1703/9/27</v>
      </c>
    </row>
    <row r="57" spans="1:18" hidden="1" x14ac:dyDescent="0.2">
      <c r="A57" t="s">
        <v>1722</v>
      </c>
      <c r="B57">
        <v>1703</v>
      </c>
      <c r="C57">
        <v>12</v>
      </c>
      <c r="D57">
        <v>12</v>
      </c>
      <c r="E57" t="s">
        <v>41</v>
      </c>
      <c r="F57" t="s">
        <v>208</v>
      </c>
      <c r="G57" t="s">
        <v>53</v>
      </c>
      <c r="H57" t="s">
        <v>42</v>
      </c>
      <c r="J57" t="s">
        <v>18</v>
      </c>
      <c r="L57" t="s">
        <v>1607</v>
      </c>
      <c r="M57" t="s">
        <v>1926</v>
      </c>
      <c r="P57" t="str">
        <f>'C'!Q58</f>
        <v>1727/10/15</v>
      </c>
      <c r="Q57" t="s">
        <v>1925</v>
      </c>
      <c r="R57" t="str">
        <f t="shared" si="0"/>
        <v>1703/12/12</v>
      </c>
    </row>
    <row r="58" spans="1:18" hidden="1" x14ac:dyDescent="0.2">
      <c r="A58" t="s">
        <v>1915</v>
      </c>
      <c r="B58">
        <v>1704</v>
      </c>
      <c r="C58">
        <v>3</v>
      </c>
      <c r="D58">
        <v>23</v>
      </c>
      <c r="E58" t="s">
        <v>1917</v>
      </c>
      <c r="F58" t="s">
        <v>81</v>
      </c>
      <c r="G58" t="s">
        <v>252</v>
      </c>
      <c r="H58" t="s">
        <v>42</v>
      </c>
      <c r="J58" t="s">
        <v>18</v>
      </c>
      <c r="L58" t="s">
        <v>733</v>
      </c>
      <c r="M58" t="s">
        <v>1918</v>
      </c>
      <c r="Q58" t="s">
        <v>1916</v>
      </c>
      <c r="R58" t="str">
        <f t="shared" si="0"/>
        <v>1704/3/23</v>
      </c>
    </row>
    <row r="59" spans="1:18" hidden="1" x14ac:dyDescent="0.2">
      <c r="A59" t="s">
        <v>1923</v>
      </c>
      <c r="B59">
        <v>1704</v>
      </c>
      <c r="C59">
        <v>4</v>
      </c>
      <c r="D59">
        <v>14</v>
      </c>
      <c r="E59" t="s">
        <v>1643</v>
      </c>
      <c r="F59" t="s">
        <v>301</v>
      </c>
      <c r="G59" t="s">
        <v>53</v>
      </c>
      <c r="H59" t="s">
        <v>336</v>
      </c>
      <c r="J59" t="s">
        <v>18</v>
      </c>
      <c r="L59" t="s">
        <v>1644</v>
      </c>
      <c r="M59" t="s">
        <v>1839</v>
      </c>
      <c r="Q59" t="s">
        <v>1924</v>
      </c>
      <c r="R59" t="str">
        <f t="shared" si="0"/>
        <v>1704/4/14</v>
      </c>
    </row>
    <row r="60" spans="1:18" hidden="1" x14ac:dyDescent="0.2">
      <c r="A60" t="s">
        <v>569</v>
      </c>
      <c r="B60">
        <v>1704</v>
      </c>
      <c r="C60">
        <v>6</v>
      </c>
      <c r="D60">
        <v>15</v>
      </c>
      <c r="E60" t="s">
        <v>41</v>
      </c>
      <c r="F60" t="s">
        <v>88</v>
      </c>
      <c r="G60" t="s">
        <v>53</v>
      </c>
      <c r="H60" t="s">
        <v>46</v>
      </c>
      <c r="J60" t="s">
        <v>56</v>
      </c>
      <c r="L60" t="s">
        <v>86</v>
      </c>
      <c r="M60" t="s">
        <v>87</v>
      </c>
      <c r="Q60" t="s">
        <v>90</v>
      </c>
      <c r="R60" t="str">
        <f t="shared" si="0"/>
        <v>1704/6/15</v>
      </c>
    </row>
    <row r="61" spans="1:18" hidden="1" x14ac:dyDescent="0.2">
      <c r="A61" t="s">
        <v>573</v>
      </c>
      <c r="B61">
        <v>1704</v>
      </c>
      <c r="C61">
        <v>9</v>
      </c>
      <c r="D61">
        <v>21</v>
      </c>
      <c r="E61" t="s">
        <v>41</v>
      </c>
      <c r="F61" t="s">
        <v>1834</v>
      </c>
      <c r="G61" t="s">
        <v>143</v>
      </c>
      <c r="H61" t="s">
        <v>229</v>
      </c>
      <c r="J61" t="s">
        <v>18</v>
      </c>
      <c r="L61" t="s">
        <v>1921</v>
      </c>
      <c r="M61" t="s">
        <v>1922</v>
      </c>
      <c r="Q61" t="s">
        <v>90</v>
      </c>
      <c r="R61" t="str">
        <f t="shared" si="0"/>
        <v>1704/9/21</v>
      </c>
    </row>
    <row r="62" spans="1:18" hidden="1" x14ac:dyDescent="0.2">
      <c r="A62" t="s">
        <v>579</v>
      </c>
      <c r="B62">
        <v>1705</v>
      </c>
      <c r="C62">
        <v>2</v>
      </c>
      <c r="D62">
        <v>12</v>
      </c>
      <c r="E62" t="s">
        <v>1308</v>
      </c>
      <c r="F62" t="s">
        <v>252</v>
      </c>
      <c r="G62" t="s">
        <v>53</v>
      </c>
      <c r="H62" t="s">
        <v>351</v>
      </c>
      <c r="J62" t="s">
        <v>56</v>
      </c>
      <c r="L62" t="s">
        <v>835</v>
      </c>
      <c r="M62" t="s">
        <v>1919</v>
      </c>
      <c r="Q62" t="s">
        <v>1920</v>
      </c>
      <c r="R62" t="str">
        <f t="shared" si="0"/>
        <v>1705/2/12</v>
      </c>
    </row>
    <row r="63" spans="1:18" hidden="1" x14ac:dyDescent="0.2">
      <c r="A63" t="s">
        <v>1915</v>
      </c>
      <c r="B63">
        <v>1705</v>
      </c>
      <c r="C63">
        <v>4</v>
      </c>
      <c r="D63">
        <v>27</v>
      </c>
      <c r="E63" t="s">
        <v>52</v>
      </c>
      <c r="F63" t="s">
        <v>70</v>
      </c>
      <c r="G63" t="s">
        <v>70</v>
      </c>
      <c r="H63" t="s">
        <v>351</v>
      </c>
      <c r="J63" t="s">
        <v>76</v>
      </c>
      <c r="L63" t="s">
        <v>835</v>
      </c>
      <c r="M63" t="s">
        <v>1914</v>
      </c>
      <c r="O63" t="str">
        <f>B!U84</f>
        <v>1738/2/16</v>
      </c>
      <c r="Q63" t="s">
        <v>1916</v>
      </c>
      <c r="R63" t="str">
        <f t="shared" si="0"/>
        <v>1705/4/27</v>
      </c>
    </row>
    <row r="64" spans="1:18" hidden="1" x14ac:dyDescent="0.2">
      <c r="A64" t="s">
        <v>1911</v>
      </c>
      <c r="B64">
        <v>1705</v>
      </c>
      <c r="C64">
        <v>5</v>
      </c>
      <c r="D64">
        <v>28</v>
      </c>
      <c r="E64" t="s">
        <v>1908</v>
      </c>
      <c r="F64" t="s">
        <v>1909</v>
      </c>
      <c r="G64" t="s">
        <v>252</v>
      </c>
      <c r="H64" t="s">
        <v>1396</v>
      </c>
      <c r="J64" t="s">
        <v>18</v>
      </c>
      <c r="L64" t="s">
        <v>1287</v>
      </c>
      <c r="M64" t="s">
        <v>1910</v>
      </c>
      <c r="Q64" t="s">
        <v>1912</v>
      </c>
      <c r="R64" t="str">
        <f t="shared" si="0"/>
        <v>1705/5/28</v>
      </c>
    </row>
    <row r="65" spans="1:18" hidden="1" x14ac:dyDescent="0.2">
      <c r="A65" t="s">
        <v>1911</v>
      </c>
      <c r="B65">
        <v>1705</v>
      </c>
      <c r="C65">
        <v>5</v>
      </c>
      <c r="D65">
        <v>28</v>
      </c>
      <c r="E65" t="s">
        <v>1908</v>
      </c>
      <c r="F65" t="s">
        <v>414</v>
      </c>
      <c r="G65" t="s">
        <v>252</v>
      </c>
      <c r="H65" t="s">
        <v>1396</v>
      </c>
      <c r="J65" t="s">
        <v>18</v>
      </c>
      <c r="L65" t="s">
        <v>1251</v>
      </c>
      <c r="M65" t="s">
        <v>1913</v>
      </c>
      <c r="Q65" t="s">
        <v>1912</v>
      </c>
      <c r="R65" t="str">
        <f t="shared" si="0"/>
        <v>1705/5/28</v>
      </c>
    </row>
    <row r="66" spans="1:18" hidden="1" x14ac:dyDescent="0.2">
      <c r="A66" t="s">
        <v>1905</v>
      </c>
      <c r="B66">
        <v>1705</v>
      </c>
      <c r="C66">
        <v>8</v>
      </c>
      <c r="D66">
        <v>12</v>
      </c>
      <c r="E66" t="s">
        <v>663</v>
      </c>
      <c r="F66" t="s">
        <v>130</v>
      </c>
      <c r="G66" t="s">
        <v>312</v>
      </c>
      <c r="H66" t="s">
        <v>351</v>
      </c>
      <c r="J66" t="s">
        <v>76</v>
      </c>
      <c r="L66" t="s">
        <v>1340</v>
      </c>
      <c r="M66" t="s">
        <v>1907</v>
      </c>
      <c r="Q66" t="s">
        <v>1906</v>
      </c>
      <c r="R66" t="str">
        <f t="shared" ref="R66:R129" si="1">B66&amp;"/"&amp;C66&amp;"/"&amp;D66</f>
        <v>1705/8/12</v>
      </c>
    </row>
    <row r="67" spans="1:18" hidden="1" x14ac:dyDescent="0.2">
      <c r="A67" t="s">
        <v>1905</v>
      </c>
      <c r="B67">
        <v>1705</v>
      </c>
      <c r="C67">
        <v>8</v>
      </c>
      <c r="D67">
        <v>16</v>
      </c>
      <c r="E67" t="s">
        <v>1801</v>
      </c>
      <c r="F67" t="s">
        <v>95</v>
      </c>
      <c r="G67" t="s">
        <v>93</v>
      </c>
      <c r="H67" t="s">
        <v>130</v>
      </c>
      <c r="J67" t="s">
        <v>56</v>
      </c>
      <c r="L67" t="s">
        <v>1329</v>
      </c>
      <c r="M67" t="s">
        <v>1904</v>
      </c>
      <c r="Q67" t="s">
        <v>1906</v>
      </c>
      <c r="R67" t="str">
        <f t="shared" si="1"/>
        <v>1705/8/16</v>
      </c>
    </row>
    <row r="68" spans="1:18" hidden="1" x14ac:dyDescent="0.2">
      <c r="A68" t="s">
        <v>1725</v>
      </c>
      <c r="B68">
        <v>1705</v>
      </c>
      <c r="C68">
        <v>9</v>
      </c>
      <c r="D68">
        <v>15</v>
      </c>
      <c r="E68" t="s">
        <v>52</v>
      </c>
      <c r="F68" t="s">
        <v>1901</v>
      </c>
      <c r="G68" t="s">
        <v>252</v>
      </c>
      <c r="H68" t="s">
        <v>64</v>
      </c>
      <c r="J68" t="s">
        <v>18</v>
      </c>
      <c r="L68" t="s">
        <v>1902</v>
      </c>
      <c r="M68" t="s">
        <v>1903</v>
      </c>
      <c r="P68" t="str">
        <f>'C'!Q31</f>
        <v>1709/1/28</v>
      </c>
      <c r="Q68" t="s">
        <v>1900</v>
      </c>
      <c r="R68" t="str">
        <f t="shared" si="1"/>
        <v>1705/9/15</v>
      </c>
    </row>
    <row r="69" spans="1:18" hidden="1" x14ac:dyDescent="0.2">
      <c r="A69" t="s">
        <v>1725</v>
      </c>
      <c r="B69">
        <v>1705</v>
      </c>
      <c r="C69">
        <v>9</v>
      </c>
      <c r="D69">
        <v>15</v>
      </c>
      <c r="E69" t="s">
        <v>52</v>
      </c>
      <c r="F69" t="s">
        <v>301</v>
      </c>
      <c r="G69" t="s">
        <v>252</v>
      </c>
      <c r="H69" t="s">
        <v>64</v>
      </c>
      <c r="J69" t="s">
        <v>18</v>
      </c>
      <c r="L69" t="s">
        <v>1365</v>
      </c>
      <c r="M69" t="s">
        <v>1648</v>
      </c>
      <c r="P69" t="str">
        <f>'C'!Q29</f>
        <v>1707/1/5</v>
      </c>
      <c r="Q69" t="s">
        <v>1900</v>
      </c>
      <c r="R69" t="str">
        <f t="shared" si="1"/>
        <v>1705/9/15</v>
      </c>
    </row>
    <row r="70" spans="1:18" hidden="1" x14ac:dyDescent="0.2">
      <c r="A70" t="s">
        <v>1725</v>
      </c>
      <c r="B70">
        <v>1705</v>
      </c>
      <c r="C70">
        <v>9</v>
      </c>
      <c r="D70">
        <v>19</v>
      </c>
      <c r="F70" t="s">
        <v>54</v>
      </c>
      <c r="H70" t="s">
        <v>88</v>
      </c>
      <c r="J70" t="s">
        <v>18</v>
      </c>
      <c r="L70" t="s">
        <v>733</v>
      </c>
      <c r="M70" t="s">
        <v>1899</v>
      </c>
      <c r="N70" t="s">
        <v>382</v>
      </c>
      <c r="Q70" t="s">
        <v>1900</v>
      </c>
      <c r="R70" t="str">
        <f t="shared" si="1"/>
        <v>1705/9/19</v>
      </c>
    </row>
    <row r="71" spans="1:18" hidden="1" x14ac:dyDescent="0.2">
      <c r="A71" t="s">
        <v>1897</v>
      </c>
      <c r="B71">
        <v>1705</v>
      </c>
      <c r="C71">
        <v>10</v>
      </c>
      <c r="D71">
        <v>23</v>
      </c>
      <c r="E71" t="s">
        <v>41</v>
      </c>
      <c r="F71" t="s">
        <v>368</v>
      </c>
      <c r="G71" t="s">
        <v>95</v>
      </c>
      <c r="H71" t="s">
        <v>88</v>
      </c>
      <c r="J71" t="s">
        <v>18</v>
      </c>
      <c r="L71" t="s">
        <v>217</v>
      </c>
      <c r="M71" t="s">
        <v>1858</v>
      </c>
      <c r="P71" t="str">
        <f>'C'!Q56</f>
        <v>1723/12/2</v>
      </c>
      <c r="Q71" t="s">
        <v>1898</v>
      </c>
      <c r="R71" t="str">
        <f t="shared" si="1"/>
        <v>1705/10/23</v>
      </c>
    </row>
    <row r="72" spans="1:18" hidden="1" x14ac:dyDescent="0.2">
      <c r="A72" t="s">
        <v>1895</v>
      </c>
      <c r="B72">
        <v>1706</v>
      </c>
      <c r="C72">
        <v>2</v>
      </c>
      <c r="D72">
        <v>4</v>
      </c>
      <c r="E72" t="s">
        <v>1643</v>
      </c>
      <c r="F72" t="s">
        <v>189</v>
      </c>
      <c r="G72" t="s">
        <v>53</v>
      </c>
      <c r="H72" t="s">
        <v>336</v>
      </c>
      <c r="J72" t="s">
        <v>18</v>
      </c>
      <c r="L72" t="s">
        <v>1644</v>
      </c>
      <c r="M72" t="s">
        <v>1839</v>
      </c>
      <c r="Q72" t="s">
        <v>1896</v>
      </c>
      <c r="R72" t="str">
        <f t="shared" si="1"/>
        <v>1706/2/4</v>
      </c>
    </row>
    <row r="73" spans="1:18" hidden="1" x14ac:dyDescent="0.2">
      <c r="A73" t="s">
        <v>1895</v>
      </c>
      <c r="B73">
        <v>1706</v>
      </c>
      <c r="C73">
        <v>2</v>
      </c>
      <c r="D73">
        <v>21</v>
      </c>
      <c r="E73" t="s">
        <v>1308</v>
      </c>
      <c r="F73" t="s">
        <v>17</v>
      </c>
      <c r="G73" t="s">
        <v>53</v>
      </c>
      <c r="H73" t="s">
        <v>351</v>
      </c>
      <c r="J73" t="s">
        <v>56</v>
      </c>
      <c r="L73" t="s">
        <v>1893</v>
      </c>
      <c r="M73" t="s">
        <v>1894</v>
      </c>
      <c r="Q73" t="s">
        <v>1896</v>
      </c>
      <c r="R73" t="str">
        <f t="shared" si="1"/>
        <v>1706/2/21</v>
      </c>
    </row>
    <row r="74" spans="1:18" hidden="1" x14ac:dyDescent="0.2">
      <c r="A74" t="s">
        <v>1891</v>
      </c>
      <c r="B74">
        <v>1706</v>
      </c>
      <c r="C74">
        <v>4</v>
      </c>
      <c r="D74">
        <v>7</v>
      </c>
      <c r="E74" t="s">
        <v>1342</v>
      </c>
      <c r="F74" t="s">
        <v>928</v>
      </c>
      <c r="G74" t="s">
        <v>53</v>
      </c>
      <c r="H74" t="s">
        <v>351</v>
      </c>
      <c r="J74" t="s">
        <v>18</v>
      </c>
      <c r="L74" t="s">
        <v>1889</v>
      </c>
      <c r="M74" t="s">
        <v>1890</v>
      </c>
      <c r="Q74" t="s">
        <v>1892</v>
      </c>
      <c r="R74" t="str">
        <f t="shared" si="1"/>
        <v>1706/4/7</v>
      </c>
    </row>
    <row r="75" spans="1:18" hidden="1" x14ac:dyDescent="0.2">
      <c r="A75" t="s">
        <v>1727</v>
      </c>
      <c r="B75">
        <v>1706</v>
      </c>
      <c r="C75">
        <v>6</v>
      </c>
      <c r="D75">
        <v>20</v>
      </c>
      <c r="E75" t="s">
        <v>41</v>
      </c>
      <c r="F75" t="s">
        <v>143</v>
      </c>
      <c r="G75" t="s">
        <v>53</v>
      </c>
      <c r="H75" t="s">
        <v>42</v>
      </c>
      <c r="J75" t="s">
        <v>18</v>
      </c>
      <c r="L75" t="s">
        <v>1607</v>
      </c>
      <c r="M75" t="s">
        <v>1608</v>
      </c>
      <c r="P75" t="str">
        <f>'C'!Q55</f>
        <v>1723/3/23</v>
      </c>
      <c r="Q75" t="s">
        <v>1888</v>
      </c>
      <c r="R75" t="str">
        <f t="shared" si="1"/>
        <v>1706/6/20</v>
      </c>
    </row>
    <row r="76" spans="1:18" hidden="1" x14ac:dyDescent="0.2">
      <c r="A76" s="4" t="s">
        <v>1733</v>
      </c>
      <c r="B76" s="4">
        <v>1706</v>
      </c>
      <c r="C76" s="4">
        <v>12</v>
      </c>
      <c r="D76" s="4">
        <v>5</v>
      </c>
      <c r="E76" s="4" t="s">
        <v>52</v>
      </c>
      <c r="F76" s="4" t="s">
        <v>53</v>
      </c>
      <c r="G76" s="4" t="s">
        <v>70</v>
      </c>
      <c r="H76" s="4" t="s">
        <v>88</v>
      </c>
      <c r="I76" s="4"/>
      <c r="J76" s="4" t="s">
        <v>56</v>
      </c>
      <c r="K76" s="4"/>
      <c r="L76" s="4" t="s">
        <v>1625</v>
      </c>
      <c r="M76" s="4" t="s">
        <v>1626</v>
      </c>
      <c r="N76" s="4"/>
      <c r="O76" s="4" t="str">
        <f>B!U83</f>
        <v>1738/2/6</v>
      </c>
      <c r="P76" s="4" t="str">
        <f>'C'!Q199</f>
        <v>1818/11/10</v>
      </c>
      <c r="Q76" s="4" t="s">
        <v>1887</v>
      </c>
      <c r="R76" s="4" t="str">
        <f t="shared" si="1"/>
        <v>1706/12/5</v>
      </c>
    </row>
    <row r="77" spans="1:18" hidden="1" x14ac:dyDescent="0.2">
      <c r="A77" t="s">
        <v>1736</v>
      </c>
      <c r="B77">
        <v>1707</v>
      </c>
      <c r="C77">
        <v>2</v>
      </c>
      <c r="D77">
        <v>25</v>
      </c>
      <c r="E77" t="s">
        <v>1643</v>
      </c>
      <c r="F77" t="s">
        <v>308</v>
      </c>
      <c r="G77" t="s">
        <v>53</v>
      </c>
      <c r="H77" t="s">
        <v>88</v>
      </c>
      <c r="J77" t="s">
        <v>18</v>
      </c>
      <c r="L77" t="s">
        <v>1644</v>
      </c>
      <c r="M77" t="s">
        <v>1839</v>
      </c>
      <c r="Q77" t="s">
        <v>1886</v>
      </c>
      <c r="R77" t="str">
        <f t="shared" si="1"/>
        <v>1707/2/25</v>
      </c>
    </row>
    <row r="78" spans="1:18" hidden="1" x14ac:dyDescent="0.2">
      <c r="A78" t="s">
        <v>1883</v>
      </c>
      <c r="B78">
        <v>1707</v>
      </c>
      <c r="C78">
        <v>9</v>
      </c>
      <c r="D78">
        <v>12</v>
      </c>
      <c r="E78" t="s">
        <v>41</v>
      </c>
      <c r="F78" t="s">
        <v>229</v>
      </c>
      <c r="G78" t="s">
        <v>95</v>
      </c>
      <c r="H78" t="s">
        <v>88</v>
      </c>
      <c r="J78" t="s">
        <v>18</v>
      </c>
      <c r="L78" t="s">
        <v>217</v>
      </c>
      <c r="M78" t="s">
        <v>1858</v>
      </c>
      <c r="O78" t="str">
        <f>B!U74</f>
        <v>1733/11/9</v>
      </c>
      <c r="Q78" t="s">
        <v>1884</v>
      </c>
      <c r="R78" t="str">
        <f t="shared" si="1"/>
        <v>1707/9/12</v>
      </c>
    </row>
    <row r="79" spans="1:18" hidden="1" x14ac:dyDescent="0.2">
      <c r="A79" t="s">
        <v>1883</v>
      </c>
      <c r="B79">
        <v>1707</v>
      </c>
      <c r="C79">
        <v>10</v>
      </c>
      <c r="D79">
        <v>18</v>
      </c>
      <c r="E79" t="s">
        <v>41</v>
      </c>
      <c r="F79" t="s">
        <v>1885</v>
      </c>
      <c r="G79" t="s">
        <v>53</v>
      </c>
      <c r="H79" t="s">
        <v>42</v>
      </c>
      <c r="J79" t="s">
        <v>18</v>
      </c>
      <c r="L79" t="s">
        <v>1607</v>
      </c>
      <c r="M79" t="s">
        <v>1608</v>
      </c>
      <c r="P79" t="str">
        <f>'C'!Q65</f>
        <v>1734/6/18</v>
      </c>
      <c r="Q79" t="s">
        <v>1884</v>
      </c>
      <c r="R79" t="str">
        <f t="shared" si="1"/>
        <v>1707/10/18</v>
      </c>
    </row>
    <row r="80" spans="1:18" hidden="1" x14ac:dyDescent="0.2">
      <c r="A80" t="s">
        <v>1883</v>
      </c>
      <c r="B80">
        <v>1707</v>
      </c>
      <c r="C80">
        <v>10</v>
      </c>
      <c r="D80">
        <v>20</v>
      </c>
      <c r="E80" t="s">
        <v>52</v>
      </c>
      <c r="F80" t="s">
        <v>542</v>
      </c>
      <c r="G80" t="s">
        <v>252</v>
      </c>
      <c r="H80" t="s">
        <v>64</v>
      </c>
      <c r="J80" t="s">
        <v>18</v>
      </c>
      <c r="L80" t="s">
        <v>1853</v>
      </c>
      <c r="M80" t="s">
        <v>1803</v>
      </c>
      <c r="Q80" t="s">
        <v>1884</v>
      </c>
      <c r="R80" t="str">
        <f t="shared" si="1"/>
        <v>1707/10/20</v>
      </c>
    </row>
    <row r="81" spans="1:18" hidden="1" x14ac:dyDescent="0.2">
      <c r="A81" t="s">
        <v>1880</v>
      </c>
      <c r="B81">
        <v>1707</v>
      </c>
      <c r="C81">
        <v>11</v>
      </c>
      <c r="D81">
        <v>27</v>
      </c>
      <c r="E81" t="s">
        <v>1882</v>
      </c>
      <c r="F81" t="s">
        <v>1521</v>
      </c>
      <c r="G81" t="s">
        <v>730</v>
      </c>
      <c r="H81" t="s">
        <v>737</v>
      </c>
      <c r="J81" t="s">
        <v>18</v>
      </c>
      <c r="L81" t="s">
        <v>1644</v>
      </c>
      <c r="M81" t="s">
        <v>1839</v>
      </c>
      <c r="Q81" t="s">
        <v>1881</v>
      </c>
      <c r="R81" t="str">
        <f t="shared" si="1"/>
        <v>1707/11/27</v>
      </c>
    </row>
    <row r="82" spans="1:18" hidden="1" x14ac:dyDescent="0.2">
      <c r="A82" t="s">
        <v>1880</v>
      </c>
      <c r="B82">
        <v>1707</v>
      </c>
      <c r="C82">
        <v>12</v>
      </c>
      <c r="D82">
        <v>4</v>
      </c>
      <c r="E82" t="s">
        <v>891</v>
      </c>
      <c r="F82" t="s">
        <v>77</v>
      </c>
      <c r="G82" t="s">
        <v>743</v>
      </c>
      <c r="H82" t="s">
        <v>46</v>
      </c>
      <c r="J82" t="s">
        <v>18</v>
      </c>
      <c r="L82" t="s">
        <v>1868</v>
      </c>
      <c r="M82" t="s">
        <v>1634</v>
      </c>
      <c r="Q82" t="s">
        <v>1881</v>
      </c>
      <c r="R82" t="str">
        <f t="shared" si="1"/>
        <v>1707/12/4</v>
      </c>
    </row>
    <row r="83" spans="1:18" hidden="1" x14ac:dyDescent="0.2">
      <c r="A83" t="s">
        <v>1877</v>
      </c>
      <c r="B83">
        <v>1708</v>
      </c>
      <c r="C83">
        <v>2</v>
      </c>
      <c r="D83">
        <v>19</v>
      </c>
      <c r="E83" t="s">
        <v>52</v>
      </c>
      <c r="F83" t="s">
        <v>677</v>
      </c>
      <c r="G83" t="s">
        <v>70</v>
      </c>
      <c r="H83" t="s">
        <v>351</v>
      </c>
      <c r="J83" t="s">
        <v>76</v>
      </c>
      <c r="L83" t="s">
        <v>835</v>
      </c>
      <c r="M83" t="s">
        <v>1879</v>
      </c>
      <c r="Q83" t="s">
        <v>1878</v>
      </c>
      <c r="R83" t="str">
        <f t="shared" si="1"/>
        <v>1708/2/19</v>
      </c>
    </row>
    <row r="84" spans="1:18" hidden="1" x14ac:dyDescent="0.2">
      <c r="A84" t="s">
        <v>1877</v>
      </c>
      <c r="B84">
        <v>1708</v>
      </c>
      <c r="C84">
        <v>3</v>
      </c>
      <c r="D84">
        <v>6</v>
      </c>
      <c r="E84" t="s">
        <v>1801</v>
      </c>
      <c r="F84" t="s">
        <v>1876</v>
      </c>
      <c r="G84" t="s">
        <v>95</v>
      </c>
      <c r="H84" t="s">
        <v>130</v>
      </c>
      <c r="J84" t="s">
        <v>18</v>
      </c>
      <c r="L84" t="s">
        <v>1233</v>
      </c>
      <c r="M84" t="s">
        <v>1803</v>
      </c>
      <c r="Q84" t="s">
        <v>1878</v>
      </c>
      <c r="R84" t="str">
        <f t="shared" si="1"/>
        <v>1708/3/6</v>
      </c>
    </row>
    <row r="85" spans="1:18" hidden="1" x14ac:dyDescent="0.2">
      <c r="A85" t="s">
        <v>1737</v>
      </c>
      <c r="B85">
        <v>1708</v>
      </c>
      <c r="C85">
        <v>4</v>
      </c>
      <c r="D85">
        <v>1</v>
      </c>
      <c r="E85" t="s">
        <v>1814</v>
      </c>
      <c r="F85" t="s">
        <v>368</v>
      </c>
      <c r="G85" t="s">
        <v>368</v>
      </c>
      <c r="H85" t="s">
        <v>130</v>
      </c>
      <c r="J85" t="s">
        <v>56</v>
      </c>
      <c r="L85" t="s">
        <v>733</v>
      </c>
      <c r="M85" t="s">
        <v>1875</v>
      </c>
      <c r="Q85" t="s">
        <v>1874</v>
      </c>
      <c r="R85" t="str">
        <f t="shared" si="1"/>
        <v>1708/4/1</v>
      </c>
    </row>
    <row r="86" spans="1:18" hidden="1" x14ac:dyDescent="0.2">
      <c r="A86" t="s">
        <v>1737</v>
      </c>
      <c r="B86">
        <v>1708</v>
      </c>
      <c r="C86">
        <v>4</v>
      </c>
      <c r="D86">
        <v>23</v>
      </c>
      <c r="E86" t="s">
        <v>1801</v>
      </c>
      <c r="F86" t="s">
        <v>70</v>
      </c>
      <c r="G86" t="s">
        <v>93</v>
      </c>
      <c r="H86" t="s">
        <v>130</v>
      </c>
      <c r="J86" t="s">
        <v>18</v>
      </c>
      <c r="L86" t="s">
        <v>1329</v>
      </c>
      <c r="M86" t="s">
        <v>1805</v>
      </c>
      <c r="Q86" t="s">
        <v>1874</v>
      </c>
      <c r="R86" t="str">
        <f t="shared" si="1"/>
        <v>1708/4/23</v>
      </c>
    </row>
    <row r="87" spans="1:18" hidden="1" x14ac:dyDescent="0.2">
      <c r="A87" t="s">
        <v>1872</v>
      </c>
      <c r="B87">
        <v>1708</v>
      </c>
      <c r="C87">
        <v>10</v>
      </c>
      <c r="D87">
        <v>22</v>
      </c>
      <c r="E87" t="s">
        <v>663</v>
      </c>
      <c r="F87" t="s">
        <v>77</v>
      </c>
      <c r="G87" t="s">
        <v>312</v>
      </c>
      <c r="H87" t="s">
        <v>351</v>
      </c>
      <c r="J87" t="s">
        <v>76</v>
      </c>
      <c r="L87" t="s">
        <v>1340</v>
      </c>
      <c r="M87" t="s">
        <v>1829</v>
      </c>
      <c r="Q87" t="s">
        <v>1873</v>
      </c>
      <c r="R87" t="str">
        <f t="shared" si="1"/>
        <v>1708/10/22</v>
      </c>
    </row>
    <row r="88" spans="1:18" hidden="1" x14ac:dyDescent="0.2">
      <c r="A88" t="s">
        <v>1872</v>
      </c>
      <c r="B88">
        <v>1708</v>
      </c>
      <c r="C88">
        <v>11</v>
      </c>
      <c r="D88">
        <v>24</v>
      </c>
      <c r="E88" t="s">
        <v>1869</v>
      </c>
      <c r="F88" t="s">
        <v>136</v>
      </c>
      <c r="G88" t="s">
        <v>252</v>
      </c>
      <c r="H88" t="s">
        <v>42</v>
      </c>
      <c r="J88" t="s">
        <v>18</v>
      </c>
      <c r="L88" t="s">
        <v>1870</v>
      </c>
      <c r="M88" t="s">
        <v>1871</v>
      </c>
      <c r="Q88" t="s">
        <v>1873</v>
      </c>
      <c r="R88" t="str">
        <f t="shared" si="1"/>
        <v>1708/11/24</v>
      </c>
    </row>
    <row r="89" spans="1:18" hidden="1" x14ac:dyDescent="0.2">
      <c r="A89" t="s">
        <v>1866</v>
      </c>
      <c r="B89">
        <v>1709</v>
      </c>
      <c r="C89">
        <v>2</v>
      </c>
      <c r="D89">
        <v>4</v>
      </c>
      <c r="E89" t="s">
        <v>1792</v>
      </c>
      <c r="F89" t="s">
        <v>1864</v>
      </c>
      <c r="G89" t="s">
        <v>730</v>
      </c>
      <c r="H89" t="s">
        <v>831</v>
      </c>
      <c r="J89" t="s">
        <v>18</v>
      </c>
      <c r="L89" t="s">
        <v>1644</v>
      </c>
      <c r="M89" t="s">
        <v>1865</v>
      </c>
      <c r="Q89" t="s">
        <v>1867</v>
      </c>
      <c r="R89" t="str">
        <f t="shared" si="1"/>
        <v>1709/2/4</v>
      </c>
    </row>
    <row r="90" spans="1:18" hidden="1" x14ac:dyDescent="0.2">
      <c r="A90" t="s">
        <v>1866</v>
      </c>
      <c r="B90">
        <v>1709</v>
      </c>
      <c r="C90">
        <v>2</v>
      </c>
      <c r="D90">
        <v>4</v>
      </c>
      <c r="E90" t="s">
        <v>1792</v>
      </c>
      <c r="F90" t="s">
        <v>2071</v>
      </c>
      <c r="G90" t="s">
        <v>730</v>
      </c>
      <c r="H90" t="s">
        <v>831</v>
      </c>
      <c r="J90" t="s">
        <v>18</v>
      </c>
      <c r="L90" t="s">
        <v>1868</v>
      </c>
      <c r="M90" t="s">
        <v>1803</v>
      </c>
      <c r="Q90" t="s">
        <v>1867</v>
      </c>
      <c r="R90" t="str">
        <f t="shared" si="1"/>
        <v>1709/2/4</v>
      </c>
    </row>
    <row r="91" spans="1:18" hidden="1" x14ac:dyDescent="0.2">
      <c r="A91" t="s">
        <v>1862</v>
      </c>
      <c r="B91">
        <v>1709</v>
      </c>
      <c r="C91">
        <v>2</v>
      </c>
      <c r="D91">
        <v>17</v>
      </c>
      <c r="E91" t="s">
        <v>1643</v>
      </c>
      <c r="F91" t="s">
        <v>1861</v>
      </c>
      <c r="G91" t="s">
        <v>53</v>
      </c>
      <c r="H91" t="s">
        <v>336</v>
      </c>
      <c r="J91" t="s">
        <v>18</v>
      </c>
      <c r="L91" t="s">
        <v>1644</v>
      </c>
      <c r="M91" t="s">
        <v>1839</v>
      </c>
      <c r="Q91" t="s">
        <v>1863</v>
      </c>
      <c r="R91" t="str">
        <f t="shared" si="1"/>
        <v>1709/2/17</v>
      </c>
    </row>
    <row r="92" spans="1:18" hidden="1" x14ac:dyDescent="0.2">
      <c r="A92" t="s">
        <v>1859</v>
      </c>
      <c r="B92">
        <v>1709</v>
      </c>
      <c r="C92">
        <v>5</v>
      </c>
      <c r="D92">
        <v>20</v>
      </c>
      <c r="E92" t="s">
        <v>41</v>
      </c>
      <c r="F92" t="s">
        <v>95</v>
      </c>
      <c r="G92" t="s">
        <v>95</v>
      </c>
      <c r="H92" t="s">
        <v>88</v>
      </c>
      <c r="J92" t="s">
        <v>18</v>
      </c>
      <c r="L92" t="s">
        <v>217</v>
      </c>
      <c r="M92" t="s">
        <v>1858</v>
      </c>
      <c r="P92" t="str">
        <f>'C'!Q127</f>
        <v>1758/4/7</v>
      </c>
      <c r="Q92" t="s">
        <v>1860</v>
      </c>
      <c r="R92" t="str">
        <f t="shared" si="1"/>
        <v>1709/5/20</v>
      </c>
    </row>
    <row r="93" spans="1:18" hidden="1" x14ac:dyDescent="0.2">
      <c r="A93" t="s">
        <v>1856</v>
      </c>
      <c r="B93">
        <v>1709</v>
      </c>
      <c r="C93">
        <v>9</v>
      </c>
      <c r="D93">
        <v>20</v>
      </c>
      <c r="E93" t="s">
        <v>52</v>
      </c>
      <c r="F93" t="s">
        <v>54</v>
      </c>
      <c r="G93" t="s">
        <v>70</v>
      </c>
      <c r="H93" t="s">
        <v>88</v>
      </c>
      <c r="J93" t="s">
        <v>56</v>
      </c>
      <c r="L93" t="s">
        <v>1625</v>
      </c>
      <c r="M93" t="s">
        <v>1626</v>
      </c>
      <c r="O93" t="str">
        <f>B!U101</f>
        <v>1742/10/7</v>
      </c>
      <c r="P93" t="str">
        <f>'C'!Q121</f>
        <v>1756/9/14</v>
      </c>
      <c r="Q93" t="s">
        <v>1857</v>
      </c>
      <c r="R93" t="str">
        <f t="shared" si="1"/>
        <v>1709/9/20</v>
      </c>
    </row>
    <row r="94" spans="1:18" hidden="1" x14ac:dyDescent="0.2">
      <c r="A94" t="s">
        <v>1854</v>
      </c>
      <c r="B94">
        <v>1709</v>
      </c>
      <c r="C94">
        <v>11</v>
      </c>
      <c r="D94">
        <v>16</v>
      </c>
      <c r="E94" t="s">
        <v>52</v>
      </c>
      <c r="F94" t="s">
        <v>1852</v>
      </c>
      <c r="G94" t="s">
        <v>252</v>
      </c>
      <c r="H94" t="s">
        <v>64</v>
      </c>
      <c r="J94" t="s">
        <v>18</v>
      </c>
      <c r="L94" t="s">
        <v>1853</v>
      </c>
      <c r="M94" t="s">
        <v>1803</v>
      </c>
      <c r="P94" t="str">
        <f>'C'!Q32</f>
        <v>1709/5/5</v>
      </c>
      <c r="Q94" t="s">
        <v>1855</v>
      </c>
      <c r="R94" t="str">
        <f t="shared" si="1"/>
        <v>1709/11/16</v>
      </c>
    </row>
    <row r="95" spans="1:18" hidden="1" x14ac:dyDescent="0.2">
      <c r="A95" t="s">
        <v>1849</v>
      </c>
      <c r="B95">
        <v>1710</v>
      </c>
      <c r="C95">
        <v>1</v>
      </c>
      <c r="D95">
        <v>21</v>
      </c>
      <c r="E95" t="s">
        <v>41</v>
      </c>
      <c r="F95" t="s">
        <v>1851</v>
      </c>
      <c r="G95" t="s">
        <v>857</v>
      </c>
      <c r="H95" t="s">
        <v>46</v>
      </c>
      <c r="J95" t="s">
        <v>18</v>
      </c>
      <c r="L95" t="s">
        <v>1633</v>
      </c>
      <c r="M95" t="s">
        <v>1634</v>
      </c>
      <c r="Q95" t="s">
        <v>1850</v>
      </c>
      <c r="R95" t="str">
        <f t="shared" si="1"/>
        <v>1710/1/21</v>
      </c>
    </row>
    <row r="96" spans="1:18" hidden="1" x14ac:dyDescent="0.2">
      <c r="A96" t="s">
        <v>1849</v>
      </c>
      <c r="B96">
        <v>1710</v>
      </c>
      <c r="C96">
        <v>1</v>
      </c>
      <c r="D96">
        <v>30</v>
      </c>
      <c r="E96" t="s">
        <v>41</v>
      </c>
      <c r="F96" t="s">
        <v>105</v>
      </c>
      <c r="G96" t="s">
        <v>53</v>
      </c>
      <c r="H96" t="s">
        <v>42</v>
      </c>
      <c r="J96" t="s">
        <v>18</v>
      </c>
      <c r="L96" t="s">
        <v>1607</v>
      </c>
      <c r="M96" t="s">
        <v>1608</v>
      </c>
      <c r="O96" t="str">
        <f>B!U67</f>
        <v>1728/8/11</v>
      </c>
      <c r="Q96" t="s">
        <v>1850</v>
      </c>
      <c r="R96" t="str">
        <f t="shared" si="1"/>
        <v>1710/1/30</v>
      </c>
    </row>
    <row r="97" spans="1:18" hidden="1" x14ac:dyDescent="0.2">
      <c r="A97" t="s">
        <v>1849</v>
      </c>
      <c r="B97">
        <v>1710</v>
      </c>
      <c r="C97">
        <v>3</v>
      </c>
      <c r="D97">
        <v>27</v>
      </c>
      <c r="E97" t="s">
        <v>1801</v>
      </c>
      <c r="F97" t="s">
        <v>308</v>
      </c>
      <c r="G97" t="s">
        <v>95</v>
      </c>
      <c r="H97" t="s">
        <v>130</v>
      </c>
      <c r="J97" t="s">
        <v>18</v>
      </c>
      <c r="L97" t="s">
        <v>1287</v>
      </c>
      <c r="M97" t="s">
        <v>1803</v>
      </c>
      <c r="Q97" t="s">
        <v>1850</v>
      </c>
      <c r="R97" t="str">
        <f t="shared" si="1"/>
        <v>1710/3/27</v>
      </c>
    </row>
    <row r="98" spans="1:18" hidden="1" x14ac:dyDescent="0.2">
      <c r="A98" t="s">
        <v>1847</v>
      </c>
      <c r="B98">
        <v>1710</v>
      </c>
      <c r="C98">
        <v>4</v>
      </c>
      <c r="D98">
        <v>16</v>
      </c>
      <c r="E98" t="s">
        <v>1792</v>
      </c>
      <c r="F98" t="s">
        <v>1846</v>
      </c>
      <c r="G98" t="s">
        <v>730</v>
      </c>
      <c r="H98" t="s">
        <v>189</v>
      </c>
      <c r="J98" t="s">
        <v>18</v>
      </c>
      <c r="L98" t="s">
        <v>1644</v>
      </c>
      <c r="M98" t="s">
        <v>1803</v>
      </c>
      <c r="Q98" t="s">
        <v>1848</v>
      </c>
      <c r="R98" t="str">
        <f t="shared" si="1"/>
        <v>1710/4/16</v>
      </c>
    </row>
    <row r="99" spans="1:18" hidden="1" x14ac:dyDescent="0.2">
      <c r="A99" t="s">
        <v>1844</v>
      </c>
      <c r="B99">
        <v>1710</v>
      </c>
      <c r="C99">
        <v>8</v>
      </c>
      <c r="D99">
        <v>1</v>
      </c>
      <c r="E99" t="s">
        <v>52</v>
      </c>
      <c r="F99" t="s">
        <v>481</v>
      </c>
      <c r="G99" t="s">
        <v>70</v>
      </c>
      <c r="H99" t="s">
        <v>2073</v>
      </c>
      <c r="J99" t="s">
        <v>76</v>
      </c>
      <c r="L99" t="s">
        <v>835</v>
      </c>
      <c r="M99" t="s">
        <v>1817</v>
      </c>
      <c r="O99" t="str">
        <f>B!U85</f>
        <v>1738/2/16</v>
      </c>
      <c r="P99" t="str">
        <f>'C'!Q170</f>
        <v>1776/1/23</v>
      </c>
      <c r="Q99" t="s">
        <v>1845</v>
      </c>
      <c r="R99" t="str">
        <f t="shared" si="1"/>
        <v>1710/8/1</v>
      </c>
    </row>
    <row r="100" spans="1:18" hidden="1" x14ac:dyDescent="0.2">
      <c r="A100" t="s">
        <v>1842</v>
      </c>
      <c r="B100">
        <v>1710</v>
      </c>
      <c r="C100">
        <v>8</v>
      </c>
      <c r="D100">
        <v>5</v>
      </c>
      <c r="E100" t="s">
        <v>1814</v>
      </c>
      <c r="F100" t="s">
        <v>105</v>
      </c>
      <c r="G100" t="s">
        <v>368</v>
      </c>
      <c r="H100" t="s">
        <v>130</v>
      </c>
      <c r="J100" t="s">
        <v>18</v>
      </c>
      <c r="L100" t="s">
        <v>1329</v>
      </c>
      <c r="M100" t="s">
        <v>1815</v>
      </c>
      <c r="Q100" t="s">
        <v>1843</v>
      </c>
      <c r="R100" t="str">
        <f t="shared" si="1"/>
        <v>1710/8/5</v>
      </c>
    </row>
    <row r="101" spans="1:18" hidden="1" x14ac:dyDescent="0.2">
      <c r="A101" t="s">
        <v>1745</v>
      </c>
      <c r="B101">
        <v>1710</v>
      </c>
      <c r="C101">
        <v>12</v>
      </c>
      <c r="D101">
        <v>31</v>
      </c>
      <c r="E101" t="s">
        <v>1840</v>
      </c>
      <c r="F101" t="s">
        <v>95</v>
      </c>
      <c r="G101" t="s">
        <v>481</v>
      </c>
      <c r="H101" t="s">
        <v>77</v>
      </c>
      <c r="J101" t="s">
        <v>18</v>
      </c>
      <c r="L101" t="s">
        <v>1329</v>
      </c>
      <c r="M101" t="s">
        <v>1841</v>
      </c>
      <c r="Q101" t="s">
        <v>1836</v>
      </c>
      <c r="R101" t="str">
        <f t="shared" si="1"/>
        <v>1710/12/31</v>
      </c>
    </row>
    <row r="102" spans="1:18" hidden="1" x14ac:dyDescent="0.2">
      <c r="A102" t="s">
        <v>1745</v>
      </c>
      <c r="B102">
        <v>1711</v>
      </c>
      <c r="C102">
        <v>1</v>
      </c>
      <c r="D102">
        <v>8</v>
      </c>
      <c r="E102" t="s">
        <v>1643</v>
      </c>
      <c r="F102" t="s">
        <v>1838</v>
      </c>
      <c r="G102" t="s">
        <v>53</v>
      </c>
      <c r="H102" t="s">
        <v>336</v>
      </c>
      <c r="J102" t="s">
        <v>18</v>
      </c>
      <c r="L102" t="s">
        <v>1644</v>
      </c>
      <c r="M102" t="s">
        <v>1839</v>
      </c>
      <c r="Q102" t="s">
        <v>1836</v>
      </c>
      <c r="R102" t="str">
        <f t="shared" si="1"/>
        <v>1711/1/8</v>
      </c>
    </row>
    <row r="103" spans="1:18" hidden="1" x14ac:dyDescent="0.2">
      <c r="A103" t="s">
        <v>1745</v>
      </c>
      <c r="B103">
        <v>1711</v>
      </c>
      <c r="C103">
        <v>2</v>
      </c>
      <c r="D103">
        <v>9</v>
      </c>
      <c r="E103" t="s">
        <v>1813</v>
      </c>
      <c r="F103" t="s">
        <v>1834</v>
      </c>
      <c r="G103" t="s">
        <v>368</v>
      </c>
      <c r="H103" t="s">
        <v>42</v>
      </c>
      <c r="J103" t="s">
        <v>18</v>
      </c>
      <c r="L103" t="s">
        <v>1329</v>
      </c>
      <c r="M103" t="s">
        <v>1835</v>
      </c>
      <c r="Q103" t="s">
        <v>1836</v>
      </c>
      <c r="R103" t="str">
        <f t="shared" si="1"/>
        <v>1711/2/9</v>
      </c>
    </row>
    <row r="104" spans="1:18" hidden="1" x14ac:dyDescent="0.2">
      <c r="A104" t="s">
        <v>1837</v>
      </c>
      <c r="B104">
        <v>1711</v>
      </c>
      <c r="C104">
        <v>3</v>
      </c>
      <c r="D104">
        <v>24</v>
      </c>
      <c r="E104" t="s">
        <v>41</v>
      </c>
      <c r="F104" t="s">
        <v>852</v>
      </c>
      <c r="G104" t="s">
        <v>857</v>
      </c>
      <c r="H104" t="s">
        <v>46</v>
      </c>
      <c r="J104" t="s">
        <v>18</v>
      </c>
      <c r="L104" t="s">
        <v>1633</v>
      </c>
      <c r="M104" t="s">
        <v>1634</v>
      </c>
      <c r="Q104" t="s">
        <v>1833</v>
      </c>
      <c r="R104" t="str">
        <f t="shared" si="1"/>
        <v>1711/3/24</v>
      </c>
    </row>
    <row r="105" spans="1:18" hidden="1" x14ac:dyDescent="0.2">
      <c r="A105" t="s">
        <v>1831</v>
      </c>
      <c r="B105">
        <v>1711</v>
      </c>
      <c r="C105">
        <v>12</v>
      </c>
      <c r="E105" t="s">
        <v>1591</v>
      </c>
      <c r="F105" t="s">
        <v>167</v>
      </c>
      <c r="G105" t="s">
        <v>286</v>
      </c>
      <c r="H105" t="s">
        <v>136</v>
      </c>
      <c r="J105" t="s">
        <v>18</v>
      </c>
      <c r="L105" t="s">
        <v>1323</v>
      </c>
      <c r="M105" t="s">
        <v>1626</v>
      </c>
      <c r="Q105" t="s">
        <v>1832</v>
      </c>
      <c r="R105" t="str">
        <f t="shared" si="1"/>
        <v>1711/12/</v>
      </c>
    </row>
    <row r="106" spans="1:18" hidden="1" x14ac:dyDescent="0.2">
      <c r="A106" t="s">
        <v>1831</v>
      </c>
      <c r="B106">
        <v>1712</v>
      </c>
      <c r="C106">
        <v>1</v>
      </c>
      <c r="D106">
        <v>20</v>
      </c>
      <c r="E106" t="s">
        <v>1643</v>
      </c>
      <c r="F106" t="s">
        <v>1830</v>
      </c>
      <c r="G106" t="s">
        <v>53</v>
      </c>
      <c r="H106" t="s">
        <v>88</v>
      </c>
      <c r="J106" t="s">
        <v>18</v>
      </c>
      <c r="L106" t="s">
        <v>1644</v>
      </c>
      <c r="M106" t="s">
        <v>1839</v>
      </c>
      <c r="Q106" t="s">
        <v>1832</v>
      </c>
      <c r="R106" t="str">
        <f t="shared" si="1"/>
        <v>1712/1/20</v>
      </c>
    </row>
    <row r="107" spans="1:18" hidden="1" x14ac:dyDescent="0.2">
      <c r="A107" t="s">
        <v>1827</v>
      </c>
      <c r="B107">
        <v>1712</v>
      </c>
      <c r="C107">
        <v>2</v>
      </c>
      <c r="D107">
        <v>19</v>
      </c>
      <c r="E107" t="s">
        <v>663</v>
      </c>
      <c r="F107" t="s">
        <v>58</v>
      </c>
      <c r="G107" t="s">
        <v>312</v>
      </c>
      <c r="H107" t="s">
        <v>351</v>
      </c>
      <c r="J107" t="s">
        <v>76</v>
      </c>
      <c r="L107" t="s">
        <v>1340</v>
      </c>
      <c r="M107" t="s">
        <v>1829</v>
      </c>
      <c r="Q107" t="s">
        <v>1828</v>
      </c>
      <c r="R107" t="str">
        <f t="shared" si="1"/>
        <v>1712/2/19</v>
      </c>
    </row>
    <row r="108" spans="1:18" hidden="1" x14ac:dyDescent="0.2">
      <c r="A108" t="s">
        <v>1827</v>
      </c>
      <c r="B108">
        <v>1712</v>
      </c>
      <c r="C108">
        <v>3</v>
      </c>
      <c r="D108">
        <v>8</v>
      </c>
      <c r="E108" t="s">
        <v>1813</v>
      </c>
      <c r="F108" t="s">
        <v>58</v>
      </c>
      <c r="G108" t="s">
        <v>368</v>
      </c>
      <c r="H108" t="s">
        <v>42</v>
      </c>
      <c r="J108" t="s">
        <v>18</v>
      </c>
      <c r="L108" t="s">
        <v>1329</v>
      </c>
      <c r="M108" t="s">
        <v>1810</v>
      </c>
      <c r="Q108" t="s">
        <v>1828</v>
      </c>
      <c r="R108" t="str">
        <f t="shared" si="1"/>
        <v>1712/3/8</v>
      </c>
    </row>
    <row r="109" spans="1:18" hidden="1" x14ac:dyDescent="0.2">
      <c r="A109" t="s">
        <v>589</v>
      </c>
      <c r="B109">
        <v>1712</v>
      </c>
      <c r="C109">
        <v>6</v>
      </c>
      <c r="D109">
        <v>9</v>
      </c>
      <c r="E109" t="s">
        <v>830</v>
      </c>
      <c r="F109" t="s">
        <v>1825</v>
      </c>
      <c r="G109" t="s">
        <v>832</v>
      </c>
      <c r="H109" t="s">
        <v>136</v>
      </c>
      <c r="J109" t="s">
        <v>18</v>
      </c>
      <c r="L109" t="s">
        <v>1644</v>
      </c>
      <c r="M109" t="s">
        <v>1622</v>
      </c>
      <c r="Q109" t="s">
        <v>1826</v>
      </c>
      <c r="R109" t="str">
        <f t="shared" si="1"/>
        <v>1712/6/9</v>
      </c>
    </row>
    <row r="110" spans="1:18" hidden="1" x14ac:dyDescent="0.2">
      <c r="A110" t="s">
        <v>1823</v>
      </c>
      <c r="B110">
        <v>1712</v>
      </c>
      <c r="C110">
        <v>7</v>
      </c>
      <c r="D110">
        <v>24</v>
      </c>
      <c r="E110" t="s">
        <v>1792</v>
      </c>
      <c r="F110" t="s">
        <v>381</v>
      </c>
      <c r="G110" t="s">
        <v>730</v>
      </c>
      <c r="H110" t="s">
        <v>189</v>
      </c>
      <c r="J110" t="s">
        <v>18</v>
      </c>
      <c r="L110" t="s">
        <v>1644</v>
      </c>
      <c r="M110" t="s">
        <v>1803</v>
      </c>
      <c r="Q110" t="s">
        <v>1824</v>
      </c>
      <c r="R110" t="str">
        <f t="shared" si="1"/>
        <v>1712/7/24</v>
      </c>
    </row>
    <row r="111" spans="1:18" hidden="1" x14ac:dyDescent="0.2">
      <c r="A111" t="s">
        <v>596</v>
      </c>
      <c r="B111">
        <v>1712</v>
      </c>
      <c r="C111">
        <v>10</v>
      </c>
      <c r="D111">
        <v>21</v>
      </c>
      <c r="E111" t="s">
        <v>52</v>
      </c>
      <c r="F111" t="s">
        <v>42</v>
      </c>
      <c r="G111" t="s">
        <v>70</v>
      </c>
      <c r="H111" t="s">
        <v>88</v>
      </c>
      <c r="J111" t="s">
        <v>56</v>
      </c>
      <c r="L111" t="s">
        <v>1625</v>
      </c>
      <c r="M111" t="s">
        <v>1626</v>
      </c>
      <c r="P111" t="str">
        <f>'C'!Q66</f>
        <v>1734/10/25</v>
      </c>
      <c r="Q111" t="s">
        <v>1822</v>
      </c>
      <c r="R111" t="str">
        <f t="shared" si="1"/>
        <v>1712/10/21</v>
      </c>
    </row>
    <row r="112" spans="1:18" hidden="1" x14ac:dyDescent="0.2">
      <c r="A112" t="s">
        <v>599</v>
      </c>
      <c r="B112">
        <v>1713</v>
      </c>
      <c r="C112">
        <v>2</v>
      </c>
      <c r="D112">
        <v>28</v>
      </c>
      <c r="E112" t="s">
        <v>686</v>
      </c>
      <c r="F112" t="s">
        <v>1820</v>
      </c>
      <c r="G112" t="s">
        <v>53</v>
      </c>
      <c r="H112" t="s">
        <v>88</v>
      </c>
      <c r="J112" t="s">
        <v>18</v>
      </c>
      <c r="L112" t="s">
        <v>438</v>
      </c>
      <c r="M112" t="s">
        <v>1562</v>
      </c>
      <c r="Q112" t="s">
        <v>1821</v>
      </c>
      <c r="R112" t="str">
        <f t="shared" si="1"/>
        <v>1713/2/28</v>
      </c>
    </row>
    <row r="113" spans="1:18" hidden="1" x14ac:dyDescent="0.2">
      <c r="A113" t="s">
        <v>1818</v>
      </c>
      <c r="B113">
        <v>1713</v>
      </c>
      <c r="C113">
        <v>4</v>
      </c>
      <c r="D113">
        <v>7</v>
      </c>
      <c r="E113" t="s">
        <v>52</v>
      </c>
      <c r="F113" t="s">
        <v>53</v>
      </c>
      <c r="G113" t="s">
        <v>70</v>
      </c>
      <c r="H113" t="s">
        <v>351</v>
      </c>
      <c r="J113" t="s">
        <v>76</v>
      </c>
      <c r="L113" t="s">
        <v>835</v>
      </c>
      <c r="M113" t="s">
        <v>1817</v>
      </c>
      <c r="O113" t="str">
        <f>B!U82</f>
        <v>1737/7/23</v>
      </c>
      <c r="Q113" t="s">
        <v>1819</v>
      </c>
      <c r="R113" t="str">
        <f t="shared" si="1"/>
        <v>1713/4/7</v>
      </c>
    </row>
    <row r="114" spans="1:18" hidden="1" x14ac:dyDescent="0.2">
      <c r="A114" t="s">
        <v>1748</v>
      </c>
      <c r="B114">
        <v>1713</v>
      </c>
      <c r="C114">
        <v>6</v>
      </c>
      <c r="D114">
        <v>21</v>
      </c>
      <c r="E114" t="s">
        <v>41</v>
      </c>
      <c r="F114" t="s">
        <v>143</v>
      </c>
      <c r="G114" t="s">
        <v>53</v>
      </c>
      <c r="H114" t="s">
        <v>42</v>
      </c>
      <c r="J114" t="s">
        <v>18</v>
      </c>
      <c r="L114" t="s">
        <v>1607</v>
      </c>
      <c r="M114" t="s">
        <v>1608</v>
      </c>
      <c r="Q114" t="s">
        <v>1816</v>
      </c>
      <c r="R114" t="str">
        <f t="shared" si="1"/>
        <v>1713/6/21</v>
      </c>
    </row>
    <row r="115" spans="1:18" hidden="1" x14ac:dyDescent="0.2">
      <c r="A115" t="s">
        <v>1811</v>
      </c>
      <c r="B115">
        <v>1713</v>
      </c>
      <c r="C115">
        <v>7</v>
      </c>
      <c r="D115">
        <v>12</v>
      </c>
      <c r="E115" t="s">
        <v>1814</v>
      </c>
      <c r="F115" t="s">
        <v>88</v>
      </c>
      <c r="G115" t="s">
        <v>368</v>
      </c>
      <c r="H115" t="s">
        <v>130</v>
      </c>
      <c r="J115" t="s">
        <v>18</v>
      </c>
      <c r="L115" t="s">
        <v>733</v>
      </c>
      <c r="M115" t="s">
        <v>1815</v>
      </c>
      <c r="Q115" t="s">
        <v>1812</v>
      </c>
      <c r="R115" t="str">
        <f t="shared" si="1"/>
        <v>1713/7/12</v>
      </c>
    </row>
    <row r="116" spans="1:18" hidden="1" x14ac:dyDescent="0.2">
      <c r="A116" t="s">
        <v>1811</v>
      </c>
      <c r="B116">
        <v>1713</v>
      </c>
      <c r="C116">
        <v>8</v>
      </c>
      <c r="D116">
        <v>3</v>
      </c>
      <c r="E116" t="s">
        <v>1813</v>
      </c>
      <c r="F116" t="s">
        <v>77</v>
      </c>
      <c r="G116" t="s">
        <v>368</v>
      </c>
      <c r="H116" t="s">
        <v>42</v>
      </c>
      <c r="J116" t="s">
        <v>18</v>
      </c>
      <c r="L116" t="s">
        <v>733</v>
      </c>
      <c r="M116" t="s">
        <v>1810</v>
      </c>
      <c r="Q116" t="s">
        <v>1812</v>
      </c>
      <c r="R116" t="str">
        <f t="shared" si="1"/>
        <v>1713/8/3</v>
      </c>
    </row>
    <row r="117" spans="1:18" hidden="1" x14ac:dyDescent="0.2">
      <c r="A117" t="s">
        <v>1806</v>
      </c>
      <c r="B117">
        <v>1713</v>
      </c>
      <c r="C117">
        <v>9</v>
      </c>
      <c r="D117">
        <v>16</v>
      </c>
      <c r="E117" t="s">
        <v>41</v>
      </c>
      <c r="F117" t="s">
        <v>1808</v>
      </c>
      <c r="G117" t="s">
        <v>857</v>
      </c>
      <c r="H117" t="s">
        <v>46</v>
      </c>
      <c r="J117" t="s">
        <v>18</v>
      </c>
      <c r="L117" t="s">
        <v>1809</v>
      </c>
      <c r="M117" t="s">
        <v>1634</v>
      </c>
      <c r="P117" t="str">
        <f>'C'!Q73</f>
        <v>1736/11/13</v>
      </c>
      <c r="Q117" t="s">
        <v>1807</v>
      </c>
      <c r="R117" t="str">
        <f t="shared" si="1"/>
        <v>1713/9/16</v>
      </c>
    </row>
    <row r="118" spans="1:18" hidden="1" x14ac:dyDescent="0.2">
      <c r="A118" t="s">
        <v>1806</v>
      </c>
      <c r="B118">
        <v>1713</v>
      </c>
      <c r="C118">
        <v>9</v>
      </c>
      <c r="D118">
        <v>27</v>
      </c>
      <c r="E118" t="s">
        <v>1801</v>
      </c>
      <c r="F118" t="s">
        <v>928</v>
      </c>
      <c r="G118" t="s">
        <v>928</v>
      </c>
      <c r="H118" t="s">
        <v>130</v>
      </c>
      <c r="J118" t="s">
        <v>56</v>
      </c>
      <c r="L118" t="s">
        <v>733</v>
      </c>
      <c r="M118" t="s">
        <v>1805</v>
      </c>
      <c r="Q118" t="s">
        <v>1807</v>
      </c>
      <c r="R118" t="str">
        <f t="shared" si="1"/>
        <v>1713/9/27</v>
      </c>
    </row>
    <row r="119" spans="1:18" hidden="1" x14ac:dyDescent="0.2">
      <c r="A119" t="s">
        <v>214</v>
      </c>
      <c r="B119">
        <v>1713</v>
      </c>
      <c r="C119">
        <v>10</v>
      </c>
      <c r="D119">
        <v>29</v>
      </c>
      <c r="E119" t="s">
        <v>41</v>
      </c>
      <c r="F119" t="s">
        <v>213</v>
      </c>
      <c r="G119" t="s">
        <v>95</v>
      </c>
      <c r="H119" t="s">
        <v>216</v>
      </c>
      <c r="J119" t="s">
        <v>18</v>
      </c>
      <c r="L119" t="s">
        <v>217</v>
      </c>
      <c r="M119" t="s">
        <v>1780</v>
      </c>
      <c r="O119" t="str">
        <f>B!U116</f>
        <v>1745/1/27</v>
      </c>
      <c r="Q119" t="s">
        <v>215</v>
      </c>
      <c r="R119" t="str">
        <f t="shared" si="1"/>
        <v>1713/10/29</v>
      </c>
    </row>
    <row r="120" spans="1:18" hidden="1" x14ac:dyDescent="0.2">
      <c r="A120" t="s">
        <v>1750</v>
      </c>
      <c r="B120">
        <v>1714</v>
      </c>
      <c r="C120">
        <v>4</v>
      </c>
      <c r="D120">
        <v>29</v>
      </c>
      <c r="E120" t="s">
        <v>1801</v>
      </c>
      <c r="F120" t="s">
        <v>1802</v>
      </c>
      <c r="G120" t="s">
        <v>95</v>
      </c>
      <c r="H120" t="s">
        <v>130</v>
      </c>
      <c r="J120" t="s">
        <v>18</v>
      </c>
      <c r="L120" t="s">
        <v>1233</v>
      </c>
      <c r="M120" t="s">
        <v>1803</v>
      </c>
      <c r="Q120" t="s">
        <v>1804</v>
      </c>
      <c r="R120" t="str">
        <f t="shared" si="1"/>
        <v>1714/4/29</v>
      </c>
    </row>
    <row r="121" spans="1:18" hidden="1" x14ac:dyDescent="0.2">
      <c r="A121" t="s">
        <v>1799</v>
      </c>
      <c r="B121">
        <v>1714</v>
      </c>
      <c r="C121">
        <v>11</v>
      </c>
      <c r="D121">
        <v>31</v>
      </c>
      <c r="E121" t="s">
        <v>1643</v>
      </c>
      <c r="F121" t="s">
        <v>229</v>
      </c>
      <c r="G121" t="s">
        <v>53</v>
      </c>
      <c r="H121" t="s">
        <v>336</v>
      </c>
      <c r="J121" t="s">
        <v>18</v>
      </c>
      <c r="L121" t="s">
        <v>1644</v>
      </c>
      <c r="M121" t="s">
        <v>1798</v>
      </c>
      <c r="Q121" t="s">
        <v>1800</v>
      </c>
      <c r="R121" t="str">
        <f t="shared" si="1"/>
        <v>1714/11/31</v>
      </c>
    </row>
    <row r="122" spans="1:18" hidden="1" x14ac:dyDescent="0.2">
      <c r="A122" t="s">
        <v>1795</v>
      </c>
      <c r="B122">
        <v>1714</v>
      </c>
      <c r="C122">
        <v>12</v>
      </c>
      <c r="D122">
        <v>1</v>
      </c>
      <c r="E122" t="s">
        <v>1308</v>
      </c>
      <c r="F122" t="s">
        <v>167</v>
      </c>
      <c r="G122" t="s">
        <v>282</v>
      </c>
      <c r="H122" t="s">
        <v>105</v>
      </c>
      <c r="J122" t="s">
        <v>18</v>
      </c>
      <c r="L122" t="s">
        <v>1295</v>
      </c>
      <c r="M122" t="s">
        <v>1797</v>
      </c>
      <c r="Q122" t="s">
        <v>1796</v>
      </c>
      <c r="R122" t="str">
        <f t="shared" si="1"/>
        <v>1714/12/1</v>
      </c>
    </row>
    <row r="123" spans="1:18" hidden="1" x14ac:dyDescent="0.2">
      <c r="A123" t="s">
        <v>1795</v>
      </c>
      <c r="B123">
        <v>1714</v>
      </c>
      <c r="C123">
        <v>12</v>
      </c>
      <c r="D123">
        <v>18</v>
      </c>
      <c r="E123" t="s">
        <v>1792</v>
      </c>
      <c r="F123" t="s">
        <v>1793</v>
      </c>
      <c r="G123" t="s">
        <v>730</v>
      </c>
      <c r="H123" t="s">
        <v>189</v>
      </c>
      <c r="J123" t="s">
        <v>18</v>
      </c>
      <c r="L123" t="s">
        <v>1644</v>
      </c>
      <c r="M123" t="s">
        <v>1794</v>
      </c>
      <c r="Q123" t="s">
        <v>1796</v>
      </c>
      <c r="R123" t="str">
        <f t="shared" si="1"/>
        <v>1714/12/18</v>
      </c>
    </row>
    <row r="124" spans="1:18" hidden="1" x14ac:dyDescent="0.2">
      <c r="A124" t="s">
        <v>1790</v>
      </c>
      <c r="B124">
        <v>1715</v>
      </c>
      <c r="C124">
        <v>2</v>
      </c>
      <c r="D124">
        <v>20</v>
      </c>
      <c r="E124" t="s">
        <v>1591</v>
      </c>
      <c r="F124" t="s">
        <v>252</v>
      </c>
      <c r="G124" t="s">
        <v>286</v>
      </c>
      <c r="H124" t="s">
        <v>351</v>
      </c>
      <c r="J124" t="s">
        <v>56</v>
      </c>
      <c r="L124" t="s">
        <v>1323</v>
      </c>
      <c r="M124" t="s">
        <v>1626</v>
      </c>
      <c r="Q124" t="s">
        <v>1791</v>
      </c>
      <c r="R124" t="str">
        <f t="shared" si="1"/>
        <v>1715/2/20</v>
      </c>
    </row>
    <row r="125" spans="1:18" hidden="1" x14ac:dyDescent="0.2">
      <c r="A125" t="s">
        <v>1790</v>
      </c>
      <c r="B125">
        <v>1715</v>
      </c>
      <c r="C125">
        <v>2</v>
      </c>
      <c r="D125">
        <v>22</v>
      </c>
      <c r="E125" t="s">
        <v>663</v>
      </c>
      <c r="F125" t="s">
        <v>343</v>
      </c>
      <c r="G125" t="s">
        <v>1314</v>
      </c>
      <c r="H125" t="s">
        <v>351</v>
      </c>
      <c r="J125" t="s">
        <v>76</v>
      </c>
      <c r="L125" t="s">
        <v>1789</v>
      </c>
      <c r="M125" t="s">
        <v>1533</v>
      </c>
      <c r="Q125" t="s">
        <v>1791</v>
      </c>
      <c r="R125" t="str">
        <f t="shared" si="1"/>
        <v>1715/2/22</v>
      </c>
    </row>
    <row r="126" spans="1:18" hidden="1" x14ac:dyDescent="0.2">
      <c r="A126" t="s">
        <v>1787</v>
      </c>
      <c r="B126">
        <v>1715</v>
      </c>
      <c r="C126">
        <v>3</v>
      </c>
      <c r="D126">
        <v>28</v>
      </c>
      <c r="E126" t="s">
        <v>1785</v>
      </c>
      <c r="F126" t="s">
        <v>70</v>
      </c>
      <c r="G126" t="s">
        <v>158</v>
      </c>
      <c r="H126" t="s">
        <v>136</v>
      </c>
      <c r="J126" t="s">
        <v>76</v>
      </c>
      <c r="L126" t="s">
        <v>1340</v>
      </c>
      <c r="M126" t="s">
        <v>1786</v>
      </c>
      <c r="Q126" t="s">
        <v>1788</v>
      </c>
      <c r="R126" t="str">
        <f t="shared" si="1"/>
        <v>1715/3/28</v>
      </c>
    </row>
    <row r="127" spans="1:18" hidden="1" x14ac:dyDescent="0.2">
      <c r="A127" t="s">
        <v>1783</v>
      </c>
      <c r="B127">
        <v>1715</v>
      </c>
      <c r="C127">
        <v>6</v>
      </c>
      <c r="D127">
        <v>9</v>
      </c>
      <c r="E127" t="s">
        <v>686</v>
      </c>
      <c r="F127" t="s">
        <v>95</v>
      </c>
      <c r="G127" t="s">
        <v>81</v>
      </c>
      <c r="H127" t="s">
        <v>88</v>
      </c>
      <c r="J127" t="s">
        <v>18</v>
      </c>
      <c r="L127" t="s">
        <v>438</v>
      </c>
      <c r="M127" t="s">
        <v>1603</v>
      </c>
      <c r="Q127" t="s">
        <v>1784</v>
      </c>
      <c r="R127" t="str">
        <f t="shared" si="1"/>
        <v>1715/6/9</v>
      </c>
    </row>
    <row r="128" spans="1:18" hidden="1" x14ac:dyDescent="0.2">
      <c r="A128" t="s">
        <v>1781</v>
      </c>
      <c r="B128">
        <v>1715</v>
      </c>
      <c r="C128">
        <v>8</v>
      </c>
      <c r="D128">
        <v>13</v>
      </c>
      <c r="E128" t="s">
        <v>41</v>
      </c>
      <c r="F128" t="s">
        <v>481</v>
      </c>
      <c r="G128" t="s">
        <v>95</v>
      </c>
      <c r="H128" t="s">
        <v>216</v>
      </c>
      <c r="J128" t="s">
        <v>18</v>
      </c>
      <c r="L128" t="s">
        <v>217</v>
      </c>
      <c r="M128" t="s">
        <v>1780</v>
      </c>
      <c r="Q128" t="s">
        <v>1782</v>
      </c>
      <c r="R128" t="str">
        <f t="shared" si="1"/>
        <v>1715/8/13</v>
      </c>
    </row>
    <row r="129" spans="1:18" hidden="1" x14ac:dyDescent="0.2">
      <c r="A129" t="s">
        <v>1779</v>
      </c>
      <c r="B129">
        <v>1715</v>
      </c>
      <c r="C129">
        <v>12</v>
      </c>
      <c r="D129">
        <v>27</v>
      </c>
      <c r="E129" t="s">
        <v>41</v>
      </c>
      <c r="F129" t="s">
        <v>1777</v>
      </c>
      <c r="G129" t="s">
        <v>857</v>
      </c>
      <c r="H129" t="s">
        <v>46</v>
      </c>
      <c r="J129" t="s">
        <v>18</v>
      </c>
      <c r="L129" t="s">
        <v>1633</v>
      </c>
      <c r="M129" t="s">
        <v>1634</v>
      </c>
      <c r="O129" t="str">
        <f>B!U111</f>
        <v>1744/5/21</v>
      </c>
      <c r="Q129" t="s">
        <v>1778</v>
      </c>
      <c r="R129" t="str">
        <f t="shared" si="1"/>
        <v>1715/12/27</v>
      </c>
    </row>
    <row r="130" spans="1:18" hidden="1" x14ac:dyDescent="0.2">
      <c r="A130" t="s">
        <v>1775</v>
      </c>
      <c r="B130">
        <v>1716</v>
      </c>
      <c r="C130">
        <v>10</v>
      </c>
      <c r="D130">
        <v>29</v>
      </c>
      <c r="E130" t="s">
        <v>52</v>
      </c>
      <c r="F130" t="s">
        <v>282</v>
      </c>
      <c r="G130" t="s">
        <v>70</v>
      </c>
      <c r="H130" t="s">
        <v>66</v>
      </c>
      <c r="J130" t="s">
        <v>56</v>
      </c>
      <c r="L130" t="s">
        <v>1625</v>
      </c>
      <c r="M130" t="s">
        <v>1626</v>
      </c>
      <c r="Q130" t="s">
        <v>1776</v>
      </c>
      <c r="R130" t="str">
        <f t="shared" ref="R130:R194" si="2">B130&amp;"/"&amp;C130&amp;"/"&amp;D130</f>
        <v>1716/10/29</v>
      </c>
    </row>
    <row r="131" spans="1:18" hidden="1" x14ac:dyDescent="0.2">
      <c r="A131" t="s">
        <v>1649</v>
      </c>
      <c r="B131">
        <v>1717</v>
      </c>
      <c r="C131">
        <v>1</v>
      </c>
      <c r="D131">
        <v>16</v>
      </c>
      <c r="E131" t="s">
        <v>41</v>
      </c>
      <c r="F131" t="s">
        <v>467</v>
      </c>
      <c r="G131" t="s">
        <v>53</v>
      </c>
      <c r="H131" t="s">
        <v>42</v>
      </c>
      <c r="J131" t="s">
        <v>18</v>
      </c>
      <c r="L131" t="s">
        <v>1647</v>
      </c>
      <c r="M131" t="s">
        <v>1648</v>
      </c>
      <c r="P131" t="str">
        <f>'C'!Q78</f>
        <v>1739/12/10</v>
      </c>
      <c r="Q131" t="s">
        <v>1646</v>
      </c>
      <c r="R131" t="str">
        <f t="shared" si="2"/>
        <v>1717/1/16</v>
      </c>
    </row>
    <row r="132" spans="1:18" hidden="1" x14ac:dyDescent="0.2">
      <c r="A132" t="s">
        <v>1645</v>
      </c>
      <c r="B132">
        <v>1717</v>
      </c>
      <c r="C132">
        <v>3</v>
      </c>
      <c r="D132">
        <v>23</v>
      </c>
      <c r="E132" t="s">
        <v>1643</v>
      </c>
      <c r="F132" t="s">
        <v>336</v>
      </c>
      <c r="G132" t="s">
        <v>53</v>
      </c>
      <c r="H132" t="s">
        <v>336</v>
      </c>
      <c r="J132" t="s">
        <v>18</v>
      </c>
      <c r="L132" t="s">
        <v>1644</v>
      </c>
      <c r="M132" t="s">
        <v>268</v>
      </c>
      <c r="Q132" t="s">
        <v>1646</v>
      </c>
      <c r="R132" t="str">
        <f t="shared" si="2"/>
        <v>1717/3/23</v>
      </c>
    </row>
    <row r="133" spans="1:18" hidden="1" x14ac:dyDescent="0.2">
      <c r="A133" t="s">
        <v>1641</v>
      </c>
      <c r="B133">
        <v>1717</v>
      </c>
      <c r="C133">
        <v>12</v>
      </c>
      <c r="D133">
        <v>18</v>
      </c>
      <c r="E133" t="s">
        <v>41</v>
      </c>
      <c r="F133" t="s">
        <v>53</v>
      </c>
      <c r="G133" t="s">
        <v>53</v>
      </c>
      <c r="H133" t="s">
        <v>42</v>
      </c>
      <c r="J133" t="s">
        <v>2069</v>
      </c>
      <c r="L133" t="s">
        <v>1531</v>
      </c>
      <c r="M133" t="s">
        <v>268</v>
      </c>
      <c r="P133" t="str">
        <f>'C'!Q80</f>
        <v>1740/3/22</v>
      </c>
      <c r="Q133" t="s">
        <v>1642</v>
      </c>
      <c r="R133" t="str">
        <f t="shared" si="2"/>
        <v>1717/12/18</v>
      </c>
    </row>
    <row r="134" spans="1:18" hidden="1" x14ac:dyDescent="0.2">
      <c r="A134" t="s">
        <v>1638</v>
      </c>
      <c r="B134">
        <v>1718</v>
      </c>
      <c r="C134">
        <v>2</v>
      </c>
      <c r="D134">
        <v>3</v>
      </c>
      <c r="E134" t="s">
        <v>1591</v>
      </c>
      <c r="F134" t="s">
        <v>185</v>
      </c>
      <c r="G134" t="s">
        <v>286</v>
      </c>
      <c r="H134" t="s">
        <v>198</v>
      </c>
      <c r="J134" t="s">
        <v>56</v>
      </c>
      <c r="L134" t="s">
        <v>1640</v>
      </c>
      <c r="M134" t="s">
        <v>362</v>
      </c>
      <c r="Q134" t="s">
        <v>1639</v>
      </c>
      <c r="R134" t="str">
        <f t="shared" si="2"/>
        <v>1718/2/3</v>
      </c>
    </row>
    <row r="135" spans="1:18" hidden="1" x14ac:dyDescent="0.2">
      <c r="A135" t="s">
        <v>1638</v>
      </c>
      <c r="B135">
        <v>1718</v>
      </c>
      <c r="C135">
        <v>2</v>
      </c>
      <c r="D135">
        <v>4</v>
      </c>
      <c r="E135" t="s">
        <v>686</v>
      </c>
      <c r="F135" t="s">
        <v>1578</v>
      </c>
      <c r="G135" t="s">
        <v>81</v>
      </c>
      <c r="H135" t="s">
        <v>88</v>
      </c>
      <c r="J135" t="s">
        <v>18</v>
      </c>
      <c r="L135" t="s">
        <v>1637</v>
      </c>
      <c r="M135" t="s">
        <v>362</v>
      </c>
      <c r="Q135" t="s">
        <v>1639</v>
      </c>
      <c r="R135" t="str">
        <f t="shared" si="2"/>
        <v>1718/2/4</v>
      </c>
    </row>
    <row r="136" spans="1:18" hidden="1" x14ac:dyDescent="0.2">
      <c r="A136" t="s">
        <v>1635</v>
      </c>
      <c r="B136">
        <v>1718</v>
      </c>
      <c r="C136">
        <v>9</v>
      </c>
      <c r="D136">
        <v>20</v>
      </c>
      <c r="E136" t="s">
        <v>41</v>
      </c>
      <c r="F136" t="s">
        <v>301</v>
      </c>
      <c r="G136" t="s">
        <v>857</v>
      </c>
      <c r="H136" t="s">
        <v>46</v>
      </c>
      <c r="J136" t="s">
        <v>18</v>
      </c>
      <c r="L136" t="s">
        <v>1633</v>
      </c>
      <c r="M136" t="s">
        <v>1634</v>
      </c>
      <c r="O136" t="str">
        <f>B!U132</f>
        <v>1749/7/21</v>
      </c>
      <c r="Q136" t="s">
        <v>1636</v>
      </c>
      <c r="R136" t="str">
        <f t="shared" si="2"/>
        <v>1718/9/20</v>
      </c>
    </row>
    <row r="137" spans="1:18" hidden="1" x14ac:dyDescent="0.2">
      <c r="A137" t="s">
        <v>1631</v>
      </c>
      <c r="B137">
        <v>1718</v>
      </c>
      <c r="C137">
        <v>11</v>
      </c>
      <c r="D137">
        <v>19</v>
      </c>
      <c r="E137" t="s">
        <v>41</v>
      </c>
      <c r="F137" t="s">
        <v>1630</v>
      </c>
      <c r="G137" t="s">
        <v>53</v>
      </c>
      <c r="H137" t="s">
        <v>42</v>
      </c>
      <c r="J137" t="s">
        <v>18</v>
      </c>
      <c r="L137" t="s">
        <v>1607</v>
      </c>
      <c r="M137" t="s">
        <v>1608</v>
      </c>
      <c r="P137" t="str">
        <f>'C'!Q81</f>
        <v>1740/3/26</v>
      </c>
      <c r="Q137" t="s">
        <v>1632</v>
      </c>
      <c r="R137" t="str">
        <f t="shared" si="2"/>
        <v>1718/11/19</v>
      </c>
    </row>
    <row r="138" spans="1:18" hidden="1" x14ac:dyDescent="0.2">
      <c r="A138" t="s">
        <v>1627</v>
      </c>
      <c r="B138">
        <v>1719</v>
      </c>
      <c r="C138">
        <v>2</v>
      </c>
      <c r="D138">
        <v>12</v>
      </c>
      <c r="E138" t="s">
        <v>52</v>
      </c>
      <c r="F138" t="s">
        <v>143</v>
      </c>
      <c r="G138" t="s">
        <v>70</v>
      </c>
      <c r="J138" t="s">
        <v>76</v>
      </c>
      <c r="L138" t="s">
        <v>1553</v>
      </c>
      <c r="M138" t="s">
        <v>1629</v>
      </c>
      <c r="O138" t="str">
        <f>B!U90</f>
        <v>1739/1/14</v>
      </c>
      <c r="P138" t="str">
        <f>'C'!Q200</f>
        <v>1772/4/21</v>
      </c>
      <c r="Q138" t="s">
        <v>1628</v>
      </c>
      <c r="R138" t="str">
        <f t="shared" si="2"/>
        <v>1719/2/12</v>
      </c>
    </row>
    <row r="139" spans="1:18" hidden="1" x14ac:dyDescent="0.2">
      <c r="A139" t="s">
        <v>1627</v>
      </c>
      <c r="B139">
        <v>1719</v>
      </c>
      <c r="C139">
        <v>2</v>
      </c>
      <c r="D139">
        <v>26</v>
      </c>
      <c r="E139" t="s">
        <v>52</v>
      </c>
      <c r="F139" t="s">
        <v>66</v>
      </c>
      <c r="G139" t="s">
        <v>70</v>
      </c>
      <c r="H139" t="s">
        <v>66</v>
      </c>
      <c r="J139" t="s">
        <v>56</v>
      </c>
      <c r="L139" t="s">
        <v>1625</v>
      </c>
      <c r="M139" t="s">
        <v>1626</v>
      </c>
      <c r="Q139" t="s">
        <v>1628</v>
      </c>
      <c r="R139" t="str">
        <f t="shared" si="2"/>
        <v>1719/2/26</v>
      </c>
    </row>
    <row r="140" spans="1:18" hidden="1" x14ac:dyDescent="0.2">
      <c r="A140" t="s">
        <v>1623</v>
      </c>
      <c r="B140">
        <v>1719</v>
      </c>
      <c r="C140">
        <v>5</v>
      </c>
      <c r="D140">
        <v>19</v>
      </c>
      <c r="E140" t="s">
        <v>41</v>
      </c>
      <c r="F140" t="s">
        <v>229</v>
      </c>
      <c r="G140" t="s">
        <v>53</v>
      </c>
      <c r="H140" t="s">
        <v>42</v>
      </c>
      <c r="J140" t="s">
        <v>18</v>
      </c>
      <c r="L140" t="s">
        <v>1531</v>
      </c>
      <c r="M140" t="s">
        <v>1622</v>
      </c>
      <c r="Q140" t="s">
        <v>1624</v>
      </c>
      <c r="R140" t="str">
        <f t="shared" si="2"/>
        <v>1719/5/19</v>
      </c>
    </row>
    <row r="141" spans="1:18" hidden="1" x14ac:dyDescent="0.2">
      <c r="A141" t="s">
        <v>1617</v>
      </c>
      <c r="B141">
        <v>1719</v>
      </c>
      <c r="C141">
        <v>6</v>
      </c>
      <c r="D141">
        <v>3</v>
      </c>
      <c r="E141" t="s">
        <v>1543</v>
      </c>
      <c r="F141" t="s">
        <v>42</v>
      </c>
      <c r="G141" t="s">
        <v>70</v>
      </c>
      <c r="H141" t="s">
        <v>351</v>
      </c>
      <c r="J141" t="s">
        <v>76</v>
      </c>
      <c r="L141" t="s">
        <v>1340</v>
      </c>
      <c r="M141" t="s">
        <v>1621</v>
      </c>
      <c r="Q141" t="s">
        <v>1618</v>
      </c>
      <c r="R141" t="str">
        <f t="shared" si="2"/>
        <v>1719/6/3</v>
      </c>
    </row>
    <row r="142" spans="1:18" hidden="1" x14ac:dyDescent="0.2">
      <c r="A142" t="s">
        <v>1617</v>
      </c>
      <c r="B142">
        <v>1719</v>
      </c>
      <c r="C142">
        <v>6</v>
      </c>
      <c r="D142">
        <v>14</v>
      </c>
      <c r="E142" t="s">
        <v>1565</v>
      </c>
      <c r="F142" t="s">
        <v>77</v>
      </c>
      <c r="G142" t="s">
        <v>70</v>
      </c>
      <c r="H142" t="s">
        <v>105</v>
      </c>
      <c r="J142" t="s">
        <v>18</v>
      </c>
      <c r="L142" t="s">
        <v>1620</v>
      </c>
      <c r="M142" t="s">
        <v>1619</v>
      </c>
      <c r="Q142" t="s">
        <v>1618</v>
      </c>
      <c r="R142" t="str">
        <f t="shared" si="2"/>
        <v>1719/6/14</v>
      </c>
    </row>
    <row r="143" spans="1:18" hidden="1" x14ac:dyDescent="0.2">
      <c r="A143" t="s">
        <v>1617</v>
      </c>
      <c r="B143">
        <v>1719</v>
      </c>
      <c r="C143">
        <v>7</v>
      </c>
      <c r="D143">
        <v>9</v>
      </c>
      <c r="E143" t="s">
        <v>65</v>
      </c>
      <c r="F143" t="s">
        <v>1615</v>
      </c>
      <c r="G143" t="s">
        <v>81</v>
      </c>
      <c r="H143" t="s">
        <v>105</v>
      </c>
      <c r="J143" t="s">
        <v>18</v>
      </c>
      <c r="L143" t="s">
        <v>1616</v>
      </c>
      <c r="M143" t="s">
        <v>1586</v>
      </c>
      <c r="Q143" t="s">
        <v>1618</v>
      </c>
      <c r="R143" t="str">
        <f t="shared" si="2"/>
        <v>1719/7/9</v>
      </c>
    </row>
    <row r="144" spans="1:18" hidden="1" x14ac:dyDescent="0.2">
      <c r="A144" t="s">
        <v>1613</v>
      </c>
      <c r="B144">
        <v>1720</v>
      </c>
      <c r="C144">
        <v>2</v>
      </c>
      <c r="D144">
        <v>26</v>
      </c>
      <c r="E144" t="s">
        <v>1308</v>
      </c>
      <c r="F144" t="s">
        <v>58</v>
      </c>
      <c r="G144" t="s">
        <v>282</v>
      </c>
      <c r="H144" t="s">
        <v>105</v>
      </c>
      <c r="J144" t="s">
        <v>18</v>
      </c>
      <c r="L144" t="s">
        <v>1611</v>
      </c>
      <c r="M144" t="s">
        <v>1612</v>
      </c>
      <c r="Q144" t="s">
        <v>1614</v>
      </c>
      <c r="R144" t="str">
        <f t="shared" si="2"/>
        <v>1720/2/26</v>
      </c>
    </row>
    <row r="145" spans="1:18" hidden="1" x14ac:dyDescent="0.2">
      <c r="A145" t="s">
        <v>1609</v>
      </c>
      <c r="B145">
        <v>1720</v>
      </c>
      <c r="C145">
        <v>3</v>
      </c>
      <c r="D145">
        <v>18</v>
      </c>
      <c r="E145" t="s">
        <v>41</v>
      </c>
      <c r="F145" t="s">
        <v>81</v>
      </c>
      <c r="G145" t="s">
        <v>53</v>
      </c>
      <c r="H145" t="s">
        <v>42</v>
      </c>
      <c r="J145" t="s">
        <v>18</v>
      </c>
      <c r="L145" t="s">
        <v>1607</v>
      </c>
      <c r="M145" t="s">
        <v>1608</v>
      </c>
      <c r="Q145" t="s">
        <v>1610</v>
      </c>
      <c r="R145" t="str">
        <f t="shared" si="2"/>
        <v>1720/3/18</v>
      </c>
    </row>
    <row r="146" spans="1:18" hidden="1" x14ac:dyDescent="0.2">
      <c r="A146" t="s">
        <v>1604</v>
      </c>
      <c r="B146">
        <v>1720</v>
      </c>
      <c r="C146">
        <v>10</v>
      </c>
      <c r="D146">
        <v>31</v>
      </c>
      <c r="E146" t="s">
        <v>1560</v>
      </c>
      <c r="F146" t="s">
        <v>542</v>
      </c>
      <c r="G146" t="s">
        <v>81</v>
      </c>
      <c r="H146" t="s">
        <v>351</v>
      </c>
      <c r="J146" t="s">
        <v>56</v>
      </c>
      <c r="L146" t="s">
        <v>1606</v>
      </c>
      <c r="M146" t="s">
        <v>1603</v>
      </c>
      <c r="Q146" t="s">
        <v>1605</v>
      </c>
      <c r="R146" t="str">
        <f t="shared" si="2"/>
        <v>1720/10/31</v>
      </c>
    </row>
    <row r="147" spans="1:18" hidden="1" x14ac:dyDescent="0.2">
      <c r="A147" t="s">
        <v>1604</v>
      </c>
      <c r="B147">
        <v>1720</v>
      </c>
      <c r="C147">
        <v>12</v>
      </c>
      <c r="D147">
        <v>12</v>
      </c>
      <c r="E147" t="s">
        <v>1601</v>
      </c>
      <c r="F147" t="s">
        <v>368</v>
      </c>
      <c r="G147" t="s">
        <v>54</v>
      </c>
      <c r="H147" t="s">
        <v>852</v>
      </c>
      <c r="J147" t="s">
        <v>56</v>
      </c>
      <c r="L147" t="s">
        <v>1602</v>
      </c>
      <c r="M147" t="s">
        <v>1603</v>
      </c>
      <c r="Q147" t="s">
        <v>1605</v>
      </c>
      <c r="R147" t="str">
        <f t="shared" si="2"/>
        <v>1720/12/12</v>
      </c>
    </row>
    <row r="148" spans="1:18" hidden="1" x14ac:dyDescent="0.2">
      <c r="A148" t="s">
        <v>1599</v>
      </c>
      <c r="B148">
        <v>1721</v>
      </c>
      <c r="C148">
        <v>8</v>
      </c>
      <c r="D148">
        <v>11</v>
      </c>
      <c r="E148" t="s">
        <v>52</v>
      </c>
      <c r="F148" t="s">
        <v>351</v>
      </c>
      <c r="G148" t="s">
        <v>70</v>
      </c>
      <c r="H148" t="s">
        <v>351</v>
      </c>
      <c r="J148" t="s">
        <v>76</v>
      </c>
      <c r="L148" t="s">
        <v>1553</v>
      </c>
      <c r="M148" t="s">
        <v>1598</v>
      </c>
      <c r="O148" t="str">
        <f>B!U131</f>
        <v>1749/5/7</v>
      </c>
      <c r="Q148" t="s">
        <v>1600</v>
      </c>
      <c r="R148" t="str">
        <f t="shared" si="2"/>
        <v>1721/8/11</v>
      </c>
    </row>
    <row r="149" spans="1:18" hidden="1" x14ac:dyDescent="0.2">
      <c r="A149" t="s">
        <v>1596</v>
      </c>
      <c r="B149">
        <v>1721</v>
      </c>
      <c r="C149">
        <v>8</v>
      </c>
      <c r="D149">
        <v>24</v>
      </c>
      <c r="E149" t="s">
        <v>1565</v>
      </c>
      <c r="F149" t="s">
        <v>88</v>
      </c>
      <c r="G149" t="s">
        <v>70</v>
      </c>
      <c r="H149" t="s">
        <v>351</v>
      </c>
      <c r="J149" t="s">
        <v>18</v>
      </c>
      <c r="L149" t="s">
        <v>1512</v>
      </c>
      <c r="M149" t="s">
        <v>1580</v>
      </c>
      <c r="Q149" t="s">
        <v>1597</v>
      </c>
      <c r="R149" t="str">
        <f t="shared" si="2"/>
        <v>1721/8/24</v>
      </c>
    </row>
    <row r="150" spans="1:18" hidden="1" x14ac:dyDescent="0.2">
      <c r="A150" s="1"/>
      <c r="B150" s="1">
        <v>1722</v>
      </c>
      <c r="C150" s="1">
        <v>1</v>
      </c>
      <c r="D150" s="1">
        <v>16</v>
      </c>
      <c r="E150" s="1" t="s">
        <v>41</v>
      </c>
      <c r="F150" s="1" t="s">
        <v>57</v>
      </c>
      <c r="G150" s="1" t="s">
        <v>53</v>
      </c>
      <c r="H150" s="1"/>
      <c r="I150" s="1"/>
      <c r="J150" s="1" t="s">
        <v>18</v>
      </c>
      <c r="K150" s="1"/>
      <c r="L150" s="1"/>
      <c r="M150" s="1"/>
      <c r="N150" s="1"/>
      <c r="O150" s="1"/>
      <c r="P150" s="1" t="str">
        <f>'C'!Q84</f>
        <v>1741/2/27</v>
      </c>
      <c r="Q150" s="1"/>
      <c r="R150" s="1" t="str">
        <f t="shared" si="2"/>
        <v>1722/1/16</v>
      </c>
    </row>
    <row r="151" spans="1:18" hidden="1" x14ac:dyDescent="0.2">
      <c r="A151" t="s">
        <v>1594</v>
      </c>
      <c r="B151">
        <v>1722</v>
      </c>
      <c r="C151">
        <v>3</v>
      </c>
      <c r="D151">
        <v>6</v>
      </c>
      <c r="E151" t="s">
        <v>1591</v>
      </c>
      <c r="F151" t="s">
        <v>58</v>
      </c>
      <c r="G151" t="s">
        <v>286</v>
      </c>
      <c r="H151" t="s">
        <v>42</v>
      </c>
      <c r="J151" t="s">
        <v>56</v>
      </c>
      <c r="L151" t="s">
        <v>1592</v>
      </c>
      <c r="M151" t="s">
        <v>1593</v>
      </c>
      <c r="Q151" t="s">
        <v>1595</v>
      </c>
      <c r="R151" t="str">
        <f t="shared" si="2"/>
        <v>1722/3/6</v>
      </c>
    </row>
    <row r="152" spans="1:18" hidden="1" x14ac:dyDescent="0.2">
      <c r="A152" t="s">
        <v>608</v>
      </c>
      <c r="B152">
        <v>1722</v>
      </c>
      <c r="C152">
        <v>5</v>
      </c>
      <c r="D152">
        <v>7</v>
      </c>
      <c r="E152" t="s">
        <v>1588</v>
      </c>
      <c r="F152" t="s">
        <v>628</v>
      </c>
      <c r="G152" t="s">
        <v>54</v>
      </c>
      <c r="H152" t="s">
        <v>852</v>
      </c>
      <c r="J152" t="s">
        <v>56</v>
      </c>
      <c r="L152" t="s">
        <v>1589</v>
      </c>
      <c r="M152" t="s">
        <v>1590</v>
      </c>
      <c r="Q152" t="s">
        <v>1587</v>
      </c>
      <c r="R152" t="str">
        <f t="shared" si="2"/>
        <v>1722/5/7</v>
      </c>
    </row>
    <row r="153" spans="1:18" hidden="1" x14ac:dyDescent="0.2">
      <c r="A153" t="s">
        <v>608</v>
      </c>
      <c r="B153">
        <v>1722</v>
      </c>
      <c r="C153">
        <v>5</v>
      </c>
      <c r="D153">
        <v>21</v>
      </c>
      <c r="E153" t="s">
        <v>910</v>
      </c>
      <c r="F153" t="s">
        <v>81</v>
      </c>
      <c r="G153" t="s">
        <v>54</v>
      </c>
      <c r="H153" t="s">
        <v>77</v>
      </c>
      <c r="J153" t="s">
        <v>56</v>
      </c>
      <c r="L153" t="s">
        <v>1583</v>
      </c>
      <c r="M153" t="s">
        <v>1584</v>
      </c>
      <c r="Q153" t="s">
        <v>1587</v>
      </c>
      <c r="R153" t="str">
        <f t="shared" si="2"/>
        <v>1722/5/21</v>
      </c>
    </row>
    <row r="154" spans="1:18" hidden="1" x14ac:dyDescent="0.2">
      <c r="A154" t="s">
        <v>608</v>
      </c>
      <c r="B154">
        <v>1722</v>
      </c>
      <c r="C154">
        <v>5</v>
      </c>
      <c r="D154">
        <v>21</v>
      </c>
      <c r="E154" t="s">
        <v>910</v>
      </c>
      <c r="F154" t="s">
        <v>95</v>
      </c>
      <c r="G154" t="s">
        <v>54</v>
      </c>
      <c r="H154" t="s">
        <v>77</v>
      </c>
      <c r="J154" t="s">
        <v>56</v>
      </c>
      <c r="L154" t="s">
        <v>1585</v>
      </c>
      <c r="M154" t="s">
        <v>1586</v>
      </c>
      <c r="Q154" t="s">
        <v>1587</v>
      </c>
      <c r="R154" t="str">
        <f t="shared" si="2"/>
        <v>1722/5/21</v>
      </c>
    </row>
    <row r="155" spans="1:18" hidden="1" x14ac:dyDescent="0.2">
      <c r="A155" t="s">
        <v>1581</v>
      </c>
      <c r="B155">
        <v>1722</v>
      </c>
      <c r="C155">
        <v>7</v>
      </c>
      <c r="D155">
        <v>8</v>
      </c>
      <c r="E155" t="s">
        <v>1577</v>
      </c>
      <c r="F155" t="s">
        <v>180</v>
      </c>
      <c r="H155" t="s">
        <v>1578</v>
      </c>
      <c r="J155" t="s">
        <v>18</v>
      </c>
      <c r="L155" t="s">
        <v>1579</v>
      </c>
      <c r="M155" t="s">
        <v>1580</v>
      </c>
      <c r="Q155" t="s">
        <v>1582</v>
      </c>
      <c r="R155" t="str">
        <f t="shared" si="2"/>
        <v>1722/7/8</v>
      </c>
    </row>
    <row r="156" spans="1:18" hidden="1" x14ac:dyDescent="0.2">
      <c r="A156" t="s">
        <v>635</v>
      </c>
      <c r="B156">
        <v>1722</v>
      </c>
      <c r="C156">
        <v>12</v>
      </c>
      <c r="D156">
        <v>24</v>
      </c>
      <c r="E156" t="s">
        <v>65</v>
      </c>
      <c r="F156" t="s">
        <v>1575</v>
      </c>
      <c r="G156" t="s">
        <v>58</v>
      </c>
      <c r="H156" t="s">
        <v>105</v>
      </c>
      <c r="J156" t="s">
        <v>18</v>
      </c>
      <c r="L156" t="s">
        <v>287</v>
      </c>
      <c r="M156" t="s">
        <v>1576</v>
      </c>
      <c r="O156" t="str">
        <f>B!U138</f>
        <v>1751/11/4</v>
      </c>
      <c r="Q156" t="s">
        <v>1572</v>
      </c>
      <c r="R156" t="str">
        <f t="shared" si="2"/>
        <v>1722/12/24</v>
      </c>
    </row>
    <row r="157" spans="1:18" hidden="1" x14ac:dyDescent="0.2">
      <c r="A157" t="s">
        <v>635</v>
      </c>
      <c r="B157">
        <v>1723</v>
      </c>
      <c r="C157">
        <v>1</v>
      </c>
      <c r="D157">
        <v>5</v>
      </c>
      <c r="E157" t="s">
        <v>143</v>
      </c>
      <c r="F157" t="s">
        <v>1573</v>
      </c>
      <c r="G157" t="s">
        <v>53</v>
      </c>
      <c r="H157" t="s">
        <v>136</v>
      </c>
      <c r="J157" t="s">
        <v>18</v>
      </c>
      <c r="L157" t="s">
        <v>1574</v>
      </c>
      <c r="M157" t="s">
        <v>1513</v>
      </c>
      <c r="Q157" t="s">
        <v>1572</v>
      </c>
      <c r="R157" t="str">
        <f t="shared" si="2"/>
        <v>1723/1/5</v>
      </c>
    </row>
    <row r="158" spans="1:18" hidden="1" x14ac:dyDescent="0.2">
      <c r="A158" t="s">
        <v>1570</v>
      </c>
      <c r="B158">
        <v>1723</v>
      </c>
      <c r="C158">
        <v>2</v>
      </c>
      <c r="D158">
        <v>14</v>
      </c>
      <c r="E158" t="s">
        <v>1292</v>
      </c>
      <c r="F158" t="s">
        <v>216</v>
      </c>
      <c r="G158" t="s">
        <v>282</v>
      </c>
      <c r="H158" t="s">
        <v>229</v>
      </c>
      <c r="J158" t="s">
        <v>18</v>
      </c>
      <c r="L158" t="s">
        <v>1569</v>
      </c>
      <c r="M158" t="s">
        <v>1537</v>
      </c>
      <c r="Q158" t="s">
        <v>1571</v>
      </c>
      <c r="R158" t="str">
        <f t="shared" si="2"/>
        <v>1723/2/14</v>
      </c>
    </row>
    <row r="159" spans="1:18" hidden="1" x14ac:dyDescent="0.2">
      <c r="A159" t="s">
        <v>1568</v>
      </c>
      <c r="B159">
        <v>1723</v>
      </c>
      <c r="C159">
        <v>2</v>
      </c>
      <c r="D159">
        <v>25</v>
      </c>
      <c r="E159" t="s">
        <v>1565</v>
      </c>
      <c r="F159" t="s">
        <v>852</v>
      </c>
      <c r="G159" t="s">
        <v>70</v>
      </c>
      <c r="H159" t="s">
        <v>105</v>
      </c>
      <c r="J159" t="s">
        <v>18</v>
      </c>
      <c r="L159" t="s">
        <v>1512</v>
      </c>
      <c r="M159" t="s">
        <v>1566</v>
      </c>
      <c r="Q159" t="s">
        <v>1567</v>
      </c>
      <c r="R159" t="str">
        <f t="shared" si="2"/>
        <v>1723/2/25</v>
      </c>
    </row>
    <row r="160" spans="1:18" hidden="1" x14ac:dyDescent="0.2">
      <c r="A160" t="s">
        <v>1563</v>
      </c>
      <c r="B160">
        <v>1723</v>
      </c>
      <c r="C160">
        <v>6</v>
      </c>
      <c r="D160">
        <v>28</v>
      </c>
      <c r="E160" t="s">
        <v>1560</v>
      </c>
      <c r="F160" t="s">
        <v>368</v>
      </c>
      <c r="G160" t="s">
        <v>81</v>
      </c>
      <c r="H160" t="s">
        <v>130</v>
      </c>
      <c r="J160" t="s">
        <v>56</v>
      </c>
      <c r="L160" t="s">
        <v>1561</v>
      </c>
      <c r="M160" t="s">
        <v>1562</v>
      </c>
      <c r="Q160" t="s">
        <v>1564</v>
      </c>
      <c r="R160" t="str">
        <f t="shared" si="2"/>
        <v>1723/6/28</v>
      </c>
    </row>
    <row r="161" spans="1:18" hidden="1" x14ac:dyDescent="0.2">
      <c r="A161" t="s">
        <v>1557</v>
      </c>
      <c r="B161">
        <v>1723</v>
      </c>
      <c r="C161">
        <v>7</v>
      </c>
      <c r="D161">
        <v>26</v>
      </c>
      <c r="E161" t="s">
        <v>1558</v>
      </c>
      <c r="F161" t="s">
        <v>1521</v>
      </c>
      <c r="H161" t="s">
        <v>794</v>
      </c>
      <c r="J161" t="s">
        <v>56</v>
      </c>
      <c r="L161" t="s">
        <v>249</v>
      </c>
      <c r="M161" t="s">
        <v>1559</v>
      </c>
      <c r="Q161" t="s">
        <v>1556</v>
      </c>
      <c r="R161" t="str">
        <f t="shared" si="2"/>
        <v>1723/7/26</v>
      </c>
    </row>
    <row r="162" spans="1:18" hidden="1" x14ac:dyDescent="0.2">
      <c r="A162" t="s">
        <v>1555</v>
      </c>
      <c r="B162">
        <v>1723</v>
      </c>
      <c r="C162">
        <v>12</v>
      </c>
      <c r="D162">
        <v>5</v>
      </c>
      <c r="E162" t="s">
        <v>52</v>
      </c>
      <c r="F162" t="s">
        <v>17</v>
      </c>
      <c r="G162" t="s">
        <v>70</v>
      </c>
      <c r="H162" t="s">
        <v>136</v>
      </c>
      <c r="J162" t="s">
        <v>76</v>
      </c>
      <c r="L162" t="s">
        <v>1553</v>
      </c>
      <c r="M162" t="s">
        <v>1509</v>
      </c>
      <c r="Q162" t="s">
        <v>1554</v>
      </c>
      <c r="R162" t="str">
        <f t="shared" si="2"/>
        <v>1723/12/5</v>
      </c>
    </row>
    <row r="163" spans="1:18" hidden="1" x14ac:dyDescent="0.2">
      <c r="A163" t="s">
        <v>1551</v>
      </c>
      <c r="B163">
        <v>1724</v>
      </c>
      <c r="C163">
        <v>6</v>
      </c>
      <c r="D163">
        <v>5</v>
      </c>
      <c r="E163" t="s">
        <v>1161</v>
      </c>
      <c r="F163" t="s">
        <v>368</v>
      </c>
      <c r="G163" t="s">
        <v>70</v>
      </c>
      <c r="H163" t="s">
        <v>17</v>
      </c>
      <c r="J163" t="s">
        <v>56</v>
      </c>
      <c r="L163" t="s">
        <v>1549</v>
      </c>
      <c r="M163" t="s">
        <v>1550</v>
      </c>
      <c r="Q163" t="s">
        <v>1552</v>
      </c>
      <c r="R163" t="str">
        <f t="shared" si="2"/>
        <v>1724/6/5</v>
      </c>
    </row>
    <row r="164" spans="1:18" hidden="1" x14ac:dyDescent="0.2">
      <c r="A164" t="s">
        <v>1547</v>
      </c>
      <c r="B164">
        <v>1724</v>
      </c>
      <c r="C164">
        <v>7</v>
      </c>
      <c r="D164">
        <v>31</v>
      </c>
      <c r="E164" t="s">
        <v>143</v>
      </c>
      <c r="F164" t="s">
        <v>213</v>
      </c>
      <c r="G164" t="s">
        <v>53</v>
      </c>
      <c r="H164" t="s">
        <v>136</v>
      </c>
      <c r="J164" t="s">
        <v>18</v>
      </c>
      <c r="L164" t="s">
        <v>1528</v>
      </c>
      <c r="M164" t="s">
        <v>1513</v>
      </c>
      <c r="Q164" t="s">
        <v>1548</v>
      </c>
      <c r="R164" t="str">
        <f t="shared" si="2"/>
        <v>1724/7/31</v>
      </c>
    </row>
    <row r="165" spans="1:18" hidden="1" x14ac:dyDescent="0.2">
      <c r="A165" t="s">
        <v>1545</v>
      </c>
      <c r="B165">
        <v>1724</v>
      </c>
      <c r="C165">
        <v>11</v>
      </c>
      <c r="D165">
        <v>10</v>
      </c>
      <c r="E165" t="s">
        <v>1543</v>
      </c>
      <c r="F165" t="s">
        <v>67</v>
      </c>
      <c r="G165" t="s">
        <v>70</v>
      </c>
      <c r="H165" t="s">
        <v>351</v>
      </c>
      <c r="J165" t="s">
        <v>76</v>
      </c>
      <c r="L165" t="s">
        <v>1340</v>
      </c>
      <c r="M165" t="s">
        <v>1544</v>
      </c>
      <c r="Q165" t="s">
        <v>1546</v>
      </c>
      <c r="R165" t="str">
        <f t="shared" si="2"/>
        <v>1724/11/10</v>
      </c>
    </row>
    <row r="166" spans="1:18" hidden="1" x14ac:dyDescent="0.2">
      <c r="A166" t="s">
        <v>1541</v>
      </c>
      <c r="B166">
        <v>1724</v>
      </c>
      <c r="C166">
        <v>11</v>
      </c>
      <c r="D166">
        <v>25</v>
      </c>
      <c r="E166" t="s">
        <v>1538</v>
      </c>
      <c r="F166" t="s">
        <v>136</v>
      </c>
      <c r="G166" t="s">
        <v>58</v>
      </c>
      <c r="H166" t="s">
        <v>17</v>
      </c>
      <c r="J166" t="s">
        <v>313</v>
      </c>
      <c r="L166" t="s">
        <v>1539</v>
      </c>
      <c r="M166" t="s">
        <v>1540</v>
      </c>
      <c r="Q166" t="s">
        <v>1542</v>
      </c>
      <c r="R166" t="str">
        <f t="shared" si="2"/>
        <v>1724/11/25</v>
      </c>
    </row>
    <row r="167" spans="1:18" hidden="1" x14ac:dyDescent="0.2">
      <c r="A167" t="s">
        <v>1534</v>
      </c>
      <c r="B167">
        <v>1725</v>
      </c>
      <c r="C167">
        <v>2</v>
      </c>
      <c r="D167">
        <v>19</v>
      </c>
      <c r="E167" t="s">
        <v>1292</v>
      </c>
      <c r="F167" t="s">
        <v>163</v>
      </c>
      <c r="G167" t="s">
        <v>282</v>
      </c>
      <c r="H167" t="s">
        <v>229</v>
      </c>
      <c r="J167" t="s">
        <v>18</v>
      </c>
      <c r="L167" t="s">
        <v>1536</v>
      </c>
      <c r="M167" t="s">
        <v>1537</v>
      </c>
      <c r="Q167" t="s">
        <v>1535</v>
      </c>
      <c r="R167" t="str">
        <f t="shared" si="2"/>
        <v>1725/2/19</v>
      </c>
    </row>
    <row r="168" spans="1:18" hidden="1" x14ac:dyDescent="0.2">
      <c r="A168" t="s">
        <v>1534</v>
      </c>
      <c r="B168">
        <v>1725</v>
      </c>
      <c r="C168">
        <v>2</v>
      </c>
      <c r="D168">
        <v>27</v>
      </c>
      <c r="E168" t="s">
        <v>663</v>
      </c>
      <c r="F168" t="s">
        <v>351</v>
      </c>
      <c r="G168" t="s">
        <v>158</v>
      </c>
      <c r="H168" t="s">
        <v>77</v>
      </c>
      <c r="J168" t="s">
        <v>76</v>
      </c>
      <c r="L168" t="s">
        <v>1532</v>
      </c>
      <c r="M168" t="s">
        <v>1533</v>
      </c>
      <c r="Q168" t="s">
        <v>1535</v>
      </c>
      <c r="R168" t="str">
        <f t="shared" si="2"/>
        <v>1725/2/27</v>
      </c>
    </row>
    <row r="169" spans="1:18" hidden="1" x14ac:dyDescent="0.2">
      <c r="A169" t="s">
        <v>1529</v>
      </c>
      <c r="B169">
        <v>1725</v>
      </c>
      <c r="C169">
        <v>5</v>
      </c>
      <c r="D169">
        <v>30</v>
      </c>
      <c r="E169" t="s">
        <v>41</v>
      </c>
      <c r="F169" t="s">
        <v>53</v>
      </c>
      <c r="G169" t="s">
        <v>53</v>
      </c>
      <c r="H169" t="s">
        <v>42</v>
      </c>
      <c r="J169" t="s">
        <v>18</v>
      </c>
      <c r="L169" t="s">
        <v>1531</v>
      </c>
      <c r="M169" t="s">
        <v>2070</v>
      </c>
      <c r="Q169" t="s">
        <v>1530</v>
      </c>
      <c r="R169" t="str">
        <f t="shared" si="2"/>
        <v>1725/5/30</v>
      </c>
    </row>
    <row r="170" spans="1:18" hidden="1" x14ac:dyDescent="0.2">
      <c r="A170" t="s">
        <v>1529</v>
      </c>
      <c r="B170">
        <v>1725</v>
      </c>
      <c r="C170">
        <v>8</v>
      </c>
      <c r="D170">
        <v>2</v>
      </c>
      <c r="E170" t="s">
        <v>143</v>
      </c>
      <c r="F170" t="s">
        <v>202</v>
      </c>
      <c r="G170" t="s">
        <v>53</v>
      </c>
      <c r="H170" t="s">
        <v>136</v>
      </c>
      <c r="J170" t="s">
        <v>18</v>
      </c>
      <c r="L170" t="s">
        <v>1528</v>
      </c>
      <c r="M170" t="s">
        <v>1513</v>
      </c>
      <c r="Q170" t="s">
        <v>1530</v>
      </c>
      <c r="R170" t="str">
        <f t="shared" si="2"/>
        <v>1725/8/2</v>
      </c>
    </row>
    <row r="171" spans="1:18" hidden="1" x14ac:dyDescent="0.2">
      <c r="A171" t="s">
        <v>1523</v>
      </c>
      <c r="B171">
        <v>1725</v>
      </c>
      <c r="C171">
        <v>9</v>
      </c>
      <c r="D171">
        <v>29</v>
      </c>
      <c r="E171" t="s">
        <v>1525</v>
      </c>
      <c r="F171" t="s">
        <v>81</v>
      </c>
      <c r="G171" t="s">
        <v>1526</v>
      </c>
      <c r="H171" t="s">
        <v>351</v>
      </c>
      <c r="J171" t="s">
        <v>18</v>
      </c>
      <c r="L171" t="s">
        <v>1527</v>
      </c>
      <c r="M171" t="s">
        <v>1513</v>
      </c>
      <c r="Q171" t="s">
        <v>1524</v>
      </c>
      <c r="R171" t="str">
        <f t="shared" si="2"/>
        <v>1725/9/29</v>
      </c>
    </row>
    <row r="172" spans="1:18" hidden="1" x14ac:dyDescent="0.2">
      <c r="A172" t="s">
        <v>1523</v>
      </c>
      <c r="B172">
        <v>1725</v>
      </c>
      <c r="C172">
        <v>9</v>
      </c>
      <c r="D172">
        <v>30</v>
      </c>
      <c r="E172" t="s">
        <v>1520</v>
      </c>
      <c r="F172" t="s">
        <v>1521</v>
      </c>
      <c r="G172" t="s">
        <v>53</v>
      </c>
      <c r="H172" t="s">
        <v>88</v>
      </c>
      <c r="J172" t="s">
        <v>18</v>
      </c>
      <c r="L172" t="s">
        <v>673</v>
      </c>
      <c r="M172" t="s">
        <v>1522</v>
      </c>
      <c r="Q172" t="s">
        <v>1524</v>
      </c>
      <c r="R172" t="str">
        <f t="shared" si="2"/>
        <v>1725/9/30</v>
      </c>
    </row>
    <row r="173" spans="1:18" hidden="1" x14ac:dyDescent="0.2">
      <c r="A173" t="s">
        <v>1518</v>
      </c>
      <c r="B173">
        <v>1725</v>
      </c>
      <c r="C173">
        <v>10</v>
      </c>
      <c r="D173">
        <v>28</v>
      </c>
      <c r="E173" t="s">
        <v>1516</v>
      </c>
      <c r="F173" t="s">
        <v>105</v>
      </c>
      <c r="G173" t="s">
        <v>368</v>
      </c>
      <c r="H173" t="s">
        <v>17</v>
      </c>
      <c r="J173" t="s">
        <v>18</v>
      </c>
      <c r="L173" t="s">
        <v>1517</v>
      </c>
      <c r="M173" t="s">
        <v>1515</v>
      </c>
      <c r="Q173" t="s">
        <v>1519</v>
      </c>
      <c r="R173" t="str">
        <f t="shared" si="2"/>
        <v>1725/10/28</v>
      </c>
    </row>
    <row r="174" spans="1:18" hidden="1" x14ac:dyDescent="0.2">
      <c r="A174" t="s">
        <v>1518</v>
      </c>
      <c r="B174">
        <v>1725</v>
      </c>
      <c r="C174">
        <v>11</v>
      </c>
      <c r="D174">
        <v>5</v>
      </c>
      <c r="E174" t="s">
        <v>655</v>
      </c>
      <c r="F174" t="s">
        <v>136</v>
      </c>
      <c r="G174" t="s">
        <v>481</v>
      </c>
      <c r="H174" t="s">
        <v>77</v>
      </c>
      <c r="J174" t="s">
        <v>18</v>
      </c>
      <c r="L174" t="s">
        <v>1514</v>
      </c>
      <c r="M174" t="s">
        <v>1515</v>
      </c>
      <c r="Q174" t="s">
        <v>1519</v>
      </c>
      <c r="R174" t="str">
        <f t="shared" si="2"/>
        <v>1725/11/5</v>
      </c>
    </row>
    <row r="175" spans="1:18" hidden="1" x14ac:dyDescent="0.2">
      <c r="A175" t="s">
        <v>1510</v>
      </c>
      <c r="B175">
        <v>1725</v>
      </c>
      <c r="C175">
        <v>12</v>
      </c>
      <c r="D175">
        <v>28</v>
      </c>
      <c r="E175" t="s">
        <v>1565</v>
      </c>
      <c r="F175" t="s">
        <v>628</v>
      </c>
      <c r="G175" t="s">
        <v>70</v>
      </c>
      <c r="H175" t="s">
        <v>105</v>
      </c>
      <c r="J175" t="s">
        <v>18</v>
      </c>
      <c r="L175" t="s">
        <v>1512</v>
      </c>
      <c r="M175" t="s">
        <v>1513</v>
      </c>
      <c r="Q175" t="s">
        <v>1511</v>
      </c>
      <c r="R175" t="str">
        <f t="shared" si="2"/>
        <v>1725/12/28</v>
      </c>
    </row>
    <row r="176" spans="1:18" hidden="1" x14ac:dyDescent="0.2">
      <c r="A176" t="s">
        <v>1510</v>
      </c>
      <c r="B176">
        <v>1726</v>
      </c>
      <c r="C176">
        <v>1</v>
      </c>
      <c r="D176">
        <v>3</v>
      </c>
      <c r="E176" t="s">
        <v>52</v>
      </c>
      <c r="F176" t="s">
        <v>58</v>
      </c>
      <c r="G176" t="s">
        <v>70</v>
      </c>
      <c r="H176" t="s">
        <v>105</v>
      </c>
      <c r="J176" t="s">
        <v>76</v>
      </c>
      <c r="L176" t="s">
        <v>302</v>
      </c>
      <c r="M176" t="s">
        <v>1509</v>
      </c>
      <c r="O176" t="str">
        <f>B!U143</f>
        <v>1755/1/6</v>
      </c>
      <c r="P176" t="str">
        <f>'C'!Q93</f>
        <v>1745/3/17</v>
      </c>
      <c r="Q176" t="s">
        <v>1511</v>
      </c>
      <c r="R176" t="str">
        <f t="shared" si="2"/>
        <v>1726/1/3</v>
      </c>
    </row>
    <row r="177" spans="1:18" hidden="1" x14ac:dyDescent="0.2">
      <c r="A177" t="s">
        <v>1506</v>
      </c>
      <c r="B177">
        <v>1726</v>
      </c>
      <c r="C177">
        <v>7</v>
      </c>
      <c r="D177">
        <v>18</v>
      </c>
      <c r="E177" t="s">
        <v>65</v>
      </c>
      <c r="F177" t="s">
        <v>167</v>
      </c>
      <c r="G177" t="s">
        <v>58</v>
      </c>
      <c r="H177" t="s">
        <v>105</v>
      </c>
      <c r="J177" t="s">
        <v>18</v>
      </c>
      <c r="L177" t="s">
        <v>287</v>
      </c>
      <c r="M177" t="s">
        <v>1576</v>
      </c>
      <c r="Q177" t="s">
        <v>1507</v>
      </c>
      <c r="R177" t="str">
        <f t="shared" si="2"/>
        <v>1726/7/18</v>
      </c>
    </row>
    <row r="178" spans="1:18" hidden="1" x14ac:dyDescent="0.2">
      <c r="A178" t="s">
        <v>1506</v>
      </c>
      <c r="B178">
        <v>1726</v>
      </c>
      <c r="C178">
        <v>7</v>
      </c>
      <c r="D178">
        <v>26</v>
      </c>
      <c r="E178" t="s">
        <v>41</v>
      </c>
      <c r="F178" t="s">
        <v>414</v>
      </c>
      <c r="G178" t="s">
        <v>58</v>
      </c>
      <c r="H178" t="s">
        <v>203</v>
      </c>
      <c r="J178" t="s">
        <v>18</v>
      </c>
      <c r="L178" t="s">
        <v>108</v>
      </c>
      <c r="M178" t="s">
        <v>1508</v>
      </c>
      <c r="O178" t="str">
        <f>B!U124</f>
        <v>1748/1/22</v>
      </c>
      <c r="Q178" t="s">
        <v>1507</v>
      </c>
      <c r="R178" t="str">
        <f t="shared" si="2"/>
        <v>1726/7/26</v>
      </c>
    </row>
    <row r="179" spans="1:18" hidden="1" x14ac:dyDescent="0.2">
      <c r="A179" t="s">
        <v>1506</v>
      </c>
      <c r="B179">
        <v>1726</v>
      </c>
      <c r="C179">
        <v>7</v>
      </c>
      <c r="D179">
        <v>28</v>
      </c>
      <c r="E179" t="s">
        <v>1503</v>
      </c>
      <c r="F179" t="s">
        <v>105</v>
      </c>
      <c r="G179" t="s">
        <v>1068</v>
      </c>
      <c r="H179" t="s">
        <v>1504</v>
      </c>
      <c r="J179" t="s">
        <v>18</v>
      </c>
      <c r="L179" t="s">
        <v>673</v>
      </c>
      <c r="M179" t="s">
        <v>1505</v>
      </c>
      <c r="Q179" t="s">
        <v>1507</v>
      </c>
      <c r="R179" t="str">
        <f t="shared" si="2"/>
        <v>1726/7/28</v>
      </c>
    </row>
    <row r="180" spans="1:18" hidden="1" x14ac:dyDescent="0.2">
      <c r="A180" t="s">
        <v>265</v>
      </c>
      <c r="B180">
        <v>1728</v>
      </c>
      <c r="C180">
        <v>2</v>
      </c>
      <c r="D180">
        <v>9</v>
      </c>
      <c r="E180" t="s">
        <v>65</v>
      </c>
      <c r="F180" t="s">
        <v>53</v>
      </c>
      <c r="G180" t="s">
        <v>133</v>
      </c>
      <c r="H180" t="s">
        <v>351</v>
      </c>
      <c r="J180" t="s">
        <v>18</v>
      </c>
      <c r="L180" t="s">
        <v>263</v>
      </c>
      <c r="M180" t="s">
        <v>264</v>
      </c>
      <c r="P180" t="str">
        <f>'C'!Q90</f>
        <v>1744/3/24</v>
      </c>
      <c r="Q180" t="s">
        <v>266</v>
      </c>
      <c r="R180" t="str">
        <f t="shared" si="2"/>
        <v>1728/2/9</v>
      </c>
    </row>
    <row r="181" spans="1:18" hidden="1" x14ac:dyDescent="0.2">
      <c r="A181" t="s">
        <v>269</v>
      </c>
      <c r="B181">
        <v>1728</v>
      </c>
      <c r="C181">
        <v>4</v>
      </c>
      <c r="D181">
        <v>3</v>
      </c>
      <c r="E181" t="s">
        <v>41</v>
      </c>
      <c r="F181" t="s">
        <v>58</v>
      </c>
      <c r="G181" t="s">
        <v>53</v>
      </c>
      <c r="H181" t="s">
        <v>42</v>
      </c>
      <c r="J181" t="s">
        <v>56</v>
      </c>
      <c r="L181" t="s">
        <v>267</v>
      </c>
      <c r="M181" t="s">
        <v>268</v>
      </c>
      <c r="Q181" t="s">
        <v>270</v>
      </c>
      <c r="R181" t="str">
        <f t="shared" si="2"/>
        <v>1728/4/3</v>
      </c>
    </row>
    <row r="182" spans="1:18" hidden="1" x14ac:dyDescent="0.2">
      <c r="A182" t="s">
        <v>273</v>
      </c>
      <c r="B182">
        <v>1728</v>
      </c>
      <c r="C182">
        <v>8</v>
      </c>
      <c r="D182">
        <v>8</v>
      </c>
      <c r="E182" t="s">
        <v>52</v>
      </c>
      <c r="F182" t="s">
        <v>67</v>
      </c>
      <c r="G182" t="s">
        <v>70</v>
      </c>
      <c r="H182" t="s">
        <v>351</v>
      </c>
      <c r="J182" t="s">
        <v>76</v>
      </c>
      <c r="L182" t="s">
        <v>271</v>
      </c>
      <c r="M182" t="s">
        <v>272</v>
      </c>
      <c r="Q182" t="s">
        <v>274</v>
      </c>
      <c r="R182" t="str">
        <f t="shared" si="2"/>
        <v>1728/8/8</v>
      </c>
    </row>
    <row r="183" spans="1:18" hidden="1" x14ac:dyDescent="0.2">
      <c r="A183" t="s">
        <v>278</v>
      </c>
      <c r="B183">
        <v>1729</v>
      </c>
      <c r="C183">
        <v>1</v>
      </c>
      <c r="D183">
        <v>7</v>
      </c>
      <c r="E183" t="s">
        <v>65</v>
      </c>
      <c r="F183" t="s">
        <v>275</v>
      </c>
      <c r="G183" t="s">
        <v>58</v>
      </c>
      <c r="H183" t="s">
        <v>105</v>
      </c>
      <c r="J183" t="s">
        <v>18</v>
      </c>
      <c r="L183" t="s">
        <v>276</v>
      </c>
      <c r="M183" t="s">
        <v>277</v>
      </c>
      <c r="Q183" t="s">
        <v>279</v>
      </c>
      <c r="R183" t="str">
        <f t="shared" si="2"/>
        <v>1729/1/7</v>
      </c>
    </row>
    <row r="184" spans="1:18" hidden="1" x14ac:dyDescent="0.2">
      <c r="A184" t="s">
        <v>115</v>
      </c>
      <c r="B184">
        <v>1729</v>
      </c>
      <c r="C184">
        <v>5</v>
      </c>
      <c r="D184">
        <v>27</v>
      </c>
      <c r="E184" t="s">
        <v>41</v>
      </c>
      <c r="F184" t="s">
        <v>114</v>
      </c>
      <c r="G184" t="s">
        <v>62</v>
      </c>
      <c r="H184" t="s">
        <v>105</v>
      </c>
      <c r="J184" t="s">
        <v>18</v>
      </c>
      <c r="L184" t="s">
        <v>120</v>
      </c>
      <c r="M184" t="s">
        <v>117</v>
      </c>
      <c r="O184" t="str">
        <f>B!U137</f>
        <v>1751/2/8</v>
      </c>
      <c r="Q184" t="s">
        <v>116</v>
      </c>
      <c r="R184" t="str">
        <f t="shared" si="2"/>
        <v>1729/5/27</v>
      </c>
    </row>
    <row r="185" spans="1:18" hidden="1" x14ac:dyDescent="0.2">
      <c r="A185" t="s">
        <v>234</v>
      </c>
      <c r="B185">
        <v>1729</v>
      </c>
      <c r="C185">
        <v>10</v>
      </c>
      <c r="D185">
        <v>27</v>
      </c>
      <c r="E185" t="s">
        <v>52</v>
      </c>
      <c r="F185" t="s">
        <v>351</v>
      </c>
      <c r="G185" t="s">
        <v>54</v>
      </c>
      <c r="H185" t="s">
        <v>130</v>
      </c>
      <c r="J185" t="s">
        <v>76</v>
      </c>
      <c r="L185" t="s">
        <v>131</v>
      </c>
      <c r="M185" t="s">
        <v>326</v>
      </c>
      <c r="P185" t="str">
        <f>'C'!Q59</f>
        <v>1729/11/7</v>
      </c>
      <c r="Q185" t="s">
        <v>2460</v>
      </c>
      <c r="R185" t="str">
        <f t="shared" si="2"/>
        <v>1729/10/27</v>
      </c>
    </row>
    <row r="186" spans="1:18" hidden="1" x14ac:dyDescent="0.2">
      <c r="A186" t="s">
        <v>280</v>
      </c>
      <c r="B186">
        <v>1730</v>
      </c>
      <c r="C186">
        <v>10</v>
      </c>
      <c r="D186">
        <v>26</v>
      </c>
      <c r="E186" t="s">
        <v>41</v>
      </c>
      <c r="F186" t="s">
        <v>593</v>
      </c>
      <c r="G186" t="s">
        <v>58</v>
      </c>
      <c r="H186" t="s">
        <v>203</v>
      </c>
      <c r="J186" t="s">
        <v>18</v>
      </c>
      <c r="L186" t="s">
        <v>168</v>
      </c>
      <c r="M186" t="s">
        <v>169</v>
      </c>
      <c r="O186" t="str">
        <f>B!U169</f>
        <v>1762/11/17</v>
      </c>
      <c r="P186" t="str">
        <f>'C'!Q206</f>
        <v>1784/6/17</v>
      </c>
      <c r="Q186" t="s">
        <v>281</v>
      </c>
      <c r="R186" t="str">
        <f t="shared" si="2"/>
        <v>1730/10/26</v>
      </c>
    </row>
    <row r="187" spans="1:18" hidden="1" x14ac:dyDescent="0.2">
      <c r="A187" t="s">
        <v>89</v>
      </c>
      <c r="B187">
        <v>1730</v>
      </c>
      <c r="C187">
        <v>11</v>
      </c>
      <c r="D187">
        <v>29</v>
      </c>
      <c r="E187" t="s">
        <v>52</v>
      </c>
      <c r="F187" t="s">
        <v>282</v>
      </c>
      <c r="G187" t="s">
        <v>70</v>
      </c>
      <c r="H187" t="s">
        <v>136</v>
      </c>
      <c r="J187" t="s">
        <v>76</v>
      </c>
      <c r="L187" t="s">
        <v>271</v>
      </c>
      <c r="M187" t="s">
        <v>283</v>
      </c>
      <c r="P187" t="str">
        <f>'C'!Q116</f>
        <v>1752/3/15</v>
      </c>
      <c r="Q187" t="s">
        <v>284</v>
      </c>
      <c r="R187" t="str">
        <f t="shared" si="2"/>
        <v>1730/11/29</v>
      </c>
    </row>
    <row r="188" spans="1:18" hidden="1" x14ac:dyDescent="0.2">
      <c r="A188" t="s">
        <v>289</v>
      </c>
      <c r="B188">
        <v>1731</v>
      </c>
      <c r="C188">
        <v>1</v>
      </c>
      <c r="D188">
        <v>21</v>
      </c>
      <c r="E188" t="s">
        <v>285</v>
      </c>
      <c r="F188" t="s">
        <v>180</v>
      </c>
      <c r="G188" t="s">
        <v>286</v>
      </c>
      <c r="H188" t="s">
        <v>130</v>
      </c>
      <c r="J188" t="s">
        <v>18</v>
      </c>
      <c r="L188" t="s">
        <v>287</v>
      </c>
      <c r="M188" t="s">
        <v>288</v>
      </c>
      <c r="Q188" t="s">
        <v>284</v>
      </c>
      <c r="R188" t="str">
        <f t="shared" si="2"/>
        <v>1731/1/21</v>
      </c>
    </row>
    <row r="189" spans="1:18" hidden="1" x14ac:dyDescent="0.2">
      <c r="A189" t="s">
        <v>118</v>
      </c>
      <c r="B189">
        <v>1731</v>
      </c>
      <c r="C189">
        <v>6</v>
      </c>
      <c r="D189">
        <v>26</v>
      </c>
      <c r="E189" t="s">
        <v>41</v>
      </c>
      <c r="F189" t="s">
        <v>111</v>
      </c>
      <c r="G189" t="s">
        <v>62</v>
      </c>
      <c r="H189" t="s">
        <v>105</v>
      </c>
      <c r="J189" t="s">
        <v>18</v>
      </c>
      <c r="L189" t="s">
        <v>120</v>
      </c>
      <c r="M189" t="s">
        <v>121</v>
      </c>
      <c r="P189" t="str">
        <f>'C'!Q94</f>
        <v>1745/6/17</v>
      </c>
      <c r="Q189" t="s">
        <v>119</v>
      </c>
      <c r="R189" t="str">
        <f t="shared" si="2"/>
        <v>1731/6/26</v>
      </c>
    </row>
    <row r="190" spans="1:18" hidden="1" x14ac:dyDescent="0.2">
      <c r="A190" t="s">
        <v>290</v>
      </c>
      <c r="B190">
        <v>1731</v>
      </c>
      <c r="C190">
        <v>9</v>
      </c>
      <c r="D190">
        <v>15</v>
      </c>
      <c r="E190" t="s">
        <v>52</v>
      </c>
      <c r="F190" t="s">
        <v>54</v>
      </c>
      <c r="G190" t="s">
        <v>54</v>
      </c>
      <c r="H190" t="s">
        <v>130</v>
      </c>
      <c r="J190" t="s">
        <v>76</v>
      </c>
      <c r="L190" t="s">
        <v>131</v>
      </c>
      <c r="M190" t="s">
        <v>132</v>
      </c>
      <c r="O190" t="str">
        <f>B!U148</f>
        <v>1758/1/19</v>
      </c>
      <c r="Q190" t="s">
        <v>291</v>
      </c>
      <c r="R190" t="str">
        <f t="shared" si="2"/>
        <v>1731/9/15</v>
      </c>
    </row>
    <row r="191" spans="1:18" hidden="1" x14ac:dyDescent="0.2">
      <c r="A191" t="s">
        <v>124</v>
      </c>
      <c r="B191">
        <v>1732</v>
      </c>
      <c r="C191">
        <v>9</v>
      </c>
      <c r="D191">
        <v>5</v>
      </c>
      <c r="E191" t="s">
        <v>41</v>
      </c>
      <c r="F191" t="s">
        <v>126</v>
      </c>
      <c r="G191" t="s">
        <v>62</v>
      </c>
      <c r="H191" t="s">
        <v>105</v>
      </c>
      <c r="J191" t="s">
        <v>18</v>
      </c>
      <c r="L191" t="s">
        <v>120</v>
      </c>
      <c r="M191" t="s">
        <v>127</v>
      </c>
      <c r="P191" t="str">
        <f>'C'!Q97</f>
        <v>1746/6/5</v>
      </c>
      <c r="Q191" t="s">
        <v>125</v>
      </c>
      <c r="R191" t="str">
        <f t="shared" si="2"/>
        <v>1732/9/5</v>
      </c>
    </row>
    <row r="192" spans="1:18" hidden="1" x14ac:dyDescent="0.2">
      <c r="A192" t="s">
        <v>124</v>
      </c>
      <c r="B192">
        <v>1732</v>
      </c>
      <c r="C192">
        <v>9</v>
      </c>
      <c r="D192">
        <v>12</v>
      </c>
      <c r="E192" t="s">
        <v>52</v>
      </c>
      <c r="F192" t="s">
        <v>105</v>
      </c>
      <c r="G192" t="s">
        <v>54</v>
      </c>
      <c r="H192" t="s">
        <v>130</v>
      </c>
      <c r="J192" t="s">
        <v>76</v>
      </c>
      <c r="L192" t="s">
        <v>131</v>
      </c>
      <c r="M192" t="s">
        <v>132</v>
      </c>
      <c r="P192" t="str">
        <f>'C'!Q96</f>
        <v>1745/7/19</v>
      </c>
      <c r="Q192" t="s">
        <v>125</v>
      </c>
      <c r="R192" t="str">
        <f t="shared" si="2"/>
        <v>1732/9/12</v>
      </c>
    </row>
    <row r="193" spans="1:18" hidden="1" x14ac:dyDescent="0.2">
      <c r="A193" t="s">
        <v>242</v>
      </c>
      <c r="B193">
        <v>1732</v>
      </c>
      <c r="C193">
        <v>11</v>
      </c>
      <c r="D193">
        <v>26</v>
      </c>
      <c r="E193" t="s">
        <v>52</v>
      </c>
      <c r="F193" t="s">
        <v>136</v>
      </c>
      <c r="G193" t="s">
        <v>67</v>
      </c>
      <c r="H193" t="s">
        <v>42</v>
      </c>
      <c r="J193" t="s">
        <v>56</v>
      </c>
      <c r="L193" t="s">
        <v>292</v>
      </c>
      <c r="M193" t="s">
        <v>293</v>
      </c>
      <c r="Q193" t="s">
        <v>294</v>
      </c>
      <c r="R193" t="str">
        <f t="shared" si="2"/>
        <v>1732/11/26</v>
      </c>
    </row>
    <row r="194" spans="1:18" hidden="1" x14ac:dyDescent="0.2">
      <c r="A194" t="s">
        <v>296</v>
      </c>
      <c r="B194">
        <v>1733</v>
      </c>
      <c r="C194">
        <v>1</v>
      </c>
      <c r="D194">
        <v>8</v>
      </c>
      <c r="E194" t="s">
        <v>41</v>
      </c>
      <c r="F194" t="s">
        <v>295</v>
      </c>
      <c r="G194" t="s">
        <v>58</v>
      </c>
      <c r="H194" t="s">
        <v>203</v>
      </c>
      <c r="J194" t="s">
        <v>18</v>
      </c>
      <c r="L194" t="s">
        <v>168</v>
      </c>
      <c r="M194" t="s">
        <v>169</v>
      </c>
      <c r="O194" t="str">
        <f>B!U151</f>
        <v>1758/8/3</v>
      </c>
      <c r="Q194" t="s">
        <v>297</v>
      </c>
      <c r="R194" t="str">
        <f t="shared" si="2"/>
        <v>1733/1/8</v>
      </c>
    </row>
    <row r="195" spans="1:18" hidden="1" x14ac:dyDescent="0.2">
      <c r="A195" t="s">
        <v>298</v>
      </c>
      <c r="B195">
        <v>1733</v>
      </c>
      <c r="C195">
        <v>10</v>
      </c>
      <c r="D195">
        <v>13</v>
      </c>
      <c r="E195" t="s">
        <v>52</v>
      </c>
      <c r="F195" t="s">
        <v>42</v>
      </c>
      <c r="G195" t="s">
        <v>54</v>
      </c>
      <c r="H195" t="s">
        <v>130</v>
      </c>
      <c r="J195" t="s">
        <v>76</v>
      </c>
      <c r="L195" t="s">
        <v>131</v>
      </c>
      <c r="M195" t="s">
        <v>299</v>
      </c>
      <c r="P195" t="s">
        <v>2236</v>
      </c>
      <c r="Q195" t="s">
        <v>300</v>
      </c>
      <c r="R195" t="str">
        <f t="shared" ref="R195:R258" si="3">B195&amp;"/"&amp;C195&amp;"/"&amp;D195</f>
        <v>1733/10/13</v>
      </c>
    </row>
    <row r="196" spans="1:18" hidden="1" x14ac:dyDescent="0.2">
      <c r="A196" t="s">
        <v>303</v>
      </c>
      <c r="B196">
        <v>1734</v>
      </c>
      <c r="C196">
        <v>1</v>
      </c>
      <c r="D196">
        <v>1</v>
      </c>
      <c r="E196" t="s">
        <v>52</v>
      </c>
      <c r="F196" t="s">
        <v>301</v>
      </c>
      <c r="G196" t="s">
        <v>70</v>
      </c>
      <c r="H196" t="s">
        <v>136</v>
      </c>
      <c r="J196" t="s">
        <v>76</v>
      </c>
      <c r="L196" t="s">
        <v>302</v>
      </c>
      <c r="M196" t="s">
        <v>283</v>
      </c>
      <c r="Q196" t="s">
        <v>304</v>
      </c>
      <c r="R196" t="str">
        <f t="shared" si="3"/>
        <v>1734/1/1</v>
      </c>
    </row>
    <row r="197" spans="1:18" hidden="1" x14ac:dyDescent="0.2">
      <c r="A197" t="s">
        <v>137</v>
      </c>
      <c r="B197">
        <v>1734</v>
      </c>
      <c r="C197">
        <v>5</v>
      </c>
      <c r="D197">
        <v>16</v>
      </c>
      <c r="E197" t="s">
        <v>41</v>
      </c>
      <c r="F197" t="s">
        <v>136</v>
      </c>
      <c r="G197" t="s">
        <v>62</v>
      </c>
      <c r="H197" t="s">
        <v>105</v>
      </c>
      <c r="J197" t="s">
        <v>18</v>
      </c>
      <c r="L197" t="s">
        <v>120</v>
      </c>
      <c r="M197" t="s">
        <v>121</v>
      </c>
      <c r="P197" t="str">
        <f>'C'!Q98</f>
        <v>1746/7/27</v>
      </c>
      <c r="Q197" t="s">
        <v>138</v>
      </c>
      <c r="R197" t="str">
        <f t="shared" si="3"/>
        <v>1734/5/16</v>
      </c>
    </row>
    <row r="198" spans="1:18" hidden="1" x14ac:dyDescent="0.2">
      <c r="A198" t="s">
        <v>211</v>
      </c>
      <c r="B198">
        <v>1734</v>
      </c>
      <c r="C198">
        <v>10</v>
      </c>
      <c r="D198">
        <v>21</v>
      </c>
      <c r="E198" t="s">
        <v>41</v>
      </c>
      <c r="F198" t="s">
        <v>111</v>
      </c>
      <c r="G198" t="s">
        <v>95</v>
      </c>
      <c r="H198" t="s">
        <v>105</v>
      </c>
      <c r="J198" t="s">
        <v>18</v>
      </c>
      <c r="L198" t="s">
        <v>175</v>
      </c>
      <c r="M198" t="s">
        <v>176</v>
      </c>
      <c r="Q198" t="s">
        <v>212</v>
      </c>
      <c r="R198" t="str">
        <f t="shared" si="3"/>
        <v>1734/10/21</v>
      </c>
    </row>
    <row r="199" spans="1:18" hidden="1" x14ac:dyDescent="0.2">
      <c r="A199" t="s">
        <v>247</v>
      </c>
      <c r="B199">
        <v>1734</v>
      </c>
      <c r="C199">
        <v>10</v>
      </c>
      <c r="D199">
        <v>31</v>
      </c>
      <c r="E199" t="s">
        <v>65</v>
      </c>
      <c r="F199" t="s">
        <v>208</v>
      </c>
      <c r="G199" t="s">
        <v>53</v>
      </c>
      <c r="H199" t="s">
        <v>136</v>
      </c>
      <c r="J199" t="s">
        <v>18</v>
      </c>
      <c r="L199" t="s">
        <v>209</v>
      </c>
      <c r="M199" t="s">
        <v>171</v>
      </c>
      <c r="Q199" t="s">
        <v>210</v>
      </c>
      <c r="R199" t="str">
        <f t="shared" si="3"/>
        <v>1734/10/31</v>
      </c>
    </row>
    <row r="200" spans="1:18" hidden="1" x14ac:dyDescent="0.2">
      <c r="A200" t="s">
        <v>305</v>
      </c>
      <c r="B200">
        <v>1735</v>
      </c>
      <c r="C200">
        <v>6</v>
      </c>
      <c r="D200">
        <v>8</v>
      </c>
      <c r="E200" t="s">
        <v>52</v>
      </c>
      <c r="F200" t="s">
        <v>95</v>
      </c>
      <c r="H200" t="s">
        <v>105</v>
      </c>
      <c r="J200" t="s">
        <v>18</v>
      </c>
      <c r="L200" t="s">
        <v>206</v>
      </c>
      <c r="M200" t="s">
        <v>207</v>
      </c>
      <c r="Q200" t="s">
        <v>205</v>
      </c>
      <c r="R200" t="str">
        <f t="shared" si="3"/>
        <v>1735/6/8</v>
      </c>
    </row>
    <row r="201" spans="1:18" hidden="1" x14ac:dyDescent="0.2">
      <c r="A201" t="s">
        <v>204</v>
      </c>
      <c r="B201">
        <v>1735</v>
      </c>
      <c r="C201">
        <v>7</v>
      </c>
      <c r="D201">
        <v>11</v>
      </c>
      <c r="E201" t="s">
        <v>41</v>
      </c>
      <c r="F201" t="s">
        <v>202</v>
      </c>
      <c r="G201" t="s">
        <v>58</v>
      </c>
      <c r="H201" t="s">
        <v>203</v>
      </c>
      <c r="J201" t="s">
        <v>18</v>
      </c>
      <c r="L201" t="s">
        <v>168</v>
      </c>
      <c r="M201" t="s">
        <v>169</v>
      </c>
      <c r="P201" t="str">
        <f>'C'!Q99</f>
        <v>1747/7/10</v>
      </c>
      <c r="Q201" t="s">
        <v>205</v>
      </c>
      <c r="R201" t="str">
        <f t="shared" si="3"/>
        <v>1735/7/11</v>
      </c>
    </row>
    <row r="202" spans="1:18" hidden="1" x14ac:dyDescent="0.2">
      <c r="A202" t="s">
        <v>306</v>
      </c>
      <c r="B202">
        <v>1735</v>
      </c>
      <c r="C202">
        <v>10</v>
      </c>
      <c r="D202">
        <v>5</v>
      </c>
      <c r="E202" t="s">
        <v>52</v>
      </c>
      <c r="F202" t="s">
        <v>67</v>
      </c>
      <c r="G202" t="s">
        <v>54</v>
      </c>
      <c r="H202" t="s">
        <v>130</v>
      </c>
      <c r="J202" t="s">
        <v>76</v>
      </c>
      <c r="L202" t="s">
        <v>131</v>
      </c>
      <c r="M202" t="s">
        <v>132</v>
      </c>
      <c r="P202" t="str">
        <f>'C'!Q102</f>
        <v>1748/3/3</v>
      </c>
      <c r="Q202" t="s">
        <v>307</v>
      </c>
      <c r="R202" t="str">
        <f t="shared" si="3"/>
        <v>1735/10/5</v>
      </c>
    </row>
    <row r="203" spans="1:18" hidden="1" x14ac:dyDescent="0.2">
      <c r="A203" t="s">
        <v>311</v>
      </c>
      <c r="B203">
        <v>1735</v>
      </c>
      <c r="C203">
        <v>11</v>
      </c>
      <c r="D203">
        <v>7</v>
      </c>
      <c r="E203" t="s">
        <v>65</v>
      </c>
      <c r="F203" t="s">
        <v>308</v>
      </c>
      <c r="G203" t="s">
        <v>133</v>
      </c>
      <c r="H203" t="s">
        <v>351</v>
      </c>
      <c r="J203" t="s">
        <v>18</v>
      </c>
      <c r="L203" t="s">
        <v>309</v>
      </c>
      <c r="M203" t="s">
        <v>310</v>
      </c>
      <c r="P203" t="str">
        <f>'C'!Q101</f>
        <v>1747/12/6</v>
      </c>
      <c r="Q203" t="s">
        <v>307</v>
      </c>
      <c r="R203" t="str">
        <f t="shared" si="3"/>
        <v>1735/11/7</v>
      </c>
    </row>
    <row r="204" spans="1:18" hidden="1" x14ac:dyDescent="0.2">
      <c r="A204" t="s">
        <v>316</v>
      </c>
      <c r="B204">
        <v>1736</v>
      </c>
      <c r="C204">
        <v>2</v>
      </c>
      <c r="D204">
        <v>10</v>
      </c>
      <c r="E204" t="s">
        <v>65</v>
      </c>
      <c r="F204" t="s">
        <v>130</v>
      </c>
      <c r="G204" t="s">
        <v>312</v>
      </c>
      <c r="H204" t="s">
        <v>130</v>
      </c>
      <c r="J204" t="s">
        <v>313</v>
      </c>
      <c r="L204" t="s">
        <v>314</v>
      </c>
      <c r="M204" t="s">
        <v>315</v>
      </c>
      <c r="Q204" t="s">
        <v>317</v>
      </c>
      <c r="R204" t="str">
        <f t="shared" si="3"/>
        <v>1736/2/10</v>
      </c>
    </row>
    <row r="205" spans="1:18" hidden="1" x14ac:dyDescent="0.2">
      <c r="A205" t="s">
        <v>319</v>
      </c>
      <c r="B205">
        <v>1736</v>
      </c>
      <c r="C205">
        <v>9</v>
      </c>
      <c r="D205">
        <v>10</v>
      </c>
      <c r="E205" t="s">
        <v>41</v>
      </c>
      <c r="F205" t="s">
        <v>318</v>
      </c>
      <c r="G205" t="s">
        <v>95</v>
      </c>
      <c r="H205" t="s">
        <v>105</v>
      </c>
      <c r="J205" t="s">
        <v>18</v>
      </c>
      <c r="L205" t="s">
        <v>175</v>
      </c>
      <c r="M205" t="s">
        <v>176</v>
      </c>
      <c r="Q205" t="s">
        <v>320</v>
      </c>
      <c r="R205" t="str">
        <f t="shared" si="3"/>
        <v>1736/9/10</v>
      </c>
    </row>
    <row r="206" spans="1:18" hidden="1" x14ac:dyDescent="0.2">
      <c r="A206" t="s">
        <v>324</v>
      </c>
      <c r="B206">
        <v>1736</v>
      </c>
      <c r="C206">
        <v>11</v>
      </c>
      <c r="D206">
        <v>7</v>
      </c>
      <c r="E206" t="s">
        <v>65</v>
      </c>
      <c r="F206" t="s">
        <v>321</v>
      </c>
      <c r="G206" t="s">
        <v>67</v>
      </c>
      <c r="H206" t="s">
        <v>17</v>
      </c>
      <c r="J206" t="s">
        <v>18</v>
      </c>
      <c r="L206" t="s">
        <v>322</v>
      </c>
      <c r="M206" t="s">
        <v>323</v>
      </c>
      <c r="P206" t="str">
        <f>'C'!Q103</f>
        <v>1748/7/22</v>
      </c>
      <c r="Q206" t="s">
        <v>325</v>
      </c>
      <c r="R206" t="str">
        <f t="shared" si="3"/>
        <v>1736/11/7</v>
      </c>
    </row>
    <row r="207" spans="1:18" hidden="1" x14ac:dyDescent="0.2">
      <c r="A207" t="s">
        <v>638</v>
      </c>
      <c r="B207">
        <v>1737</v>
      </c>
      <c r="C207">
        <v>2</v>
      </c>
      <c r="D207">
        <v>7</v>
      </c>
      <c r="E207" t="s">
        <v>41</v>
      </c>
      <c r="F207" t="s">
        <v>58</v>
      </c>
      <c r="G207" t="s">
        <v>58</v>
      </c>
      <c r="H207" t="s">
        <v>203</v>
      </c>
      <c r="J207" t="s">
        <v>18</v>
      </c>
      <c r="L207" t="s">
        <v>639</v>
      </c>
      <c r="M207" t="s">
        <v>169</v>
      </c>
      <c r="P207" t="str">
        <f>'C'!Q104</f>
        <v>1749/1/7</v>
      </c>
      <c r="Q207" t="s">
        <v>637</v>
      </c>
      <c r="R207" t="str">
        <f t="shared" si="3"/>
        <v>1737/2/7</v>
      </c>
    </row>
    <row r="208" spans="1:18" hidden="1" x14ac:dyDescent="0.2">
      <c r="A208" t="s">
        <v>327</v>
      </c>
      <c r="B208">
        <v>1737</v>
      </c>
      <c r="C208">
        <v>6</v>
      </c>
      <c r="D208">
        <v>16</v>
      </c>
      <c r="E208" t="s">
        <v>65</v>
      </c>
      <c r="F208" t="s">
        <v>308</v>
      </c>
      <c r="G208" t="s">
        <v>133</v>
      </c>
      <c r="H208" t="s">
        <v>136</v>
      </c>
      <c r="J208" t="s">
        <v>18</v>
      </c>
      <c r="L208" t="s">
        <v>331</v>
      </c>
      <c r="M208" t="s">
        <v>332</v>
      </c>
      <c r="P208" t="str">
        <f>'C'!Q105</f>
        <v>1749/6/1</v>
      </c>
      <c r="Q208" t="s">
        <v>328</v>
      </c>
      <c r="R208" t="str">
        <f t="shared" si="3"/>
        <v>1737/6/16</v>
      </c>
    </row>
    <row r="209" spans="1:18" hidden="1" x14ac:dyDescent="0.2">
      <c r="A209" t="s">
        <v>327</v>
      </c>
      <c r="B209">
        <v>1737</v>
      </c>
      <c r="C209">
        <v>6</v>
      </c>
      <c r="D209">
        <v>18</v>
      </c>
      <c r="E209" t="s">
        <v>65</v>
      </c>
      <c r="F209" t="s">
        <v>308</v>
      </c>
      <c r="G209" t="s">
        <v>53</v>
      </c>
      <c r="H209" t="s">
        <v>136</v>
      </c>
      <c r="J209" t="s">
        <v>18</v>
      </c>
      <c r="L209" t="s">
        <v>329</v>
      </c>
      <c r="M209" t="s">
        <v>330</v>
      </c>
      <c r="Q209" t="s">
        <v>328</v>
      </c>
      <c r="R209" t="str">
        <f t="shared" si="3"/>
        <v>1737/6/18</v>
      </c>
    </row>
    <row r="210" spans="1:18" hidden="1" x14ac:dyDescent="0.2">
      <c r="A210" t="s">
        <v>327</v>
      </c>
      <c r="B210">
        <v>1737</v>
      </c>
      <c r="C210">
        <v>6</v>
      </c>
      <c r="D210">
        <v>20</v>
      </c>
      <c r="E210" t="s">
        <v>52</v>
      </c>
      <c r="F210" t="s">
        <v>53</v>
      </c>
      <c r="G210" t="s">
        <v>54</v>
      </c>
      <c r="H210" t="s">
        <v>130</v>
      </c>
      <c r="J210" t="s">
        <v>76</v>
      </c>
      <c r="L210" t="s">
        <v>131</v>
      </c>
      <c r="M210" t="s">
        <v>326</v>
      </c>
      <c r="O210" t="str">
        <f>B!U175</f>
        <v>1765/1/21</v>
      </c>
      <c r="P210" t="str">
        <f>'C'!Q189</f>
        <v>1798/4/22</v>
      </c>
      <c r="Q210" t="s">
        <v>328</v>
      </c>
      <c r="R210" t="str">
        <f t="shared" si="3"/>
        <v>1737/6/20</v>
      </c>
    </row>
    <row r="211" spans="1:18" hidden="1" x14ac:dyDescent="0.2">
      <c r="A211" t="s">
        <v>140</v>
      </c>
      <c r="B211">
        <v>1737</v>
      </c>
      <c r="C211">
        <v>10</v>
      </c>
      <c r="D211">
        <v>11</v>
      </c>
      <c r="E211" t="s">
        <v>41</v>
      </c>
      <c r="F211" t="s">
        <v>139</v>
      </c>
      <c r="G211" t="s">
        <v>62</v>
      </c>
      <c r="H211" t="s">
        <v>105</v>
      </c>
      <c r="J211" t="s">
        <v>18</v>
      </c>
      <c r="L211" t="s">
        <v>120</v>
      </c>
      <c r="M211" t="s">
        <v>141</v>
      </c>
      <c r="O211" t="str">
        <f>B!U156</f>
        <v>1759/6/18</v>
      </c>
      <c r="Q211" t="s">
        <v>142</v>
      </c>
      <c r="R211" t="str">
        <f t="shared" si="3"/>
        <v>1737/10/11</v>
      </c>
    </row>
    <row r="212" spans="1:18" hidden="1" x14ac:dyDescent="0.2">
      <c r="A212" t="s">
        <v>334</v>
      </c>
      <c r="B212">
        <v>1738</v>
      </c>
      <c r="C212">
        <v>9</v>
      </c>
      <c r="D212">
        <v>26</v>
      </c>
      <c r="E212" t="s">
        <v>52</v>
      </c>
      <c r="F212" t="s">
        <v>105</v>
      </c>
      <c r="G212" t="s">
        <v>54</v>
      </c>
      <c r="H212" t="s">
        <v>130</v>
      </c>
      <c r="J212" t="s">
        <v>76</v>
      </c>
      <c r="L212" t="s">
        <v>131</v>
      </c>
      <c r="M212" t="s">
        <v>333</v>
      </c>
      <c r="P212" t="str">
        <f>'C'!Q76</f>
        <v>1738/10/8</v>
      </c>
      <c r="Q212" t="s">
        <v>335</v>
      </c>
      <c r="R212" t="str">
        <f t="shared" si="3"/>
        <v>1738/9/26</v>
      </c>
    </row>
    <row r="213" spans="1:18" hidden="1" x14ac:dyDescent="0.2">
      <c r="A213" t="s">
        <v>337</v>
      </c>
      <c r="B213">
        <v>1739</v>
      </c>
      <c r="C213">
        <v>1</v>
      </c>
      <c r="D213">
        <v>20</v>
      </c>
      <c r="E213" t="s">
        <v>41</v>
      </c>
      <c r="F213" t="s">
        <v>336</v>
      </c>
      <c r="G213" t="s">
        <v>95</v>
      </c>
      <c r="H213" t="s">
        <v>105</v>
      </c>
      <c r="J213" t="s">
        <v>18</v>
      </c>
      <c r="L213" t="s">
        <v>175</v>
      </c>
      <c r="M213" t="s">
        <v>176</v>
      </c>
      <c r="O213" t="str">
        <f>B!U165</f>
        <v>1761/3/27</v>
      </c>
      <c r="Q213" t="s">
        <v>338</v>
      </c>
      <c r="R213" t="str">
        <f t="shared" si="3"/>
        <v>1739/1/20</v>
      </c>
    </row>
    <row r="214" spans="1:18" hidden="1" x14ac:dyDescent="0.2">
      <c r="A214" t="s">
        <v>341</v>
      </c>
      <c r="B214">
        <v>1739</v>
      </c>
      <c r="C214">
        <v>2</v>
      </c>
      <c r="D214">
        <v>22</v>
      </c>
      <c r="E214" t="s">
        <v>52</v>
      </c>
      <c r="F214" t="s">
        <v>180</v>
      </c>
      <c r="G214" t="s">
        <v>53</v>
      </c>
      <c r="H214" t="s">
        <v>136</v>
      </c>
      <c r="J214" t="s">
        <v>56</v>
      </c>
      <c r="L214" t="s">
        <v>339</v>
      </c>
      <c r="M214" t="s">
        <v>340</v>
      </c>
      <c r="O214" t="str">
        <f>B!U154</f>
        <v>1759/2/6</v>
      </c>
      <c r="Q214" t="s">
        <v>342</v>
      </c>
      <c r="R214" t="str">
        <f t="shared" si="3"/>
        <v>1739/2/22</v>
      </c>
    </row>
    <row r="215" spans="1:18" hidden="1" x14ac:dyDescent="0.2">
      <c r="A215" t="s">
        <v>164</v>
      </c>
      <c r="B215">
        <v>1739</v>
      </c>
      <c r="C215">
        <v>7</v>
      </c>
      <c r="D215">
        <v>5</v>
      </c>
      <c r="E215" t="s">
        <v>41</v>
      </c>
      <c r="F215" t="s">
        <v>166</v>
      </c>
      <c r="G215" t="s">
        <v>58</v>
      </c>
      <c r="H215" t="s">
        <v>167</v>
      </c>
      <c r="J215" t="s">
        <v>18</v>
      </c>
      <c r="L215" t="s">
        <v>168</v>
      </c>
      <c r="M215" t="s">
        <v>169</v>
      </c>
      <c r="O215" t="str">
        <f>B!U167</f>
        <v>1762/8/29</v>
      </c>
      <c r="Q215" t="s">
        <v>165</v>
      </c>
      <c r="R215" t="str">
        <f t="shared" si="3"/>
        <v>1739/7/5</v>
      </c>
    </row>
    <row r="216" spans="1:18" hidden="1" x14ac:dyDescent="0.2">
      <c r="A216" t="s">
        <v>164</v>
      </c>
      <c r="B216">
        <v>1739</v>
      </c>
      <c r="C216">
        <v>8</v>
      </c>
      <c r="D216">
        <v>21</v>
      </c>
      <c r="E216" t="s">
        <v>65</v>
      </c>
      <c r="F216" t="s">
        <v>54</v>
      </c>
      <c r="G216" t="s">
        <v>53</v>
      </c>
      <c r="H216" t="s">
        <v>136</v>
      </c>
      <c r="J216" t="s">
        <v>18</v>
      </c>
      <c r="L216" t="s">
        <v>170</v>
      </c>
      <c r="M216" t="s">
        <v>171</v>
      </c>
      <c r="Q216" t="s">
        <v>165</v>
      </c>
      <c r="R216" t="str">
        <f t="shared" si="3"/>
        <v>1739/8/21</v>
      </c>
    </row>
    <row r="217" spans="1:18" hidden="1" x14ac:dyDescent="0.2">
      <c r="A217" t="s">
        <v>164</v>
      </c>
      <c r="B217">
        <v>1739</v>
      </c>
      <c r="C217">
        <v>8</v>
      </c>
      <c r="D217">
        <v>23</v>
      </c>
      <c r="E217" t="s">
        <v>41</v>
      </c>
      <c r="F217" t="s">
        <v>163</v>
      </c>
      <c r="G217" t="s">
        <v>62</v>
      </c>
      <c r="H217" t="s">
        <v>105</v>
      </c>
      <c r="J217" t="s">
        <v>18</v>
      </c>
      <c r="L217" t="s">
        <v>120</v>
      </c>
      <c r="M217" t="s">
        <v>2531</v>
      </c>
      <c r="P217" t="str">
        <f>'C'!Q107</f>
        <v>1749/9/12</v>
      </c>
      <c r="Q217" t="s">
        <v>165</v>
      </c>
      <c r="R217" t="str">
        <f t="shared" si="3"/>
        <v>1739/8/23</v>
      </c>
    </row>
    <row r="218" spans="1:18" hidden="1" x14ac:dyDescent="0.2">
      <c r="A218" t="s">
        <v>346</v>
      </c>
      <c r="B218">
        <v>1739</v>
      </c>
      <c r="C218">
        <v>10</v>
      </c>
      <c r="D218">
        <v>28</v>
      </c>
      <c r="E218" t="s">
        <v>52</v>
      </c>
      <c r="F218" t="s">
        <v>282</v>
      </c>
      <c r="G218" t="s">
        <v>143</v>
      </c>
      <c r="H218" t="s">
        <v>343</v>
      </c>
      <c r="J218" t="s">
        <v>76</v>
      </c>
      <c r="L218" t="s">
        <v>344</v>
      </c>
      <c r="M218" t="s">
        <v>345</v>
      </c>
      <c r="P218" t="str">
        <f>'C'!Q78</f>
        <v>1739/12/10</v>
      </c>
      <c r="Q218" t="s">
        <v>347</v>
      </c>
      <c r="R218" t="str">
        <f t="shared" si="3"/>
        <v>1739/10/28</v>
      </c>
    </row>
    <row r="219" spans="1:18" hidden="1" x14ac:dyDescent="0.2">
      <c r="A219" t="s">
        <v>350</v>
      </c>
      <c r="B219">
        <v>1739</v>
      </c>
      <c r="C219">
        <v>11</v>
      </c>
      <c r="D219">
        <v>15</v>
      </c>
      <c r="E219" t="s">
        <v>52</v>
      </c>
      <c r="F219" t="s">
        <v>42</v>
      </c>
      <c r="G219" t="s">
        <v>54</v>
      </c>
      <c r="H219" t="s">
        <v>130</v>
      </c>
      <c r="J219" t="s">
        <v>76</v>
      </c>
      <c r="L219" t="s">
        <v>348</v>
      </c>
      <c r="M219" t="s">
        <v>349</v>
      </c>
      <c r="O219" t="str">
        <f>B!U199</f>
        <v>1778/11/3</v>
      </c>
      <c r="Q219" t="s">
        <v>347</v>
      </c>
      <c r="R219" t="str">
        <f t="shared" si="3"/>
        <v>1739/11/15</v>
      </c>
    </row>
    <row r="220" spans="1:18" hidden="1" x14ac:dyDescent="0.2">
      <c r="A220" t="s">
        <v>353</v>
      </c>
      <c r="B220">
        <v>1740</v>
      </c>
      <c r="C220">
        <v>10</v>
      </c>
      <c r="D220">
        <v>18</v>
      </c>
      <c r="E220" t="s">
        <v>41</v>
      </c>
      <c r="F220" t="s">
        <v>213</v>
      </c>
      <c r="H220" t="s">
        <v>46</v>
      </c>
      <c r="I220" t="s">
        <v>355</v>
      </c>
      <c r="J220" t="s">
        <v>18</v>
      </c>
      <c r="L220" t="s">
        <v>383</v>
      </c>
      <c r="M220" t="s">
        <v>356</v>
      </c>
      <c r="Q220" t="s">
        <v>354</v>
      </c>
      <c r="R220" t="str">
        <f t="shared" si="3"/>
        <v>1740/10/18</v>
      </c>
    </row>
    <row r="221" spans="1:18" hidden="1" x14ac:dyDescent="0.2">
      <c r="A221" t="s">
        <v>353</v>
      </c>
      <c r="B221">
        <v>1740</v>
      </c>
      <c r="C221">
        <v>11</v>
      </c>
      <c r="D221">
        <v>27</v>
      </c>
      <c r="E221" t="s">
        <v>65</v>
      </c>
      <c r="F221" t="s">
        <v>351</v>
      </c>
      <c r="G221" t="s">
        <v>133</v>
      </c>
      <c r="H221" t="s">
        <v>136</v>
      </c>
      <c r="J221" t="s">
        <v>18</v>
      </c>
      <c r="L221" t="s">
        <v>331</v>
      </c>
      <c r="M221" t="s">
        <v>352</v>
      </c>
      <c r="P221" t="str">
        <f>'C'!Q111</f>
        <v>1751/1/9</v>
      </c>
      <c r="Q221" t="s">
        <v>354</v>
      </c>
      <c r="R221" t="str">
        <f t="shared" si="3"/>
        <v>1740/11/27</v>
      </c>
    </row>
    <row r="222" spans="1:18" hidden="1" x14ac:dyDescent="0.2">
      <c r="A222" t="s">
        <v>360</v>
      </c>
      <c r="B222">
        <v>1741</v>
      </c>
      <c r="C222">
        <v>3</v>
      </c>
      <c r="D222">
        <v>5</v>
      </c>
      <c r="E222" t="s">
        <v>52</v>
      </c>
      <c r="F222" t="s">
        <v>357</v>
      </c>
      <c r="G222" t="s">
        <v>53</v>
      </c>
      <c r="H222" t="s">
        <v>136</v>
      </c>
      <c r="J222" t="s">
        <v>18</v>
      </c>
      <c r="L222" t="s">
        <v>358</v>
      </c>
      <c r="M222" t="s">
        <v>359</v>
      </c>
      <c r="O222" t="str">
        <f>B!U162</f>
        <v>1760/2/12</v>
      </c>
      <c r="Q222" t="s">
        <v>361</v>
      </c>
      <c r="R222" t="str">
        <f t="shared" si="3"/>
        <v>1741/3/5</v>
      </c>
    </row>
    <row r="223" spans="1:18" hidden="1" x14ac:dyDescent="0.2">
      <c r="A223" t="s">
        <v>172</v>
      </c>
      <c r="B223">
        <v>1741</v>
      </c>
      <c r="C223">
        <v>4</v>
      </c>
      <c r="D223">
        <v>14</v>
      </c>
      <c r="E223" t="s">
        <v>41</v>
      </c>
      <c r="F223" t="s">
        <v>174</v>
      </c>
      <c r="G223" t="s">
        <v>95</v>
      </c>
      <c r="H223" t="s">
        <v>105</v>
      </c>
      <c r="J223" t="s">
        <v>18</v>
      </c>
      <c r="L223" t="s">
        <v>175</v>
      </c>
      <c r="M223" t="s">
        <v>176</v>
      </c>
      <c r="P223" t="str">
        <f>'C'!Q109</f>
        <v>1749/12/18</v>
      </c>
      <c r="Q223" t="s">
        <v>173</v>
      </c>
      <c r="R223" t="str">
        <f t="shared" si="3"/>
        <v>1741/4/14</v>
      </c>
    </row>
    <row r="224" spans="1:18" hidden="1" x14ac:dyDescent="0.2">
      <c r="A224" t="s">
        <v>172</v>
      </c>
      <c r="B224">
        <v>1741</v>
      </c>
      <c r="C224">
        <v>4</v>
      </c>
      <c r="D224">
        <v>20</v>
      </c>
      <c r="E224" t="s">
        <v>41</v>
      </c>
      <c r="F224" t="s">
        <v>179</v>
      </c>
      <c r="G224" t="s">
        <v>62</v>
      </c>
      <c r="H224" t="s">
        <v>105</v>
      </c>
      <c r="J224" t="s">
        <v>18</v>
      </c>
      <c r="L224" t="s">
        <v>120</v>
      </c>
      <c r="M224" t="s">
        <v>2531</v>
      </c>
      <c r="P224" t="str">
        <f>'C'!Q108</f>
        <v>1749/10/1</v>
      </c>
      <c r="Q224" t="s">
        <v>173</v>
      </c>
      <c r="R224" t="str">
        <f t="shared" si="3"/>
        <v>1741/4/20</v>
      </c>
    </row>
    <row r="225" spans="1:18" hidden="1" x14ac:dyDescent="0.2">
      <c r="A225" t="s">
        <v>363</v>
      </c>
      <c r="B225">
        <v>1741</v>
      </c>
      <c r="C225">
        <v>9</v>
      </c>
      <c r="D225">
        <v>5</v>
      </c>
      <c r="E225" t="s">
        <v>41</v>
      </c>
      <c r="F225" t="s">
        <v>58</v>
      </c>
      <c r="G225" t="s">
        <v>58</v>
      </c>
      <c r="H225" t="s">
        <v>203</v>
      </c>
      <c r="J225" t="s">
        <v>18</v>
      </c>
      <c r="L225" t="s">
        <v>168</v>
      </c>
      <c r="M225" t="s">
        <v>362</v>
      </c>
      <c r="O225" t="str">
        <f>B!U187</f>
        <v>1768/5/5</v>
      </c>
      <c r="Q225" t="s">
        <v>364</v>
      </c>
      <c r="R225" t="str">
        <f t="shared" si="3"/>
        <v>1741/9/5</v>
      </c>
    </row>
    <row r="226" spans="1:18" hidden="1" x14ac:dyDescent="0.2">
      <c r="A226" t="s">
        <v>145</v>
      </c>
      <c r="B226">
        <v>1741</v>
      </c>
      <c r="C226">
        <v>12</v>
      </c>
      <c r="D226">
        <v>21</v>
      </c>
      <c r="E226" t="s">
        <v>52</v>
      </c>
      <c r="F226" t="s">
        <v>158</v>
      </c>
      <c r="G226" t="s">
        <v>54</v>
      </c>
      <c r="H226" t="s">
        <v>130</v>
      </c>
      <c r="J226" t="s">
        <v>76</v>
      </c>
      <c r="L226" t="s">
        <v>366</v>
      </c>
      <c r="M226" t="s">
        <v>367</v>
      </c>
      <c r="P226" t="str">
        <f>'C'!Q87</f>
        <v>1742/7/8</v>
      </c>
      <c r="Q226" t="s">
        <v>365</v>
      </c>
      <c r="R226" t="str">
        <f t="shared" si="3"/>
        <v>1741/12/21</v>
      </c>
    </row>
    <row r="227" spans="1:18" hidden="1" x14ac:dyDescent="0.2">
      <c r="A227" t="s">
        <v>370</v>
      </c>
      <c r="B227">
        <v>1742</v>
      </c>
      <c r="C227">
        <v>1</v>
      </c>
      <c r="D227">
        <v>17</v>
      </c>
      <c r="E227" t="s">
        <v>65</v>
      </c>
      <c r="F227" t="s">
        <v>368</v>
      </c>
      <c r="G227" t="s">
        <v>53</v>
      </c>
      <c r="H227" t="s">
        <v>136</v>
      </c>
      <c r="J227" t="s">
        <v>18</v>
      </c>
      <c r="L227" t="s">
        <v>369</v>
      </c>
      <c r="M227" t="s">
        <v>171</v>
      </c>
      <c r="P227" t="str">
        <f>'C'!Q110</f>
        <v>1750/11/8</v>
      </c>
      <c r="Q227" t="s">
        <v>371</v>
      </c>
      <c r="R227" t="str">
        <f t="shared" si="3"/>
        <v>1742/1/17</v>
      </c>
    </row>
    <row r="228" spans="1:18" hidden="1" x14ac:dyDescent="0.2">
      <c r="A228" t="s">
        <v>370</v>
      </c>
      <c r="B228">
        <v>1742</v>
      </c>
      <c r="C228">
        <v>1</v>
      </c>
      <c r="D228">
        <v>25</v>
      </c>
      <c r="E228" t="s">
        <v>52</v>
      </c>
      <c r="F228" t="s">
        <v>372</v>
      </c>
      <c r="G228" t="s">
        <v>143</v>
      </c>
      <c r="H228" t="s">
        <v>343</v>
      </c>
      <c r="J228" t="s">
        <v>76</v>
      </c>
      <c r="L228" t="s">
        <v>373</v>
      </c>
      <c r="M228" t="s">
        <v>374</v>
      </c>
      <c r="Q228" t="s">
        <v>371</v>
      </c>
      <c r="R228" t="str">
        <f t="shared" si="3"/>
        <v>1742/1/25</v>
      </c>
    </row>
    <row r="229" spans="1:18" hidden="1" x14ac:dyDescent="0.2">
      <c r="A229" t="s">
        <v>376</v>
      </c>
      <c r="B229">
        <v>1743</v>
      </c>
      <c r="C229">
        <v>5</v>
      </c>
      <c r="D229">
        <v>2</v>
      </c>
      <c r="E229" t="s">
        <v>52</v>
      </c>
      <c r="F229" t="s">
        <v>139</v>
      </c>
      <c r="G229" t="s">
        <v>53</v>
      </c>
      <c r="H229" t="s">
        <v>136</v>
      </c>
      <c r="J229" t="s">
        <v>18</v>
      </c>
      <c r="L229" t="s">
        <v>249</v>
      </c>
      <c r="M229" t="s">
        <v>375</v>
      </c>
      <c r="P229" t="str">
        <f>'C'!Q100</f>
        <v>1747/9/18</v>
      </c>
      <c r="Q229" t="s">
        <v>377</v>
      </c>
      <c r="R229" t="str">
        <f t="shared" si="3"/>
        <v>1743/5/2</v>
      </c>
    </row>
    <row r="230" spans="1:18" hidden="1" x14ac:dyDescent="0.2">
      <c r="A230" t="s">
        <v>380</v>
      </c>
      <c r="B230">
        <v>1743</v>
      </c>
      <c r="C230">
        <v>6</v>
      </c>
      <c r="D230">
        <v>10</v>
      </c>
      <c r="E230" t="s">
        <v>65</v>
      </c>
      <c r="F230" t="s">
        <v>180</v>
      </c>
      <c r="G230" t="s">
        <v>133</v>
      </c>
      <c r="H230" t="s">
        <v>136</v>
      </c>
      <c r="J230" t="s">
        <v>56</v>
      </c>
      <c r="L230" t="s">
        <v>378</v>
      </c>
      <c r="M230" t="s">
        <v>379</v>
      </c>
      <c r="P230" t="str">
        <f>'C'!Q113</f>
        <v>1751/8/16</v>
      </c>
      <c r="Q230" t="s">
        <v>377</v>
      </c>
      <c r="R230" t="str">
        <f t="shared" si="3"/>
        <v>1743/6/10</v>
      </c>
    </row>
    <row r="231" spans="1:18" hidden="1" x14ac:dyDescent="0.2">
      <c r="A231" t="s">
        <v>181</v>
      </c>
      <c r="B231">
        <v>1743</v>
      </c>
      <c r="C231">
        <v>8</v>
      </c>
      <c r="D231">
        <v>21</v>
      </c>
      <c r="E231" t="s">
        <v>41</v>
      </c>
      <c r="F231" t="s">
        <v>180</v>
      </c>
      <c r="G231" t="s">
        <v>62</v>
      </c>
      <c r="H231" t="s">
        <v>105</v>
      </c>
      <c r="J231" t="s">
        <v>18</v>
      </c>
      <c r="L231" t="s">
        <v>183</v>
      </c>
      <c r="M231" t="s">
        <v>184</v>
      </c>
      <c r="Q231" t="s">
        <v>182</v>
      </c>
      <c r="R231" t="str">
        <f t="shared" si="3"/>
        <v>1743/8/21</v>
      </c>
    </row>
    <row r="232" spans="1:18" hidden="1" x14ac:dyDescent="0.2">
      <c r="A232" t="s">
        <v>181</v>
      </c>
      <c r="B232">
        <v>1743</v>
      </c>
      <c r="C232">
        <v>8</v>
      </c>
      <c r="D232">
        <v>21</v>
      </c>
      <c r="E232" t="s">
        <v>41</v>
      </c>
      <c r="F232" t="s">
        <v>167</v>
      </c>
      <c r="G232" t="s">
        <v>62</v>
      </c>
      <c r="H232" t="s">
        <v>105</v>
      </c>
      <c r="J232" t="s">
        <v>18</v>
      </c>
      <c r="L232" t="s">
        <v>2530</v>
      </c>
      <c r="M232" t="s">
        <v>188</v>
      </c>
      <c r="Q232" t="s">
        <v>182</v>
      </c>
      <c r="R232" t="str">
        <f t="shared" si="3"/>
        <v>1743/8/21</v>
      </c>
    </row>
    <row r="233" spans="1:18" hidden="1" x14ac:dyDescent="0.2">
      <c r="A233" t="s">
        <v>643</v>
      </c>
      <c r="B233">
        <v>1743</v>
      </c>
      <c r="C233">
        <v>10</v>
      </c>
      <c r="D233">
        <v>7</v>
      </c>
      <c r="E233" t="s">
        <v>52</v>
      </c>
      <c r="F233" t="s">
        <v>81</v>
      </c>
      <c r="G233" t="s">
        <v>54</v>
      </c>
      <c r="H233" t="s">
        <v>136</v>
      </c>
      <c r="J233" t="s">
        <v>18</v>
      </c>
      <c r="L233" t="s">
        <v>398</v>
      </c>
      <c r="M233" t="s">
        <v>642</v>
      </c>
      <c r="P233" t="str">
        <f>'C'!Q119</f>
        <v>1754/11/3</v>
      </c>
      <c r="Q233" t="s">
        <v>386</v>
      </c>
      <c r="R233" t="str">
        <f t="shared" si="3"/>
        <v>1743/10/7</v>
      </c>
    </row>
    <row r="234" spans="1:18" hidden="1" x14ac:dyDescent="0.2">
      <c r="A234" t="s">
        <v>643</v>
      </c>
      <c r="B234">
        <v>1743</v>
      </c>
      <c r="C234">
        <v>10</v>
      </c>
      <c r="D234">
        <v>7</v>
      </c>
      <c r="E234" t="s">
        <v>52</v>
      </c>
      <c r="F234" t="s">
        <v>54</v>
      </c>
      <c r="G234" t="s">
        <v>54</v>
      </c>
      <c r="H234" t="s">
        <v>136</v>
      </c>
      <c r="J234" t="s">
        <v>18</v>
      </c>
      <c r="L234" t="s">
        <v>644</v>
      </c>
      <c r="M234" t="s">
        <v>645</v>
      </c>
      <c r="P234" t="str">
        <f>'C'!Q115</f>
        <v>1752/2/17</v>
      </c>
      <c r="Q234" t="s">
        <v>386</v>
      </c>
      <c r="R234" t="str">
        <f t="shared" si="3"/>
        <v>1743/10/7</v>
      </c>
    </row>
    <row r="235" spans="1:18" hidden="1" x14ac:dyDescent="0.2">
      <c r="A235" t="s">
        <v>385</v>
      </c>
      <c r="B235">
        <v>1743</v>
      </c>
      <c r="C235">
        <v>12</v>
      </c>
      <c r="D235">
        <v>25</v>
      </c>
      <c r="E235" t="s">
        <v>41</v>
      </c>
      <c r="F235" t="s">
        <v>381</v>
      </c>
      <c r="H235" t="s">
        <v>46</v>
      </c>
      <c r="I235" t="s">
        <v>382</v>
      </c>
      <c r="J235" t="s">
        <v>18</v>
      </c>
      <c r="L235" t="s">
        <v>383</v>
      </c>
      <c r="M235" t="s">
        <v>384</v>
      </c>
      <c r="Q235" t="s">
        <v>386</v>
      </c>
      <c r="R235" t="str">
        <f t="shared" si="3"/>
        <v>1743/12/25</v>
      </c>
    </row>
    <row r="236" spans="1:18" hidden="1" x14ac:dyDescent="0.2">
      <c r="A236" t="s">
        <v>390</v>
      </c>
      <c r="B236">
        <v>1744</v>
      </c>
      <c r="C236">
        <v>5</v>
      </c>
      <c r="D236">
        <v>2</v>
      </c>
      <c r="E236" t="s">
        <v>41</v>
      </c>
      <c r="F236" t="s">
        <v>213</v>
      </c>
      <c r="G236" t="s">
        <v>95</v>
      </c>
      <c r="H236" t="s">
        <v>105</v>
      </c>
      <c r="J236" t="s">
        <v>18</v>
      </c>
      <c r="L236" t="s">
        <v>175</v>
      </c>
      <c r="M236" t="s">
        <v>176</v>
      </c>
      <c r="O236" t="str">
        <f>B!U180</f>
        <v>1766/1/28</v>
      </c>
      <c r="Q236" t="s">
        <v>391</v>
      </c>
      <c r="R236" t="str">
        <f t="shared" si="3"/>
        <v>1744/5/2</v>
      </c>
    </row>
    <row r="237" spans="1:18" hidden="1" x14ac:dyDescent="0.2">
      <c r="A237" t="s">
        <v>390</v>
      </c>
      <c r="B237">
        <v>1744</v>
      </c>
      <c r="C237">
        <v>5</v>
      </c>
      <c r="D237">
        <v>3</v>
      </c>
      <c r="E237" t="s">
        <v>52</v>
      </c>
      <c r="F237" t="s">
        <v>336</v>
      </c>
      <c r="G237" t="s">
        <v>387</v>
      </c>
      <c r="H237" t="s">
        <v>216</v>
      </c>
      <c r="J237" t="s">
        <v>18</v>
      </c>
      <c r="L237" t="s">
        <v>388</v>
      </c>
      <c r="M237" t="s">
        <v>389</v>
      </c>
      <c r="Q237" t="s">
        <v>391</v>
      </c>
      <c r="R237" t="str">
        <f t="shared" si="3"/>
        <v>1744/5/3</v>
      </c>
    </row>
    <row r="238" spans="1:18" hidden="1" x14ac:dyDescent="0.2">
      <c r="A238" t="s">
        <v>393</v>
      </c>
      <c r="B238">
        <v>1744</v>
      </c>
      <c r="C238">
        <v>5</v>
      </c>
      <c r="D238">
        <v>26</v>
      </c>
      <c r="E238" t="s">
        <v>52</v>
      </c>
      <c r="F238" t="s">
        <v>17</v>
      </c>
      <c r="G238" t="s">
        <v>143</v>
      </c>
      <c r="H238" t="s">
        <v>343</v>
      </c>
      <c r="J238" t="s">
        <v>76</v>
      </c>
      <c r="L238" t="s">
        <v>373</v>
      </c>
      <c r="M238" t="s">
        <v>392</v>
      </c>
      <c r="Q238" t="s">
        <v>394</v>
      </c>
      <c r="R238" t="str">
        <f t="shared" si="3"/>
        <v>1744/5/26</v>
      </c>
    </row>
    <row r="239" spans="1:18" hidden="1" x14ac:dyDescent="0.2">
      <c r="A239" t="s">
        <v>396</v>
      </c>
      <c r="B239">
        <v>1744</v>
      </c>
      <c r="C239">
        <v>7</v>
      </c>
      <c r="D239">
        <v>17</v>
      </c>
      <c r="E239" t="s">
        <v>52</v>
      </c>
      <c r="F239" t="s">
        <v>88</v>
      </c>
      <c r="G239" t="s">
        <v>54</v>
      </c>
      <c r="H239" t="s">
        <v>130</v>
      </c>
      <c r="J239" t="s">
        <v>76</v>
      </c>
      <c r="L239" t="s">
        <v>366</v>
      </c>
      <c r="M239" t="s">
        <v>395</v>
      </c>
      <c r="P239" t="str">
        <f>'C'!Q117</f>
        <v>1754/3/9</v>
      </c>
      <c r="Q239" t="s">
        <v>397</v>
      </c>
      <c r="R239" t="str">
        <f t="shared" si="3"/>
        <v>1744/7/17</v>
      </c>
    </row>
    <row r="240" spans="1:18" hidden="1" x14ac:dyDescent="0.2">
      <c r="A240" t="s">
        <v>400</v>
      </c>
      <c r="B240">
        <v>1744</v>
      </c>
      <c r="C240">
        <v>12</v>
      </c>
      <c r="D240">
        <v>14</v>
      </c>
      <c r="E240" t="s">
        <v>52</v>
      </c>
      <c r="F240" t="s">
        <v>53</v>
      </c>
      <c r="G240" t="s">
        <v>54</v>
      </c>
      <c r="H240" t="s">
        <v>136</v>
      </c>
      <c r="J240" t="s">
        <v>56</v>
      </c>
      <c r="L240" t="s">
        <v>398</v>
      </c>
      <c r="M240" t="s">
        <v>399</v>
      </c>
      <c r="P240" t="str">
        <f>'C'!Q116</f>
        <v>1752/3/15</v>
      </c>
      <c r="Q240" t="s">
        <v>401</v>
      </c>
      <c r="R240" t="str">
        <f t="shared" si="3"/>
        <v>1744/12/14</v>
      </c>
    </row>
    <row r="241" spans="1:18" hidden="1" x14ac:dyDescent="0.2">
      <c r="A241" t="s">
        <v>405</v>
      </c>
      <c r="B241">
        <v>1745</v>
      </c>
      <c r="C241">
        <v>6</v>
      </c>
      <c r="D241">
        <v>27</v>
      </c>
      <c r="E241" t="s">
        <v>52</v>
      </c>
      <c r="F241" t="s">
        <v>402</v>
      </c>
      <c r="G241" t="s">
        <v>53</v>
      </c>
      <c r="H241" t="s">
        <v>136</v>
      </c>
      <c r="J241" t="s">
        <v>18</v>
      </c>
      <c r="L241" t="s">
        <v>403</v>
      </c>
      <c r="M241" t="s">
        <v>404</v>
      </c>
      <c r="O241" t="str">
        <f>B!U183</f>
        <v>1766/8/19</v>
      </c>
      <c r="Q241" t="s">
        <v>406</v>
      </c>
      <c r="R241" t="str">
        <f t="shared" si="3"/>
        <v>1745/6/27</v>
      </c>
    </row>
    <row r="242" spans="1:18" hidden="1" x14ac:dyDescent="0.2">
      <c r="A242" t="s">
        <v>405</v>
      </c>
      <c r="B242">
        <v>1745</v>
      </c>
      <c r="C242">
        <v>7</v>
      </c>
      <c r="D242">
        <v>8</v>
      </c>
      <c r="E242" t="s">
        <v>65</v>
      </c>
      <c r="F242" t="s">
        <v>407</v>
      </c>
      <c r="G242" t="s">
        <v>133</v>
      </c>
      <c r="H242" t="s">
        <v>136</v>
      </c>
      <c r="J242" t="s">
        <v>18</v>
      </c>
      <c r="L242" t="s">
        <v>408</v>
      </c>
      <c r="M242" t="s">
        <v>409</v>
      </c>
      <c r="Q242" t="s">
        <v>406</v>
      </c>
      <c r="R242" t="str">
        <f t="shared" si="3"/>
        <v>1745/7/8</v>
      </c>
    </row>
    <row r="243" spans="1:18" hidden="1" x14ac:dyDescent="0.2">
      <c r="B243" s="1">
        <v>1745</v>
      </c>
      <c r="C243" s="1">
        <v>7</v>
      </c>
      <c r="D243" s="1">
        <v>19</v>
      </c>
      <c r="E243" s="1" t="s">
        <v>41</v>
      </c>
      <c r="F243" s="1" t="s">
        <v>57</v>
      </c>
      <c r="G243" s="1" t="s">
        <v>58</v>
      </c>
      <c r="H243" s="1" t="s">
        <v>229</v>
      </c>
      <c r="I243" s="1"/>
      <c r="J243" s="1" t="s">
        <v>18</v>
      </c>
      <c r="L243" s="1"/>
      <c r="M243" s="1"/>
      <c r="N243" s="1" t="s">
        <v>640</v>
      </c>
      <c r="O243" s="1"/>
      <c r="P243" s="1" t="str">
        <f>'C'!Q120</f>
        <v>1754/11/14</v>
      </c>
      <c r="R243" t="str">
        <f t="shared" si="3"/>
        <v>1745/7/19</v>
      </c>
    </row>
    <row r="244" spans="1:18" hidden="1" x14ac:dyDescent="0.2">
      <c r="A244" t="s">
        <v>412</v>
      </c>
      <c r="B244">
        <v>1745</v>
      </c>
      <c r="C244">
        <v>10</v>
      </c>
      <c r="D244">
        <v>15</v>
      </c>
      <c r="E244" t="s">
        <v>52</v>
      </c>
      <c r="F244" t="s">
        <v>410</v>
      </c>
      <c r="G244" t="s">
        <v>387</v>
      </c>
      <c r="H244" t="s">
        <v>216</v>
      </c>
      <c r="J244" t="s">
        <v>18</v>
      </c>
      <c r="L244" t="s">
        <v>388</v>
      </c>
      <c r="M244" t="s">
        <v>411</v>
      </c>
      <c r="O244" t="str">
        <f>B!U186</f>
        <v>1768/1/12</v>
      </c>
      <c r="Q244" t="s">
        <v>413</v>
      </c>
      <c r="R244" t="str">
        <f t="shared" si="3"/>
        <v>1745/10/15</v>
      </c>
    </row>
    <row r="245" spans="1:18" hidden="1" x14ac:dyDescent="0.2">
      <c r="A245" t="s">
        <v>258</v>
      </c>
      <c r="B245">
        <v>1745</v>
      </c>
      <c r="C245">
        <v>12</v>
      </c>
      <c r="D245">
        <v>12</v>
      </c>
      <c r="E245" t="s">
        <v>41</v>
      </c>
      <c r="F245" t="s">
        <v>257</v>
      </c>
      <c r="G245" t="s">
        <v>95</v>
      </c>
      <c r="H245" t="s">
        <v>260</v>
      </c>
      <c r="J245" t="s">
        <v>18</v>
      </c>
      <c r="L245" t="s">
        <v>261</v>
      </c>
      <c r="M245" t="s">
        <v>262</v>
      </c>
      <c r="Q245" t="s">
        <v>259</v>
      </c>
      <c r="R245" t="str">
        <f t="shared" si="3"/>
        <v>1745/12/12</v>
      </c>
    </row>
    <row r="246" spans="1:18" hidden="1" x14ac:dyDescent="0.2">
      <c r="A246" t="s">
        <v>186</v>
      </c>
      <c r="B246">
        <v>1746</v>
      </c>
      <c r="C246">
        <v>2</v>
      </c>
      <c r="D246">
        <v>7</v>
      </c>
      <c r="E246" t="s">
        <v>41</v>
      </c>
      <c r="F246" t="s">
        <v>185</v>
      </c>
      <c r="G246" t="s">
        <v>62</v>
      </c>
      <c r="H246" t="s">
        <v>105</v>
      </c>
      <c r="J246" t="s">
        <v>18</v>
      </c>
      <c r="L246" t="s">
        <v>2530</v>
      </c>
      <c r="M246" t="s">
        <v>188</v>
      </c>
      <c r="Q246" t="s">
        <v>187</v>
      </c>
      <c r="R246" t="str">
        <f t="shared" si="3"/>
        <v>1746/2/7</v>
      </c>
    </row>
    <row r="247" spans="1:18" hidden="1" x14ac:dyDescent="0.2">
      <c r="A247" t="s">
        <v>415</v>
      </c>
      <c r="B247">
        <v>1746</v>
      </c>
      <c r="C247">
        <v>5</v>
      </c>
      <c r="D247">
        <v>28</v>
      </c>
      <c r="E247" t="s">
        <v>52</v>
      </c>
      <c r="F247" t="s">
        <v>414</v>
      </c>
      <c r="G247" t="s">
        <v>54</v>
      </c>
      <c r="H247" t="s">
        <v>136</v>
      </c>
      <c r="J247" t="s">
        <v>56</v>
      </c>
      <c r="L247" t="s">
        <v>398</v>
      </c>
      <c r="M247" t="s">
        <v>399</v>
      </c>
      <c r="P247" t="str">
        <f>'C'!Q124</f>
        <v>1758/3/18</v>
      </c>
      <c r="Q247" t="s">
        <v>416</v>
      </c>
      <c r="R247" t="str">
        <f t="shared" si="3"/>
        <v>1746/5/28</v>
      </c>
    </row>
    <row r="248" spans="1:18" hidden="1" x14ac:dyDescent="0.2">
      <c r="A248" t="s">
        <v>417</v>
      </c>
      <c r="B248">
        <v>1746</v>
      </c>
      <c r="C248">
        <v>8</v>
      </c>
      <c r="D248">
        <v>15</v>
      </c>
      <c r="E248" t="s">
        <v>41</v>
      </c>
      <c r="F248" t="s">
        <v>336</v>
      </c>
      <c r="G248" t="s">
        <v>58</v>
      </c>
      <c r="H248" t="s">
        <v>229</v>
      </c>
      <c r="J248" t="s">
        <v>18</v>
      </c>
      <c r="L248" t="s">
        <v>168</v>
      </c>
      <c r="M248" t="s">
        <v>362</v>
      </c>
      <c r="O248" t="str">
        <f>B!U178</f>
        <v>1765/7/23</v>
      </c>
      <c r="Q248" t="s">
        <v>418</v>
      </c>
      <c r="R248" t="str">
        <f t="shared" si="3"/>
        <v>1746/8/15</v>
      </c>
    </row>
    <row r="249" spans="1:18" hidden="1" x14ac:dyDescent="0.2">
      <c r="A249" t="s">
        <v>421</v>
      </c>
      <c r="B249">
        <v>1747</v>
      </c>
      <c r="C249">
        <v>1</v>
      </c>
      <c r="D249">
        <v>7</v>
      </c>
      <c r="E249" t="s">
        <v>52</v>
      </c>
      <c r="F249" t="s">
        <v>419</v>
      </c>
      <c r="G249" t="s">
        <v>143</v>
      </c>
      <c r="H249" t="s">
        <v>343</v>
      </c>
      <c r="J249" t="s">
        <v>76</v>
      </c>
      <c r="L249" t="s">
        <v>373</v>
      </c>
      <c r="M249" t="s">
        <v>420</v>
      </c>
      <c r="Q249" t="s">
        <v>422</v>
      </c>
      <c r="R249" t="str">
        <f t="shared" si="3"/>
        <v>1747/1/7</v>
      </c>
    </row>
    <row r="250" spans="1:18" hidden="1" x14ac:dyDescent="0.2">
      <c r="A250" t="s">
        <v>425</v>
      </c>
      <c r="B250">
        <v>1747</v>
      </c>
      <c r="C250">
        <v>3</v>
      </c>
      <c r="D250">
        <v>11</v>
      </c>
      <c r="E250" t="s">
        <v>52</v>
      </c>
      <c r="F250" t="s">
        <v>351</v>
      </c>
      <c r="G250" t="s">
        <v>54</v>
      </c>
      <c r="H250" t="s">
        <v>130</v>
      </c>
      <c r="J250" t="s">
        <v>199</v>
      </c>
      <c r="L250" t="s">
        <v>423</v>
      </c>
      <c r="M250" t="s">
        <v>424</v>
      </c>
      <c r="N250" s="1" t="s">
        <v>2452</v>
      </c>
      <c r="O250" s="6" t="str">
        <f>B!U185</f>
        <v>1768/1/11</v>
      </c>
      <c r="Q250" t="s">
        <v>191</v>
      </c>
      <c r="R250" t="str">
        <f t="shared" si="3"/>
        <v>1747/3/11</v>
      </c>
    </row>
    <row r="251" spans="1:18" hidden="1" x14ac:dyDescent="0.2">
      <c r="A251" t="s">
        <v>190</v>
      </c>
      <c r="B251">
        <v>1747</v>
      </c>
      <c r="C251">
        <v>4</v>
      </c>
      <c r="D251">
        <v>1</v>
      </c>
      <c r="E251" t="s">
        <v>41</v>
      </c>
      <c r="F251" t="s">
        <v>189</v>
      </c>
      <c r="G251" t="s">
        <v>62</v>
      </c>
      <c r="H251" t="s">
        <v>105</v>
      </c>
      <c r="J251" t="s">
        <v>18</v>
      </c>
      <c r="L251" t="s">
        <v>2530</v>
      </c>
      <c r="M251" t="s">
        <v>188</v>
      </c>
      <c r="Q251" t="s">
        <v>191</v>
      </c>
      <c r="R251" t="str">
        <f t="shared" si="3"/>
        <v>1747/4/1</v>
      </c>
    </row>
    <row r="252" spans="1:18" hidden="1" x14ac:dyDescent="0.2">
      <c r="A252" s="4" t="s">
        <v>428</v>
      </c>
      <c r="B252" s="4">
        <v>1748</v>
      </c>
      <c r="C252" s="4">
        <v>1</v>
      </c>
      <c r="D252" s="4">
        <v>9</v>
      </c>
      <c r="E252" s="4" t="s">
        <v>52</v>
      </c>
      <c r="F252" s="4" t="s">
        <v>208</v>
      </c>
      <c r="G252" s="4" t="s">
        <v>53</v>
      </c>
      <c r="H252" s="4" t="s">
        <v>136</v>
      </c>
      <c r="I252" s="4"/>
      <c r="J252" s="4" t="s">
        <v>18</v>
      </c>
      <c r="K252" s="4"/>
      <c r="L252" s="4" t="s">
        <v>426</v>
      </c>
      <c r="M252" s="4" t="s">
        <v>427</v>
      </c>
      <c r="N252" s="4"/>
      <c r="O252" s="4" t="str">
        <f>B!U207</f>
        <v>1810/2/13</v>
      </c>
      <c r="P252" s="4" t="str">
        <f>'C'!Q198</f>
        <v>1812/8/31</v>
      </c>
      <c r="Q252" s="4" t="s">
        <v>429</v>
      </c>
      <c r="R252" s="4" t="str">
        <f t="shared" si="3"/>
        <v>1748/1/9</v>
      </c>
    </row>
    <row r="253" spans="1:18" hidden="1" x14ac:dyDescent="0.2">
      <c r="A253" t="s">
        <v>431</v>
      </c>
      <c r="B253">
        <v>1748</v>
      </c>
      <c r="C253">
        <v>2</v>
      </c>
      <c r="D253">
        <v>5</v>
      </c>
      <c r="E253" t="s">
        <v>65</v>
      </c>
      <c r="F253" t="s">
        <v>301</v>
      </c>
      <c r="G253" t="s">
        <v>133</v>
      </c>
      <c r="H253" t="s">
        <v>343</v>
      </c>
      <c r="J253" t="s">
        <v>56</v>
      </c>
      <c r="L253" t="s">
        <v>378</v>
      </c>
      <c r="M253" t="s">
        <v>430</v>
      </c>
      <c r="Q253" t="s">
        <v>429</v>
      </c>
      <c r="R253" t="str">
        <f t="shared" si="3"/>
        <v>1748/2/5</v>
      </c>
    </row>
    <row r="254" spans="1:18" hidden="1" x14ac:dyDescent="0.2">
      <c r="A254" t="s">
        <v>433</v>
      </c>
      <c r="B254">
        <v>1748</v>
      </c>
      <c r="C254">
        <v>5</v>
      </c>
      <c r="D254">
        <v>14</v>
      </c>
      <c r="E254" t="s">
        <v>52</v>
      </c>
      <c r="F254" t="s">
        <v>432</v>
      </c>
      <c r="G254" t="s">
        <v>54</v>
      </c>
      <c r="H254" t="s">
        <v>136</v>
      </c>
      <c r="J254" t="s">
        <v>56</v>
      </c>
      <c r="L254" t="s">
        <v>398</v>
      </c>
      <c r="M254" t="s">
        <v>399</v>
      </c>
      <c r="Q254" t="s">
        <v>434</v>
      </c>
      <c r="R254" t="str">
        <f t="shared" si="3"/>
        <v>1748/5/14</v>
      </c>
    </row>
    <row r="255" spans="1:18" hidden="1" x14ac:dyDescent="0.2">
      <c r="A255" t="s">
        <v>436</v>
      </c>
      <c r="B255">
        <v>1748</v>
      </c>
      <c r="C255">
        <v>6</v>
      </c>
      <c r="D255">
        <v>8</v>
      </c>
      <c r="E255" t="s">
        <v>52</v>
      </c>
      <c r="F255" t="s">
        <v>105</v>
      </c>
      <c r="G255" t="s">
        <v>387</v>
      </c>
      <c r="H255" t="s">
        <v>216</v>
      </c>
      <c r="J255" t="s">
        <v>18</v>
      </c>
      <c r="L255" t="s">
        <v>388</v>
      </c>
      <c r="M255" t="s">
        <v>435</v>
      </c>
      <c r="P255" t="str">
        <f>'C'!Q125</f>
        <v>1758/3/25</v>
      </c>
      <c r="Q255" t="s">
        <v>434</v>
      </c>
      <c r="R255" t="str">
        <f t="shared" si="3"/>
        <v>1748/6/8</v>
      </c>
    </row>
    <row r="256" spans="1:18" hidden="1" x14ac:dyDescent="0.2">
      <c r="A256" t="s">
        <v>440</v>
      </c>
      <c r="B256">
        <v>1748</v>
      </c>
      <c r="C256">
        <v>11</v>
      </c>
      <c r="D256">
        <v>26</v>
      </c>
      <c r="E256" t="s">
        <v>41</v>
      </c>
      <c r="F256" t="s">
        <v>437</v>
      </c>
      <c r="G256" t="s">
        <v>58</v>
      </c>
      <c r="H256" t="s">
        <v>229</v>
      </c>
      <c r="J256" t="s">
        <v>18</v>
      </c>
      <c r="L256" t="s">
        <v>438</v>
      </c>
      <c r="M256" t="s">
        <v>439</v>
      </c>
      <c r="Q256" t="s">
        <v>441</v>
      </c>
      <c r="R256" t="str">
        <f t="shared" si="3"/>
        <v>1748/11/26</v>
      </c>
    </row>
    <row r="257" spans="1:18" hidden="1" x14ac:dyDescent="0.2">
      <c r="A257" t="s">
        <v>444</v>
      </c>
      <c r="B257">
        <v>1749</v>
      </c>
      <c r="C257">
        <v>5</v>
      </c>
      <c r="D257">
        <v>5</v>
      </c>
      <c r="E257" t="s">
        <v>41</v>
      </c>
      <c r="F257" t="s">
        <v>633</v>
      </c>
      <c r="G257" t="s">
        <v>58</v>
      </c>
      <c r="H257" t="s">
        <v>17</v>
      </c>
      <c r="J257" t="s">
        <v>18</v>
      </c>
      <c r="L257" t="s">
        <v>442</v>
      </c>
      <c r="M257" t="s">
        <v>443</v>
      </c>
      <c r="Q257" t="s">
        <v>445</v>
      </c>
      <c r="R257" t="str">
        <f t="shared" si="3"/>
        <v>1749/5/5</v>
      </c>
    </row>
    <row r="258" spans="1:18" hidden="1" x14ac:dyDescent="0.2">
      <c r="A258" t="s">
        <v>448</v>
      </c>
      <c r="B258">
        <v>1749</v>
      </c>
      <c r="C258">
        <v>10</v>
      </c>
      <c r="D258">
        <v>14</v>
      </c>
      <c r="E258" t="s">
        <v>41</v>
      </c>
      <c r="F258" t="s">
        <v>372</v>
      </c>
      <c r="G258" t="s">
        <v>95</v>
      </c>
      <c r="H258" t="s">
        <v>446</v>
      </c>
      <c r="J258" t="s">
        <v>18</v>
      </c>
      <c r="L258" t="s">
        <v>183</v>
      </c>
      <c r="M258" t="s">
        <v>447</v>
      </c>
      <c r="Q258" t="s">
        <v>449</v>
      </c>
      <c r="R258" t="str">
        <f t="shared" si="3"/>
        <v>1749/10/14</v>
      </c>
    </row>
    <row r="259" spans="1:18" hidden="1" x14ac:dyDescent="0.2">
      <c r="A259" t="s">
        <v>452</v>
      </c>
      <c r="B259">
        <v>1750</v>
      </c>
      <c r="C259">
        <v>1</v>
      </c>
      <c r="D259">
        <v>4</v>
      </c>
      <c r="E259" t="s">
        <v>65</v>
      </c>
      <c r="F259" t="s">
        <v>351</v>
      </c>
      <c r="G259" t="s">
        <v>133</v>
      </c>
      <c r="H259" t="s">
        <v>343</v>
      </c>
      <c r="J259" t="s">
        <v>56</v>
      </c>
      <c r="L259" t="s">
        <v>450</v>
      </c>
      <c r="M259" t="s">
        <v>451</v>
      </c>
      <c r="Q259" t="s">
        <v>453</v>
      </c>
      <c r="R259" t="str">
        <f t="shared" ref="R259:R321" si="4">B259&amp;"/"&amp;C259&amp;"/"&amp;D259</f>
        <v>1750/1/4</v>
      </c>
    </row>
    <row r="260" spans="1:18" hidden="1" x14ac:dyDescent="0.2">
      <c r="A260" t="s">
        <v>454</v>
      </c>
      <c r="B260">
        <v>1750</v>
      </c>
      <c r="C260">
        <v>3</v>
      </c>
      <c r="D260">
        <v>15</v>
      </c>
      <c r="E260" t="s">
        <v>41</v>
      </c>
      <c r="F260" t="s">
        <v>301</v>
      </c>
      <c r="G260" t="s">
        <v>95</v>
      </c>
      <c r="H260" t="s">
        <v>105</v>
      </c>
      <c r="J260" t="s">
        <v>18</v>
      </c>
      <c r="L260" t="s">
        <v>175</v>
      </c>
      <c r="M260" t="s">
        <v>176</v>
      </c>
      <c r="Q260" t="s">
        <v>455</v>
      </c>
      <c r="R260" t="str">
        <f t="shared" si="4"/>
        <v>1750/3/15</v>
      </c>
    </row>
    <row r="261" spans="1:18" hidden="1" x14ac:dyDescent="0.2">
      <c r="A261" t="s">
        <v>458</v>
      </c>
      <c r="B261">
        <v>1750</v>
      </c>
      <c r="C261">
        <v>5</v>
      </c>
      <c r="D261">
        <v>26</v>
      </c>
      <c r="E261" t="s">
        <v>52</v>
      </c>
      <c r="F261" t="s">
        <v>216</v>
      </c>
      <c r="G261" t="s">
        <v>53</v>
      </c>
      <c r="H261" t="s">
        <v>136</v>
      </c>
      <c r="J261" t="s">
        <v>18</v>
      </c>
      <c r="L261" t="s">
        <v>456</v>
      </c>
      <c r="M261" t="s">
        <v>457</v>
      </c>
      <c r="O261" t="str">
        <f>B!U194</f>
        <v>1772/4/25</v>
      </c>
      <c r="Q261" t="s">
        <v>459</v>
      </c>
      <c r="R261" t="str">
        <f t="shared" si="4"/>
        <v>1750/5/26</v>
      </c>
    </row>
    <row r="262" spans="1:18" hidden="1" x14ac:dyDescent="0.2">
      <c r="A262" t="s">
        <v>461</v>
      </c>
      <c r="B262">
        <v>1750</v>
      </c>
      <c r="C262">
        <v>8</v>
      </c>
      <c r="D262">
        <v>7</v>
      </c>
      <c r="E262" t="s">
        <v>52</v>
      </c>
      <c r="F262" t="s">
        <v>95</v>
      </c>
      <c r="G262" t="s">
        <v>54</v>
      </c>
      <c r="H262" t="s">
        <v>136</v>
      </c>
      <c r="J262" t="s">
        <v>56</v>
      </c>
      <c r="L262" t="s">
        <v>398</v>
      </c>
      <c r="M262" t="s">
        <v>460</v>
      </c>
      <c r="O262" t="str">
        <f>B!U196</f>
        <v>1773/4/9</v>
      </c>
      <c r="Q262" t="s">
        <v>462</v>
      </c>
      <c r="R262" t="str">
        <f t="shared" si="4"/>
        <v>1750/8/7</v>
      </c>
    </row>
    <row r="263" spans="1:18" hidden="1" x14ac:dyDescent="0.2">
      <c r="A263" t="s">
        <v>465</v>
      </c>
      <c r="B263">
        <v>1751</v>
      </c>
      <c r="C263">
        <v>9</v>
      </c>
      <c r="D263">
        <v>29</v>
      </c>
      <c r="E263" t="s">
        <v>52</v>
      </c>
      <c r="F263" t="s">
        <v>88</v>
      </c>
      <c r="G263" t="s">
        <v>143</v>
      </c>
      <c r="H263" t="s">
        <v>343</v>
      </c>
      <c r="J263" t="s">
        <v>76</v>
      </c>
      <c r="L263" t="s">
        <v>463</v>
      </c>
      <c r="M263" t="s">
        <v>464</v>
      </c>
      <c r="P263" t="str">
        <f>'C'!Q115</f>
        <v>1752/2/17</v>
      </c>
      <c r="Q263" t="s">
        <v>466</v>
      </c>
      <c r="R263" t="str">
        <f t="shared" si="4"/>
        <v>1751/9/29</v>
      </c>
    </row>
    <row r="264" spans="1:18" hidden="1" x14ac:dyDescent="0.2">
      <c r="A264" t="s">
        <v>468</v>
      </c>
      <c r="B264">
        <v>1752</v>
      </c>
      <c r="C264">
        <v>1</v>
      </c>
      <c r="D264">
        <v>16</v>
      </c>
      <c r="E264" t="s">
        <v>65</v>
      </c>
      <c r="F264" t="s">
        <v>467</v>
      </c>
      <c r="G264" t="s">
        <v>53</v>
      </c>
      <c r="H264" t="s">
        <v>343</v>
      </c>
      <c r="J264" t="s">
        <v>56</v>
      </c>
      <c r="L264" t="s">
        <v>378</v>
      </c>
      <c r="M264" t="s">
        <v>430</v>
      </c>
      <c r="Q264" t="s">
        <v>469</v>
      </c>
      <c r="R264" t="str">
        <f t="shared" si="4"/>
        <v>1752/1/16</v>
      </c>
    </row>
    <row r="265" spans="1:18" hidden="1" x14ac:dyDescent="0.2">
      <c r="A265" t="s">
        <v>470</v>
      </c>
      <c r="B265">
        <v>1752</v>
      </c>
      <c r="C265">
        <v>7</v>
      </c>
      <c r="D265">
        <v>3</v>
      </c>
      <c r="E265" t="s">
        <v>52</v>
      </c>
      <c r="F265" t="s">
        <v>308</v>
      </c>
      <c r="G265" t="s">
        <v>53</v>
      </c>
      <c r="H265" t="s">
        <v>136</v>
      </c>
      <c r="J265" t="s">
        <v>18</v>
      </c>
      <c r="L265" t="s">
        <v>456</v>
      </c>
      <c r="M265" t="s">
        <v>457</v>
      </c>
      <c r="P265" t="str">
        <f>'C'!Q131</f>
        <v>1758/11/13</v>
      </c>
      <c r="Q265" t="s">
        <v>471</v>
      </c>
      <c r="R265" t="str">
        <f t="shared" si="4"/>
        <v>1752/7/3</v>
      </c>
    </row>
    <row r="266" spans="1:18" hidden="1" x14ac:dyDescent="0.2">
      <c r="A266" t="s">
        <v>473</v>
      </c>
      <c r="B266">
        <v>1752</v>
      </c>
      <c r="C266">
        <v>9</v>
      </c>
      <c r="D266">
        <v>6</v>
      </c>
      <c r="E266" t="s">
        <v>52</v>
      </c>
      <c r="F266" t="s">
        <v>77</v>
      </c>
      <c r="G266" t="s">
        <v>54</v>
      </c>
      <c r="H266" t="s">
        <v>136</v>
      </c>
      <c r="J266" t="s">
        <v>56</v>
      </c>
      <c r="L266" t="s">
        <v>472</v>
      </c>
      <c r="M266" t="s">
        <v>399</v>
      </c>
      <c r="Q266" t="s">
        <v>474</v>
      </c>
      <c r="R266" t="str">
        <f t="shared" si="4"/>
        <v>1752/9/6</v>
      </c>
    </row>
    <row r="267" spans="1:18" hidden="1" x14ac:dyDescent="0.2">
      <c r="A267" t="s">
        <v>478</v>
      </c>
      <c r="B267">
        <v>1753</v>
      </c>
      <c r="C267">
        <v>6</v>
      </c>
      <c r="D267">
        <v>27</v>
      </c>
      <c r="E267" t="s">
        <v>52</v>
      </c>
      <c r="F267" t="s">
        <v>17</v>
      </c>
      <c r="G267" t="s">
        <v>143</v>
      </c>
      <c r="H267" t="s">
        <v>343</v>
      </c>
      <c r="I267" t="s">
        <v>475</v>
      </c>
      <c r="J267" t="s">
        <v>76</v>
      </c>
      <c r="L267" t="s">
        <v>476</v>
      </c>
      <c r="M267" t="s">
        <v>477</v>
      </c>
      <c r="Q267" t="s">
        <v>479</v>
      </c>
      <c r="R267" t="str">
        <f t="shared" si="4"/>
        <v>1753/6/27</v>
      </c>
    </row>
    <row r="268" spans="1:18" hidden="1" x14ac:dyDescent="0.2">
      <c r="A268" t="s">
        <v>485</v>
      </c>
      <c r="B268">
        <v>1753</v>
      </c>
      <c r="C268">
        <v>10</v>
      </c>
      <c r="D268">
        <v>14</v>
      </c>
      <c r="E268" t="s">
        <v>52</v>
      </c>
      <c r="F268" t="s">
        <v>480</v>
      </c>
      <c r="G268" t="s">
        <v>481</v>
      </c>
      <c r="H268" t="s">
        <v>136</v>
      </c>
      <c r="I268" t="s">
        <v>482</v>
      </c>
      <c r="J268" t="s">
        <v>56</v>
      </c>
      <c r="L268" t="s">
        <v>483</v>
      </c>
      <c r="M268" t="s">
        <v>484</v>
      </c>
      <c r="Q268" t="s">
        <v>486</v>
      </c>
      <c r="R268" t="str">
        <f t="shared" si="4"/>
        <v>1753/10/14</v>
      </c>
    </row>
    <row r="269" spans="1:18" hidden="1" x14ac:dyDescent="0.2">
      <c r="A269" t="s">
        <v>495</v>
      </c>
      <c r="B269">
        <v>1753</v>
      </c>
      <c r="C269">
        <v>10</v>
      </c>
      <c r="D269">
        <v>20</v>
      </c>
      <c r="E269" t="s">
        <v>41</v>
      </c>
      <c r="F269" t="s">
        <v>487</v>
      </c>
      <c r="G269" t="s">
        <v>95</v>
      </c>
      <c r="H269" t="s">
        <v>105</v>
      </c>
      <c r="I269" t="s">
        <v>488</v>
      </c>
      <c r="J269" t="s">
        <v>18</v>
      </c>
      <c r="L269" t="s">
        <v>489</v>
      </c>
      <c r="M269" t="s">
        <v>490</v>
      </c>
      <c r="Q269" t="s">
        <v>486</v>
      </c>
      <c r="R269" t="str">
        <f t="shared" si="4"/>
        <v>1753/10/20</v>
      </c>
    </row>
    <row r="270" spans="1:18" hidden="1" x14ac:dyDescent="0.2">
      <c r="A270" t="s">
        <v>496</v>
      </c>
      <c r="B270">
        <v>1754</v>
      </c>
      <c r="C270">
        <v>10</v>
      </c>
      <c r="D270">
        <v>9</v>
      </c>
      <c r="E270" t="s">
        <v>52</v>
      </c>
      <c r="F270" t="s">
        <v>491</v>
      </c>
      <c r="G270" t="s">
        <v>53</v>
      </c>
      <c r="H270" t="s">
        <v>136</v>
      </c>
      <c r="I270" t="s">
        <v>492</v>
      </c>
      <c r="J270" t="s">
        <v>18</v>
      </c>
      <c r="L270" t="s">
        <v>493</v>
      </c>
      <c r="M270" t="s">
        <v>494</v>
      </c>
      <c r="Q270" t="s">
        <v>497</v>
      </c>
      <c r="R270" t="str">
        <f t="shared" si="4"/>
        <v>1754/10/9</v>
      </c>
    </row>
    <row r="271" spans="1:18" hidden="1" x14ac:dyDescent="0.2">
      <c r="A271" t="s">
        <v>496</v>
      </c>
      <c r="B271">
        <v>1754</v>
      </c>
      <c r="C271">
        <v>10</v>
      </c>
      <c r="D271">
        <v>22</v>
      </c>
      <c r="E271" t="s">
        <v>52</v>
      </c>
      <c r="F271" t="s">
        <v>81</v>
      </c>
      <c r="G271" t="s">
        <v>54</v>
      </c>
      <c r="H271" t="s">
        <v>136</v>
      </c>
      <c r="I271" t="s">
        <v>498</v>
      </c>
      <c r="J271" t="s">
        <v>56</v>
      </c>
      <c r="L271" t="s">
        <v>2533</v>
      </c>
      <c r="M271" t="s">
        <v>499</v>
      </c>
      <c r="P271" t="str">
        <f>'C'!Q128</f>
        <v>1758/4/8</v>
      </c>
      <c r="Q271" t="s">
        <v>497</v>
      </c>
      <c r="R271" t="str">
        <f t="shared" si="4"/>
        <v>1754/10/22</v>
      </c>
    </row>
    <row r="272" spans="1:18" hidden="1" x14ac:dyDescent="0.2">
      <c r="A272" t="s">
        <v>503</v>
      </c>
      <c r="B272">
        <v>1755</v>
      </c>
      <c r="C272">
        <v>1</v>
      </c>
      <c r="D272">
        <v>29</v>
      </c>
      <c r="E272" t="s">
        <v>65</v>
      </c>
      <c r="F272" t="s">
        <v>111</v>
      </c>
      <c r="G272" t="s">
        <v>133</v>
      </c>
      <c r="H272" t="s">
        <v>343</v>
      </c>
      <c r="I272" t="s">
        <v>500</v>
      </c>
      <c r="J272" t="s">
        <v>56</v>
      </c>
      <c r="L272" t="s">
        <v>501</v>
      </c>
      <c r="M272" t="s">
        <v>502</v>
      </c>
      <c r="P272" t="str">
        <f>'C'!Q130</f>
        <v>1758/6/29</v>
      </c>
      <c r="Q272" t="s">
        <v>504</v>
      </c>
      <c r="R272" t="str">
        <f t="shared" si="4"/>
        <v>1755/1/29</v>
      </c>
    </row>
    <row r="273" spans="1:18" hidden="1" x14ac:dyDescent="0.2">
      <c r="A273" t="s">
        <v>505</v>
      </c>
      <c r="B273">
        <v>1756</v>
      </c>
      <c r="C273">
        <v>1</v>
      </c>
      <c r="D273">
        <v>15</v>
      </c>
      <c r="E273" t="s">
        <v>52</v>
      </c>
      <c r="F273" t="s">
        <v>2074</v>
      </c>
      <c r="G273" t="s">
        <v>54</v>
      </c>
      <c r="H273" t="s">
        <v>136</v>
      </c>
      <c r="I273" t="s">
        <v>498</v>
      </c>
      <c r="J273" t="s">
        <v>56</v>
      </c>
      <c r="L273" t="s">
        <v>2533</v>
      </c>
      <c r="M273" t="s">
        <v>499</v>
      </c>
      <c r="P273" t="str">
        <f>'C'!Q132</f>
        <v>1758/11/15</v>
      </c>
      <c r="Q273" t="s">
        <v>506</v>
      </c>
      <c r="R273" t="str">
        <f t="shared" si="4"/>
        <v>1756/1/15</v>
      </c>
    </row>
    <row r="274" spans="1:18" hidden="1" x14ac:dyDescent="0.2">
      <c r="A274" t="s">
        <v>511</v>
      </c>
      <c r="B274">
        <v>1756</v>
      </c>
      <c r="C274">
        <v>2</v>
      </c>
      <c r="D274">
        <v>3</v>
      </c>
      <c r="E274" t="s">
        <v>52</v>
      </c>
      <c r="F274" t="s">
        <v>507</v>
      </c>
      <c r="G274" t="s">
        <v>58</v>
      </c>
      <c r="H274" t="s">
        <v>17</v>
      </c>
      <c r="I274" t="s">
        <v>2260</v>
      </c>
      <c r="J274" t="s">
        <v>56</v>
      </c>
      <c r="L274" t="s">
        <v>508</v>
      </c>
      <c r="M274" t="s">
        <v>509</v>
      </c>
      <c r="N274" t="s">
        <v>510</v>
      </c>
      <c r="O274" t="str">
        <f>B!U202</f>
        <v>1782/1/25</v>
      </c>
      <c r="Q274" t="s">
        <v>506</v>
      </c>
      <c r="R274" t="str">
        <f t="shared" si="4"/>
        <v>1756/2/3</v>
      </c>
    </row>
    <row r="275" spans="1:18" hidden="1" x14ac:dyDescent="0.2">
      <c r="A275" t="s">
        <v>514</v>
      </c>
      <c r="B275">
        <v>1756</v>
      </c>
      <c r="C275">
        <v>4</v>
      </c>
      <c r="D275">
        <v>17</v>
      </c>
      <c r="E275" t="s">
        <v>52</v>
      </c>
      <c r="F275" t="s">
        <v>351</v>
      </c>
      <c r="G275" t="s">
        <v>143</v>
      </c>
      <c r="H275" t="s">
        <v>343</v>
      </c>
      <c r="I275" t="s">
        <v>512</v>
      </c>
      <c r="J275" t="s">
        <v>76</v>
      </c>
      <c r="L275" t="s">
        <v>513</v>
      </c>
      <c r="M275" t="s">
        <v>2334</v>
      </c>
      <c r="Q275" t="s">
        <v>515</v>
      </c>
      <c r="R275" t="str">
        <f t="shared" si="4"/>
        <v>1756/4/17</v>
      </c>
    </row>
    <row r="276" spans="1:18" hidden="1" x14ac:dyDescent="0.2">
      <c r="A276" t="s">
        <v>517</v>
      </c>
      <c r="B276">
        <v>1756</v>
      </c>
      <c r="C276">
        <v>5</v>
      </c>
      <c r="D276">
        <v>12</v>
      </c>
      <c r="E276" t="s">
        <v>41</v>
      </c>
      <c r="F276" t="s">
        <v>58</v>
      </c>
      <c r="G276" t="s">
        <v>95</v>
      </c>
      <c r="H276" t="s">
        <v>105</v>
      </c>
      <c r="I276" t="s">
        <v>488</v>
      </c>
      <c r="J276" t="s">
        <v>18</v>
      </c>
      <c r="L276" t="s">
        <v>489</v>
      </c>
      <c r="M276" t="s">
        <v>516</v>
      </c>
      <c r="Q276" t="s">
        <v>518</v>
      </c>
      <c r="R276" t="str">
        <f t="shared" si="4"/>
        <v>1756/5/12</v>
      </c>
    </row>
    <row r="277" spans="1:18" hidden="1" x14ac:dyDescent="0.2">
      <c r="A277" t="s">
        <v>110</v>
      </c>
      <c r="B277">
        <v>1756</v>
      </c>
      <c r="C277">
        <v>8</v>
      </c>
      <c r="D277">
        <v>30</v>
      </c>
      <c r="E277" t="s">
        <v>41</v>
      </c>
      <c r="F277" t="s">
        <v>519</v>
      </c>
      <c r="G277" t="s">
        <v>53</v>
      </c>
      <c r="H277" t="s">
        <v>229</v>
      </c>
      <c r="I277" t="s">
        <v>488</v>
      </c>
      <c r="J277" t="s">
        <v>18</v>
      </c>
      <c r="L277" t="s">
        <v>520</v>
      </c>
      <c r="M277" t="s">
        <v>521</v>
      </c>
      <c r="P277" t="str">
        <f>'C'!Q133</f>
        <v>1758/12/14</v>
      </c>
      <c r="Q277" t="s">
        <v>522</v>
      </c>
      <c r="R277" t="str">
        <f t="shared" si="4"/>
        <v>1756/8/30</v>
      </c>
    </row>
    <row r="278" spans="1:18" hidden="1" x14ac:dyDescent="0.2">
      <c r="A278" t="s">
        <v>525</v>
      </c>
      <c r="B278">
        <v>1757</v>
      </c>
      <c r="C278">
        <v>1</v>
      </c>
      <c r="D278">
        <v>11</v>
      </c>
      <c r="E278" t="s">
        <v>65</v>
      </c>
      <c r="F278" t="s">
        <v>58</v>
      </c>
      <c r="G278" t="s">
        <v>133</v>
      </c>
      <c r="H278" t="s">
        <v>343</v>
      </c>
      <c r="I278" t="s">
        <v>500</v>
      </c>
      <c r="J278" t="s">
        <v>56</v>
      </c>
      <c r="L278" t="s">
        <v>523</v>
      </c>
      <c r="M278" t="s">
        <v>524</v>
      </c>
      <c r="Q278" t="s">
        <v>526</v>
      </c>
      <c r="R278" t="str">
        <f t="shared" si="4"/>
        <v>1757/1/11</v>
      </c>
    </row>
    <row r="279" spans="1:18" hidden="1" x14ac:dyDescent="0.2">
      <c r="A279" t="s">
        <v>529</v>
      </c>
      <c r="B279">
        <v>1757</v>
      </c>
      <c r="C279">
        <v>5</v>
      </c>
      <c r="D279">
        <v>27</v>
      </c>
      <c r="E279" t="s">
        <v>52</v>
      </c>
      <c r="F279" t="s">
        <v>527</v>
      </c>
      <c r="G279" t="s">
        <v>53</v>
      </c>
      <c r="H279" t="s">
        <v>136</v>
      </c>
      <c r="I279" t="s">
        <v>492</v>
      </c>
      <c r="J279" t="s">
        <v>18</v>
      </c>
      <c r="L279" t="s">
        <v>528</v>
      </c>
      <c r="M279" t="s">
        <v>2335</v>
      </c>
      <c r="O279" t="str">
        <f>'C'!Q191</f>
        <v>1804/6/2</v>
      </c>
      <c r="Q279" t="s">
        <v>530</v>
      </c>
      <c r="R279" t="str">
        <f t="shared" si="4"/>
        <v>1757/5/27</v>
      </c>
    </row>
    <row r="280" spans="1:18" hidden="1" x14ac:dyDescent="0.2">
      <c r="A280" t="s">
        <v>533</v>
      </c>
      <c r="B280">
        <v>1758</v>
      </c>
      <c r="C280">
        <v>7</v>
      </c>
      <c r="D280">
        <v>14</v>
      </c>
      <c r="E280" t="s">
        <v>65</v>
      </c>
      <c r="F280" t="s">
        <v>336</v>
      </c>
      <c r="G280" t="s">
        <v>133</v>
      </c>
      <c r="H280" t="s">
        <v>343</v>
      </c>
      <c r="I280" t="s">
        <v>500</v>
      </c>
      <c r="J280" t="s">
        <v>56</v>
      </c>
      <c r="L280" t="s">
        <v>523</v>
      </c>
      <c r="M280" t="s">
        <v>531</v>
      </c>
      <c r="P280" t="str">
        <f>'C'!Q132</f>
        <v>1758/11/15</v>
      </c>
      <c r="Q280" t="s">
        <v>532</v>
      </c>
      <c r="R280" t="str">
        <f t="shared" si="4"/>
        <v>1758/7/14</v>
      </c>
    </row>
    <row r="281" spans="1:18" hidden="1" x14ac:dyDescent="0.2">
      <c r="A281" t="s">
        <v>536</v>
      </c>
      <c r="B281">
        <v>1758</v>
      </c>
      <c r="C281">
        <v>7</v>
      </c>
      <c r="D281">
        <v>26</v>
      </c>
      <c r="E281" t="s">
        <v>41</v>
      </c>
      <c r="F281" t="s">
        <v>534</v>
      </c>
      <c r="G281" t="s">
        <v>53</v>
      </c>
      <c r="H281" t="s">
        <v>229</v>
      </c>
      <c r="I281" t="s">
        <v>535</v>
      </c>
      <c r="J281" t="s">
        <v>18</v>
      </c>
      <c r="L281" t="s">
        <v>520</v>
      </c>
      <c r="M281" t="s">
        <v>521</v>
      </c>
      <c r="O281" t="str">
        <f>B!U209</f>
        <v>1779/7/1</v>
      </c>
      <c r="Q281" t="s">
        <v>537</v>
      </c>
      <c r="R281" t="str">
        <f t="shared" si="4"/>
        <v>1758/7/26</v>
      </c>
    </row>
    <row r="282" spans="1:18" hidden="1" x14ac:dyDescent="0.2">
      <c r="A282" t="s">
        <v>540</v>
      </c>
      <c r="B282">
        <v>1759</v>
      </c>
      <c r="C282">
        <v>4</v>
      </c>
      <c r="D282">
        <v>19</v>
      </c>
      <c r="E282" t="s">
        <v>52</v>
      </c>
      <c r="F282" t="s">
        <v>538</v>
      </c>
      <c r="G282" t="s">
        <v>58</v>
      </c>
      <c r="H282" t="s">
        <v>17</v>
      </c>
      <c r="I282" t="s">
        <v>512</v>
      </c>
      <c r="J282" t="s">
        <v>56</v>
      </c>
      <c r="L282" t="s">
        <v>539</v>
      </c>
      <c r="M282" t="s">
        <v>545</v>
      </c>
      <c r="P282" t="str">
        <f>'C'!Q137</f>
        <v>1759/8/6</v>
      </c>
      <c r="Q282" t="s">
        <v>541</v>
      </c>
      <c r="R282" t="str">
        <f t="shared" si="4"/>
        <v>1759/4/19</v>
      </c>
    </row>
    <row r="283" spans="1:18" hidden="1" x14ac:dyDescent="0.2">
      <c r="B283" s="1">
        <v>1759</v>
      </c>
      <c r="C283" s="1">
        <v>11</v>
      </c>
      <c r="D283" s="1">
        <v>27</v>
      </c>
      <c r="E283" s="1" t="s">
        <v>41</v>
      </c>
      <c r="F283" s="1" t="s">
        <v>57</v>
      </c>
      <c r="G283" s="1" t="s">
        <v>95</v>
      </c>
      <c r="H283" s="1"/>
      <c r="I283" s="1" t="s">
        <v>488</v>
      </c>
      <c r="J283" s="1" t="s">
        <v>18</v>
      </c>
      <c r="L283" s="1"/>
      <c r="M283" s="1"/>
      <c r="N283" s="1" t="s">
        <v>640</v>
      </c>
      <c r="O283" s="1"/>
      <c r="P283" s="1" t="str">
        <f>'C'!Q140</f>
        <v>1759/11/27</v>
      </c>
      <c r="R283" t="str">
        <f t="shared" si="4"/>
        <v>1759/11/27</v>
      </c>
    </row>
    <row r="284" spans="1:18" hidden="1" x14ac:dyDescent="0.2">
      <c r="A284" t="s">
        <v>546</v>
      </c>
      <c r="B284">
        <v>1759</v>
      </c>
      <c r="C284">
        <v>12</v>
      </c>
      <c r="D284">
        <v>30</v>
      </c>
      <c r="E284" t="s">
        <v>65</v>
      </c>
      <c r="F284" t="s">
        <v>542</v>
      </c>
      <c r="G284" t="s">
        <v>81</v>
      </c>
      <c r="H284" t="s">
        <v>77</v>
      </c>
      <c r="I284" t="s">
        <v>498</v>
      </c>
      <c r="J284" t="s">
        <v>56</v>
      </c>
      <c r="L284" t="s">
        <v>543</v>
      </c>
      <c r="M284" t="s">
        <v>544</v>
      </c>
      <c r="P284" t="str">
        <f>'C'!Q137</f>
        <v>1759/8/6</v>
      </c>
      <c r="Q284" t="s">
        <v>547</v>
      </c>
      <c r="R284" t="str">
        <f t="shared" si="4"/>
        <v>1759/12/30</v>
      </c>
    </row>
    <row r="285" spans="1:18" hidden="1" x14ac:dyDescent="0.2">
      <c r="A285" t="s">
        <v>554</v>
      </c>
      <c r="B285">
        <v>1760</v>
      </c>
      <c r="C285">
        <v>2</v>
      </c>
      <c r="D285">
        <v>27</v>
      </c>
      <c r="E285" t="s">
        <v>52</v>
      </c>
      <c r="F285" t="s">
        <v>548</v>
      </c>
      <c r="G285" t="s">
        <v>53</v>
      </c>
      <c r="H285" t="s">
        <v>136</v>
      </c>
      <c r="I285" t="s">
        <v>492</v>
      </c>
      <c r="J285" t="s">
        <v>56</v>
      </c>
      <c r="L285" t="s">
        <v>493</v>
      </c>
      <c r="M285" t="s">
        <v>560</v>
      </c>
      <c r="P285" t="str">
        <f>'C'!Q184</f>
        <v>1786/11/13</v>
      </c>
      <c r="Q285" t="s">
        <v>550</v>
      </c>
      <c r="R285" t="str">
        <f t="shared" si="4"/>
        <v>1760/2/27</v>
      </c>
    </row>
    <row r="286" spans="1:18" hidden="1" x14ac:dyDescent="0.2">
      <c r="A286" t="s">
        <v>549</v>
      </c>
      <c r="B286">
        <v>1760</v>
      </c>
      <c r="C286">
        <v>7</v>
      </c>
      <c r="D286">
        <v>16</v>
      </c>
      <c r="E286" t="s">
        <v>52</v>
      </c>
      <c r="F286" t="s">
        <v>229</v>
      </c>
      <c r="G286" t="s">
        <v>143</v>
      </c>
      <c r="H286" t="s">
        <v>185</v>
      </c>
      <c r="I286" t="s">
        <v>475</v>
      </c>
      <c r="J286" t="s">
        <v>76</v>
      </c>
      <c r="L286" t="s">
        <v>551</v>
      </c>
      <c r="M286" t="s">
        <v>552</v>
      </c>
      <c r="P286" t="str">
        <f>'C'!Q144</f>
        <v>1760/9/10</v>
      </c>
      <c r="Q286" t="s">
        <v>553</v>
      </c>
      <c r="R286" t="str">
        <f t="shared" si="4"/>
        <v>1760/7/16</v>
      </c>
    </row>
    <row r="287" spans="1:18" hidden="1" x14ac:dyDescent="0.2">
      <c r="A287" t="s">
        <v>557</v>
      </c>
      <c r="B287">
        <v>1760</v>
      </c>
      <c r="C287">
        <v>10</v>
      </c>
      <c r="D287">
        <v>3</v>
      </c>
      <c r="E287" t="s">
        <v>52</v>
      </c>
      <c r="F287" t="s">
        <v>180</v>
      </c>
      <c r="G287" t="s">
        <v>54</v>
      </c>
      <c r="H287" t="s">
        <v>185</v>
      </c>
      <c r="I287" t="s">
        <v>512</v>
      </c>
      <c r="J287" t="s">
        <v>76</v>
      </c>
      <c r="L287" t="s">
        <v>555</v>
      </c>
      <c r="M287" t="s">
        <v>556</v>
      </c>
      <c r="P287" t="str">
        <f>'C'!Q145</f>
        <v>1761/8/15</v>
      </c>
      <c r="Q287" t="s">
        <v>558</v>
      </c>
      <c r="R287" t="str">
        <f t="shared" si="4"/>
        <v>1760/10/3</v>
      </c>
    </row>
    <row r="288" spans="1:18" hidden="1" x14ac:dyDescent="0.2">
      <c r="A288" t="s">
        <v>562</v>
      </c>
      <c r="B288">
        <v>1760</v>
      </c>
      <c r="C288">
        <v>11</v>
      </c>
      <c r="D288">
        <v>28</v>
      </c>
      <c r="E288" t="s">
        <v>41</v>
      </c>
      <c r="F288" t="s">
        <v>559</v>
      </c>
      <c r="G288" t="s">
        <v>95</v>
      </c>
      <c r="H288" t="s">
        <v>105</v>
      </c>
      <c r="I288" t="s">
        <v>488</v>
      </c>
      <c r="J288" t="s">
        <v>18</v>
      </c>
      <c r="L288" t="s">
        <v>632</v>
      </c>
      <c r="M288" t="s">
        <v>561</v>
      </c>
      <c r="Q288" t="s">
        <v>563</v>
      </c>
      <c r="R288" t="str">
        <f t="shared" si="4"/>
        <v>1760/11/28</v>
      </c>
    </row>
    <row r="289" spans="1:18" hidden="1" x14ac:dyDescent="0.2">
      <c r="A289" t="s">
        <v>565</v>
      </c>
      <c r="B289">
        <v>1761</v>
      </c>
      <c r="C289">
        <v>2</v>
      </c>
      <c r="D289">
        <v>9</v>
      </c>
      <c r="E289" t="s">
        <v>41</v>
      </c>
      <c r="F289" t="s">
        <v>564</v>
      </c>
      <c r="G289" t="s">
        <v>53</v>
      </c>
      <c r="H289" t="s">
        <v>229</v>
      </c>
      <c r="I289" t="s">
        <v>535</v>
      </c>
      <c r="J289" t="s">
        <v>18</v>
      </c>
      <c r="L289" t="s">
        <v>520</v>
      </c>
      <c r="M289" t="s">
        <v>521</v>
      </c>
      <c r="Q289" t="s">
        <v>566</v>
      </c>
      <c r="R289" t="str">
        <f t="shared" si="4"/>
        <v>1761/2/9</v>
      </c>
    </row>
    <row r="290" spans="1:18" hidden="1" x14ac:dyDescent="0.2">
      <c r="A290" t="s">
        <v>569</v>
      </c>
      <c r="B290">
        <v>1761</v>
      </c>
      <c r="C290">
        <v>7</v>
      </c>
      <c r="D290">
        <v>28</v>
      </c>
      <c r="E290" t="s">
        <v>52</v>
      </c>
      <c r="F290" t="s">
        <v>567</v>
      </c>
      <c r="G290" t="s">
        <v>143</v>
      </c>
      <c r="H290" t="s">
        <v>185</v>
      </c>
      <c r="I290" t="s">
        <v>475</v>
      </c>
      <c r="J290" t="s">
        <v>76</v>
      </c>
      <c r="L290" t="s">
        <v>568</v>
      </c>
      <c r="M290" t="s">
        <v>552</v>
      </c>
      <c r="Q290" t="s">
        <v>570</v>
      </c>
      <c r="R290" t="str">
        <f t="shared" si="4"/>
        <v>1761/7/28</v>
      </c>
    </row>
    <row r="291" spans="1:18" hidden="1" x14ac:dyDescent="0.2">
      <c r="A291" t="s">
        <v>573</v>
      </c>
      <c r="B291">
        <v>1761</v>
      </c>
      <c r="C291">
        <v>9</v>
      </c>
      <c r="D291">
        <v>2</v>
      </c>
      <c r="E291" t="s">
        <v>65</v>
      </c>
      <c r="F291" t="s">
        <v>198</v>
      </c>
      <c r="G291" t="s">
        <v>70</v>
      </c>
      <c r="H291" t="s">
        <v>77</v>
      </c>
      <c r="I291" t="s">
        <v>512</v>
      </c>
      <c r="J291" t="s">
        <v>313</v>
      </c>
      <c r="L291" t="s">
        <v>571</v>
      </c>
      <c r="M291" t="s">
        <v>572</v>
      </c>
      <c r="Q291" t="s">
        <v>574</v>
      </c>
      <c r="R291" t="str">
        <f t="shared" si="4"/>
        <v>1761/9/2</v>
      </c>
    </row>
    <row r="292" spans="1:18" hidden="1" x14ac:dyDescent="0.2">
      <c r="A292" t="s">
        <v>579</v>
      </c>
      <c r="B292">
        <v>1761</v>
      </c>
      <c r="C292">
        <v>10</v>
      </c>
      <c r="D292">
        <v>5</v>
      </c>
      <c r="E292" t="s">
        <v>65</v>
      </c>
      <c r="F292" t="s">
        <v>167</v>
      </c>
      <c r="G292" t="s">
        <v>575</v>
      </c>
      <c r="H292" t="s">
        <v>136</v>
      </c>
      <c r="I292" t="s">
        <v>576</v>
      </c>
      <c r="J292" t="s">
        <v>56</v>
      </c>
      <c r="L292" t="s">
        <v>577</v>
      </c>
      <c r="M292" t="s">
        <v>578</v>
      </c>
      <c r="P292" t="str">
        <f>'C'!Q138</f>
        <v>1759/10/23</v>
      </c>
      <c r="Q292" t="s">
        <v>574</v>
      </c>
      <c r="R292" t="str">
        <f t="shared" si="4"/>
        <v>1761/10/5</v>
      </c>
    </row>
    <row r="293" spans="1:18" hidden="1" x14ac:dyDescent="0.2">
      <c r="A293" t="s">
        <v>583</v>
      </c>
      <c r="B293">
        <v>1762</v>
      </c>
      <c r="C293">
        <v>6</v>
      </c>
      <c r="D293">
        <v>5</v>
      </c>
      <c r="E293" t="s">
        <v>52</v>
      </c>
      <c r="F293" t="s">
        <v>17</v>
      </c>
      <c r="G293" t="s">
        <v>54</v>
      </c>
      <c r="H293" t="s">
        <v>185</v>
      </c>
      <c r="I293" t="s">
        <v>580</v>
      </c>
      <c r="J293" t="s">
        <v>76</v>
      </c>
      <c r="L293" t="s">
        <v>581</v>
      </c>
      <c r="M293" t="s">
        <v>582</v>
      </c>
      <c r="O293" t="str">
        <f>B!U199</f>
        <v>1778/11/3</v>
      </c>
      <c r="Q293" t="s">
        <v>584</v>
      </c>
      <c r="R293" t="str">
        <f t="shared" si="4"/>
        <v>1762/6/5</v>
      </c>
    </row>
    <row r="294" spans="1:18" hidden="1" x14ac:dyDescent="0.2">
      <c r="A294" t="s">
        <v>585</v>
      </c>
      <c r="B294">
        <v>1762</v>
      </c>
      <c r="C294">
        <v>10</v>
      </c>
      <c r="D294">
        <v>22</v>
      </c>
      <c r="E294" t="s">
        <v>41</v>
      </c>
      <c r="F294" t="s">
        <v>202</v>
      </c>
      <c r="G294" t="s">
        <v>53</v>
      </c>
      <c r="H294" t="s">
        <v>229</v>
      </c>
      <c r="I294" t="s">
        <v>535</v>
      </c>
      <c r="J294" t="s">
        <v>18</v>
      </c>
      <c r="L294" t="s">
        <v>520</v>
      </c>
      <c r="M294" t="s">
        <v>521</v>
      </c>
      <c r="P294" t="str">
        <f>'C'!Q141</f>
        <v>1760/1/12</v>
      </c>
      <c r="Q294" t="s">
        <v>586</v>
      </c>
      <c r="R294" t="str">
        <f t="shared" si="4"/>
        <v>1762/10/22</v>
      </c>
    </row>
    <row r="295" spans="1:18" hidden="1" x14ac:dyDescent="0.2">
      <c r="A295" t="s">
        <v>589</v>
      </c>
      <c r="B295">
        <v>1764</v>
      </c>
      <c r="C295">
        <v>4</v>
      </c>
      <c r="D295">
        <v>1</v>
      </c>
      <c r="E295" t="s">
        <v>65</v>
      </c>
      <c r="F295" t="s">
        <v>587</v>
      </c>
      <c r="G295" t="s">
        <v>575</v>
      </c>
      <c r="H295" t="s">
        <v>136</v>
      </c>
      <c r="I295" t="s">
        <v>498</v>
      </c>
      <c r="J295" t="s">
        <v>18</v>
      </c>
      <c r="L295" t="s">
        <v>588</v>
      </c>
      <c r="M295" t="s">
        <v>2336</v>
      </c>
      <c r="Q295" t="s">
        <v>590</v>
      </c>
      <c r="R295" t="str">
        <f t="shared" si="4"/>
        <v>1764/4/1</v>
      </c>
    </row>
    <row r="296" spans="1:18" hidden="1" x14ac:dyDescent="0.2">
      <c r="B296" s="1">
        <v>1764</v>
      </c>
      <c r="C296" s="1">
        <v>4</v>
      </c>
      <c r="D296" s="1">
        <v>12</v>
      </c>
      <c r="E296" s="1" t="s">
        <v>41</v>
      </c>
      <c r="F296" s="1" t="s">
        <v>57</v>
      </c>
      <c r="G296" s="1" t="s">
        <v>95</v>
      </c>
      <c r="H296" s="1"/>
      <c r="I296" s="1" t="s">
        <v>641</v>
      </c>
      <c r="J296" s="1" t="s">
        <v>18</v>
      </c>
      <c r="L296" s="1"/>
      <c r="M296" s="1"/>
      <c r="N296" s="1" t="s">
        <v>640</v>
      </c>
      <c r="O296" s="1"/>
      <c r="P296" s="1" t="str">
        <f>'C'!Q150</f>
        <v>1764/4/13</v>
      </c>
      <c r="R296" t="str">
        <f t="shared" si="4"/>
        <v>1764/4/12</v>
      </c>
    </row>
    <row r="297" spans="1:18" hidden="1" x14ac:dyDescent="0.2">
      <c r="A297" t="s">
        <v>589</v>
      </c>
      <c r="B297">
        <v>1764</v>
      </c>
      <c r="C297">
        <v>4</v>
      </c>
      <c r="D297">
        <v>14</v>
      </c>
      <c r="E297" t="s">
        <v>52</v>
      </c>
      <c r="F297" t="s">
        <v>70</v>
      </c>
      <c r="G297" t="s">
        <v>54</v>
      </c>
      <c r="H297" t="s">
        <v>185</v>
      </c>
      <c r="I297" t="s">
        <v>580</v>
      </c>
      <c r="J297" t="s">
        <v>76</v>
      </c>
      <c r="L297" t="s">
        <v>591</v>
      </c>
      <c r="M297" t="s">
        <v>592</v>
      </c>
      <c r="Q297" t="s">
        <v>590</v>
      </c>
      <c r="R297" t="str">
        <f t="shared" si="4"/>
        <v>1764/4/14</v>
      </c>
    </row>
    <row r="298" spans="1:18" hidden="1" x14ac:dyDescent="0.2">
      <c r="A298" t="s">
        <v>596</v>
      </c>
      <c r="B298">
        <v>1764</v>
      </c>
      <c r="C298">
        <v>5</v>
      </c>
      <c r="D298">
        <v>10</v>
      </c>
      <c r="E298" t="s">
        <v>41</v>
      </c>
      <c r="F298" t="s">
        <v>432</v>
      </c>
      <c r="G298" t="s">
        <v>593</v>
      </c>
      <c r="H298" t="s">
        <v>216</v>
      </c>
      <c r="I298" t="s">
        <v>535</v>
      </c>
      <c r="J298" t="s">
        <v>18</v>
      </c>
      <c r="L298" t="s">
        <v>594</v>
      </c>
      <c r="M298" t="s">
        <v>595</v>
      </c>
      <c r="P298" t="str">
        <f>'C'!Q143</f>
        <v>1760/8/5</v>
      </c>
      <c r="Q298" t="s">
        <v>597</v>
      </c>
      <c r="R298" t="str">
        <f t="shared" si="4"/>
        <v>1764/5/10</v>
      </c>
    </row>
    <row r="299" spans="1:18" hidden="1" x14ac:dyDescent="0.2">
      <c r="A299" t="s">
        <v>599</v>
      </c>
      <c r="B299">
        <v>1764</v>
      </c>
      <c r="C299">
        <v>6</v>
      </c>
      <c r="D299">
        <v>9</v>
      </c>
      <c r="E299" t="s">
        <v>52</v>
      </c>
      <c r="F299" t="s">
        <v>185</v>
      </c>
      <c r="G299" t="s">
        <v>143</v>
      </c>
      <c r="H299" t="s">
        <v>185</v>
      </c>
      <c r="I299" t="s">
        <v>475</v>
      </c>
      <c r="J299" t="s">
        <v>76</v>
      </c>
      <c r="L299" t="s">
        <v>513</v>
      </c>
      <c r="M299" t="s">
        <v>598</v>
      </c>
      <c r="P299" t="str">
        <f>'C'!Q162</f>
        <v>1769/8/2</v>
      </c>
      <c r="Q299" t="s">
        <v>600</v>
      </c>
      <c r="R299" t="str">
        <f t="shared" si="4"/>
        <v>1764/6/9</v>
      </c>
    </row>
    <row r="300" spans="1:18" hidden="1" x14ac:dyDescent="0.2">
      <c r="A300" t="s">
        <v>603</v>
      </c>
      <c r="B300">
        <v>1766</v>
      </c>
      <c r="C300">
        <v>2</v>
      </c>
      <c r="D300">
        <v>23</v>
      </c>
      <c r="E300" t="s">
        <v>41</v>
      </c>
      <c r="F300" t="s">
        <v>601</v>
      </c>
      <c r="G300" t="s">
        <v>593</v>
      </c>
      <c r="H300" t="s">
        <v>216</v>
      </c>
      <c r="I300" t="s">
        <v>535</v>
      </c>
      <c r="J300" t="s">
        <v>18</v>
      </c>
      <c r="L300" t="s">
        <v>594</v>
      </c>
      <c r="M300" t="s">
        <v>602</v>
      </c>
      <c r="P300" t="str">
        <f>'C'!Q144</f>
        <v>1760/9/10</v>
      </c>
      <c r="Q300" t="s">
        <v>604</v>
      </c>
      <c r="R300" t="str">
        <f t="shared" si="4"/>
        <v>1766/2/23</v>
      </c>
    </row>
    <row r="301" spans="1:18" hidden="1" x14ac:dyDescent="0.2">
      <c r="A301" t="s">
        <v>603</v>
      </c>
      <c r="B301">
        <v>1766</v>
      </c>
      <c r="C301">
        <v>2</v>
      </c>
      <c r="D301">
        <v>28</v>
      </c>
      <c r="E301" t="s">
        <v>52</v>
      </c>
      <c r="F301" t="s">
        <v>229</v>
      </c>
      <c r="G301" t="s">
        <v>53</v>
      </c>
      <c r="H301" t="s">
        <v>88</v>
      </c>
      <c r="I301" t="s">
        <v>512</v>
      </c>
      <c r="J301" t="s">
        <v>76</v>
      </c>
      <c r="L301" t="s">
        <v>605</v>
      </c>
      <c r="M301" t="s">
        <v>606</v>
      </c>
      <c r="Q301" t="s">
        <v>604</v>
      </c>
      <c r="R301" t="str">
        <f t="shared" si="4"/>
        <v>1766/2/28</v>
      </c>
    </row>
    <row r="302" spans="1:18" hidden="1" x14ac:dyDescent="0.2">
      <c r="A302" t="s">
        <v>608</v>
      </c>
      <c r="B302">
        <v>1767</v>
      </c>
      <c r="C302">
        <v>1</v>
      </c>
      <c r="D302">
        <v>21</v>
      </c>
      <c r="E302" t="s">
        <v>52</v>
      </c>
      <c r="F302" t="s">
        <v>607</v>
      </c>
      <c r="G302" t="s">
        <v>143</v>
      </c>
      <c r="H302" t="s">
        <v>185</v>
      </c>
      <c r="I302" t="s">
        <v>475</v>
      </c>
      <c r="J302" t="s">
        <v>76</v>
      </c>
      <c r="L302" t="s">
        <v>568</v>
      </c>
      <c r="M302" t="s">
        <v>552</v>
      </c>
      <c r="Q302" t="s">
        <v>609</v>
      </c>
      <c r="R302" t="str">
        <f t="shared" si="4"/>
        <v>1767/1/21</v>
      </c>
    </row>
    <row r="303" spans="1:18" hidden="1" x14ac:dyDescent="0.2">
      <c r="A303" t="s">
        <v>635</v>
      </c>
      <c r="B303">
        <v>1767</v>
      </c>
      <c r="C303">
        <v>3</v>
      </c>
      <c r="D303">
        <v>11</v>
      </c>
      <c r="E303" t="s">
        <v>41</v>
      </c>
      <c r="F303" t="s">
        <v>53</v>
      </c>
      <c r="G303" t="s">
        <v>53</v>
      </c>
      <c r="H303" t="s">
        <v>189</v>
      </c>
      <c r="I303" t="s">
        <v>535</v>
      </c>
      <c r="J303" t="s">
        <v>18</v>
      </c>
      <c r="L303" t="s">
        <v>520</v>
      </c>
      <c r="M303" t="s">
        <v>634</v>
      </c>
      <c r="P303" t="str">
        <f>'C'!Q145</f>
        <v>1761/8/15</v>
      </c>
      <c r="Q303" t="s">
        <v>636</v>
      </c>
      <c r="R303" t="str">
        <f t="shared" si="4"/>
        <v>1767/3/11</v>
      </c>
    </row>
    <row r="304" spans="1:18" hidden="1" x14ac:dyDescent="0.2">
      <c r="A304" t="s">
        <v>611</v>
      </c>
      <c r="B304">
        <v>1767</v>
      </c>
      <c r="C304">
        <v>8</v>
      </c>
      <c r="D304">
        <v>27</v>
      </c>
      <c r="E304" t="s">
        <v>41</v>
      </c>
      <c r="F304" t="s">
        <v>610</v>
      </c>
      <c r="G304" t="s">
        <v>593</v>
      </c>
      <c r="H304" t="s">
        <v>216</v>
      </c>
      <c r="I304" t="s">
        <v>535</v>
      </c>
      <c r="J304" t="s">
        <v>18</v>
      </c>
      <c r="L304" t="s">
        <v>594</v>
      </c>
      <c r="M304" t="s">
        <v>595</v>
      </c>
      <c r="P304" t="str">
        <f>'C'!Q204</f>
        <v>1771/5/26</v>
      </c>
      <c r="Q304" t="s">
        <v>612</v>
      </c>
      <c r="R304" t="str">
        <f t="shared" si="4"/>
        <v>1767/8/27</v>
      </c>
    </row>
    <row r="305" spans="1:18" hidden="1" x14ac:dyDescent="0.2">
      <c r="A305" t="s">
        <v>616</v>
      </c>
      <c r="B305">
        <v>1767</v>
      </c>
      <c r="C305">
        <v>9</v>
      </c>
      <c r="D305">
        <v>15</v>
      </c>
      <c r="E305" t="s">
        <v>65</v>
      </c>
      <c r="F305" t="s">
        <v>613</v>
      </c>
      <c r="G305" t="s">
        <v>575</v>
      </c>
      <c r="H305" t="s">
        <v>213</v>
      </c>
      <c r="I305" t="s">
        <v>498</v>
      </c>
      <c r="J305" t="s">
        <v>56</v>
      </c>
      <c r="L305" t="s">
        <v>614</v>
      </c>
      <c r="M305" t="s">
        <v>615</v>
      </c>
      <c r="Q305" t="s">
        <v>612</v>
      </c>
      <c r="R305" t="str">
        <f t="shared" si="4"/>
        <v>1767/9/15</v>
      </c>
    </row>
    <row r="306" spans="1:18" hidden="1" x14ac:dyDescent="0.2">
      <c r="A306" t="s">
        <v>618</v>
      </c>
      <c r="B306">
        <v>1768</v>
      </c>
      <c r="C306">
        <v>4</v>
      </c>
      <c r="D306">
        <v>1</v>
      </c>
      <c r="E306" t="s">
        <v>41</v>
      </c>
      <c r="F306" t="s">
        <v>189</v>
      </c>
      <c r="G306" t="s">
        <v>53</v>
      </c>
      <c r="H306" t="s">
        <v>189</v>
      </c>
      <c r="I306" t="s">
        <v>535</v>
      </c>
      <c r="J306" t="s">
        <v>18</v>
      </c>
      <c r="L306" t="s">
        <v>520</v>
      </c>
      <c r="M306" t="s">
        <v>617</v>
      </c>
      <c r="P306" t="str">
        <f>'C'!Q147</f>
        <v>1762/8/31</v>
      </c>
      <c r="Q306" t="s">
        <v>619</v>
      </c>
      <c r="R306" t="str">
        <f t="shared" si="4"/>
        <v>1768/4/1</v>
      </c>
    </row>
    <row r="307" spans="1:18" hidden="1" x14ac:dyDescent="0.2">
      <c r="A307" t="s">
        <v>622</v>
      </c>
      <c r="B307">
        <v>1768</v>
      </c>
      <c r="C307">
        <v>6</v>
      </c>
      <c r="D307">
        <v>18</v>
      </c>
      <c r="E307" t="s">
        <v>16</v>
      </c>
      <c r="F307" t="s">
        <v>620</v>
      </c>
      <c r="G307" t="s">
        <v>58</v>
      </c>
      <c r="H307" t="s">
        <v>17</v>
      </c>
      <c r="I307" t="s">
        <v>31</v>
      </c>
      <c r="J307" t="s">
        <v>18</v>
      </c>
      <c r="L307" t="s">
        <v>21</v>
      </c>
      <c r="M307" t="s">
        <v>621</v>
      </c>
      <c r="Q307" t="s">
        <v>623</v>
      </c>
      <c r="R307" t="str">
        <f t="shared" si="4"/>
        <v>1768/6/18</v>
      </c>
    </row>
    <row r="308" spans="1:18" hidden="1" x14ac:dyDescent="0.2">
      <c r="A308" t="s">
        <v>626</v>
      </c>
      <c r="B308">
        <v>1769</v>
      </c>
      <c r="C308">
        <v>8</v>
      </c>
      <c r="D308">
        <v>5</v>
      </c>
      <c r="E308" t="s">
        <v>52</v>
      </c>
      <c r="F308" t="s">
        <v>624</v>
      </c>
      <c r="G308" t="s">
        <v>143</v>
      </c>
      <c r="H308" t="s">
        <v>185</v>
      </c>
      <c r="I308" t="s">
        <v>475</v>
      </c>
      <c r="J308" t="s">
        <v>76</v>
      </c>
      <c r="L308" t="s">
        <v>625</v>
      </c>
      <c r="M308" t="s">
        <v>552</v>
      </c>
      <c r="Q308" t="s">
        <v>627</v>
      </c>
      <c r="R308" t="str">
        <f t="shared" si="4"/>
        <v>1769/8/5</v>
      </c>
    </row>
    <row r="309" spans="1:18" hidden="1" x14ac:dyDescent="0.2">
      <c r="A309" t="s">
        <v>630</v>
      </c>
      <c r="B309">
        <v>1770</v>
      </c>
      <c r="C309">
        <v>5</v>
      </c>
      <c r="D309">
        <v>19</v>
      </c>
      <c r="E309" t="s">
        <v>41</v>
      </c>
      <c r="F309" t="s">
        <v>628</v>
      </c>
      <c r="G309" t="s">
        <v>53</v>
      </c>
      <c r="H309" t="s">
        <v>189</v>
      </c>
      <c r="I309" t="s">
        <v>535</v>
      </c>
      <c r="J309" t="s">
        <v>18</v>
      </c>
      <c r="L309" t="s">
        <v>520</v>
      </c>
      <c r="M309" t="s">
        <v>629</v>
      </c>
      <c r="Q309" t="s">
        <v>631</v>
      </c>
      <c r="R309" t="str">
        <f t="shared" si="4"/>
        <v>1770/5/19</v>
      </c>
    </row>
    <row r="310" spans="1:18" hidden="1" x14ac:dyDescent="0.2">
      <c r="A310" t="s">
        <v>2153</v>
      </c>
      <c r="B310">
        <v>1771</v>
      </c>
      <c r="C310">
        <v>1</v>
      </c>
      <c r="D310">
        <v>8</v>
      </c>
      <c r="E310" t="s">
        <v>41</v>
      </c>
      <c r="F310" t="s">
        <v>180</v>
      </c>
      <c r="G310" t="s">
        <v>593</v>
      </c>
      <c r="H310" t="s">
        <v>216</v>
      </c>
      <c r="I310" t="s">
        <v>535</v>
      </c>
      <c r="J310" t="s">
        <v>18</v>
      </c>
      <c r="K310">
        <v>158</v>
      </c>
      <c r="L310" t="s">
        <v>2151</v>
      </c>
      <c r="M310" t="s">
        <v>2152</v>
      </c>
      <c r="Q310" t="s">
        <v>2150</v>
      </c>
      <c r="R310" t="str">
        <f t="shared" si="4"/>
        <v>1771/1/8</v>
      </c>
    </row>
    <row r="311" spans="1:18" hidden="1" x14ac:dyDescent="0.2">
      <c r="A311" t="s">
        <v>24</v>
      </c>
      <c r="B311">
        <v>1771</v>
      </c>
      <c r="C311">
        <v>5</v>
      </c>
      <c r="D311">
        <v>20</v>
      </c>
      <c r="E311" t="s">
        <v>16</v>
      </c>
      <c r="F311" t="s">
        <v>14</v>
      </c>
      <c r="G311" t="s">
        <v>15</v>
      </c>
      <c r="H311" t="s">
        <v>17</v>
      </c>
      <c r="I311" t="s">
        <v>19</v>
      </c>
      <c r="J311" t="s">
        <v>18</v>
      </c>
      <c r="K311">
        <v>172</v>
      </c>
      <c r="L311" t="s">
        <v>21</v>
      </c>
      <c r="M311" t="s">
        <v>23</v>
      </c>
      <c r="Q311" t="s">
        <v>25</v>
      </c>
      <c r="R311" t="str">
        <f t="shared" si="4"/>
        <v>1771/5/20</v>
      </c>
    </row>
    <row r="312" spans="1:18" hidden="1" x14ac:dyDescent="0.2">
      <c r="A312" t="s">
        <v>2119</v>
      </c>
      <c r="B312">
        <v>1771</v>
      </c>
      <c r="C312">
        <v>8</v>
      </c>
      <c r="D312">
        <v>16</v>
      </c>
      <c r="E312" t="s">
        <v>52</v>
      </c>
      <c r="F312" t="s">
        <v>54</v>
      </c>
      <c r="G312" t="s">
        <v>53</v>
      </c>
      <c r="H312" t="s">
        <v>351</v>
      </c>
      <c r="I312" t="s">
        <v>498</v>
      </c>
      <c r="J312" t="s">
        <v>56</v>
      </c>
      <c r="K312">
        <v>81</v>
      </c>
      <c r="L312" t="s">
        <v>2154</v>
      </c>
      <c r="M312" t="s">
        <v>2337</v>
      </c>
      <c r="Q312" t="s">
        <v>2155</v>
      </c>
      <c r="R312" t="str">
        <f t="shared" si="4"/>
        <v>1771/8/16</v>
      </c>
    </row>
    <row r="313" spans="1:18" hidden="1" x14ac:dyDescent="0.2">
      <c r="A313" t="s">
        <v>2119</v>
      </c>
      <c r="B313">
        <v>1771</v>
      </c>
      <c r="C313">
        <v>8</v>
      </c>
      <c r="D313">
        <v>16</v>
      </c>
      <c r="E313" t="s">
        <v>52</v>
      </c>
      <c r="F313" t="s">
        <v>54</v>
      </c>
      <c r="G313" t="s">
        <v>53</v>
      </c>
      <c r="H313" t="s">
        <v>198</v>
      </c>
      <c r="I313" t="s">
        <v>1718</v>
      </c>
      <c r="J313" t="s">
        <v>56</v>
      </c>
      <c r="K313">
        <v>81</v>
      </c>
      <c r="L313" t="s">
        <v>2329</v>
      </c>
      <c r="M313" t="s">
        <v>2337</v>
      </c>
      <c r="Q313" t="s">
        <v>2155</v>
      </c>
      <c r="R313" t="str">
        <f t="shared" si="4"/>
        <v>1771/8/16</v>
      </c>
    </row>
    <row r="314" spans="1:18" hidden="1" x14ac:dyDescent="0.2">
      <c r="A314" t="s">
        <v>675</v>
      </c>
      <c r="B314">
        <v>1771</v>
      </c>
      <c r="C314">
        <v>12</v>
      </c>
      <c r="D314">
        <v>12</v>
      </c>
      <c r="E314" t="s">
        <v>52</v>
      </c>
      <c r="F314" t="s">
        <v>527</v>
      </c>
      <c r="G314" t="s">
        <v>53</v>
      </c>
      <c r="H314" t="s">
        <v>189</v>
      </c>
      <c r="I314" t="s">
        <v>492</v>
      </c>
      <c r="J314" t="s">
        <v>18</v>
      </c>
      <c r="K314">
        <v>30</v>
      </c>
      <c r="L314" t="s">
        <v>2401</v>
      </c>
      <c r="M314" t="s">
        <v>2402</v>
      </c>
      <c r="P314" t="str">
        <f>'C'!Q197</f>
        <v>1811/2/5</v>
      </c>
      <c r="Q314" t="s">
        <v>2403</v>
      </c>
      <c r="R314" t="str">
        <f t="shared" si="4"/>
        <v>1771/12/12</v>
      </c>
    </row>
    <row r="315" spans="1:18" hidden="1" x14ac:dyDescent="0.2">
      <c r="A315" t="s">
        <v>265</v>
      </c>
      <c r="B315">
        <v>1772</v>
      </c>
      <c r="C315">
        <v>2</v>
      </c>
      <c r="D315">
        <v>15</v>
      </c>
      <c r="E315" t="s">
        <v>52</v>
      </c>
      <c r="F315" t="s">
        <v>136</v>
      </c>
      <c r="G315" t="s">
        <v>143</v>
      </c>
      <c r="H315" t="s">
        <v>185</v>
      </c>
      <c r="I315" t="s">
        <v>475</v>
      </c>
      <c r="J315" t="s">
        <v>76</v>
      </c>
      <c r="K315">
        <v>10</v>
      </c>
      <c r="L315" t="s">
        <v>2421</v>
      </c>
      <c r="P315" t="str">
        <f>'C'!Q201</f>
        <v>1772/5/11</v>
      </c>
      <c r="Q315" t="s">
        <v>2422</v>
      </c>
      <c r="R315" t="str">
        <f t="shared" si="4"/>
        <v>1772/2/15</v>
      </c>
    </row>
    <row r="316" spans="1:18" hidden="1" x14ac:dyDescent="0.2">
      <c r="A316" t="s">
        <v>37</v>
      </c>
      <c r="B316">
        <v>1773</v>
      </c>
      <c r="C316">
        <v>2</v>
      </c>
      <c r="D316">
        <v>12</v>
      </c>
      <c r="E316" t="s">
        <v>16</v>
      </c>
      <c r="F316" t="s">
        <v>35</v>
      </c>
      <c r="G316" t="s">
        <v>15</v>
      </c>
      <c r="H316" t="s">
        <v>17</v>
      </c>
      <c r="I316" t="s">
        <v>31</v>
      </c>
      <c r="J316" t="s">
        <v>18</v>
      </c>
      <c r="K316">
        <v>172</v>
      </c>
      <c r="L316" t="s">
        <v>21</v>
      </c>
      <c r="M316" t="s">
        <v>36</v>
      </c>
      <c r="Q316" t="s">
        <v>34</v>
      </c>
      <c r="R316" t="str">
        <f t="shared" si="4"/>
        <v>1773/2/12</v>
      </c>
    </row>
    <row r="317" spans="1:18" hidden="1" x14ac:dyDescent="0.2">
      <c r="A317" t="s">
        <v>2206</v>
      </c>
      <c r="B317">
        <v>1773</v>
      </c>
      <c r="C317">
        <v>9</v>
      </c>
      <c r="D317">
        <v>27</v>
      </c>
      <c r="E317" t="s">
        <v>52</v>
      </c>
      <c r="F317" t="s">
        <v>414</v>
      </c>
      <c r="G317" t="s">
        <v>53</v>
      </c>
      <c r="H317" t="s">
        <v>17</v>
      </c>
      <c r="I317" t="s">
        <v>512</v>
      </c>
      <c r="J317" t="s">
        <v>76</v>
      </c>
      <c r="K317">
        <v>5</v>
      </c>
      <c r="L317" t="s">
        <v>605</v>
      </c>
      <c r="M317" t="s">
        <v>2205</v>
      </c>
      <c r="Q317" t="s">
        <v>2207</v>
      </c>
      <c r="R317" t="str">
        <f t="shared" si="4"/>
        <v>1773/9/27</v>
      </c>
    </row>
    <row r="318" spans="1:18" hidden="1" x14ac:dyDescent="0.2">
      <c r="A318" t="s">
        <v>2263</v>
      </c>
      <c r="B318">
        <v>1773</v>
      </c>
      <c r="C318">
        <v>11</v>
      </c>
      <c r="D318">
        <v>16</v>
      </c>
      <c r="E318" t="s">
        <v>52</v>
      </c>
      <c r="F318" t="s">
        <v>282</v>
      </c>
      <c r="G318" t="s">
        <v>282</v>
      </c>
      <c r="H318" t="s">
        <v>351</v>
      </c>
      <c r="I318" t="s">
        <v>580</v>
      </c>
      <c r="J318" t="s">
        <v>199</v>
      </c>
      <c r="K318">
        <v>25</v>
      </c>
      <c r="L318" t="s">
        <v>2261</v>
      </c>
      <c r="M318" t="s">
        <v>2262</v>
      </c>
      <c r="Q318" t="s">
        <v>2264</v>
      </c>
      <c r="R318" t="str">
        <f t="shared" si="4"/>
        <v>1773/11/16</v>
      </c>
    </row>
    <row r="319" spans="1:18" hidden="1" x14ac:dyDescent="0.2">
      <c r="A319" t="s">
        <v>2342</v>
      </c>
      <c r="B319">
        <v>1774</v>
      </c>
      <c r="C319">
        <v>5</v>
      </c>
      <c r="D319">
        <v>23</v>
      </c>
      <c r="E319" t="s">
        <v>52</v>
      </c>
      <c r="F319" t="s">
        <v>2343</v>
      </c>
      <c r="G319" t="s">
        <v>53</v>
      </c>
      <c r="H319" t="s">
        <v>198</v>
      </c>
      <c r="I319" t="s">
        <v>512</v>
      </c>
      <c r="J319" t="s">
        <v>56</v>
      </c>
      <c r="K319">
        <v>84</v>
      </c>
      <c r="L319" t="s">
        <v>2329</v>
      </c>
      <c r="M319" t="s">
        <v>2337</v>
      </c>
      <c r="Q319" t="s">
        <v>2345</v>
      </c>
      <c r="R319" t="str">
        <f t="shared" si="4"/>
        <v>1774/5/23</v>
      </c>
    </row>
    <row r="320" spans="1:18" x14ac:dyDescent="0.2">
      <c r="A320" t="s">
        <v>540</v>
      </c>
      <c r="B320">
        <v>1774</v>
      </c>
      <c r="C320">
        <v>6</v>
      </c>
      <c r="D320">
        <v>25</v>
      </c>
      <c r="E320" t="s">
        <v>52</v>
      </c>
      <c r="F320" t="s">
        <v>2399</v>
      </c>
      <c r="G320" t="s">
        <v>53</v>
      </c>
      <c r="H320" t="s">
        <v>189</v>
      </c>
      <c r="I320" t="s">
        <v>492</v>
      </c>
      <c r="J320" t="s">
        <v>18</v>
      </c>
      <c r="K320">
        <v>151</v>
      </c>
      <c r="L320" t="s">
        <v>2386</v>
      </c>
      <c r="M320" t="s">
        <v>2387</v>
      </c>
      <c r="Q320" t="s">
        <v>2400</v>
      </c>
      <c r="R320" t="str">
        <f t="shared" si="4"/>
        <v>1774/6/25</v>
      </c>
    </row>
    <row r="321" spans="1:18" hidden="1" x14ac:dyDescent="0.2">
      <c r="A321" t="s">
        <v>2432</v>
      </c>
      <c r="B321">
        <v>1775</v>
      </c>
      <c r="C321">
        <v>2</v>
      </c>
      <c r="D321">
        <v>4</v>
      </c>
      <c r="E321" t="s">
        <v>41</v>
      </c>
      <c r="F321" t="s">
        <v>2433</v>
      </c>
      <c r="G321" t="s">
        <v>593</v>
      </c>
      <c r="H321" t="s">
        <v>216</v>
      </c>
      <c r="I321" t="s">
        <v>535</v>
      </c>
      <c r="J321" t="s">
        <v>18</v>
      </c>
      <c r="K321">
        <v>158</v>
      </c>
      <c r="L321" t="s">
        <v>594</v>
      </c>
      <c r="M321" t="s">
        <v>2152</v>
      </c>
      <c r="Q321" t="s">
        <v>2434</v>
      </c>
      <c r="R321" t="str">
        <f t="shared" si="4"/>
        <v>1775/2/4</v>
      </c>
    </row>
    <row r="322" spans="1:18" hidden="1" x14ac:dyDescent="0.2">
      <c r="A322" t="s">
        <v>2203</v>
      </c>
      <c r="B322">
        <v>1775</v>
      </c>
      <c r="C322">
        <v>11</v>
      </c>
      <c r="D322">
        <v>28</v>
      </c>
      <c r="E322" t="s">
        <v>52</v>
      </c>
      <c r="F322" t="s">
        <v>77</v>
      </c>
      <c r="G322" t="s">
        <v>53</v>
      </c>
      <c r="H322" t="s">
        <v>17</v>
      </c>
      <c r="I322" t="s">
        <v>2189</v>
      </c>
      <c r="J322" t="s">
        <v>76</v>
      </c>
      <c r="K322">
        <v>6</v>
      </c>
      <c r="L322" t="s">
        <v>605</v>
      </c>
      <c r="M322" t="s">
        <v>2190</v>
      </c>
      <c r="P322" t="str">
        <f>'C'!Q173</f>
        <v>1777/12/14</v>
      </c>
      <c r="Q322" t="s">
        <v>2204</v>
      </c>
      <c r="R322" t="str">
        <f t="shared" ref="R322:R354" si="5">B322&amp;"/"&amp;C322&amp;"/"&amp;D322</f>
        <v>1775/11/28</v>
      </c>
    </row>
    <row r="323" spans="1:18" x14ac:dyDescent="0.2">
      <c r="A323" t="s">
        <v>2203</v>
      </c>
      <c r="B323">
        <v>1775</v>
      </c>
      <c r="C323">
        <v>12</v>
      </c>
      <c r="D323">
        <v>7</v>
      </c>
      <c r="E323" t="s">
        <v>52</v>
      </c>
      <c r="F323" t="s">
        <v>81</v>
      </c>
      <c r="G323" t="s">
        <v>53</v>
      </c>
      <c r="H323" t="s">
        <v>189</v>
      </c>
      <c r="I323" t="s">
        <v>492</v>
      </c>
      <c r="J323" t="s">
        <v>18</v>
      </c>
      <c r="K323">
        <v>151</v>
      </c>
      <c r="L323" t="s">
        <v>2386</v>
      </c>
      <c r="M323" t="s">
        <v>2387</v>
      </c>
      <c r="O323" t="str">
        <f>B!U206</f>
        <v>1808/10/24</v>
      </c>
      <c r="Q323" t="s">
        <v>2204</v>
      </c>
      <c r="R323" t="str">
        <f t="shared" si="5"/>
        <v>1775/12/7</v>
      </c>
    </row>
    <row r="324" spans="1:18" hidden="1" x14ac:dyDescent="0.2">
      <c r="A324" t="s">
        <v>2341</v>
      </c>
      <c r="B324">
        <v>1776</v>
      </c>
      <c r="C324">
        <v>9</v>
      </c>
      <c r="D324">
        <v>25</v>
      </c>
      <c r="E324" t="s">
        <v>52</v>
      </c>
      <c r="F324" t="s">
        <v>77</v>
      </c>
      <c r="G324" t="s">
        <v>53</v>
      </c>
      <c r="H324" t="s">
        <v>198</v>
      </c>
      <c r="I324" t="s">
        <v>2324</v>
      </c>
      <c r="J324" t="s">
        <v>56</v>
      </c>
      <c r="K324">
        <v>112</v>
      </c>
      <c r="L324" t="s">
        <v>2329</v>
      </c>
      <c r="M324" t="s">
        <v>2337</v>
      </c>
      <c r="P324" t="str">
        <f>'C'!Q191</f>
        <v>1804/6/2</v>
      </c>
      <c r="Q324" t="s">
        <v>2344</v>
      </c>
      <c r="R324" t="str">
        <f t="shared" si="5"/>
        <v>1776/9/25</v>
      </c>
    </row>
    <row r="325" spans="1:18" hidden="1" x14ac:dyDescent="0.2">
      <c r="A325" t="s">
        <v>859</v>
      </c>
      <c r="B325">
        <v>1777</v>
      </c>
      <c r="C325">
        <v>9</v>
      </c>
      <c r="D325">
        <v>17</v>
      </c>
      <c r="E325" t="s">
        <v>52</v>
      </c>
      <c r="F325" t="s">
        <v>180</v>
      </c>
      <c r="H325" t="s">
        <v>17</v>
      </c>
      <c r="J325" t="s">
        <v>56</v>
      </c>
      <c r="K325">
        <v>55</v>
      </c>
      <c r="L325" t="s">
        <v>2424</v>
      </c>
      <c r="M325" t="s">
        <v>2425</v>
      </c>
      <c r="N325" t="s">
        <v>2426</v>
      </c>
      <c r="Q325" t="s">
        <v>2423</v>
      </c>
      <c r="R325" t="str">
        <f t="shared" si="5"/>
        <v>1777/9/17</v>
      </c>
    </row>
    <row r="326" spans="1:18" x14ac:dyDescent="0.2">
      <c r="A326" t="s">
        <v>862</v>
      </c>
      <c r="B326">
        <v>1777</v>
      </c>
      <c r="C326">
        <v>9</v>
      </c>
      <c r="D326">
        <v>26</v>
      </c>
      <c r="E326" t="s">
        <v>52</v>
      </c>
      <c r="F326" t="s">
        <v>2389</v>
      </c>
      <c r="G326" t="s">
        <v>53</v>
      </c>
      <c r="H326" t="s">
        <v>189</v>
      </c>
      <c r="I326" t="s">
        <v>492</v>
      </c>
      <c r="J326" t="s">
        <v>18</v>
      </c>
      <c r="K326">
        <v>151</v>
      </c>
      <c r="L326" t="s">
        <v>2386</v>
      </c>
      <c r="M326" t="s">
        <v>2387</v>
      </c>
      <c r="P326" t="str">
        <f>'C'!Q195</f>
        <v>1808/1/8</v>
      </c>
      <c r="Q326" t="s">
        <v>2390</v>
      </c>
      <c r="R326" t="str">
        <f t="shared" si="5"/>
        <v>1777/9/26</v>
      </c>
    </row>
    <row r="327" spans="1:18" hidden="1" x14ac:dyDescent="0.2">
      <c r="A327" t="s">
        <v>204</v>
      </c>
      <c r="B327">
        <v>1778</v>
      </c>
      <c r="C327">
        <v>9</v>
      </c>
      <c r="D327">
        <v>9</v>
      </c>
      <c r="E327" t="s">
        <v>52</v>
      </c>
      <c r="F327" t="s">
        <v>2196</v>
      </c>
      <c r="G327" t="s">
        <v>53</v>
      </c>
      <c r="H327" t="s">
        <v>17</v>
      </c>
      <c r="I327" t="s">
        <v>2189</v>
      </c>
      <c r="J327" t="s">
        <v>76</v>
      </c>
      <c r="K327">
        <v>6</v>
      </c>
      <c r="L327" t="s">
        <v>605</v>
      </c>
      <c r="M327" t="s">
        <v>2190</v>
      </c>
      <c r="P327" t="str">
        <f>'C'!Q172</f>
        <v>1777/4/9</v>
      </c>
      <c r="Q327" t="s">
        <v>2197</v>
      </c>
      <c r="R327" t="str">
        <f t="shared" si="5"/>
        <v>1778/9/9</v>
      </c>
    </row>
    <row r="328" spans="1:18" hidden="1" x14ac:dyDescent="0.2">
      <c r="A328" t="s">
        <v>2328</v>
      </c>
      <c r="B328">
        <v>1779</v>
      </c>
      <c r="C328">
        <v>2</v>
      </c>
      <c r="D328">
        <v>6</v>
      </c>
      <c r="E328" t="s">
        <v>52</v>
      </c>
      <c r="F328" t="s">
        <v>58</v>
      </c>
      <c r="G328" t="s">
        <v>53</v>
      </c>
      <c r="H328" t="s">
        <v>198</v>
      </c>
      <c r="I328" t="s">
        <v>2324</v>
      </c>
      <c r="J328" t="s">
        <v>56</v>
      </c>
      <c r="K328">
        <v>111</v>
      </c>
      <c r="L328" t="s">
        <v>2329</v>
      </c>
      <c r="M328" t="s">
        <v>2337</v>
      </c>
      <c r="P328" t="str">
        <f>'C'!Q190</f>
        <v>1804/2/13</v>
      </c>
      <c r="R328" t="str">
        <f t="shared" si="5"/>
        <v>1779/2/6</v>
      </c>
    </row>
    <row r="329" spans="1:18" x14ac:dyDescent="0.2">
      <c r="A329" s="4" t="s">
        <v>2385</v>
      </c>
      <c r="B329" s="4">
        <v>1779</v>
      </c>
      <c r="C329" s="4">
        <v>5</v>
      </c>
      <c r="D329" s="4">
        <v>2</v>
      </c>
      <c r="E329" s="4" t="s">
        <v>52</v>
      </c>
      <c r="F329" s="4" t="s">
        <v>628</v>
      </c>
      <c r="G329" s="4" t="s">
        <v>53</v>
      </c>
      <c r="H329" s="4" t="s">
        <v>189</v>
      </c>
      <c r="I329" s="4" t="s">
        <v>492</v>
      </c>
      <c r="J329" s="4" t="s">
        <v>18</v>
      </c>
      <c r="K329" s="4">
        <v>151</v>
      </c>
      <c r="L329" s="4" t="s">
        <v>2386</v>
      </c>
      <c r="M329" s="4" t="s">
        <v>2387</v>
      </c>
      <c r="N329" s="4"/>
      <c r="O329" s="4"/>
      <c r="P329" s="4"/>
      <c r="Q329" s="4" t="s">
        <v>2388</v>
      </c>
      <c r="R329" s="4" t="str">
        <f t="shared" si="5"/>
        <v>1779/5/2</v>
      </c>
    </row>
    <row r="330" spans="1:18" hidden="1" x14ac:dyDescent="0.2">
      <c r="A330" t="s">
        <v>164</v>
      </c>
      <c r="B330">
        <v>1781</v>
      </c>
      <c r="C330">
        <v>4</v>
      </c>
      <c r="D330">
        <v>8</v>
      </c>
      <c r="E330" t="s">
        <v>52</v>
      </c>
      <c r="F330" t="s">
        <v>368</v>
      </c>
      <c r="G330" t="s">
        <v>53</v>
      </c>
      <c r="H330" t="s">
        <v>198</v>
      </c>
      <c r="I330" t="s">
        <v>2324</v>
      </c>
      <c r="J330" t="s">
        <v>56</v>
      </c>
      <c r="K330">
        <v>110</v>
      </c>
      <c r="L330" t="s">
        <v>2332</v>
      </c>
      <c r="M330" t="s">
        <v>2333</v>
      </c>
      <c r="Q330" t="s">
        <v>2338</v>
      </c>
      <c r="R330" t="str">
        <f t="shared" si="5"/>
        <v>1781/4/8</v>
      </c>
    </row>
    <row r="331" spans="1:18" hidden="1" x14ac:dyDescent="0.2">
      <c r="A331" t="s">
        <v>2378</v>
      </c>
      <c r="B331">
        <v>1781</v>
      </c>
      <c r="C331">
        <v>4</v>
      </c>
      <c r="D331">
        <v>29</v>
      </c>
      <c r="E331" t="s">
        <v>52</v>
      </c>
      <c r="F331" t="s">
        <v>2379</v>
      </c>
      <c r="G331" t="s">
        <v>53</v>
      </c>
      <c r="H331" t="s">
        <v>189</v>
      </c>
      <c r="I331" t="s">
        <v>492</v>
      </c>
      <c r="J331" t="s">
        <v>18</v>
      </c>
      <c r="K331">
        <v>204</v>
      </c>
      <c r="L331" t="s">
        <v>2380</v>
      </c>
      <c r="P331" t="str">
        <f>'C'!Q194</f>
        <v>1807/5/21</v>
      </c>
      <c r="Q331" t="s">
        <v>2381</v>
      </c>
      <c r="R331" t="str">
        <f t="shared" si="5"/>
        <v>1781/4/29</v>
      </c>
    </row>
    <row r="332" spans="1:18" hidden="1" x14ac:dyDescent="0.2">
      <c r="A332" t="s">
        <v>2195</v>
      </c>
      <c r="B332">
        <v>1781</v>
      </c>
      <c r="C332">
        <v>10</v>
      </c>
      <c r="D332">
        <v>29</v>
      </c>
      <c r="E332" t="s">
        <v>52</v>
      </c>
      <c r="F332" t="s">
        <v>53</v>
      </c>
      <c r="G332" t="s">
        <v>53</v>
      </c>
      <c r="H332" t="s">
        <v>88</v>
      </c>
      <c r="I332" t="s">
        <v>2189</v>
      </c>
      <c r="J332" t="s">
        <v>76</v>
      </c>
      <c r="K332">
        <v>6</v>
      </c>
      <c r="L332" t="s">
        <v>605</v>
      </c>
      <c r="M332" t="s">
        <v>2190</v>
      </c>
      <c r="Q332" t="s">
        <v>2194</v>
      </c>
      <c r="R332" t="str">
        <f t="shared" si="5"/>
        <v>1781/10/29</v>
      </c>
    </row>
    <row r="333" spans="1:18" hidden="1" x14ac:dyDescent="0.2">
      <c r="A333" t="s">
        <v>1073</v>
      </c>
      <c r="B333">
        <v>1782</v>
      </c>
      <c r="C333">
        <v>10</v>
      </c>
      <c r="D333">
        <v>25</v>
      </c>
      <c r="E333" t="s">
        <v>52</v>
      </c>
      <c r="F333" t="s">
        <v>81</v>
      </c>
      <c r="G333" t="s">
        <v>53</v>
      </c>
      <c r="H333" t="s">
        <v>88</v>
      </c>
      <c r="I333" t="s">
        <v>2189</v>
      </c>
      <c r="J333" t="s">
        <v>76</v>
      </c>
      <c r="K333">
        <v>6</v>
      </c>
      <c r="L333" t="s">
        <v>605</v>
      </c>
      <c r="M333" t="s">
        <v>2190</v>
      </c>
      <c r="Q333" t="s">
        <v>2193</v>
      </c>
      <c r="R333" t="str">
        <f t="shared" si="5"/>
        <v>1782/10/25</v>
      </c>
    </row>
    <row r="334" spans="1:18" hidden="1" x14ac:dyDescent="0.2">
      <c r="A334" t="s">
        <v>1092</v>
      </c>
      <c r="B334">
        <v>1783</v>
      </c>
      <c r="C334">
        <v>7</v>
      </c>
      <c r="D334">
        <v>30</v>
      </c>
      <c r="E334" t="s">
        <v>52</v>
      </c>
      <c r="F334" t="s">
        <v>2377</v>
      </c>
      <c r="G334" t="s">
        <v>53</v>
      </c>
      <c r="H334" t="s">
        <v>189</v>
      </c>
      <c r="I334" t="s">
        <v>492</v>
      </c>
      <c r="J334" t="s">
        <v>18</v>
      </c>
      <c r="K334">
        <v>30</v>
      </c>
      <c r="L334" t="s">
        <v>2380</v>
      </c>
      <c r="P334" t="str">
        <f>'C'!Q193</f>
        <v>1806/2/11</v>
      </c>
      <c r="Q334" t="s">
        <v>2376</v>
      </c>
      <c r="R334" t="str">
        <f t="shared" si="5"/>
        <v>1783/7/30</v>
      </c>
    </row>
    <row r="335" spans="1:18" hidden="1" x14ac:dyDescent="0.2">
      <c r="A335" t="s">
        <v>380</v>
      </c>
      <c r="B335">
        <v>1783</v>
      </c>
      <c r="C335">
        <v>10</v>
      </c>
      <c r="D335">
        <v>6</v>
      </c>
      <c r="E335" t="s">
        <v>52</v>
      </c>
      <c r="F335" t="s">
        <v>282</v>
      </c>
      <c r="G335" t="s">
        <v>53</v>
      </c>
      <c r="H335" t="s">
        <v>351</v>
      </c>
      <c r="I335" t="s">
        <v>2324</v>
      </c>
      <c r="J335" t="s">
        <v>56</v>
      </c>
      <c r="K335">
        <v>112</v>
      </c>
      <c r="L335" t="s">
        <v>2154</v>
      </c>
      <c r="M335" t="s">
        <v>2337</v>
      </c>
      <c r="Q335" t="s">
        <v>2325</v>
      </c>
      <c r="R335" t="str">
        <f t="shared" si="5"/>
        <v>1783/10/6</v>
      </c>
    </row>
    <row r="336" spans="1:18" hidden="1" x14ac:dyDescent="0.2">
      <c r="A336" t="s">
        <v>2191</v>
      </c>
      <c r="B336">
        <v>1784</v>
      </c>
      <c r="C336">
        <v>2</v>
      </c>
      <c r="D336">
        <v>26</v>
      </c>
      <c r="E336" t="s">
        <v>52</v>
      </c>
      <c r="F336" t="s">
        <v>852</v>
      </c>
      <c r="G336" t="s">
        <v>53</v>
      </c>
      <c r="H336" t="s">
        <v>88</v>
      </c>
      <c r="I336" t="s">
        <v>2189</v>
      </c>
      <c r="J336" t="s">
        <v>76</v>
      </c>
      <c r="K336">
        <v>6</v>
      </c>
      <c r="L336" t="s">
        <v>605</v>
      </c>
      <c r="M336" t="s">
        <v>2190</v>
      </c>
      <c r="Q336" t="s">
        <v>2192</v>
      </c>
      <c r="R336" t="str">
        <f t="shared" si="5"/>
        <v>1784/2/26</v>
      </c>
    </row>
    <row r="337" spans="1:18" hidden="1" x14ac:dyDescent="0.2">
      <c r="A337" t="s">
        <v>1181</v>
      </c>
      <c r="B337">
        <v>1784</v>
      </c>
      <c r="C337">
        <v>10</v>
      </c>
      <c r="D337">
        <v>19</v>
      </c>
      <c r="E337" t="s">
        <v>52</v>
      </c>
      <c r="F337" t="s">
        <v>2370</v>
      </c>
      <c r="G337" t="s">
        <v>53</v>
      </c>
      <c r="H337" t="s">
        <v>189</v>
      </c>
      <c r="I337" t="s">
        <v>2276</v>
      </c>
      <c r="J337" t="s">
        <v>18</v>
      </c>
      <c r="K337">
        <v>30</v>
      </c>
      <c r="L337" t="s">
        <v>2371</v>
      </c>
      <c r="M337" t="s">
        <v>2372</v>
      </c>
      <c r="Q337" t="s">
        <v>2373</v>
      </c>
      <c r="R337" t="str">
        <f t="shared" si="5"/>
        <v>1784/10/19</v>
      </c>
    </row>
    <row r="338" spans="1:18" hidden="1" x14ac:dyDescent="0.2">
      <c r="A338" t="s">
        <v>2153</v>
      </c>
      <c r="B338">
        <v>1785</v>
      </c>
      <c r="C338">
        <v>1</v>
      </c>
      <c r="D338">
        <v>4</v>
      </c>
      <c r="E338" t="s">
        <v>41</v>
      </c>
      <c r="F338" t="s">
        <v>2269</v>
      </c>
      <c r="G338" t="s">
        <v>53</v>
      </c>
      <c r="H338" t="s">
        <v>189</v>
      </c>
      <c r="I338" t="s">
        <v>2270</v>
      </c>
      <c r="J338" t="s">
        <v>18</v>
      </c>
      <c r="K338">
        <v>109</v>
      </c>
      <c r="L338" t="s">
        <v>2271</v>
      </c>
      <c r="M338" t="s">
        <v>2272</v>
      </c>
      <c r="R338" t="str">
        <f t="shared" si="5"/>
        <v>1785/1/4</v>
      </c>
    </row>
    <row r="339" spans="1:18" hidden="1" x14ac:dyDescent="0.2">
      <c r="A339" t="s">
        <v>273</v>
      </c>
      <c r="B339">
        <v>1785</v>
      </c>
      <c r="C339">
        <v>3</v>
      </c>
      <c r="D339">
        <v>17</v>
      </c>
      <c r="E339" t="s">
        <v>52</v>
      </c>
      <c r="F339" t="s">
        <v>167</v>
      </c>
      <c r="G339" t="s">
        <v>53</v>
      </c>
      <c r="H339" t="s">
        <v>351</v>
      </c>
      <c r="I339" t="s">
        <v>2273</v>
      </c>
      <c r="J339" t="s">
        <v>56</v>
      </c>
      <c r="K339">
        <v>108</v>
      </c>
      <c r="L339" t="s">
        <v>2274</v>
      </c>
      <c r="M339" t="s">
        <v>2275</v>
      </c>
      <c r="R339" t="str">
        <f t="shared" si="5"/>
        <v>1785/3/17</v>
      </c>
    </row>
    <row r="340" spans="1:18" x14ac:dyDescent="0.2">
      <c r="A340" t="s">
        <v>2266</v>
      </c>
      <c r="B340">
        <v>1788</v>
      </c>
      <c r="C340">
        <v>11</v>
      </c>
      <c r="D340">
        <v>9</v>
      </c>
      <c r="E340" t="s">
        <v>52</v>
      </c>
      <c r="F340" t="s">
        <v>2265</v>
      </c>
      <c r="G340" t="s">
        <v>53</v>
      </c>
      <c r="H340" t="s">
        <v>1396</v>
      </c>
      <c r="I340" t="s">
        <v>2276</v>
      </c>
      <c r="J340" t="s">
        <v>18</v>
      </c>
      <c r="K340">
        <v>151</v>
      </c>
      <c r="L340" t="s">
        <v>2277</v>
      </c>
      <c r="M340" t="s">
        <v>2278</v>
      </c>
      <c r="Q340" t="s">
        <v>2367</v>
      </c>
      <c r="R340" t="str">
        <f t="shared" si="5"/>
        <v>1788/11/9</v>
      </c>
    </row>
    <row r="341" spans="1:18" hidden="1" x14ac:dyDescent="0.2">
      <c r="A341" t="s">
        <v>2279</v>
      </c>
      <c r="B341">
        <v>1790</v>
      </c>
      <c r="C341">
        <v>1</v>
      </c>
      <c r="D341">
        <v>31</v>
      </c>
      <c r="E341" t="s">
        <v>52</v>
      </c>
      <c r="F341" t="s">
        <v>15</v>
      </c>
      <c r="G341" t="s">
        <v>53</v>
      </c>
      <c r="H341" t="s">
        <v>1396</v>
      </c>
      <c r="I341" t="s">
        <v>2276</v>
      </c>
      <c r="J341" t="s">
        <v>18</v>
      </c>
      <c r="K341">
        <v>52</v>
      </c>
      <c r="L341" t="s">
        <v>2280</v>
      </c>
      <c r="Q341" t="s">
        <v>2366</v>
      </c>
      <c r="R341" t="str">
        <f t="shared" si="5"/>
        <v>1790/1/31</v>
      </c>
    </row>
    <row r="342" spans="1:18" hidden="1" x14ac:dyDescent="0.2">
      <c r="A342" t="s">
        <v>2267</v>
      </c>
      <c r="B342">
        <v>1792</v>
      </c>
      <c r="C342">
        <v>5</v>
      </c>
      <c r="D342">
        <v>23</v>
      </c>
      <c r="E342" t="s">
        <v>52</v>
      </c>
      <c r="F342" t="s">
        <v>2268</v>
      </c>
      <c r="G342" t="s">
        <v>53</v>
      </c>
      <c r="H342" t="s">
        <v>2363</v>
      </c>
      <c r="I342" t="s">
        <v>2276</v>
      </c>
      <c r="J342" t="s">
        <v>18</v>
      </c>
      <c r="K342">
        <v>68</v>
      </c>
      <c r="L342" t="s">
        <v>2364</v>
      </c>
      <c r="Q342" t="s">
        <v>2365</v>
      </c>
      <c r="R342" t="str">
        <f t="shared" si="5"/>
        <v>1792/5/23</v>
      </c>
    </row>
    <row r="343" spans="1:18" hidden="1" x14ac:dyDescent="0.2">
      <c r="A343" t="s">
        <v>2281</v>
      </c>
      <c r="B343">
        <v>1795</v>
      </c>
      <c r="C343">
        <v>12</v>
      </c>
      <c r="D343">
        <v>23</v>
      </c>
      <c r="E343" t="s">
        <v>52</v>
      </c>
      <c r="F343" t="s">
        <v>53</v>
      </c>
      <c r="G343" t="s">
        <v>53</v>
      </c>
      <c r="H343" t="s">
        <v>2287</v>
      </c>
      <c r="I343" t="s">
        <v>2288</v>
      </c>
      <c r="J343" t="s">
        <v>56</v>
      </c>
      <c r="K343">
        <v>77</v>
      </c>
      <c r="L343" t="s">
        <v>2289</v>
      </c>
      <c r="M343" t="s">
        <v>2300</v>
      </c>
      <c r="R343" t="str">
        <f t="shared" si="5"/>
        <v>1795/12/23</v>
      </c>
    </row>
    <row r="344" spans="1:18" hidden="1" x14ac:dyDescent="0.2">
      <c r="A344" t="s">
        <v>2282</v>
      </c>
      <c r="B344">
        <v>1796</v>
      </c>
      <c r="C344">
        <v>1</v>
      </c>
      <c r="D344">
        <v>19</v>
      </c>
      <c r="E344" t="s">
        <v>52</v>
      </c>
      <c r="F344" t="s">
        <v>58</v>
      </c>
      <c r="G344" t="s">
        <v>481</v>
      </c>
      <c r="H344" t="s">
        <v>2290</v>
      </c>
      <c r="I344" t="s">
        <v>2291</v>
      </c>
      <c r="J344" t="s">
        <v>56</v>
      </c>
      <c r="K344">
        <v>166</v>
      </c>
      <c r="L344" t="s">
        <v>2292</v>
      </c>
      <c r="M344" t="s">
        <v>2293</v>
      </c>
      <c r="R344" t="str">
        <f t="shared" si="5"/>
        <v>1796/1/19</v>
      </c>
    </row>
    <row r="345" spans="1:18" hidden="1" x14ac:dyDescent="0.2">
      <c r="A345" t="s">
        <v>280</v>
      </c>
      <c r="B345">
        <v>1797</v>
      </c>
      <c r="C345">
        <v>8</v>
      </c>
      <c r="D345">
        <v>20</v>
      </c>
      <c r="E345" t="s">
        <v>52</v>
      </c>
      <c r="F345" t="s">
        <v>2283</v>
      </c>
      <c r="G345" t="s">
        <v>53</v>
      </c>
      <c r="H345" t="s">
        <v>2294</v>
      </c>
      <c r="I345" t="s">
        <v>2288</v>
      </c>
      <c r="J345" t="s">
        <v>56</v>
      </c>
      <c r="K345">
        <v>70</v>
      </c>
      <c r="L345" t="s">
        <v>2289</v>
      </c>
      <c r="M345" t="s">
        <v>2300</v>
      </c>
      <c r="P345" t="str">
        <f>'C'!Q187</f>
        <v>1794/3/12</v>
      </c>
      <c r="R345" t="str">
        <f t="shared" si="5"/>
        <v>1797/8/20</v>
      </c>
    </row>
    <row r="346" spans="1:18" hidden="1" x14ac:dyDescent="0.2">
      <c r="A346" t="s">
        <v>2284</v>
      </c>
      <c r="B346">
        <v>1798</v>
      </c>
      <c r="C346">
        <v>3</v>
      </c>
      <c r="D346">
        <v>22</v>
      </c>
      <c r="E346" t="s">
        <v>52</v>
      </c>
      <c r="F346" t="s">
        <v>136</v>
      </c>
      <c r="G346" t="s">
        <v>481</v>
      </c>
      <c r="H346" t="s">
        <v>2295</v>
      </c>
      <c r="I346" t="s">
        <v>2296</v>
      </c>
      <c r="J346" t="s">
        <v>56</v>
      </c>
      <c r="K346">
        <v>166</v>
      </c>
      <c r="L346" t="s">
        <v>2297</v>
      </c>
      <c r="M346" t="s">
        <v>2298</v>
      </c>
      <c r="R346" t="str">
        <f t="shared" si="5"/>
        <v>1798/3/22</v>
      </c>
    </row>
    <row r="347" spans="1:18" hidden="1" x14ac:dyDescent="0.2">
      <c r="A347" t="s">
        <v>2266</v>
      </c>
      <c r="B347">
        <v>1799</v>
      </c>
      <c r="C347">
        <v>1</v>
      </c>
      <c r="D347">
        <v>18</v>
      </c>
      <c r="E347" t="s">
        <v>52</v>
      </c>
      <c r="F347" t="s">
        <v>189</v>
      </c>
      <c r="G347" t="s">
        <v>53</v>
      </c>
      <c r="H347" t="s">
        <v>2299</v>
      </c>
      <c r="I347" t="s">
        <v>2288</v>
      </c>
      <c r="J347" t="s">
        <v>56</v>
      </c>
      <c r="K347">
        <v>77</v>
      </c>
      <c r="L347" t="s">
        <v>2289</v>
      </c>
      <c r="M347" t="s">
        <v>2300</v>
      </c>
      <c r="R347" t="str">
        <f t="shared" si="5"/>
        <v>1799/1/18</v>
      </c>
    </row>
    <row r="348" spans="1:18" hidden="1" x14ac:dyDescent="0.2">
      <c r="A348" t="s">
        <v>850</v>
      </c>
      <c r="B348">
        <v>1799</v>
      </c>
      <c r="C348">
        <v>7</v>
      </c>
      <c r="D348">
        <v>22</v>
      </c>
      <c r="E348" t="s">
        <v>52</v>
      </c>
      <c r="F348" t="s">
        <v>143</v>
      </c>
      <c r="G348" t="s">
        <v>481</v>
      </c>
      <c r="H348" t="s">
        <v>2301</v>
      </c>
      <c r="I348" t="s">
        <v>768</v>
      </c>
      <c r="J348" t="s">
        <v>56</v>
      </c>
      <c r="K348">
        <v>106</v>
      </c>
      <c r="L348" t="s">
        <v>2302</v>
      </c>
      <c r="M348" t="s">
        <v>2307</v>
      </c>
      <c r="R348" t="str">
        <f t="shared" si="5"/>
        <v>1799/7/22</v>
      </c>
    </row>
    <row r="349" spans="1:18" hidden="1" x14ac:dyDescent="0.2">
      <c r="A349" t="s">
        <v>2177</v>
      </c>
      <c r="B349">
        <v>1803</v>
      </c>
      <c r="C349">
        <v>7</v>
      </c>
      <c r="D349">
        <v>6</v>
      </c>
      <c r="E349" t="s">
        <v>52</v>
      </c>
      <c r="F349" t="s">
        <v>2168</v>
      </c>
      <c r="G349" t="s">
        <v>53</v>
      </c>
      <c r="H349" t="s">
        <v>2303</v>
      </c>
      <c r="I349" t="s">
        <v>2288</v>
      </c>
      <c r="J349" t="s">
        <v>56</v>
      </c>
      <c r="K349">
        <v>77</v>
      </c>
      <c r="L349" t="s">
        <v>2289</v>
      </c>
      <c r="M349" t="s">
        <v>2304</v>
      </c>
      <c r="P349" t="str">
        <f>'C'!Q185</f>
        <v>1786/12/24</v>
      </c>
      <c r="R349" t="str">
        <f t="shared" si="5"/>
        <v>1803/7/6</v>
      </c>
    </row>
    <row r="350" spans="1:18" hidden="1" x14ac:dyDescent="0.2">
      <c r="A350" t="s">
        <v>2308</v>
      </c>
      <c r="B350">
        <v>1804</v>
      </c>
      <c r="C350">
        <v>2</v>
      </c>
      <c r="D350">
        <v>7</v>
      </c>
      <c r="E350" t="s">
        <v>52</v>
      </c>
      <c r="F350" t="s">
        <v>2164</v>
      </c>
      <c r="G350" t="s">
        <v>481</v>
      </c>
      <c r="H350" t="s">
        <v>2301</v>
      </c>
      <c r="I350" t="s">
        <v>2291</v>
      </c>
      <c r="J350" t="s">
        <v>56</v>
      </c>
      <c r="K350">
        <v>106</v>
      </c>
      <c r="L350" t="s">
        <v>2305</v>
      </c>
      <c r="M350" t="s">
        <v>2306</v>
      </c>
      <c r="R350" t="str">
        <f t="shared" si="5"/>
        <v>1804/2/7</v>
      </c>
    </row>
    <row r="351" spans="1:18" hidden="1" x14ac:dyDescent="0.2">
      <c r="A351" t="s">
        <v>164</v>
      </c>
      <c r="B351">
        <v>1805</v>
      </c>
      <c r="C351">
        <v>4</v>
      </c>
      <c r="D351">
        <v>30</v>
      </c>
      <c r="E351" t="s">
        <v>52</v>
      </c>
      <c r="F351" t="s">
        <v>81</v>
      </c>
      <c r="G351" t="s">
        <v>81</v>
      </c>
      <c r="H351" t="s">
        <v>2309</v>
      </c>
      <c r="I351" t="s">
        <v>2310</v>
      </c>
      <c r="J351" t="s">
        <v>18</v>
      </c>
      <c r="K351">
        <v>83</v>
      </c>
      <c r="L351" t="s">
        <v>2312</v>
      </c>
      <c r="M351" t="s">
        <v>2311</v>
      </c>
      <c r="R351" t="str">
        <f t="shared" si="5"/>
        <v>1805/4/30</v>
      </c>
    </row>
    <row r="352" spans="1:18" hidden="1" x14ac:dyDescent="0.2">
      <c r="A352" t="s">
        <v>2285</v>
      </c>
      <c r="B352">
        <v>1807</v>
      </c>
      <c r="C352">
        <v>1</v>
      </c>
      <c r="D352">
        <v>16</v>
      </c>
      <c r="E352" t="s">
        <v>52</v>
      </c>
      <c r="F352" t="s">
        <v>136</v>
      </c>
      <c r="G352" t="s">
        <v>81</v>
      </c>
      <c r="H352" t="s">
        <v>2309</v>
      </c>
      <c r="I352" t="s">
        <v>2310</v>
      </c>
      <c r="J352" t="s">
        <v>18</v>
      </c>
      <c r="K352">
        <v>83</v>
      </c>
      <c r="L352" t="s">
        <v>2313</v>
      </c>
      <c r="M352" t="s">
        <v>2311</v>
      </c>
      <c r="R352" t="str">
        <f t="shared" si="5"/>
        <v>1807/1/16</v>
      </c>
    </row>
    <row r="353" spans="1:18" hidden="1" x14ac:dyDescent="0.2">
      <c r="A353" t="s">
        <v>256</v>
      </c>
      <c r="B353">
        <v>1809</v>
      </c>
      <c r="C353">
        <v>1</v>
      </c>
      <c r="D353">
        <v>29</v>
      </c>
      <c r="E353" t="s">
        <v>52</v>
      </c>
      <c r="F353" t="s">
        <v>189</v>
      </c>
      <c r="G353" t="s">
        <v>81</v>
      </c>
      <c r="H353" t="s">
        <v>2309</v>
      </c>
      <c r="I353" t="s">
        <v>2310</v>
      </c>
      <c r="J353" t="s">
        <v>18</v>
      </c>
      <c r="K353">
        <v>99</v>
      </c>
      <c r="L353" t="s">
        <v>2313</v>
      </c>
      <c r="M353" t="s">
        <v>2311</v>
      </c>
      <c r="R353" t="str">
        <f t="shared" si="5"/>
        <v>1809/1/29</v>
      </c>
    </row>
    <row r="354" spans="1:18" hidden="1" x14ac:dyDescent="0.2">
      <c r="A354" t="s">
        <v>2286</v>
      </c>
      <c r="B354">
        <v>1817</v>
      </c>
      <c r="C354">
        <v>5</v>
      </c>
      <c r="D354">
        <v>1</v>
      </c>
      <c r="E354" t="s">
        <v>52</v>
      </c>
      <c r="F354" t="s">
        <v>1057</v>
      </c>
      <c r="G354" t="s">
        <v>481</v>
      </c>
      <c r="H354" t="s">
        <v>2314</v>
      </c>
      <c r="I354" t="s">
        <v>2291</v>
      </c>
      <c r="J354" t="s">
        <v>56</v>
      </c>
      <c r="K354">
        <v>89</v>
      </c>
      <c r="L354" t="s">
        <v>2315</v>
      </c>
      <c r="R354" t="str">
        <f t="shared" si="5"/>
        <v>1817/5/1</v>
      </c>
    </row>
  </sheetData>
  <autoFilter ref="B1:Q354" xr:uid="{D17386DD-ADA7-45E2-8312-1E65F24633E9}">
    <filterColumn colId="9">
      <filters>
        <filter val="151"/>
      </filters>
    </filterColumn>
  </autoFilter>
  <sortState xmlns:xlrd2="http://schemas.microsoft.com/office/spreadsheetml/2017/richdata2" ref="A2:R354">
    <sortCondition ref="B2:B354"/>
    <sortCondition ref="C2:C354"/>
    <sortCondition ref="D2:D354"/>
  </sortState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4EF37-CB04-467E-975D-C3C0BD3FEA01}">
  <sheetPr filterMode="1"/>
  <dimension ref="A1:U221"/>
  <sheetViews>
    <sheetView workbookViewId="0">
      <pane ySplit="1" topLeftCell="A2" activePane="bottomLeft" state="frozen"/>
      <selection pane="bottomLeft" activeCell="K213" sqref="K213"/>
    </sheetView>
  </sheetViews>
  <sheetFormatPr baseColWidth="10" defaultRowHeight="12.75" x14ac:dyDescent="0.2"/>
  <cols>
    <col min="1" max="1" width="6" bestFit="1" customWidth="1"/>
    <col min="2" max="2" width="4.85546875" bestFit="1" customWidth="1"/>
    <col min="3" max="3" width="4.28515625" bestFit="1" customWidth="1"/>
    <col min="4" max="4" width="8.140625" bestFit="1" customWidth="1"/>
    <col min="5" max="5" width="10.7109375" bestFit="1" customWidth="1"/>
    <col min="6" max="6" width="10.5703125" customWidth="1"/>
    <col min="7" max="7" width="8" bestFit="1" customWidth="1"/>
    <col min="8" max="8" width="21.42578125" bestFit="1" customWidth="1"/>
    <col min="9" max="9" width="9.42578125" customWidth="1"/>
    <col min="10" max="10" width="14.5703125" bestFit="1" customWidth="1"/>
    <col min="11" max="11" width="22" bestFit="1" customWidth="1"/>
    <col min="12" max="12" width="11" bestFit="1" customWidth="1"/>
    <col min="13" max="13" width="7.5703125" bestFit="1" customWidth="1"/>
    <col min="14" max="14" width="9.42578125" bestFit="1" customWidth="1"/>
    <col min="15" max="16" width="17.85546875" customWidth="1"/>
    <col min="17" max="18" width="16.42578125" customWidth="1"/>
    <col min="19" max="19" width="8.5703125" bestFit="1" customWidth="1"/>
    <col min="20" max="20" width="9.710937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38</v>
      </c>
      <c r="H1" t="s">
        <v>13</v>
      </c>
      <c r="I1" t="s">
        <v>2136</v>
      </c>
      <c r="J1" t="s">
        <v>3</v>
      </c>
      <c r="K1" t="s">
        <v>4</v>
      </c>
      <c r="L1" t="s">
        <v>9</v>
      </c>
      <c r="M1" t="s">
        <v>38</v>
      </c>
      <c r="N1" t="s">
        <v>13</v>
      </c>
      <c r="O1" t="s">
        <v>39</v>
      </c>
      <c r="P1" t="s">
        <v>40</v>
      </c>
      <c r="Q1" t="s">
        <v>22</v>
      </c>
      <c r="R1" t="s">
        <v>2136</v>
      </c>
      <c r="S1" t="s">
        <v>7</v>
      </c>
      <c r="T1" t="s">
        <v>8</v>
      </c>
      <c r="U1" t="s">
        <v>2137</v>
      </c>
    </row>
    <row r="2" spans="1:21" hidden="1" x14ac:dyDescent="0.2">
      <c r="A2">
        <v>1683</v>
      </c>
      <c r="B2">
        <v>1</v>
      </c>
      <c r="C2">
        <v>24</v>
      </c>
      <c r="D2" t="s">
        <v>1468</v>
      </c>
      <c r="E2" t="s">
        <v>67</v>
      </c>
      <c r="F2" t="s">
        <v>67</v>
      </c>
      <c r="K2" t="s">
        <v>1469</v>
      </c>
      <c r="L2" t="s">
        <v>1474</v>
      </c>
      <c r="O2" t="s">
        <v>1472</v>
      </c>
      <c r="P2" t="s">
        <v>1473</v>
      </c>
      <c r="S2" t="s">
        <v>1470</v>
      </c>
      <c r="T2" t="s">
        <v>1471</v>
      </c>
      <c r="U2" t="str">
        <f t="shared" ref="U2:U65" si="0">A2&amp;"/"&amp;B2&amp;"/"&amp;C2</f>
        <v>1683/1/24</v>
      </c>
    </row>
    <row r="3" spans="1:21" hidden="1" x14ac:dyDescent="0.2">
      <c r="A3">
        <v>1685</v>
      </c>
      <c r="B3">
        <v>1</v>
      </c>
      <c r="C3">
        <v>10</v>
      </c>
      <c r="D3" t="s">
        <v>1468</v>
      </c>
      <c r="E3" t="s">
        <v>67</v>
      </c>
      <c r="K3" t="s">
        <v>17</v>
      </c>
      <c r="O3" t="s">
        <v>1446</v>
      </c>
      <c r="P3" t="s">
        <v>1467</v>
      </c>
      <c r="T3" t="s">
        <v>1466</v>
      </c>
      <c r="U3" t="str">
        <f t="shared" si="0"/>
        <v>1685/1/10</v>
      </c>
    </row>
    <row r="4" spans="1:21" hidden="1" x14ac:dyDescent="0.2">
      <c r="A4">
        <v>1685</v>
      </c>
      <c r="B4">
        <v>1</v>
      </c>
      <c r="C4">
        <v>17</v>
      </c>
      <c r="D4" t="s">
        <v>755</v>
      </c>
      <c r="E4" t="s">
        <v>158</v>
      </c>
      <c r="H4" t="s">
        <v>755</v>
      </c>
      <c r="J4" t="s">
        <v>755</v>
      </c>
      <c r="K4" t="s">
        <v>351</v>
      </c>
      <c r="O4" t="s">
        <v>1465</v>
      </c>
      <c r="P4" t="s">
        <v>1278</v>
      </c>
      <c r="T4" t="s">
        <v>1466</v>
      </c>
      <c r="U4" t="str">
        <f t="shared" si="0"/>
        <v>1685/1/17</v>
      </c>
    </row>
    <row r="5" spans="1:21" hidden="1" x14ac:dyDescent="0.2">
      <c r="A5">
        <v>1685</v>
      </c>
      <c r="B5">
        <v>1</v>
      </c>
      <c r="C5">
        <v>30</v>
      </c>
      <c r="D5" t="s">
        <v>1308</v>
      </c>
      <c r="E5" t="s">
        <v>67</v>
      </c>
      <c r="K5" t="s">
        <v>17</v>
      </c>
      <c r="O5" t="s">
        <v>1461</v>
      </c>
      <c r="P5" t="s">
        <v>1462</v>
      </c>
      <c r="Q5" t="s">
        <v>43</v>
      </c>
      <c r="S5" t="s">
        <v>1463</v>
      </c>
      <c r="T5" t="s">
        <v>1464</v>
      </c>
      <c r="U5" t="str">
        <f t="shared" si="0"/>
        <v>1685/1/30</v>
      </c>
    </row>
    <row r="6" spans="1:21" hidden="1" x14ac:dyDescent="0.2">
      <c r="A6">
        <v>1686</v>
      </c>
      <c r="B6">
        <v>1</v>
      </c>
      <c r="C6">
        <v>29</v>
      </c>
      <c r="D6" t="s">
        <v>1457</v>
      </c>
      <c r="E6" t="s">
        <v>93</v>
      </c>
      <c r="F6" t="s">
        <v>252</v>
      </c>
      <c r="H6" t="s">
        <v>94</v>
      </c>
      <c r="J6" t="s">
        <v>1308</v>
      </c>
      <c r="K6" t="s">
        <v>351</v>
      </c>
      <c r="L6" t="s">
        <v>70</v>
      </c>
      <c r="N6" t="s">
        <v>56</v>
      </c>
      <c r="O6" t="s">
        <v>1458</v>
      </c>
      <c r="P6" t="s">
        <v>1347</v>
      </c>
      <c r="S6" t="s">
        <v>1459</v>
      </c>
      <c r="T6" t="s">
        <v>1460</v>
      </c>
      <c r="U6" t="str">
        <f t="shared" si="0"/>
        <v>1686/1/29</v>
      </c>
    </row>
    <row r="7" spans="1:21" hidden="1" x14ac:dyDescent="0.2">
      <c r="A7">
        <v>1686</v>
      </c>
      <c r="B7">
        <v>5</v>
      </c>
      <c r="C7">
        <v>26</v>
      </c>
      <c r="D7" t="s">
        <v>1452</v>
      </c>
      <c r="E7" t="s">
        <v>67</v>
      </c>
      <c r="H7" t="s">
        <v>76</v>
      </c>
      <c r="J7" t="s">
        <v>1308</v>
      </c>
      <c r="K7" t="s">
        <v>1453</v>
      </c>
      <c r="L7" t="s">
        <v>70</v>
      </c>
      <c r="N7" t="s">
        <v>56</v>
      </c>
      <c r="O7" t="s">
        <v>1454</v>
      </c>
      <c r="P7" t="s">
        <v>1455</v>
      </c>
      <c r="S7" t="s">
        <v>1456</v>
      </c>
      <c r="T7" t="s">
        <v>1451</v>
      </c>
      <c r="U7" t="str">
        <f t="shared" si="0"/>
        <v>1686/5/26</v>
      </c>
    </row>
    <row r="8" spans="1:21" hidden="1" x14ac:dyDescent="0.2">
      <c r="A8">
        <v>1687</v>
      </c>
      <c r="B8">
        <v>5</v>
      </c>
      <c r="C8">
        <v>6</v>
      </c>
      <c r="D8" t="s">
        <v>41</v>
      </c>
      <c r="E8" t="s">
        <v>53</v>
      </c>
      <c r="F8" t="s">
        <v>481</v>
      </c>
      <c r="H8" t="s">
        <v>18</v>
      </c>
      <c r="J8" t="s">
        <v>1450</v>
      </c>
      <c r="K8" t="s">
        <v>794</v>
      </c>
      <c r="L8" t="s">
        <v>387</v>
      </c>
      <c r="O8" t="s">
        <v>1446</v>
      </c>
      <c r="P8" t="s">
        <v>1233</v>
      </c>
      <c r="S8" t="s">
        <v>1448</v>
      </c>
      <c r="T8" t="s">
        <v>1449</v>
      </c>
      <c r="U8" t="str">
        <f t="shared" si="0"/>
        <v>1687/5/6</v>
      </c>
    </row>
    <row r="9" spans="1:21" hidden="1" x14ac:dyDescent="0.2">
      <c r="A9">
        <v>1687</v>
      </c>
      <c r="B9">
        <v>9</v>
      </c>
      <c r="C9">
        <v>14</v>
      </c>
      <c r="D9" t="s">
        <v>1445</v>
      </c>
      <c r="E9" t="s">
        <v>54</v>
      </c>
      <c r="F9" t="s">
        <v>481</v>
      </c>
      <c r="H9" t="s">
        <v>18</v>
      </c>
      <c r="J9" t="s">
        <v>41</v>
      </c>
      <c r="K9" t="s">
        <v>88</v>
      </c>
      <c r="L9" t="s">
        <v>481</v>
      </c>
      <c r="O9" t="s">
        <v>1446</v>
      </c>
      <c r="P9" t="s">
        <v>1447</v>
      </c>
      <c r="S9" t="s">
        <v>1448</v>
      </c>
      <c r="T9" t="s">
        <v>1449</v>
      </c>
      <c r="U9" t="str">
        <f t="shared" si="0"/>
        <v>1687/9/14</v>
      </c>
    </row>
    <row r="10" spans="1:21" hidden="1" x14ac:dyDescent="0.2">
      <c r="A10">
        <v>1688</v>
      </c>
      <c r="B10">
        <v>11</v>
      </c>
      <c r="C10">
        <v>9</v>
      </c>
      <c r="D10" t="s">
        <v>1441</v>
      </c>
      <c r="E10" t="s">
        <v>143</v>
      </c>
      <c r="F10" t="s">
        <v>252</v>
      </c>
      <c r="H10" t="s">
        <v>56</v>
      </c>
      <c r="J10" t="s">
        <v>1308</v>
      </c>
      <c r="K10" t="s">
        <v>64</v>
      </c>
      <c r="L10" t="s">
        <v>252</v>
      </c>
      <c r="N10" t="s">
        <v>18</v>
      </c>
      <c r="O10" t="s">
        <v>1442</v>
      </c>
      <c r="P10" t="s">
        <v>1443</v>
      </c>
      <c r="S10" t="s">
        <v>1444</v>
      </c>
      <c r="T10" t="s">
        <v>1440</v>
      </c>
      <c r="U10" t="str">
        <f t="shared" si="0"/>
        <v>1688/11/9</v>
      </c>
    </row>
    <row r="11" spans="1:21" hidden="1" x14ac:dyDescent="0.2">
      <c r="A11">
        <v>1688</v>
      </c>
      <c r="B11">
        <v>11</v>
      </c>
      <c r="C11">
        <v>14</v>
      </c>
      <c r="D11" t="s">
        <v>52</v>
      </c>
      <c r="E11" t="s">
        <v>197</v>
      </c>
      <c r="H11" t="s">
        <v>199</v>
      </c>
      <c r="J11" t="s">
        <v>1437</v>
      </c>
      <c r="K11" t="s">
        <v>1396</v>
      </c>
      <c r="L11" t="s">
        <v>53</v>
      </c>
      <c r="N11" t="s">
        <v>76</v>
      </c>
      <c r="O11" t="s">
        <v>1438</v>
      </c>
      <c r="P11" t="s">
        <v>1439</v>
      </c>
      <c r="Q11" t="s">
        <v>104</v>
      </c>
      <c r="S11" t="s">
        <v>1444</v>
      </c>
      <c r="T11" t="s">
        <v>1440</v>
      </c>
      <c r="U11" t="str">
        <f t="shared" si="0"/>
        <v>1688/11/14</v>
      </c>
    </row>
    <row r="12" spans="1:21" hidden="1" x14ac:dyDescent="0.2">
      <c r="A12">
        <v>1689</v>
      </c>
      <c r="B12">
        <v>4</v>
      </c>
      <c r="C12">
        <v>19</v>
      </c>
      <c r="D12" t="s">
        <v>1308</v>
      </c>
      <c r="E12" t="s">
        <v>252</v>
      </c>
      <c r="K12" t="s">
        <v>351</v>
      </c>
      <c r="O12" t="s">
        <v>1432</v>
      </c>
      <c r="P12" t="s">
        <v>1433</v>
      </c>
      <c r="Q12" t="s">
        <v>1434</v>
      </c>
      <c r="S12" t="s">
        <v>1436</v>
      </c>
      <c r="T12" t="s">
        <v>1435</v>
      </c>
      <c r="U12" t="str">
        <f t="shared" si="0"/>
        <v>1689/4/19</v>
      </c>
    </row>
    <row r="13" spans="1:21" hidden="1" x14ac:dyDescent="0.2">
      <c r="A13">
        <v>1690</v>
      </c>
      <c r="B13">
        <v>5</v>
      </c>
      <c r="C13">
        <v>3</v>
      </c>
      <c r="D13" t="s">
        <v>1426</v>
      </c>
      <c r="E13" t="s">
        <v>53</v>
      </c>
      <c r="H13" t="s">
        <v>18</v>
      </c>
      <c r="J13" t="s">
        <v>1427</v>
      </c>
      <c r="K13" t="s">
        <v>136</v>
      </c>
      <c r="L13" t="s">
        <v>1124</v>
      </c>
      <c r="N13" t="s">
        <v>313</v>
      </c>
      <c r="O13" t="s">
        <v>1431</v>
      </c>
      <c r="P13" t="s">
        <v>1428</v>
      </c>
      <c r="S13" t="s">
        <v>1429</v>
      </c>
      <c r="T13" t="s">
        <v>1430</v>
      </c>
      <c r="U13" t="str">
        <f t="shared" si="0"/>
        <v>1690/5/3</v>
      </c>
    </row>
    <row r="14" spans="1:21" hidden="1" x14ac:dyDescent="0.2">
      <c r="A14">
        <v>1690</v>
      </c>
      <c r="B14">
        <v>10</v>
      </c>
      <c r="C14">
        <v>3</v>
      </c>
      <c r="D14" t="s">
        <v>52</v>
      </c>
      <c r="E14" t="s">
        <v>143</v>
      </c>
      <c r="H14" t="s">
        <v>76</v>
      </c>
      <c r="J14" t="s">
        <v>1420</v>
      </c>
      <c r="K14" t="s">
        <v>42</v>
      </c>
      <c r="L14" t="s">
        <v>743</v>
      </c>
      <c r="N14" t="s">
        <v>1421</v>
      </c>
      <c r="O14" t="s">
        <v>1422</v>
      </c>
      <c r="P14" t="s">
        <v>1423</v>
      </c>
      <c r="Q14" t="s">
        <v>104</v>
      </c>
      <c r="S14" t="s">
        <v>1425</v>
      </c>
      <c r="T14" t="s">
        <v>1424</v>
      </c>
      <c r="U14" t="str">
        <f t="shared" si="0"/>
        <v>1690/10/3</v>
      </c>
    </row>
    <row r="15" spans="1:21" hidden="1" x14ac:dyDescent="0.2">
      <c r="A15">
        <v>1692</v>
      </c>
      <c r="B15">
        <v>1</v>
      </c>
      <c r="C15">
        <v>21</v>
      </c>
      <c r="D15" t="s">
        <v>649</v>
      </c>
      <c r="E15" t="s">
        <v>832</v>
      </c>
      <c r="H15" t="s">
        <v>56</v>
      </c>
      <c r="J15" t="s">
        <v>41</v>
      </c>
      <c r="K15" t="s">
        <v>17</v>
      </c>
      <c r="L15" t="s">
        <v>1364</v>
      </c>
      <c r="N15" t="s">
        <v>56</v>
      </c>
      <c r="O15" t="s">
        <v>1416</v>
      </c>
      <c r="P15" t="s">
        <v>1419</v>
      </c>
      <c r="Q15" t="s">
        <v>104</v>
      </c>
      <c r="S15" t="s">
        <v>1417</v>
      </c>
      <c r="T15" t="s">
        <v>1418</v>
      </c>
      <c r="U15" t="str">
        <f t="shared" si="0"/>
        <v>1692/1/21</v>
      </c>
    </row>
    <row r="16" spans="1:21" hidden="1" x14ac:dyDescent="0.2">
      <c r="A16">
        <v>1692</v>
      </c>
      <c r="B16">
        <v>2</v>
      </c>
      <c r="C16">
        <v>11</v>
      </c>
      <c r="D16" t="s">
        <v>1413</v>
      </c>
      <c r="E16" t="s">
        <v>70</v>
      </c>
      <c r="F16" t="s">
        <v>1414</v>
      </c>
      <c r="H16" t="s">
        <v>18</v>
      </c>
      <c r="J16" t="s">
        <v>41</v>
      </c>
      <c r="K16" t="s">
        <v>88</v>
      </c>
      <c r="L16" t="s">
        <v>75</v>
      </c>
      <c r="N16" t="s">
        <v>18</v>
      </c>
      <c r="O16" t="s">
        <v>1415</v>
      </c>
      <c r="P16" t="s">
        <v>1416</v>
      </c>
      <c r="S16" t="s">
        <v>1417</v>
      </c>
      <c r="T16" t="s">
        <v>1418</v>
      </c>
      <c r="U16" t="str">
        <f t="shared" si="0"/>
        <v>1692/2/11</v>
      </c>
    </row>
    <row r="17" spans="1:21" hidden="1" x14ac:dyDescent="0.2">
      <c r="A17">
        <v>1696</v>
      </c>
      <c r="B17">
        <v>1</v>
      </c>
      <c r="C17">
        <v>19</v>
      </c>
      <c r="D17" t="s">
        <v>1406</v>
      </c>
      <c r="E17" t="s">
        <v>282</v>
      </c>
      <c r="F17" t="s">
        <v>1407</v>
      </c>
      <c r="H17" t="s">
        <v>1408</v>
      </c>
      <c r="J17" t="s">
        <v>1308</v>
      </c>
      <c r="K17" t="s">
        <v>17</v>
      </c>
      <c r="L17" t="s">
        <v>1211</v>
      </c>
      <c r="N17" t="s">
        <v>56</v>
      </c>
      <c r="O17" t="s">
        <v>1409</v>
      </c>
      <c r="P17" t="s">
        <v>1410</v>
      </c>
      <c r="S17" t="s">
        <v>1411</v>
      </c>
      <c r="T17" t="s">
        <v>1412</v>
      </c>
      <c r="U17" t="str">
        <f t="shared" si="0"/>
        <v>1696/1/19</v>
      </c>
    </row>
    <row r="18" spans="1:21" hidden="1" x14ac:dyDescent="0.2">
      <c r="A18">
        <v>1696</v>
      </c>
      <c r="B18">
        <v>11</v>
      </c>
      <c r="C18">
        <v>27</v>
      </c>
      <c r="D18" t="s">
        <v>1400</v>
      </c>
      <c r="E18" t="s">
        <v>53</v>
      </c>
      <c r="H18" t="s">
        <v>18</v>
      </c>
      <c r="K18" t="s">
        <v>42</v>
      </c>
      <c r="O18" t="s">
        <v>1401</v>
      </c>
      <c r="P18" t="s">
        <v>1402</v>
      </c>
      <c r="Q18" t="s">
        <v>1403</v>
      </c>
      <c r="S18" t="s">
        <v>1404</v>
      </c>
      <c r="T18" t="s">
        <v>1405</v>
      </c>
      <c r="U18" t="str">
        <f t="shared" si="0"/>
        <v>1696/11/27</v>
      </c>
    </row>
    <row r="19" spans="1:21" hidden="1" x14ac:dyDescent="0.2">
      <c r="A19">
        <v>1697</v>
      </c>
      <c r="B19">
        <v>1</v>
      </c>
      <c r="C19">
        <v>13</v>
      </c>
      <c r="D19" t="s">
        <v>1394</v>
      </c>
      <c r="E19" t="s">
        <v>857</v>
      </c>
      <c r="F19" t="s">
        <v>1395</v>
      </c>
      <c r="H19" t="s">
        <v>892</v>
      </c>
      <c r="J19" t="s">
        <v>52</v>
      </c>
      <c r="K19" t="s">
        <v>1396</v>
      </c>
      <c r="L19" t="s">
        <v>197</v>
      </c>
      <c r="N19" t="s">
        <v>199</v>
      </c>
      <c r="O19" t="s">
        <v>1397</v>
      </c>
      <c r="P19" t="s">
        <v>1398</v>
      </c>
      <c r="S19" t="s">
        <v>1399</v>
      </c>
      <c r="T19" t="s">
        <v>1393</v>
      </c>
      <c r="U19" t="str">
        <f t="shared" si="0"/>
        <v>1697/1/13</v>
      </c>
    </row>
    <row r="20" spans="1:21" hidden="1" x14ac:dyDescent="0.2">
      <c r="A20">
        <v>1697</v>
      </c>
      <c r="B20">
        <v>10</v>
      </c>
      <c r="C20">
        <v>9</v>
      </c>
      <c r="D20" t="s">
        <v>41</v>
      </c>
      <c r="E20" t="s">
        <v>53</v>
      </c>
      <c r="H20" t="s">
        <v>18</v>
      </c>
      <c r="J20" t="s">
        <v>69</v>
      </c>
      <c r="K20" t="s">
        <v>46</v>
      </c>
      <c r="L20" t="s">
        <v>70</v>
      </c>
      <c r="N20" t="s">
        <v>18</v>
      </c>
      <c r="O20" t="s">
        <v>73</v>
      </c>
      <c r="P20" t="s">
        <v>74</v>
      </c>
      <c r="Q20" t="s">
        <v>104</v>
      </c>
      <c r="S20" t="s">
        <v>71</v>
      </c>
      <c r="T20" t="s">
        <v>72</v>
      </c>
      <c r="U20" t="str">
        <f t="shared" si="0"/>
        <v>1697/10/9</v>
      </c>
    </row>
    <row r="21" spans="1:21" hidden="1" x14ac:dyDescent="0.2">
      <c r="A21">
        <v>1697</v>
      </c>
      <c r="B21">
        <v>10</v>
      </c>
      <c r="C21">
        <v>9</v>
      </c>
      <c r="D21" t="s">
        <v>41</v>
      </c>
      <c r="E21" t="s">
        <v>53</v>
      </c>
      <c r="H21" t="s">
        <v>18</v>
      </c>
      <c r="J21" t="s">
        <v>69</v>
      </c>
      <c r="K21" t="s">
        <v>46</v>
      </c>
      <c r="L21" t="s">
        <v>70</v>
      </c>
      <c r="N21" t="s">
        <v>18</v>
      </c>
      <c r="O21" t="s">
        <v>73</v>
      </c>
      <c r="P21" t="s">
        <v>1392</v>
      </c>
      <c r="Q21" t="s">
        <v>104</v>
      </c>
      <c r="S21" t="s">
        <v>71</v>
      </c>
      <c r="T21" t="s">
        <v>72</v>
      </c>
      <c r="U21" t="str">
        <f t="shared" si="0"/>
        <v>1697/10/9</v>
      </c>
    </row>
    <row r="22" spans="1:21" hidden="1" x14ac:dyDescent="0.2">
      <c r="A22">
        <v>1698</v>
      </c>
      <c r="B22">
        <v>1</v>
      </c>
      <c r="C22">
        <v>26</v>
      </c>
      <c r="D22" t="s">
        <v>52</v>
      </c>
      <c r="E22" t="s">
        <v>70</v>
      </c>
      <c r="F22" t="s">
        <v>75</v>
      </c>
      <c r="H22" t="s">
        <v>199</v>
      </c>
      <c r="J22" t="s">
        <v>78</v>
      </c>
      <c r="K22" t="s">
        <v>351</v>
      </c>
      <c r="L22" t="s">
        <v>79</v>
      </c>
      <c r="N22" t="s">
        <v>76</v>
      </c>
      <c r="O22" t="s">
        <v>80</v>
      </c>
      <c r="P22" t="s">
        <v>1391</v>
      </c>
      <c r="S22" t="s">
        <v>71</v>
      </c>
      <c r="T22" t="s">
        <v>72</v>
      </c>
      <c r="U22" t="str">
        <f t="shared" si="0"/>
        <v>1698/1/26</v>
      </c>
    </row>
    <row r="23" spans="1:21" hidden="1" x14ac:dyDescent="0.2">
      <c r="A23">
        <v>1700</v>
      </c>
      <c r="B23">
        <v>7</v>
      </c>
      <c r="C23">
        <v>22</v>
      </c>
      <c r="D23" t="s">
        <v>41</v>
      </c>
      <c r="E23" t="s">
        <v>143</v>
      </c>
      <c r="F23" t="s">
        <v>75</v>
      </c>
      <c r="H23" t="s">
        <v>18</v>
      </c>
      <c r="K23" t="s">
        <v>1386</v>
      </c>
      <c r="O23" t="s">
        <v>1387</v>
      </c>
      <c r="P23" t="s">
        <v>1383</v>
      </c>
      <c r="Q23" t="s">
        <v>1388</v>
      </c>
      <c r="S23" t="s">
        <v>1390</v>
      </c>
      <c r="T23" t="s">
        <v>1389</v>
      </c>
      <c r="U23" t="str">
        <f t="shared" si="0"/>
        <v>1700/7/22</v>
      </c>
    </row>
    <row r="24" spans="1:21" hidden="1" x14ac:dyDescent="0.2">
      <c r="A24">
        <v>1703</v>
      </c>
      <c r="B24">
        <v>6</v>
      </c>
      <c r="C24">
        <v>7</v>
      </c>
      <c r="D24" t="s">
        <v>41</v>
      </c>
      <c r="E24" t="s">
        <v>95</v>
      </c>
      <c r="F24" t="s">
        <v>75</v>
      </c>
      <c r="H24" t="s">
        <v>18</v>
      </c>
      <c r="J24" t="s">
        <v>1380</v>
      </c>
      <c r="K24" t="s">
        <v>88</v>
      </c>
      <c r="L24" t="s">
        <v>1381</v>
      </c>
      <c r="N24" t="s">
        <v>18</v>
      </c>
      <c r="O24" t="s">
        <v>1382</v>
      </c>
      <c r="P24" t="s">
        <v>1383</v>
      </c>
      <c r="Q24" t="s">
        <v>2535</v>
      </c>
      <c r="S24" t="s">
        <v>1384</v>
      </c>
      <c r="T24" t="s">
        <v>1385</v>
      </c>
      <c r="U24" t="str">
        <f t="shared" si="0"/>
        <v>1703/6/7</v>
      </c>
    </row>
    <row r="25" spans="1:21" hidden="1" x14ac:dyDescent="0.2">
      <c r="A25">
        <v>1703</v>
      </c>
      <c r="B25">
        <v>7</v>
      </c>
      <c r="C25">
        <v>18</v>
      </c>
      <c r="D25" t="s">
        <v>41</v>
      </c>
      <c r="E25" t="s">
        <v>53</v>
      </c>
      <c r="F25" t="s">
        <v>75</v>
      </c>
      <c r="H25" t="s">
        <v>18</v>
      </c>
      <c r="J25" t="s">
        <v>1376</v>
      </c>
      <c r="K25" t="s">
        <v>42</v>
      </c>
      <c r="L25" t="s">
        <v>79</v>
      </c>
      <c r="N25" t="s">
        <v>18</v>
      </c>
      <c r="O25" t="s">
        <v>1347</v>
      </c>
      <c r="P25" t="s">
        <v>1377</v>
      </c>
      <c r="S25" t="s">
        <v>1378</v>
      </c>
      <c r="T25" t="s">
        <v>1379</v>
      </c>
      <c r="U25" t="str">
        <f t="shared" si="0"/>
        <v>1703/7/18</v>
      </c>
    </row>
    <row r="26" spans="1:21" hidden="1" x14ac:dyDescent="0.2">
      <c r="A26">
        <v>1704</v>
      </c>
      <c r="B26">
        <v>1</v>
      </c>
      <c r="C26">
        <v>7</v>
      </c>
      <c r="D26" t="s">
        <v>1370</v>
      </c>
      <c r="E26" t="s">
        <v>857</v>
      </c>
      <c r="F26" t="s">
        <v>1371</v>
      </c>
      <c r="H26" t="s">
        <v>56</v>
      </c>
      <c r="J26" t="s">
        <v>1372</v>
      </c>
      <c r="K26" t="s">
        <v>351</v>
      </c>
      <c r="L26" t="s">
        <v>743</v>
      </c>
      <c r="N26" t="s">
        <v>18</v>
      </c>
      <c r="O26" t="s">
        <v>733</v>
      </c>
      <c r="P26" t="s">
        <v>1373</v>
      </c>
      <c r="S26" t="s">
        <v>1374</v>
      </c>
      <c r="T26" t="s">
        <v>1375</v>
      </c>
      <c r="U26" t="str">
        <f t="shared" si="0"/>
        <v>1704/1/7</v>
      </c>
    </row>
    <row r="27" spans="1:21" hidden="1" x14ac:dyDescent="0.2">
      <c r="A27">
        <v>1704</v>
      </c>
      <c r="B27">
        <v>1</v>
      </c>
      <c r="C27">
        <v>15</v>
      </c>
      <c r="D27" t="s">
        <v>1348</v>
      </c>
      <c r="E27" t="s">
        <v>481</v>
      </c>
      <c r="F27" t="s">
        <v>1211</v>
      </c>
      <c r="H27" t="s">
        <v>56</v>
      </c>
      <c r="J27" t="s">
        <v>1308</v>
      </c>
      <c r="K27" t="s">
        <v>42</v>
      </c>
      <c r="L27" t="s">
        <v>743</v>
      </c>
      <c r="N27" t="s">
        <v>56</v>
      </c>
      <c r="O27" t="s">
        <v>1366</v>
      </c>
      <c r="P27" t="s">
        <v>1367</v>
      </c>
      <c r="S27" t="s">
        <v>1368</v>
      </c>
      <c r="T27" t="s">
        <v>1369</v>
      </c>
      <c r="U27" t="str">
        <f t="shared" si="0"/>
        <v>1704/1/15</v>
      </c>
    </row>
    <row r="28" spans="1:21" hidden="1" x14ac:dyDescent="0.2">
      <c r="A28">
        <v>1704</v>
      </c>
      <c r="B28">
        <v>10</v>
      </c>
      <c r="C28">
        <v>7</v>
      </c>
      <c r="D28" t="s">
        <v>983</v>
      </c>
      <c r="E28" t="s">
        <v>158</v>
      </c>
      <c r="H28" t="s">
        <v>18</v>
      </c>
      <c r="J28" t="s">
        <v>655</v>
      </c>
      <c r="K28" t="s">
        <v>77</v>
      </c>
      <c r="L28" t="s">
        <v>1364</v>
      </c>
      <c r="N28" t="s">
        <v>18</v>
      </c>
      <c r="O28" t="s">
        <v>1365</v>
      </c>
      <c r="P28" t="s">
        <v>1233</v>
      </c>
      <c r="Q28" t="s">
        <v>104</v>
      </c>
      <c r="S28" t="s">
        <v>1362</v>
      </c>
      <c r="T28" t="s">
        <v>1363</v>
      </c>
      <c r="U28" t="str">
        <f t="shared" si="0"/>
        <v>1704/10/7</v>
      </c>
    </row>
    <row r="29" spans="1:21" hidden="1" x14ac:dyDescent="0.2">
      <c r="A29">
        <v>1705</v>
      </c>
      <c r="B29">
        <v>1</v>
      </c>
      <c r="C29">
        <v>25</v>
      </c>
      <c r="D29" t="s">
        <v>1338</v>
      </c>
      <c r="E29" t="s">
        <v>93</v>
      </c>
      <c r="H29" t="s">
        <v>1360</v>
      </c>
      <c r="L29" t="s">
        <v>75</v>
      </c>
      <c r="N29" t="s">
        <v>56</v>
      </c>
      <c r="O29" t="s">
        <v>1339</v>
      </c>
      <c r="P29" t="s">
        <v>1340</v>
      </c>
      <c r="Q29" t="s">
        <v>1361</v>
      </c>
      <c r="S29" t="s">
        <v>1362</v>
      </c>
      <c r="T29" t="s">
        <v>1363</v>
      </c>
      <c r="U29" t="str">
        <f t="shared" si="0"/>
        <v>1705/1/25</v>
      </c>
    </row>
    <row r="30" spans="1:21" hidden="1" x14ac:dyDescent="0.2">
      <c r="A30">
        <v>1705</v>
      </c>
      <c r="B30">
        <v>8</v>
      </c>
      <c r="C30">
        <v>12</v>
      </c>
      <c r="D30" t="s">
        <v>1353</v>
      </c>
      <c r="E30" t="s">
        <v>1354</v>
      </c>
      <c r="F30" t="s">
        <v>1355</v>
      </c>
      <c r="H30" t="s">
        <v>920</v>
      </c>
      <c r="J30" t="s">
        <v>671</v>
      </c>
      <c r="K30" t="s">
        <v>1356</v>
      </c>
      <c r="L30" t="s">
        <v>672</v>
      </c>
      <c r="N30" t="s">
        <v>18</v>
      </c>
      <c r="O30" t="s">
        <v>1357</v>
      </c>
      <c r="P30" t="s">
        <v>733</v>
      </c>
      <c r="S30" t="s">
        <v>1358</v>
      </c>
      <c r="T30" t="s">
        <v>1359</v>
      </c>
      <c r="U30" t="str">
        <f t="shared" si="0"/>
        <v>1705/8/12</v>
      </c>
    </row>
    <row r="31" spans="1:21" hidden="1" x14ac:dyDescent="0.2">
      <c r="A31">
        <v>1706</v>
      </c>
      <c r="B31">
        <v>1</v>
      </c>
      <c r="C31">
        <v>17</v>
      </c>
      <c r="D31" t="s">
        <v>1314</v>
      </c>
      <c r="E31" t="s">
        <v>53</v>
      </c>
      <c r="F31" t="s">
        <v>79</v>
      </c>
      <c r="J31" t="s">
        <v>1350</v>
      </c>
      <c r="K31" t="s">
        <v>17</v>
      </c>
      <c r="L31" t="s">
        <v>1351</v>
      </c>
      <c r="N31" t="s">
        <v>892</v>
      </c>
      <c r="O31" t="s">
        <v>733</v>
      </c>
      <c r="P31" t="s">
        <v>1352</v>
      </c>
      <c r="S31" t="s">
        <v>1346</v>
      </c>
      <c r="T31" t="s">
        <v>1349</v>
      </c>
      <c r="U31" t="str">
        <f t="shared" si="0"/>
        <v>1706/1/17</v>
      </c>
    </row>
    <row r="32" spans="1:21" hidden="1" x14ac:dyDescent="0.2">
      <c r="A32" s="4">
        <v>1706</v>
      </c>
      <c r="B32" s="4">
        <v>2</v>
      </c>
      <c r="C32" s="4">
        <v>1</v>
      </c>
      <c r="D32" s="4" t="s">
        <v>52</v>
      </c>
      <c r="E32" s="4" t="s">
        <v>70</v>
      </c>
      <c r="F32" s="4" t="s">
        <v>197</v>
      </c>
      <c r="G32" s="4"/>
      <c r="H32" s="4" t="s">
        <v>199</v>
      </c>
      <c r="I32" s="4" t="str">
        <f>A!R2</f>
        <v>1676/2/5</v>
      </c>
      <c r="J32" s="4" t="s">
        <v>1308</v>
      </c>
      <c r="K32" s="4" t="s">
        <v>88</v>
      </c>
      <c r="L32" s="4" t="s">
        <v>743</v>
      </c>
      <c r="M32" s="4"/>
      <c r="N32" s="4" t="s">
        <v>56</v>
      </c>
      <c r="O32" s="4" t="s">
        <v>1347</v>
      </c>
      <c r="P32" s="4" t="s">
        <v>1311</v>
      </c>
      <c r="Q32" s="4"/>
      <c r="R32" s="4"/>
      <c r="S32" s="4" t="s">
        <v>1346</v>
      </c>
      <c r="T32" s="4" t="s">
        <v>1349</v>
      </c>
      <c r="U32" s="4" t="str">
        <f t="shared" si="0"/>
        <v>1706/2/1</v>
      </c>
    </row>
    <row r="33" spans="1:21" hidden="1" x14ac:dyDescent="0.2">
      <c r="A33">
        <v>1706</v>
      </c>
      <c r="B33">
        <v>7</v>
      </c>
      <c r="C33">
        <v>6</v>
      </c>
      <c r="D33" t="s">
        <v>1342</v>
      </c>
      <c r="E33" t="s">
        <v>81</v>
      </c>
      <c r="F33" t="s">
        <v>1268</v>
      </c>
      <c r="H33" t="s">
        <v>18</v>
      </c>
      <c r="J33" t="s">
        <v>1343</v>
      </c>
      <c r="K33" t="s">
        <v>105</v>
      </c>
      <c r="L33" t="s">
        <v>54</v>
      </c>
      <c r="N33" t="s">
        <v>18</v>
      </c>
      <c r="O33" t="s">
        <v>1344</v>
      </c>
      <c r="P33" t="s">
        <v>1233</v>
      </c>
      <c r="S33" t="s">
        <v>1345</v>
      </c>
      <c r="T33" t="s">
        <v>1341</v>
      </c>
      <c r="U33" t="str">
        <f t="shared" si="0"/>
        <v>1706/7/6</v>
      </c>
    </row>
    <row r="34" spans="1:21" hidden="1" x14ac:dyDescent="0.2">
      <c r="A34">
        <v>1708</v>
      </c>
      <c r="B34">
        <v>7</v>
      </c>
      <c r="C34">
        <v>8</v>
      </c>
      <c r="D34" t="s">
        <v>1338</v>
      </c>
      <c r="E34" t="s">
        <v>54</v>
      </c>
      <c r="F34" t="s">
        <v>93</v>
      </c>
      <c r="H34" t="s">
        <v>76</v>
      </c>
      <c r="J34" t="s">
        <v>649</v>
      </c>
      <c r="K34" t="s">
        <v>794</v>
      </c>
      <c r="L34" t="s">
        <v>67</v>
      </c>
      <c r="N34" t="s">
        <v>56</v>
      </c>
      <c r="O34" t="s">
        <v>1339</v>
      </c>
      <c r="P34" t="s">
        <v>1340</v>
      </c>
      <c r="S34" t="s">
        <v>1336</v>
      </c>
      <c r="T34" t="s">
        <v>1337</v>
      </c>
      <c r="U34" t="str">
        <f t="shared" si="0"/>
        <v>1708/7/8</v>
      </c>
    </row>
    <row r="35" spans="1:21" hidden="1" x14ac:dyDescent="0.2">
      <c r="A35">
        <v>1709</v>
      </c>
      <c r="B35">
        <v>10</v>
      </c>
      <c r="C35">
        <v>21</v>
      </c>
      <c r="D35" t="s">
        <v>41</v>
      </c>
      <c r="E35" t="s">
        <v>857</v>
      </c>
      <c r="F35" t="s">
        <v>75</v>
      </c>
      <c r="H35" t="s">
        <v>18</v>
      </c>
      <c r="J35" s="1" t="str">
        <f>J56</f>
        <v>Peiker</v>
      </c>
      <c r="K35" t="s">
        <v>46</v>
      </c>
      <c r="L35" s="1" t="str">
        <f>L56</f>
        <v>Johann</v>
      </c>
      <c r="M35" s="1">
        <f>M56</f>
        <v>0</v>
      </c>
      <c r="N35" s="1" t="str">
        <f>N56</f>
        <v>Unicov</v>
      </c>
      <c r="O35" t="s">
        <v>1331</v>
      </c>
      <c r="P35" t="s">
        <v>1332</v>
      </c>
      <c r="Q35" t="s">
        <v>1333</v>
      </c>
      <c r="S35" t="s">
        <v>1334</v>
      </c>
      <c r="T35" t="s">
        <v>1335</v>
      </c>
      <c r="U35" t="str">
        <f t="shared" si="0"/>
        <v>1709/10/21</v>
      </c>
    </row>
    <row r="36" spans="1:21" hidden="1" x14ac:dyDescent="0.2">
      <c r="A36">
        <v>1711</v>
      </c>
      <c r="B36">
        <v>9</v>
      </c>
      <c r="C36">
        <v>28</v>
      </c>
      <c r="D36" t="s">
        <v>1327</v>
      </c>
      <c r="E36" t="s">
        <v>81</v>
      </c>
      <c r="H36" t="s">
        <v>18</v>
      </c>
      <c r="J36" t="s">
        <v>1328</v>
      </c>
      <c r="K36" t="s">
        <v>88</v>
      </c>
      <c r="L36" t="s">
        <v>225</v>
      </c>
      <c r="N36" t="s">
        <v>18</v>
      </c>
      <c r="O36" t="s">
        <v>1329</v>
      </c>
      <c r="P36" t="s">
        <v>1330</v>
      </c>
      <c r="Q36" t="s">
        <v>104</v>
      </c>
      <c r="U36" t="str">
        <f t="shared" si="0"/>
        <v>1711/9/28</v>
      </c>
    </row>
    <row r="37" spans="1:21" hidden="1" x14ac:dyDescent="0.2">
      <c r="A37">
        <v>1712</v>
      </c>
      <c r="B37">
        <v>5</v>
      </c>
      <c r="C37">
        <v>9</v>
      </c>
      <c r="D37" t="s">
        <v>1321</v>
      </c>
      <c r="E37" t="s">
        <v>1322</v>
      </c>
      <c r="H37" t="s">
        <v>18</v>
      </c>
      <c r="K37" t="s">
        <v>77</v>
      </c>
      <c r="O37" t="s">
        <v>1323</v>
      </c>
      <c r="P37" t="s">
        <v>1324</v>
      </c>
      <c r="Q37" t="s">
        <v>1325</v>
      </c>
      <c r="S37" t="s">
        <v>1326</v>
      </c>
      <c r="T37" t="s">
        <v>1319</v>
      </c>
      <c r="U37" t="str">
        <f t="shared" si="0"/>
        <v>1712/5/9</v>
      </c>
    </row>
    <row r="38" spans="1:21" hidden="1" x14ac:dyDescent="0.2">
      <c r="A38">
        <v>1712</v>
      </c>
      <c r="B38">
        <v>5</v>
      </c>
      <c r="C38">
        <v>30</v>
      </c>
      <c r="D38" t="s">
        <v>41</v>
      </c>
      <c r="E38" t="s">
        <v>95</v>
      </c>
      <c r="F38" t="str">
        <f>F24</f>
        <v>Jakob +</v>
      </c>
      <c r="H38" t="s">
        <v>18</v>
      </c>
      <c r="J38" t="s">
        <v>808</v>
      </c>
      <c r="K38" t="s">
        <v>216</v>
      </c>
      <c r="L38" t="s">
        <v>143</v>
      </c>
      <c r="N38" t="s">
        <v>18</v>
      </c>
      <c r="O38" t="s">
        <v>1233</v>
      </c>
      <c r="P38" t="s">
        <v>1320</v>
      </c>
      <c r="Q38" t="s">
        <v>2536</v>
      </c>
      <c r="S38" t="s">
        <v>1326</v>
      </c>
      <c r="T38" t="s">
        <v>1319</v>
      </c>
      <c r="U38" t="str">
        <f t="shared" si="0"/>
        <v>1712/5/30</v>
      </c>
    </row>
    <row r="39" spans="1:21" hidden="1" x14ac:dyDescent="0.2">
      <c r="A39">
        <v>1712</v>
      </c>
      <c r="B39">
        <v>5</v>
      </c>
      <c r="C39">
        <v>31</v>
      </c>
      <c r="D39" t="s">
        <v>1316</v>
      </c>
      <c r="E39" t="s">
        <v>698</v>
      </c>
      <c r="F39" t="s">
        <v>228</v>
      </c>
      <c r="H39" t="s">
        <v>18</v>
      </c>
      <c r="J39" t="s">
        <v>1317</v>
      </c>
      <c r="K39" t="s">
        <v>64</v>
      </c>
      <c r="L39" t="s">
        <v>743</v>
      </c>
      <c r="N39" t="s">
        <v>18</v>
      </c>
      <c r="O39" t="s">
        <v>1318</v>
      </c>
      <c r="P39" t="s">
        <v>1233</v>
      </c>
      <c r="S39" t="s">
        <v>1326</v>
      </c>
      <c r="T39" t="s">
        <v>1319</v>
      </c>
      <c r="U39" t="str">
        <f t="shared" si="0"/>
        <v>1712/5/31</v>
      </c>
    </row>
    <row r="40" spans="1:21" hidden="1" x14ac:dyDescent="0.2">
      <c r="A40">
        <v>1713</v>
      </c>
      <c r="B40">
        <v>11</v>
      </c>
      <c r="C40">
        <v>13</v>
      </c>
      <c r="D40" t="s">
        <v>1312</v>
      </c>
      <c r="E40" t="s">
        <v>144</v>
      </c>
      <c r="F40" t="s">
        <v>743</v>
      </c>
      <c r="H40" t="s">
        <v>1313</v>
      </c>
      <c r="J40" t="s">
        <v>899</v>
      </c>
      <c r="K40" t="s">
        <v>77</v>
      </c>
      <c r="L40" t="s">
        <v>1314</v>
      </c>
      <c r="N40" t="s">
        <v>18</v>
      </c>
      <c r="O40" t="s">
        <v>1315</v>
      </c>
      <c r="P40" t="s">
        <v>1287</v>
      </c>
      <c r="S40" t="s">
        <v>1306</v>
      </c>
      <c r="T40" t="s">
        <v>1307</v>
      </c>
      <c r="U40" t="str">
        <f t="shared" si="0"/>
        <v>1713/11/13</v>
      </c>
    </row>
    <row r="41" spans="1:21" hidden="1" x14ac:dyDescent="0.2">
      <c r="A41">
        <v>1714</v>
      </c>
      <c r="B41">
        <v>1</v>
      </c>
      <c r="C41">
        <v>29</v>
      </c>
      <c r="D41" t="s">
        <v>1308</v>
      </c>
      <c r="E41" t="s">
        <v>282</v>
      </c>
      <c r="F41" t="s">
        <v>743</v>
      </c>
      <c r="H41" t="s">
        <v>56</v>
      </c>
      <c r="J41" t="s">
        <v>1309</v>
      </c>
      <c r="K41" t="s">
        <v>105</v>
      </c>
      <c r="L41" t="s">
        <v>79</v>
      </c>
      <c r="N41" t="s">
        <v>94</v>
      </c>
      <c r="O41" t="s">
        <v>1310</v>
      </c>
      <c r="P41" t="s">
        <v>1311</v>
      </c>
      <c r="S41" t="s">
        <v>1306</v>
      </c>
      <c r="T41" t="s">
        <v>1307</v>
      </c>
      <c r="U41" t="str">
        <f t="shared" si="0"/>
        <v>1714/1/29</v>
      </c>
    </row>
    <row r="42" spans="1:21" hidden="1" x14ac:dyDescent="0.2">
      <c r="A42">
        <v>1714</v>
      </c>
      <c r="B42">
        <v>1</v>
      </c>
      <c r="C42">
        <v>30</v>
      </c>
      <c r="D42" t="s">
        <v>1302</v>
      </c>
      <c r="E42" t="s">
        <v>15</v>
      </c>
      <c r="F42" t="s">
        <v>971</v>
      </c>
      <c r="H42" t="s">
        <v>1235</v>
      </c>
      <c r="J42" t="s">
        <v>1303</v>
      </c>
      <c r="K42" t="s">
        <v>42</v>
      </c>
      <c r="L42" t="s">
        <v>282</v>
      </c>
      <c r="N42" t="s">
        <v>18</v>
      </c>
      <c r="O42" t="s">
        <v>1304</v>
      </c>
      <c r="P42" t="s">
        <v>1305</v>
      </c>
      <c r="S42" t="s">
        <v>1306</v>
      </c>
      <c r="T42" t="s">
        <v>1307</v>
      </c>
      <c r="U42" t="str">
        <f t="shared" si="0"/>
        <v>1714/1/30</v>
      </c>
    </row>
    <row r="43" spans="1:21" hidden="1" x14ac:dyDescent="0.2">
      <c r="A43">
        <v>1715</v>
      </c>
      <c r="B43">
        <v>2</v>
      </c>
      <c r="C43">
        <v>4</v>
      </c>
      <c r="D43" t="s">
        <v>52</v>
      </c>
      <c r="E43" t="s">
        <v>70</v>
      </c>
      <c r="H43" t="s">
        <v>56</v>
      </c>
      <c r="J43" t="s">
        <v>16</v>
      </c>
      <c r="K43" t="s">
        <v>66</v>
      </c>
      <c r="L43" t="s">
        <v>70</v>
      </c>
      <c r="N43" t="s">
        <v>94</v>
      </c>
      <c r="O43" t="s">
        <v>1300</v>
      </c>
      <c r="P43" t="s">
        <v>1301</v>
      </c>
      <c r="Q43" t="s">
        <v>104</v>
      </c>
      <c r="S43" t="s">
        <v>1296</v>
      </c>
      <c r="T43" t="s">
        <v>1297</v>
      </c>
      <c r="U43" t="str">
        <f t="shared" si="0"/>
        <v>1715/2/4</v>
      </c>
    </row>
    <row r="44" spans="1:21" hidden="1" x14ac:dyDescent="0.2">
      <c r="A44">
        <v>1715</v>
      </c>
      <c r="B44">
        <v>2</v>
      </c>
      <c r="C44">
        <v>6</v>
      </c>
      <c r="D44" t="s">
        <v>1138</v>
      </c>
      <c r="E44" t="s">
        <v>368</v>
      </c>
      <c r="H44" t="s">
        <v>199</v>
      </c>
      <c r="J44" t="s">
        <v>52</v>
      </c>
      <c r="K44" t="s">
        <v>77</v>
      </c>
      <c r="L44" t="s">
        <v>857</v>
      </c>
      <c r="N44" t="s">
        <v>1298</v>
      </c>
      <c r="O44" t="s">
        <v>80</v>
      </c>
      <c r="P44" t="s">
        <v>1299</v>
      </c>
      <c r="Q44" t="s">
        <v>104</v>
      </c>
      <c r="S44" t="s">
        <v>1296</v>
      </c>
      <c r="T44" t="s">
        <v>1297</v>
      </c>
      <c r="U44" t="str">
        <f t="shared" si="0"/>
        <v>1715/2/6</v>
      </c>
    </row>
    <row r="45" spans="1:21" hidden="1" x14ac:dyDescent="0.2">
      <c r="A45">
        <v>1715</v>
      </c>
      <c r="B45">
        <v>2</v>
      </c>
      <c r="C45">
        <v>12</v>
      </c>
      <c r="D45" t="s">
        <v>1153</v>
      </c>
      <c r="E45" t="s">
        <v>252</v>
      </c>
      <c r="H45" t="s">
        <v>18</v>
      </c>
      <c r="J45" t="s">
        <v>968</v>
      </c>
      <c r="K45" t="s">
        <v>1294</v>
      </c>
      <c r="L45" t="s">
        <v>701</v>
      </c>
      <c r="N45" t="s">
        <v>18</v>
      </c>
      <c r="O45" t="s">
        <v>1233</v>
      </c>
      <c r="P45" t="s">
        <v>1295</v>
      </c>
      <c r="Q45" t="s">
        <v>104</v>
      </c>
      <c r="S45" t="s">
        <v>1296</v>
      </c>
      <c r="T45" t="s">
        <v>1297</v>
      </c>
      <c r="U45" t="str">
        <f t="shared" si="0"/>
        <v>1715/2/12</v>
      </c>
    </row>
    <row r="46" spans="1:21" hidden="1" x14ac:dyDescent="0.2">
      <c r="A46">
        <v>1715</v>
      </c>
      <c r="B46">
        <v>6</v>
      </c>
      <c r="C46">
        <v>30</v>
      </c>
      <c r="D46" t="s">
        <v>1291</v>
      </c>
      <c r="E46" t="s">
        <v>54</v>
      </c>
      <c r="H46" t="s">
        <v>76</v>
      </c>
      <c r="J46" t="s">
        <v>1292</v>
      </c>
      <c r="K46" t="s">
        <v>136</v>
      </c>
      <c r="L46" t="s">
        <v>841</v>
      </c>
      <c r="N46" t="s">
        <v>76</v>
      </c>
      <c r="O46" t="s">
        <v>1293</v>
      </c>
      <c r="P46" t="s">
        <v>348</v>
      </c>
      <c r="Q46" t="s">
        <v>104</v>
      </c>
      <c r="S46" t="s">
        <v>1288</v>
      </c>
      <c r="T46" t="s">
        <v>1289</v>
      </c>
      <c r="U46" t="str">
        <f t="shared" si="0"/>
        <v>1715/6/30</v>
      </c>
    </row>
    <row r="47" spans="1:21" hidden="1" x14ac:dyDescent="0.2">
      <c r="A47">
        <v>1715</v>
      </c>
      <c r="B47">
        <v>11</v>
      </c>
      <c r="C47">
        <v>18</v>
      </c>
      <c r="D47" t="s">
        <v>41</v>
      </c>
      <c r="E47" t="s">
        <v>53</v>
      </c>
      <c r="H47" t="s">
        <v>1290</v>
      </c>
      <c r="J47" t="s">
        <v>1286</v>
      </c>
      <c r="K47" t="s">
        <v>42</v>
      </c>
      <c r="L47" t="s">
        <v>1211</v>
      </c>
      <c r="N47" t="s">
        <v>18</v>
      </c>
      <c r="O47" t="s">
        <v>1279</v>
      </c>
      <c r="P47" t="s">
        <v>1287</v>
      </c>
      <c r="Q47" t="s">
        <v>104</v>
      </c>
      <c r="S47" t="s">
        <v>1288</v>
      </c>
      <c r="T47" t="s">
        <v>1289</v>
      </c>
      <c r="U47" t="str">
        <f t="shared" si="0"/>
        <v>1715/11/18</v>
      </c>
    </row>
    <row r="48" spans="1:21" hidden="1" x14ac:dyDescent="0.2">
      <c r="A48">
        <v>1716</v>
      </c>
      <c r="B48">
        <v>3</v>
      </c>
      <c r="C48">
        <v>11</v>
      </c>
      <c r="D48" t="s">
        <v>1113</v>
      </c>
      <c r="E48" t="s">
        <v>252</v>
      </c>
      <c r="H48" t="s">
        <v>18</v>
      </c>
      <c r="K48" t="s">
        <v>185</v>
      </c>
      <c r="O48" t="s">
        <v>1284</v>
      </c>
      <c r="P48" t="s">
        <v>1233</v>
      </c>
      <c r="Q48" t="s">
        <v>1285</v>
      </c>
      <c r="S48" t="s">
        <v>1276</v>
      </c>
      <c r="T48" t="s">
        <v>1280</v>
      </c>
      <c r="U48" t="str">
        <f t="shared" si="0"/>
        <v>1716/3/11</v>
      </c>
    </row>
    <row r="49" spans="1:21" hidden="1" x14ac:dyDescent="0.2">
      <c r="A49">
        <v>1716</v>
      </c>
      <c r="B49">
        <v>5</v>
      </c>
      <c r="C49">
        <v>11</v>
      </c>
      <c r="D49" t="s">
        <v>1281</v>
      </c>
      <c r="E49" t="s">
        <v>133</v>
      </c>
      <c r="H49" t="s">
        <v>56</v>
      </c>
      <c r="J49" t="s">
        <v>1282</v>
      </c>
      <c r="K49" t="s">
        <v>66</v>
      </c>
      <c r="L49" t="s">
        <v>67</v>
      </c>
      <c r="N49" t="s">
        <v>56</v>
      </c>
      <c r="O49" t="s">
        <v>733</v>
      </c>
      <c r="P49" t="s">
        <v>1283</v>
      </c>
      <c r="S49" t="s">
        <v>1276</v>
      </c>
      <c r="T49" t="s">
        <v>1280</v>
      </c>
      <c r="U49" t="str">
        <f t="shared" si="0"/>
        <v>1716/5/11</v>
      </c>
    </row>
    <row r="50" spans="1:21" hidden="1" x14ac:dyDescent="0.2">
      <c r="A50">
        <v>1716</v>
      </c>
      <c r="B50">
        <v>7</v>
      </c>
      <c r="C50">
        <v>13</v>
      </c>
      <c r="D50" t="s">
        <v>1277</v>
      </c>
      <c r="E50" t="s">
        <v>53</v>
      </c>
      <c r="F50" t="s">
        <v>1039</v>
      </c>
      <c r="H50" t="s">
        <v>920</v>
      </c>
      <c r="J50" t="s">
        <v>41</v>
      </c>
      <c r="K50" t="s">
        <v>42</v>
      </c>
      <c r="L50" t="s">
        <v>53</v>
      </c>
      <c r="N50" t="s">
        <v>18</v>
      </c>
      <c r="O50" t="s">
        <v>1278</v>
      </c>
      <c r="P50" t="s">
        <v>1279</v>
      </c>
      <c r="R50" t="str">
        <f>A!R11</f>
        <v>1687/6/21</v>
      </c>
      <c r="S50" t="s">
        <v>1276</v>
      </c>
      <c r="T50" t="s">
        <v>1280</v>
      </c>
      <c r="U50" t="str">
        <f t="shared" si="0"/>
        <v>1716/7/13</v>
      </c>
    </row>
    <row r="51" spans="1:21" hidden="1" x14ac:dyDescent="0.2">
      <c r="A51">
        <v>1717</v>
      </c>
      <c r="B51">
        <v>1</v>
      </c>
      <c r="C51">
        <v>29</v>
      </c>
      <c r="D51" t="s">
        <v>1272</v>
      </c>
      <c r="E51" t="s">
        <v>53</v>
      </c>
      <c r="F51" t="s">
        <v>832</v>
      </c>
      <c r="H51" t="s">
        <v>18</v>
      </c>
      <c r="J51" t="s">
        <v>1966</v>
      </c>
      <c r="K51" t="s">
        <v>64</v>
      </c>
      <c r="L51" t="s">
        <v>282</v>
      </c>
      <c r="N51" t="s">
        <v>18</v>
      </c>
      <c r="O51" t="s">
        <v>1273</v>
      </c>
      <c r="P51" t="s">
        <v>733</v>
      </c>
      <c r="S51" t="s">
        <v>1274</v>
      </c>
      <c r="T51" t="s">
        <v>1275</v>
      </c>
      <c r="U51" t="str">
        <f t="shared" si="0"/>
        <v>1717/1/29</v>
      </c>
    </row>
    <row r="52" spans="1:21" hidden="1" x14ac:dyDescent="0.2">
      <c r="A52">
        <v>1717</v>
      </c>
      <c r="B52">
        <v>5</v>
      </c>
      <c r="C52">
        <v>30</v>
      </c>
      <c r="D52" t="s">
        <v>1265</v>
      </c>
      <c r="E52" t="s">
        <v>1266</v>
      </c>
      <c r="F52" t="s">
        <v>53</v>
      </c>
      <c r="H52" t="s">
        <v>892</v>
      </c>
      <c r="J52" t="s">
        <v>1267</v>
      </c>
      <c r="K52" t="s">
        <v>77</v>
      </c>
      <c r="L52" t="s">
        <v>1268</v>
      </c>
      <c r="N52" t="s">
        <v>18</v>
      </c>
      <c r="O52" t="s">
        <v>1233</v>
      </c>
      <c r="P52" t="s">
        <v>1269</v>
      </c>
      <c r="S52" t="s">
        <v>1270</v>
      </c>
      <c r="T52" t="s">
        <v>1271</v>
      </c>
      <c r="U52" t="str">
        <f t="shared" si="0"/>
        <v>1717/5/30</v>
      </c>
    </row>
    <row r="53" spans="1:21" hidden="1" x14ac:dyDescent="0.2">
      <c r="A53">
        <v>1718</v>
      </c>
      <c r="B53">
        <v>1</v>
      </c>
      <c r="C53">
        <v>30</v>
      </c>
      <c r="D53" t="s">
        <v>52</v>
      </c>
      <c r="E53" t="s">
        <v>70</v>
      </c>
      <c r="H53" t="s">
        <v>76</v>
      </c>
      <c r="J53" s="1" t="str">
        <f>J60</f>
        <v>Peschka</v>
      </c>
      <c r="K53" t="s">
        <v>136</v>
      </c>
      <c r="L53" s="1" t="str">
        <f>L60</f>
        <v>Georg</v>
      </c>
      <c r="N53" s="1" t="str">
        <f>N60</f>
        <v>Unicov</v>
      </c>
      <c r="O53" t="s">
        <v>1244</v>
      </c>
      <c r="P53" t="s">
        <v>1263</v>
      </c>
      <c r="Q53" t="s">
        <v>1264</v>
      </c>
      <c r="S53" t="s">
        <v>1261</v>
      </c>
      <c r="T53" t="s">
        <v>1262</v>
      </c>
      <c r="U53" t="str">
        <f t="shared" si="0"/>
        <v>1718/1/30</v>
      </c>
    </row>
    <row r="54" spans="1:21" hidden="1" x14ac:dyDescent="0.2">
      <c r="A54">
        <v>1718</v>
      </c>
      <c r="B54">
        <v>2</v>
      </c>
      <c r="C54">
        <v>21</v>
      </c>
      <c r="D54" t="s">
        <v>54</v>
      </c>
      <c r="E54" t="s">
        <v>832</v>
      </c>
      <c r="H54" t="s">
        <v>18</v>
      </c>
      <c r="J54" t="s">
        <v>1259</v>
      </c>
      <c r="K54" t="s">
        <v>933</v>
      </c>
      <c r="L54" t="s">
        <v>95</v>
      </c>
      <c r="N54" t="s">
        <v>18</v>
      </c>
      <c r="O54" t="s">
        <v>1233</v>
      </c>
      <c r="P54" t="s">
        <v>1260</v>
      </c>
      <c r="Q54" t="s">
        <v>104</v>
      </c>
      <c r="S54" t="s">
        <v>1261</v>
      </c>
      <c r="T54" t="s">
        <v>1262</v>
      </c>
      <c r="U54" t="str">
        <f t="shared" si="0"/>
        <v>1718/2/21</v>
      </c>
    </row>
    <row r="55" spans="1:21" hidden="1" x14ac:dyDescent="0.2">
      <c r="A55">
        <v>1718</v>
      </c>
      <c r="B55">
        <v>2</v>
      </c>
      <c r="C55">
        <v>23</v>
      </c>
      <c r="D55" t="s">
        <v>1253</v>
      </c>
      <c r="E55" t="s">
        <v>53</v>
      </c>
      <c r="F55" t="s">
        <v>1254</v>
      </c>
      <c r="H55" t="s">
        <v>1255</v>
      </c>
      <c r="J55" t="s">
        <v>1256</v>
      </c>
      <c r="K55" t="s">
        <v>42</v>
      </c>
      <c r="L55" t="s">
        <v>70</v>
      </c>
      <c r="N55" t="s">
        <v>18</v>
      </c>
      <c r="O55" t="s">
        <v>1257</v>
      </c>
      <c r="P55" t="s">
        <v>1258</v>
      </c>
      <c r="S55" t="s">
        <v>1248</v>
      </c>
      <c r="T55" t="s">
        <v>1252</v>
      </c>
      <c r="U55" t="str">
        <f t="shared" si="0"/>
        <v>1718/2/23</v>
      </c>
    </row>
    <row r="56" spans="1:21" hidden="1" x14ac:dyDescent="0.2">
      <c r="A56">
        <v>1718</v>
      </c>
      <c r="B56">
        <v>6</v>
      </c>
      <c r="C56">
        <v>9</v>
      </c>
      <c r="D56" t="s">
        <v>1249</v>
      </c>
      <c r="E56" t="s">
        <v>81</v>
      </c>
      <c r="G56" t="s">
        <v>656</v>
      </c>
      <c r="J56" t="s">
        <v>1250</v>
      </c>
      <c r="K56" t="s">
        <v>229</v>
      </c>
      <c r="L56" t="s">
        <v>53</v>
      </c>
      <c r="N56" t="s">
        <v>18</v>
      </c>
      <c r="O56" t="s">
        <v>1251</v>
      </c>
      <c r="P56" t="s">
        <v>733</v>
      </c>
      <c r="S56" t="s">
        <v>1248</v>
      </c>
      <c r="T56" t="s">
        <v>1252</v>
      </c>
      <c r="U56" t="str">
        <f t="shared" si="0"/>
        <v>1718/6/9</v>
      </c>
    </row>
    <row r="57" spans="1:21" hidden="1" x14ac:dyDescent="0.2">
      <c r="A57">
        <v>1718</v>
      </c>
      <c r="B57">
        <v>10</v>
      </c>
      <c r="C57">
        <v>10</v>
      </c>
      <c r="D57" t="s">
        <v>686</v>
      </c>
      <c r="E57" t="s">
        <v>1079</v>
      </c>
      <c r="F57" t="s">
        <v>857</v>
      </c>
      <c r="H57" t="s">
        <v>18</v>
      </c>
      <c r="J57" t="s">
        <v>1245</v>
      </c>
      <c r="K57" t="s">
        <v>42</v>
      </c>
      <c r="L57" t="s">
        <v>70</v>
      </c>
      <c r="N57" t="s">
        <v>1246</v>
      </c>
      <c r="O57" t="s">
        <v>1233</v>
      </c>
      <c r="P57" t="s">
        <v>1247</v>
      </c>
      <c r="S57" t="s">
        <v>1242</v>
      </c>
      <c r="T57" t="s">
        <v>1243</v>
      </c>
      <c r="U57" t="str">
        <f t="shared" si="0"/>
        <v>1718/10/10</v>
      </c>
    </row>
    <row r="58" spans="1:21" hidden="1" x14ac:dyDescent="0.2">
      <c r="A58">
        <v>1719</v>
      </c>
      <c r="B58">
        <v>1</v>
      </c>
      <c r="C58">
        <v>24</v>
      </c>
      <c r="D58" t="s">
        <v>1240</v>
      </c>
      <c r="E58" t="s">
        <v>593</v>
      </c>
      <c r="F58" t="s">
        <v>846</v>
      </c>
      <c r="H58" t="s">
        <v>18</v>
      </c>
      <c r="J58" t="s">
        <v>1107</v>
      </c>
      <c r="K58" t="s">
        <v>88</v>
      </c>
      <c r="L58" t="s">
        <v>743</v>
      </c>
      <c r="N58" t="s">
        <v>18</v>
      </c>
      <c r="O58" t="s">
        <v>733</v>
      </c>
      <c r="P58" t="s">
        <v>1241</v>
      </c>
      <c r="S58" t="s">
        <v>1242</v>
      </c>
      <c r="T58" t="s">
        <v>1243</v>
      </c>
      <c r="U58" t="str">
        <f t="shared" si="0"/>
        <v>1719/1/24</v>
      </c>
    </row>
    <row r="59" spans="1:21" hidden="1" x14ac:dyDescent="0.2">
      <c r="A59">
        <v>1721</v>
      </c>
      <c r="B59">
        <v>9</v>
      </c>
      <c r="C59">
        <v>3</v>
      </c>
      <c r="D59" t="s">
        <v>957</v>
      </c>
      <c r="E59" t="s">
        <v>93</v>
      </c>
      <c r="H59" t="s">
        <v>76</v>
      </c>
      <c r="J59" t="s">
        <v>52</v>
      </c>
      <c r="K59" t="s">
        <v>136</v>
      </c>
      <c r="L59" t="s">
        <v>70</v>
      </c>
      <c r="N59" t="s">
        <v>76</v>
      </c>
      <c r="O59" t="s">
        <v>666</v>
      </c>
      <c r="P59" t="s">
        <v>1239</v>
      </c>
      <c r="Q59" t="s">
        <v>104</v>
      </c>
      <c r="R59" t="str">
        <f>A!R38</f>
        <v>1698/11/24</v>
      </c>
      <c r="U59" t="str">
        <f t="shared" si="0"/>
        <v>1721/9/3</v>
      </c>
    </row>
    <row r="60" spans="1:21" hidden="1" x14ac:dyDescent="0.2">
      <c r="A60">
        <v>1721</v>
      </c>
      <c r="B60">
        <v>11</v>
      </c>
      <c r="C60">
        <v>21</v>
      </c>
      <c r="D60" t="s">
        <v>798</v>
      </c>
      <c r="E60" t="s">
        <v>81</v>
      </c>
      <c r="G60" t="s">
        <v>580</v>
      </c>
      <c r="H60" t="s">
        <v>1235</v>
      </c>
      <c r="J60" t="s">
        <v>1236</v>
      </c>
      <c r="K60" t="s">
        <v>17</v>
      </c>
      <c r="L60" t="s">
        <v>70</v>
      </c>
      <c r="N60" t="s">
        <v>18</v>
      </c>
      <c r="O60" t="s">
        <v>1237</v>
      </c>
      <c r="P60" t="s">
        <v>1233</v>
      </c>
      <c r="S60" t="s">
        <v>1234</v>
      </c>
      <c r="T60" t="s">
        <v>1238</v>
      </c>
      <c r="U60" t="str">
        <f t="shared" si="0"/>
        <v>1721/11/21</v>
      </c>
    </row>
    <row r="61" spans="1:21" hidden="1" x14ac:dyDescent="0.2">
      <c r="A61">
        <v>1723</v>
      </c>
      <c r="B61">
        <v>4</v>
      </c>
      <c r="C61">
        <v>19</v>
      </c>
      <c r="D61" t="s">
        <v>1229</v>
      </c>
      <c r="E61" t="s">
        <v>93</v>
      </c>
      <c r="F61" t="s">
        <v>684</v>
      </c>
      <c r="J61" t="s">
        <v>1231</v>
      </c>
      <c r="K61" t="s">
        <v>136</v>
      </c>
      <c r="L61" t="s">
        <v>867</v>
      </c>
      <c r="O61" t="s">
        <v>1232</v>
      </c>
      <c r="P61" t="s">
        <v>1233</v>
      </c>
      <c r="S61" t="s">
        <v>1227</v>
      </c>
      <c r="T61" t="s">
        <v>1228</v>
      </c>
      <c r="U61" t="str">
        <f t="shared" si="0"/>
        <v>1723/4/19</v>
      </c>
    </row>
    <row r="62" spans="1:21" hidden="1" x14ac:dyDescent="0.2">
      <c r="A62">
        <v>1723</v>
      </c>
      <c r="B62">
        <v>5</v>
      </c>
      <c r="C62">
        <v>10</v>
      </c>
      <c r="D62" t="s">
        <v>669</v>
      </c>
      <c r="E62" t="s">
        <v>143</v>
      </c>
      <c r="F62" t="s">
        <v>1057</v>
      </c>
      <c r="K62" t="s">
        <v>1226</v>
      </c>
      <c r="O62" t="s">
        <v>824</v>
      </c>
      <c r="P62" t="s">
        <v>733</v>
      </c>
      <c r="Q62" t="s">
        <v>1230</v>
      </c>
      <c r="S62" t="s">
        <v>1227</v>
      </c>
      <c r="T62" t="s">
        <v>1228</v>
      </c>
      <c r="U62" t="str">
        <f t="shared" si="0"/>
        <v>1723/5/10</v>
      </c>
    </row>
    <row r="63" spans="1:21" hidden="1" x14ac:dyDescent="0.2">
      <c r="A63">
        <v>1724</v>
      </c>
      <c r="B63">
        <v>10</v>
      </c>
      <c r="C63">
        <v>10</v>
      </c>
      <c r="D63" t="s">
        <v>244</v>
      </c>
      <c r="E63" t="s">
        <v>481</v>
      </c>
      <c r="F63" t="s">
        <v>795</v>
      </c>
      <c r="J63" t="s">
        <v>1221</v>
      </c>
      <c r="K63" t="s">
        <v>301</v>
      </c>
      <c r="L63" t="s">
        <v>684</v>
      </c>
      <c r="O63" t="s">
        <v>1222</v>
      </c>
      <c r="P63" t="s">
        <v>1223</v>
      </c>
      <c r="S63" t="s">
        <v>1224</v>
      </c>
      <c r="T63" t="s">
        <v>1225</v>
      </c>
      <c r="U63" t="str">
        <f t="shared" si="0"/>
        <v>1724/10/10</v>
      </c>
    </row>
    <row r="64" spans="1:21" hidden="1" x14ac:dyDescent="0.2">
      <c r="A64">
        <v>1725</v>
      </c>
      <c r="B64">
        <v>2</v>
      </c>
      <c r="C64">
        <v>5</v>
      </c>
      <c r="D64" t="s">
        <v>65</v>
      </c>
      <c r="E64" t="s">
        <v>133</v>
      </c>
      <c r="F64" t="s">
        <v>133</v>
      </c>
      <c r="J64" t="s">
        <v>754</v>
      </c>
      <c r="K64" t="s">
        <v>351</v>
      </c>
      <c r="L64" t="s">
        <v>79</v>
      </c>
      <c r="O64" t="s">
        <v>1217</v>
      </c>
      <c r="P64" t="s">
        <v>1218</v>
      </c>
      <c r="S64" t="s">
        <v>1219</v>
      </c>
      <c r="T64" t="s">
        <v>1220</v>
      </c>
      <c r="U64" t="str">
        <f t="shared" si="0"/>
        <v>1725/2/5</v>
      </c>
    </row>
    <row r="65" spans="1:21" hidden="1" x14ac:dyDescent="0.2">
      <c r="A65">
        <v>1725</v>
      </c>
      <c r="B65">
        <v>9</v>
      </c>
      <c r="C65">
        <v>16</v>
      </c>
      <c r="D65" t="s">
        <v>41</v>
      </c>
      <c r="E65" t="s">
        <v>58</v>
      </c>
      <c r="F65" t="s">
        <v>53</v>
      </c>
      <c r="H65" s="1" t="s">
        <v>56</v>
      </c>
      <c r="I65" t="str">
        <f>A!R45</f>
        <v>1702/3/20</v>
      </c>
      <c r="J65" t="s">
        <v>1213</v>
      </c>
      <c r="K65" t="s">
        <v>77</v>
      </c>
      <c r="L65" t="s">
        <v>79</v>
      </c>
      <c r="O65" t="s">
        <v>1214</v>
      </c>
      <c r="P65" t="s">
        <v>853</v>
      </c>
      <c r="S65" t="s">
        <v>1215</v>
      </c>
      <c r="T65" t="s">
        <v>1216</v>
      </c>
      <c r="U65" t="str">
        <f t="shared" si="0"/>
        <v>1725/9/16</v>
      </c>
    </row>
    <row r="66" spans="1:21" hidden="1" x14ac:dyDescent="0.2">
      <c r="A66">
        <v>1727</v>
      </c>
      <c r="B66">
        <v>9</v>
      </c>
      <c r="C66">
        <v>31</v>
      </c>
      <c r="D66" t="s">
        <v>655</v>
      </c>
      <c r="E66" t="s">
        <v>53</v>
      </c>
      <c r="G66" t="s">
        <v>656</v>
      </c>
      <c r="H66" t="s">
        <v>657</v>
      </c>
      <c r="J66" t="s">
        <v>658</v>
      </c>
      <c r="K66" t="s">
        <v>17</v>
      </c>
      <c r="L66" t="s">
        <v>53</v>
      </c>
      <c r="N66" t="s">
        <v>18</v>
      </c>
      <c r="O66" t="s">
        <v>659</v>
      </c>
      <c r="P66" t="s">
        <v>660</v>
      </c>
      <c r="S66" t="s">
        <v>661</v>
      </c>
      <c r="T66" t="s">
        <v>662</v>
      </c>
      <c r="U66" t="str">
        <f t="shared" ref="U66:U129" si="1">A66&amp;"/"&amp;B66&amp;"/"&amp;C66</f>
        <v>1727/9/31</v>
      </c>
    </row>
    <row r="67" spans="1:21" hidden="1" x14ac:dyDescent="0.2">
      <c r="A67">
        <v>1728</v>
      </c>
      <c r="B67">
        <v>8</v>
      </c>
      <c r="C67">
        <v>11</v>
      </c>
      <c r="D67" t="s">
        <v>41</v>
      </c>
      <c r="E67" t="s">
        <v>62</v>
      </c>
      <c r="F67" t="s">
        <v>53</v>
      </c>
      <c r="H67" t="s">
        <v>18</v>
      </c>
      <c r="I67" t="str">
        <f>A!R36</f>
        <v>1698/7/16</v>
      </c>
      <c r="J67" t="s">
        <v>41</v>
      </c>
      <c r="K67" t="s">
        <v>105</v>
      </c>
      <c r="L67" t="s">
        <v>53</v>
      </c>
      <c r="N67" t="s">
        <v>18</v>
      </c>
      <c r="O67" t="s">
        <v>108</v>
      </c>
      <c r="P67" t="s">
        <v>109</v>
      </c>
      <c r="R67" t="str">
        <f>A!R96</f>
        <v>1710/1/30</v>
      </c>
      <c r="S67" t="s">
        <v>106</v>
      </c>
      <c r="T67" t="s">
        <v>107</v>
      </c>
      <c r="U67" t="str">
        <f t="shared" si="1"/>
        <v>1728/8/11</v>
      </c>
    </row>
    <row r="68" spans="1:21" hidden="1" x14ac:dyDescent="0.2">
      <c r="A68">
        <v>1729</v>
      </c>
      <c r="B68">
        <v>1</v>
      </c>
      <c r="C68">
        <v>30</v>
      </c>
      <c r="D68" t="s">
        <v>52</v>
      </c>
      <c r="E68" t="s">
        <v>54</v>
      </c>
      <c r="F68" t="s">
        <v>70</v>
      </c>
      <c r="H68" t="s">
        <v>76</v>
      </c>
      <c r="I68" t="str">
        <f>A!R49</f>
        <v>1702/8/12</v>
      </c>
      <c r="J68" t="s">
        <v>663</v>
      </c>
      <c r="K68" t="s">
        <v>130</v>
      </c>
      <c r="L68" t="s">
        <v>664</v>
      </c>
      <c r="N68" t="s">
        <v>665</v>
      </c>
      <c r="O68" t="s">
        <v>666</v>
      </c>
      <c r="P68" t="s">
        <v>667</v>
      </c>
      <c r="S68" t="s">
        <v>98</v>
      </c>
      <c r="T68" t="s">
        <v>668</v>
      </c>
      <c r="U68" t="str">
        <f t="shared" si="1"/>
        <v>1729/1/30</v>
      </c>
    </row>
    <row r="69" spans="1:21" hidden="1" x14ac:dyDescent="0.2">
      <c r="A69">
        <v>1729</v>
      </c>
      <c r="B69">
        <v>3</v>
      </c>
      <c r="D69" t="s">
        <v>669</v>
      </c>
      <c r="E69" t="s">
        <v>143</v>
      </c>
      <c r="G69" t="s">
        <v>670</v>
      </c>
      <c r="H69" t="s">
        <v>18</v>
      </c>
      <c r="J69" t="s">
        <v>671</v>
      </c>
      <c r="K69" t="s">
        <v>139</v>
      </c>
      <c r="L69" t="s">
        <v>672</v>
      </c>
      <c r="N69" t="s">
        <v>18</v>
      </c>
      <c r="O69" t="s">
        <v>673</v>
      </c>
      <c r="P69" t="s">
        <v>674</v>
      </c>
      <c r="S69" t="s">
        <v>675</v>
      </c>
      <c r="T69" t="s">
        <v>668</v>
      </c>
      <c r="U69" t="str">
        <f t="shared" si="1"/>
        <v>1729/3/</v>
      </c>
    </row>
    <row r="70" spans="1:21" hidden="1" x14ac:dyDescent="0.2">
      <c r="A70">
        <v>1731</v>
      </c>
      <c r="B70">
        <v>1</v>
      </c>
      <c r="C70">
        <v>11</v>
      </c>
      <c r="D70" t="s">
        <v>676</v>
      </c>
      <c r="E70" t="s">
        <v>677</v>
      </c>
      <c r="H70" t="s">
        <v>56</v>
      </c>
      <c r="J70" t="s">
        <v>678</v>
      </c>
      <c r="K70" t="s">
        <v>64</v>
      </c>
      <c r="L70" t="s">
        <v>664</v>
      </c>
      <c r="N70" t="s">
        <v>679</v>
      </c>
      <c r="O70" t="s">
        <v>680</v>
      </c>
      <c r="P70" t="s">
        <v>681</v>
      </c>
      <c r="Q70" t="s">
        <v>104</v>
      </c>
      <c r="S70" t="s">
        <v>273</v>
      </c>
      <c r="T70" t="s">
        <v>682</v>
      </c>
      <c r="U70" t="str">
        <f t="shared" si="1"/>
        <v>1731/1/11</v>
      </c>
    </row>
    <row r="71" spans="1:21" hidden="1" x14ac:dyDescent="0.2">
      <c r="A71">
        <v>1731</v>
      </c>
      <c r="B71">
        <v>1</v>
      </c>
      <c r="C71">
        <v>25</v>
      </c>
      <c r="D71" t="s">
        <v>683</v>
      </c>
      <c r="E71" t="s">
        <v>593</v>
      </c>
      <c r="F71" t="s">
        <v>684</v>
      </c>
      <c r="H71" t="s">
        <v>685</v>
      </c>
      <c r="J71" t="s">
        <v>686</v>
      </c>
      <c r="K71" t="s">
        <v>66</v>
      </c>
      <c r="L71" t="s">
        <v>687</v>
      </c>
      <c r="N71" t="s">
        <v>18</v>
      </c>
      <c r="O71" t="s">
        <v>206</v>
      </c>
      <c r="P71" t="s">
        <v>688</v>
      </c>
      <c r="S71" t="s">
        <v>689</v>
      </c>
      <c r="T71" t="s">
        <v>690</v>
      </c>
      <c r="U71" t="str">
        <f t="shared" si="1"/>
        <v>1731/1/25</v>
      </c>
    </row>
    <row r="72" spans="1:21" hidden="1" x14ac:dyDescent="0.2">
      <c r="A72">
        <v>1731</v>
      </c>
      <c r="B72">
        <v>8</v>
      </c>
      <c r="C72">
        <v>27</v>
      </c>
      <c r="D72" t="s">
        <v>691</v>
      </c>
      <c r="E72" t="s">
        <v>692</v>
      </c>
      <c r="H72" t="s">
        <v>18</v>
      </c>
      <c r="K72" t="s">
        <v>77</v>
      </c>
      <c r="O72" t="s">
        <v>693</v>
      </c>
      <c r="P72" t="s">
        <v>694</v>
      </c>
      <c r="Q72" t="s">
        <v>695</v>
      </c>
      <c r="S72" t="s">
        <v>696</v>
      </c>
      <c r="T72" t="s">
        <v>690</v>
      </c>
      <c r="U72" t="str">
        <f t="shared" si="1"/>
        <v>1731/8/27</v>
      </c>
    </row>
    <row r="73" spans="1:21" hidden="1" x14ac:dyDescent="0.2">
      <c r="A73">
        <v>1732</v>
      </c>
      <c r="B73">
        <v>1</v>
      </c>
      <c r="C73">
        <v>28</v>
      </c>
      <c r="D73" t="s">
        <v>697</v>
      </c>
      <c r="E73" t="s">
        <v>95</v>
      </c>
      <c r="F73" t="s">
        <v>698</v>
      </c>
      <c r="H73" t="s">
        <v>699</v>
      </c>
      <c r="J73" t="s">
        <v>700</v>
      </c>
      <c r="K73" t="s">
        <v>229</v>
      </c>
      <c r="L73" t="s">
        <v>701</v>
      </c>
      <c r="N73" t="s">
        <v>18</v>
      </c>
      <c r="O73" t="s">
        <v>702</v>
      </c>
      <c r="P73" t="s">
        <v>703</v>
      </c>
      <c r="S73" t="s">
        <v>704</v>
      </c>
      <c r="T73" t="s">
        <v>705</v>
      </c>
      <c r="U73" t="str">
        <f t="shared" si="1"/>
        <v>1732/1/28</v>
      </c>
    </row>
    <row r="74" spans="1:21" hidden="1" x14ac:dyDescent="0.2">
      <c r="A74">
        <v>1733</v>
      </c>
      <c r="B74">
        <v>11</v>
      </c>
      <c r="C74">
        <v>9</v>
      </c>
      <c r="D74" t="s">
        <v>143</v>
      </c>
      <c r="E74" t="s">
        <v>81</v>
      </c>
      <c r="F74" t="s">
        <v>228</v>
      </c>
      <c r="H74" t="s">
        <v>18</v>
      </c>
      <c r="J74" t="s">
        <v>41</v>
      </c>
      <c r="K74" t="s">
        <v>229</v>
      </c>
      <c r="L74" t="s">
        <v>95</v>
      </c>
      <c r="N74" t="s">
        <v>18</v>
      </c>
      <c r="O74" t="s">
        <v>230</v>
      </c>
      <c r="P74" t="s">
        <v>231</v>
      </c>
      <c r="R74" t="str">
        <f>A!R78</f>
        <v>1707/9/12</v>
      </c>
      <c r="S74" t="s">
        <v>233</v>
      </c>
      <c r="T74" t="s">
        <v>232</v>
      </c>
      <c r="U74" t="str">
        <f t="shared" si="1"/>
        <v>1733/11/9</v>
      </c>
    </row>
    <row r="75" spans="1:21" hidden="1" x14ac:dyDescent="0.2">
      <c r="A75">
        <v>1733</v>
      </c>
      <c r="B75">
        <v>11</v>
      </c>
      <c r="C75">
        <v>16</v>
      </c>
      <c r="D75" t="s">
        <v>65</v>
      </c>
      <c r="E75" t="s">
        <v>53</v>
      </c>
      <c r="F75" t="s">
        <v>133</v>
      </c>
      <c r="H75" t="s">
        <v>18</v>
      </c>
      <c r="J75" t="s">
        <v>706</v>
      </c>
      <c r="K75" t="s">
        <v>136</v>
      </c>
      <c r="L75" t="s">
        <v>228</v>
      </c>
      <c r="N75" t="s">
        <v>707</v>
      </c>
      <c r="O75" t="s">
        <v>708</v>
      </c>
      <c r="P75" t="s">
        <v>709</v>
      </c>
      <c r="S75" t="s">
        <v>233</v>
      </c>
      <c r="T75" t="s">
        <v>232</v>
      </c>
      <c r="U75" t="str">
        <f t="shared" si="1"/>
        <v>1733/11/16</v>
      </c>
    </row>
    <row r="76" spans="1:21" hidden="1" x14ac:dyDescent="0.2">
      <c r="A76">
        <v>1734</v>
      </c>
      <c r="B76">
        <v>2</v>
      </c>
      <c r="C76">
        <v>10</v>
      </c>
      <c r="D76" t="s">
        <v>710</v>
      </c>
      <c r="E76" t="s">
        <v>58</v>
      </c>
      <c r="F76" t="s">
        <v>711</v>
      </c>
      <c r="H76" t="s">
        <v>18</v>
      </c>
      <c r="J76" t="s">
        <v>712</v>
      </c>
      <c r="K76" t="s">
        <v>66</v>
      </c>
      <c r="L76" t="s">
        <v>713</v>
      </c>
      <c r="N76" t="s">
        <v>94</v>
      </c>
      <c r="O76" t="s">
        <v>714</v>
      </c>
      <c r="P76" t="s">
        <v>688</v>
      </c>
      <c r="S76" t="s">
        <v>715</v>
      </c>
      <c r="T76" t="s">
        <v>223</v>
      </c>
      <c r="U76" t="str">
        <f t="shared" si="1"/>
        <v>1734/2/10</v>
      </c>
    </row>
    <row r="77" spans="1:21" hidden="1" x14ac:dyDescent="0.2">
      <c r="A77">
        <v>1734</v>
      </c>
      <c r="B77">
        <v>5</v>
      </c>
      <c r="C77">
        <v>11</v>
      </c>
      <c r="D77" t="s">
        <v>41</v>
      </c>
      <c r="E77" t="s">
        <v>95</v>
      </c>
      <c r="F77" t="str">
        <f>F24</f>
        <v>Jakob +</v>
      </c>
      <c r="H77" t="s">
        <v>18</v>
      </c>
      <c r="J77" t="s">
        <v>224</v>
      </c>
      <c r="K77" t="s">
        <v>105</v>
      </c>
      <c r="L77" t="s">
        <v>225</v>
      </c>
      <c r="N77" t="s">
        <v>94</v>
      </c>
      <c r="O77" t="s">
        <v>226</v>
      </c>
      <c r="P77" t="s">
        <v>227</v>
      </c>
      <c r="Q77" t="s">
        <v>104</v>
      </c>
      <c r="S77" t="s">
        <v>234</v>
      </c>
      <c r="T77" t="s">
        <v>223</v>
      </c>
      <c r="U77" t="str">
        <f t="shared" si="1"/>
        <v>1734/5/11</v>
      </c>
    </row>
    <row r="78" spans="1:21" hidden="1" x14ac:dyDescent="0.2">
      <c r="A78">
        <v>1735</v>
      </c>
      <c r="B78">
        <v>2</v>
      </c>
      <c r="C78">
        <v>7</v>
      </c>
      <c r="D78" t="s">
        <v>716</v>
      </c>
      <c r="E78" t="s">
        <v>53</v>
      </c>
      <c r="F78" t="s">
        <v>67</v>
      </c>
      <c r="H78" t="s">
        <v>717</v>
      </c>
      <c r="K78" t="s">
        <v>718</v>
      </c>
      <c r="O78" t="s">
        <v>719</v>
      </c>
      <c r="P78" t="s">
        <v>720</v>
      </c>
      <c r="Q78" t="s">
        <v>721</v>
      </c>
      <c r="S78" t="s">
        <v>722</v>
      </c>
      <c r="T78" t="s">
        <v>723</v>
      </c>
      <c r="U78" t="str">
        <f t="shared" si="1"/>
        <v>1735/2/7</v>
      </c>
    </row>
    <row r="79" spans="1:21" hidden="1" x14ac:dyDescent="0.2">
      <c r="A79">
        <v>1735</v>
      </c>
      <c r="B79">
        <v>5</v>
      </c>
      <c r="C79">
        <v>10</v>
      </c>
      <c r="D79" t="s">
        <v>235</v>
      </c>
      <c r="E79" t="s">
        <v>236</v>
      </c>
      <c r="F79" t="s">
        <v>237</v>
      </c>
      <c r="H79" t="s">
        <v>18</v>
      </c>
      <c r="J79" t="s">
        <v>41</v>
      </c>
      <c r="K79" t="s">
        <v>239</v>
      </c>
      <c r="L79" t="s">
        <v>95</v>
      </c>
      <c r="N79" t="s">
        <v>18</v>
      </c>
      <c r="O79" t="s">
        <v>240</v>
      </c>
      <c r="P79" t="s">
        <v>231</v>
      </c>
      <c r="R79" t="str">
        <f>A!R56</f>
        <v>1703/9/27</v>
      </c>
      <c r="S79" t="s">
        <v>724</v>
      </c>
      <c r="T79" t="s">
        <v>241</v>
      </c>
      <c r="U79" t="str">
        <f t="shared" si="1"/>
        <v>1735/5/10</v>
      </c>
    </row>
    <row r="80" spans="1:21" hidden="1" x14ac:dyDescent="0.2">
      <c r="A80">
        <v>1736</v>
      </c>
      <c r="B80">
        <v>1</v>
      </c>
      <c r="C80">
        <v>23</v>
      </c>
      <c r="D80" t="s">
        <v>65</v>
      </c>
      <c r="E80" t="s">
        <v>133</v>
      </c>
      <c r="H80" t="s">
        <v>18</v>
      </c>
      <c r="J80" t="s">
        <v>725</v>
      </c>
      <c r="K80" t="s">
        <v>351</v>
      </c>
      <c r="L80" t="s">
        <v>79</v>
      </c>
      <c r="N80" t="s">
        <v>313</v>
      </c>
      <c r="O80" t="s">
        <v>680</v>
      </c>
      <c r="P80" t="s">
        <v>331</v>
      </c>
      <c r="Q80" t="s">
        <v>104</v>
      </c>
      <c r="S80" t="s">
        <v>726</v>
      </c>
      <c r="T80" t="s">
        <v>727</v>
      </c>
      <c r="U80" t="str">
        <f t="shared" si="1"/>
        <v>1736/1/23</v>
      </c>
    </row>
    <row r="81" spans="1:21" hidden="1" x14ac:dyDescent="0.2">
      <c r="A81">
        <v>1736</v>
      </c>
      <c r="B81">
        <v>7</v>
      </c>
      <c r="C81">
        <v>5</v>
      </c>
      <c r="D81" t="s">
        <v>731</v>
      </c>
      <c r="E81" t="s">
        <v>729</v>
      </c>
      <c r="F81" t="s">
        <v>730</v>
      </c>
      <c r="H81" t="s">
        <v>728</v>
      </c>
      <c r="J81" t="s">
        <v>732</v>
      </c>
      <c r="K81" t="s">
        <v>180</v>
      </c>
      <c r="L81" t="s">
        <v>692</v>
      </c>
      <c r="N81" t="s">
        <v>18</v>
      </c>
      <c r="O81" t="s">
        <v>733</v>
      </c>
      <c r="P81" t="s">
        <v>734</v>
      </c>
      <c r="S81" t="s">
        <v>735</v>
      </c>
      <c r="T81" t="s">
        <v>727</v>
      </c>
      <c r="U81" t="str">
        <f t="shared" si="1"/>
        <v>1736/7/5</v>
      </c>
    </row>
    <row r="82" spans="1:21" hidden="1" x14ac:dyDescent="0.2">
      <c r="A82">
        <v>1737</v>
      </c>
      <c r="B82">
        <v>7</v>
      </c>
      <c r="C82">
        <v>23</v>
      </c>
      <c r="D82" t="s">
        <v>736</v>
      </c>
      <c r="E82" t="s">
        <v>158</v>
      </c>
      <c r="H82" t="s">
        <v>18</v>
      </c>
      <c r="J82" t="s">
        <v>235</v>
      </c>
      <c r="K82" t="s">
        <v>737</v>
      </c>
      <c r="L82" t="s">
        <v>237</v>
      </c>
      <c r="N82" t="s">
        <v>18</v>
      </c>
      <c r="O82" t="s">
        <v>738</v>
      </c>
      <c r="P82" t="s">
        <v>733</v>
      </c>
      <c r="Q82" t="s">
        <v>104</v>
      </c>
      <c r="S82" t="s">
        <v>89</v>
      </c>
      <c r="T82" t="s">
        <v>739</v>
      </c>
      <c r="U82" t="str">
        <f t="shared" si="1"/>
        <v>1737/7/23</v>
      </c>
    </row>
    <row r="83" spans="1:21" hidden="1" x14ac:dyDescent="0.2">
      <c r="A83" s="4">
        <v>1738</v>
      </c>
      <c r="B83" s="4">
        <v>2</v>
      </c>
      <c r="C83" s="4">
        <v>6</v>
      </c>
      <c r="D83" s="4" t="s">
        <v>52</v>
      </c>
      <c r="E83" s="4" t="s">
        <v>53</v>
      </c>
      <c r="F83" s="4" t="s">
        <v>70</v>
      </c>
      <c r="G83" s="4"/>
      <c r="H83" s="4" t="s">
        <v>56</v>
      </c>
      <c r="I83" s="4" t="str">
        <f>A!R76</f>
        <v>1706/12/5</v>
      </c>
      <c r="J83" s="4" t="s">
        <v>16</v>
      </c>
      <c r="K83" s="4" t="s">
        <v>136</v>
      </c>
      <c r="L83" s="4" t="s">
        <v>684</v>
      </c>
      <c r="M83" s="4"/>
      <c r="N83" s="4" t="s">
        <v>94</v>
      </c>
      <c r="O83" s="4" t="s">
        <v>659</v>
      </c>
      <c r="P83" s="4" t="s">
        <v>740</v>
      </c>
      <c r="Q83" s="4"/>
      <c r="R83" s="4"/>
      <c r="S83" s="4" t="s">
        <v>741</v>
      </c>
      <c r="T83" s="4" t="s">
        <v>742</v>
      </c>
      <c r="U83" s="4" t="str">
        <f t="shared" si="1"/>
        <v>1738/2/6</v>
      </c>
    </row>
    <row r="84" spans="1:21" hidden="1" x14ac:dyDescent="0.2">
      <c r="A84">
        <v>1738</v>
      </c>
      <c r="B84">
        <v>2</v>
      </c>
      <c r="C84">
        <v>16</v>
      </c>
      <c r="D84" t="s">
        <v>52</v>
      </c>
      <c r="E84" t="s">
        <v>70</v>
      </c>
      <c r="F84" t="s">
        <v>743</v>
      </c>
      <c r="H84" t="s">
        <v>76</v>
      </c>
      <c r="I84" t="str">
        <f>A!R63</f>
        <v>1705/4/27</v>
      </c>
      <c r="J84" t="s">
        <v>744</v>
      </c>
      <c r="K84" t="s">
        <v>77</v>
      </c>
      <c r="L84" t="s">
        <v>743</v>
      </c>
      <c r="N84" t="s">
        <v>747</v>
      </c>
      <c r="Q84" t="s">
        <v>2176</v>
      </c>
      <c r="S84" t="s">
        <v>745</v>
      </c>
      <c r="T84" t="s">
        <v>742</v>
      </c>
      <c r="U84" t="str">
        <f t="shared" si="1"/>
        <v>1738/2/16</v>
      </c>
    </row>
    <row r="85" spans="1:21" hidden="1" x14ac:dyDescent="0.2">
      <c r="A85">
        <v>1738</v>
      </c>
      <c r="B85">
        <v>2</v>
      </c>
      <c r="C85">
        <v>16</v>
      </c>
      <c r="D85" t="s">
        <v>52</v>
      </c>
      <c r="E85" t="s">
        <v>481</v>
      </c>
      <c r="F85" t="s">
        <v>743</v>
      </c>
      <c r="H85" t="s">
        <v>76</v>
      </c>
      <c r="I85" t="str">
        <f>A!R99</f>
        <v>1710/8/1</v>
      </c>
      <c r="J85" t="s">
        <v>649</v>
      </c>
      <c r="K85" t="s">
        <v>746</v>
      </c>
      <c r="L85" t="s">
        <v>158</v>
      </c>
      <c r="N85" t="s">
        <v>747</v>
      </c>
      <c r="Q85" t="s">
        <v>2176</v>
      </c>
      <c r="S85" t="s">
        <v>745</v>
      </c>
      <c r="T85" t="s">
        <v>742</v>
      </c>
      <c r="U85" t="str">
        <f t="shared" si="1"/>
        <v>1738/2/16</v>
      </c>
    </row>
    <row r="86" spans="1:21" hidden="1" x14ac:dyDescent="0.2">
      <c r="A86">
        <v>1738</v>
      </c>
      <c r="B86">
        <v>7</v>
      </c>
      <c r="C86">
        <v>21</v>
      </c>
      <c r="D86" t="s">
        <v>748</v>
      </c>
      <c r="E86" t="s">
        <v>749</v>
      </c>
      <c r="H86" t="s">
        <v>199</v>
      </c>
      <c r="K86" t="s">
        <v>185</v>
      </c>
      <c r="O86" t="s">
        <v>750</v>
      </c>
      <c r="P86" t="s">
        <v>751</v>
      </c>
      <c r="Q86" t="s">
        <v>752</v>
      </c>
      <c r="S86" t="s">
        <v>118</v>
      </c>
      <c r="T86" t="s">
        <v>753</v>
      </c>
      <c r="U86" t="str">
        <f t="shared" si="1"/>
        <v>1738/7/21</v>
      </c>
    </row>
    <row r="87" spans="1:21" hidden="1" x14ac:dyDescent="0.2">
      <c r="A87">
        <v>1738</v>
      </c>
      <c r="B87">
        <v>11</v>
      </c>
      <c r="C87">
        <v>16</v>
      </c>
      <c r="D87" t="s">
        <v>754</v>
      </c>
      <c r="E87" t="s">
        <v>282</v>
      </c>
      <c r="F87" t="s">
        <v>53</v>
      </c>
      <c r="G87" t="s">
        <v>656</v>
      </c>
      <c r="H87" t="s">
        <v>755</v>
      </c>
      <c r="J87" t="s">
        <v>756</v>
      </c>
      <c r="K87" t="s">
        <v>88</v>
      </c>
      <c r="N87" t="s">
        <v>18</v>
      </c>
      <c r="O87" t="s">
        <v>757</v>
      </c>
      <c r="P87" t="s">
        <v>758</v>
      </c>
      <c r="S87" t="s">
        <v>759</v>
      </c>
      <c r="T87" t="s">
        <v>648</v>
      </c>
      <c r="U87" t="str">
        <f t="shared" si="1"/>
        <v>1738/11/16</v>
      </c>
    </row>
    <row r="88" spans="1:21" hidden="1" x14ac:dyDescent="0.2">
      <c r="A88">
        <v>1739</v>
      </c>
      <c r="B88">
        <v>1</v>
      </c>
      <c r="C88">
        <v>11</v>
      </c>
      <c r="D88" t="s">
        <v>649</v>
      </c>
      <c r="E88" t="s">
        <v>81</v>
      </c>
      <c r="F88" t="s">
        <v>67</v>
      </c>
      <c r="G88" t="s">
        <v>650</v>
      </c>
      <c r="H88" t="s">
        <v>56</v>
      </c>
      <c r="J88" t="s">
        <v>65</v>
      </c>
      <c r="K88" t="s">
        <v>202</v>
      </c>
      <c r="L88" t="s">
        <v>67</v>
      </c>
      <c r="N88" t="s">
        <v>18</v>
      </c>
      <c r="O88" t="s">
        <v>322</v>
      </c>
      <c r="P88" t="s">
        <v>646</v>
      </c>
      <c r="S88" t="s">
        <v>647</v>
      </c>
      <c r="T88" t="s">
        <v>648</v>
      </c>
      <c r="U88" t="str">
        <f t="shared" si="1"/>
        <v>1739/1/11</v>
      </c>
    </row>
    <row r="89" spans="1:21" hidden="1" x14ac:dyDescent="0.2">
      <c r="A89">
        <v>1739</v>
      </c>
      <c r="B89">
        <v>1</v>
      </c>
      <c r="C89">
        <v>11</v>
      </c>
      <c r="D89" t="s">
        <v>760</v>
      </c>
      <c r="E89" t="s">
        <v>761</v>
      </c>
      <c r="H89" t="s">
        <v>762</v>
      </c>
      <c r="J89" t="s">
        <v>763</v>
      </c>
      <c r="K89" t="s">
        <v>88</v>
      </c>
      <c r="L89" t="s">
        <v>53</v>
      </c>
      <c r="N89" t="s">
        <v>313</v>
      </c>
      <c r="O89" t="s">
        <v>764</v>
      </c>
      <c r="P89" t="s">
        <v>765</v>
      </c>
      <c r="Q89" t="s">
        <v>104</v>
      </c>
      <c r="S89" t="s">
        <v>647</v>
      </c>
      <c r="T89" t="s">
        <v>648</v>
      </c>
      <c r="U89" t="str">
        <f t="shared" si="1"/>
        <v>1739/1/11</v>
      </c>
    </row>
    <row r="90" spans="1:21" hidden="1" x14ac:dyDescent="0.2">
      <c r="A90">
        <v>1739</v>
      </c>
      <c r="B90">
        <v>1</v>
      </c>
      <c r="C90">
        <v>14</v>
      </c>
      <c r="D90" t="s">
        <v>52</v>
      </c>
      <c r="E90" t="s">
        <v>143</v>
      </c>
      <c r="F90" t="s">
        <v>70</v>
      </c>
      <c r="H90" t="s">
        <v>76</v>
      </c>
      <c r="I90" t="str">
        <f>A!R138</f>
        <v>1719/2/12</v>
      </c>
      <c r="J90" t="s">
        <v>78</v>
      </c>
      <c r="K90" t="s">
        <v>343</v>
      </c>
      <c r="L90" t="s">
        <v>228</v>
      </c>
      <c r="N90" t="s">
        <v>76</v>
      </c>
      <c r="O90" t="s">
        <v>766</v>
      </c>
      <c r="P90" t="s">
        <v>767</v>
      </c>
      <c r="S90" t="s">
        <v>647</v>
      </c>
      <c r="T90" t="s">
        <v>648</v>
      </c>
      <c r="U90" t="str">
        <f t="shared" si="1"/>
        <v>1739/1/14</v>
      </c>
    </row>
    <row r="91" spans="1:21" hidden="1" x14ac:dyDescent="0.2">
      <c r="A91">
        <v>1739</v>
      </c>
      <c r="B91">
        <v>5</v>
      </c>
      <c r="C91">
        <v>25</v>
      </c>
      <c r="D91" t="s">
        <v>41</v>
      </c>
      <c r="E91" t="s">
        <v>95</v>
      </c>
      <c r="H91" t="s">
        <v>18</v>
      </c>
      <c r="K91" t="s">
        <v>130</v>
      </c>
      <c r="O91" t="s">
        <v>220</v>
      </c>
      <c r="P91" t="s">
        <v>221</v>
      </c>
      <c r="Q91" t="s">
        <v>222</v>
      </c>
      <c r="S91" t="s">
        <v>218</v>
      </c>
      <c r="T91" t="s">
        <v>219</v>
      </c>
      <c r="U91" t="str">
        <f t="shared" si="1"/>
        <v>1739/5/25</v>
      </c>
    </row>
    <row r="92" spans="1:21" hidden="1" x14ac:dyDescent="0.2">
      <c r="A92">
        <v>1739</v>
      </c>
      <c r="B92">
        <v>10</v>
      </c>
      <c r="C92">
        <v>14</v>
      </c>
      <c r="D92" t="s">
        <v>686</v>
      </c>
      <c r="E92" t="s">
        <v>95</v>
      </c>
      <c r="F92" t="s">
        <v>687</v>
      </c>
      <c r="G92" t="s">
        <v>768</v>
      </c>
      <c r="H92" t="s">
        <v>18</v>
      </c>
      <c r="J92" t="s">
        <v>769</v>
      </c>
      <c r="K92" t="s">
        <v>770</v>
      </c>
      <c r="M92" t="s">
        <v>771</v>
      </c>
      <c r="N92" t="s">
        <v>18</v>
      </c>
      <c r="O92" t="s">
        <v>688</v>
      </c>
      <c r="P92" t="s">
        <v>772</v>
      </c>
      <c r="S92" t="s">
        <v>773</v>
      </c>
      <c r="T92" t="s">
        <v>774</v>
      </c>
      <c r="U92" t="str">
        <f t="shared" si="1"/>
        <v>1739/10/14</v>
      </c>
    </row>
    <row r="93" spans="1:21" hidden="1" x14ac:dyDescent="0.2">
      <c r="A93">
        <v>1740</v>
      </c>
      <c r="B93">
        <v>2</v>
      </c>
      <c r="C93">
        <v>23</v>
      </c>
      <c r="D93" t="s">
        <v>781</v>
      </c>
      <c r="E93" t="s">
        <v>53</v>
      </c>
      <c r="H93" t="s">
        <v>18</v>
      </c>
      <c r="J93" t="s">
        <v>782</v>
      </c>
      <c r="K93" t="s">
        <v>66</v>
      </c>
      <c r="L93" t="s">
        <v>53</v>
      </c>
      <c r="N93" t="s">
        <v>783</v>
      </c>
      <c r="O93" t="s">
        <v>693</v>
      </c>
      <c r="P93" t="s">
        <v>779</v>
      </c>
      <c r="Q93" t="s">
        <v>104</v>
      </c>
      <c r="S93" t="s">
        <v>124</v>
      </c>
      <c r="T93" t="s">
        <v>780</v>
      </c>
      <c r="U93" t="str">
        <f t="shared" si="1"/>
        <v>1740/2/23</v>
      </c>
    </row>
    <row r="94" spans="1:21" hidden="1" x14ac:dyDescent="0.2">
      <c r="A94">
        <v>1740</v>
      </c>
      <c r="B94">
        <v>3</v>
      </c>
      <c r="C94">
        <v>1</v>
      </c>
      <c r="D94" t="s">
        <v>775</v>
      </c>
      <c r="E94" t="s">
        <v>776</v>
      </c>
      <c r="J94" t="s">
        <v>777</v>
      </c>
      <c r="K94" t="s">
        <v>77</v>
      </c>
      <c r="L94" t="s">
        <v>778</v>
      </c>
      <c r="N94" t="s">
        <v>18</v>
      </c>
      <c r="O94" t="s">
        <v>693</v>
      </c>
      <c r="P94" t="s">
        <v>784</v>
      </c>
      <c r="Q94" t="s">
        <v>104</v>
      </c>
      <c r="S94" t="s">
        <v>124</v>
      </c>
      <c r="T94" t="s">
        <v>780</v>
      </c>
      <c r="U94" t="str">
        <f t="shared" si="1"/>
        <v>1740/3/1</v>
      </c>
    </row>
    <row r="95" spans="1:21" hidden="1" x14ac:dyDescent="0.2">
      <c r="A95">
        <v>1740</v>
      </c>
      <c r="B95">
        <v>5</v>
      </c>
      <c r="C95">
        <v>30</v>
      </c>
      <c r="D95" t="s">
        <v>790</v>
      </c>
      <c r="E95" t="s">
        <v>729</v>
      </c>
      <c r="F95" t="s">
        <v>791</v>
      </c>
      <c r="H95" t="s">
        <v>792</v>
      </c>
      <c r="J95" t="s">
        <v>793</v>
      </c>
      <c r="K95" t="s">
        <v>794</v>
      </c>
      <c r="L95" t="s">
        <v>795</v>
      </c>
      <c r="N95" t="s">
        <v>313</v>
      </c>
      <c r="O95" t="s">
        <v>249</v>
      </c>
      <c r="P95" t="s">
        <v>796</v>
      </c>
      <c r="S95" t="s">
        <v>789</v>
      </c>
      <c r="T95" t="s">
        <v>780</v>
      </c>
      <c r="U95" t="str">
        <f t="shared" si="1"/>
        <v>1740/5/30</v>
      </c>
    </row>
    <row r="96" spans="1:21" hidden="1" x14ac:dyDescent="0.2">
      <c r="A96">
        <v>1740</v>
      </c>
      <c r="B96">
        <v>8</v>
      </c>
      <c r="C96">
        <v>3</v>
      </c>
      <c r="D96" t="s">
        <v>785</v>
      </c>
      <c r="E96" t="s">
        <v>58</v>
      </c>
      <c r="H96" t="s">
        <v>18</v>
      </c>
      <c r="J96" t="s">
        <v>786</v>
      </c>
      <c r="K96" t="s">
        <v>105</v>
      </c>
      <c r="L96" t="s">
        <v>79</v>
      </c>
      <c r="N96" t="s">
        <v>18</v>
      </c>
      <c r="O96" t="s">
        <v>787</v>
      </c>
      <c r="P96" t="s">
        <v>788</v>
      </c>
      <c r="Q96" t="s">
        <v>104</v>
      </c>
      <c r="S96" t="s">
        <v>789</v>
      </c>
      <c r="T96" t="s">
        <v>780</v>
      </c>
      <c r="U96" t="str">
        <f t="shared" si="1"/>
        <v>1740/8/3</v>
      </c>
    </row>
    <row r="97" spans="1:21" hidden="1" x14ac:dyDescent="0.2">
      <c r="A97">
        <v>1740</v>
      </c>
      <c r="B97">
        <v>10</v>
      </c>
      <c r="C97">
        <v>5</v>
      </c>
      <c r="D97" t="s">
        <v>797</v>
      </c>
      <c r="E97" t="s">
        <v>368</v>
      </c>
      <c r="H97" t="s">
        <v>18</v>
      </c>
      <c r="J97" t="s">
        <v>798</v>
      </c>
      <c r="K97" t="s">
        <v>799</v>
      </c>
      <c r="L97" t="s">
        <v>282</v>
      </c>
      <c r="N97" t="s">
        <v>18</v>
      </c>
      <c r="O97" t="s">
        <v>800</v>
      </c>
      <c r="P97" t="s">
        <v>801</v>
      </c>
      <c r="Q97" t="s">
        <v>104</v>
      </c>
      <c r="S97" t="s">
        <v>802</v>
      </c>
      <c r="T97" t="s">
        <v>243</v>
      </c>
      <c r="U97" t="str">
        <f t="shared" si="1"/>
        <v>1740/10/5</v>
      </c>
    </row>
    <row r="98" spans="1:21" hidden="1" x14ac:dyDescent="0.2">
      <c r="A98">
        <v>1741</v>
      </c>
      <c r="B98">
        <v>1</v>
      </c>
      <c r="C98">
        <v>25</v>
      </c>
      <c r="D98" t="s">
        <v>244</v>
      </c>
      <c r="E98" t="s">
        <v>111</v>
      </c>
      <c r="F98" t="s">
        <v>79</v>
      </c>
      <c r="H98" t="s">
        <v>18</v>
      </c>
      <c r="J98" t="s">
        <v>41</v>
      </c>
      <c r="K98" t="s">
        <v>163</v>
      </c>
      <c r="L98" t="s">
        <v>95</v>
      </c>
      <c r="N98" t="s">
        <v>18</v>
      </c>
      <c r="O98" t="s">
        <v>101</v>
      </c>
      <c r="P98" t="s">
        <v>245</v>
      </c>
      <c r="S98" t="s">
        <v>242</v>
      </c>
      <c r="T98" t="s">
        <v>243</v>
      </c>
      <c r="U98" t="str">
        <f t="shared" si="1"/>
        <v>1741/1/25</v>
      </c>
    </row>
    <row r="99" spans="1:21" hidden="1" x14ac:dyDescent="0.2">
      <c r="A99">
        <v>1742</v>
      </c>
      <c r="B99">
        <v>1</v>
      </c>
      <c r="C99">
        <v>23</v>
      </c>
      <c r="D99" t="s">
        <v>803</v>
      </c>
      <c r="E99" t="s">
        <v>252</v>
      </c>
      <c r="H99" t="s">
        <v>18</v>
      </c>
      <c r="K99" t="s">
        <v>343</v>
      </c>
      <c r="O99" t="s">
        <v>693</v>
      </c>
      <c r="P99" t="s">
        <v>804</v>
      </c>
      <c r="Q99" t="s">
        <v>807</v>
      </c>
      <c r="S99" t="s">
        <v>805</v>
      </c>
      <c r="T99" t="s">
        <v>806</v>
      </c>
      <c r="U99" t="str">
        <f t="shared" si="1"/>
        <v>1742/1/23</v>
      </c>
    </row>
    <row r="100" spans="1:21" hidden="1" x14ac:dyDescent="0.2">
      <c r="A100">
        <v>1742</v>
      </c>
      <c r="B100">
        <v>4</v>
      </c>
      <c r="C100">
        <v>9</v>
      </c>
      <c r="D100" t="s">
        <v>41</v>
      </c>
      <c r="E100" t="s">
        <v>95</v>
      </c>
      <c r="H100" t="s">
        <v>18</v>
      </c>
      <c r="J100" t="s">
        <v>65</v>
      </c>
      <c r="K100" t="s">
        <v>446</v>
      </c>
      <c r="L100" t="s">
        <v>1211</v>
      </c>
      <c r="N100" t="s">
        <v>18</v>
      </c>
      <c r="O100" t="s">
        <v>652</v>
      </c>
      <c r="P100" t="s">
        <v>653</v>
      </c>
      <c r="S100" t="s">
        <v>651</v>
      </c>
      <c r="T100" t="s">
        <v>654</v>
      </c>
      <c r="U100" t="str">
        <f t="shared" si="1"/>
        <v>1742/4/9</v>
      </c>
    </row>
    <row r="101" spans="1:21" hidden="1" x14ac:dyDescent="0.2">
      <c r="A101">
        <v>1742</v>
      </c>
      <c r="B101">
        <v>10</v>
      </c>
      <c r="C101">
        <v>7</v>
      </c>
      <c r="D101" t="s">
        <v>52</v>
      </c>
      <c r="E101" t="s">
        <v>54</v>
      </c>
      <c r="F101" t="s">
        <v>743</v>
      </c>
      <c r="H101" t="s">
        <v>56</v>
      </c>
      <c r="I101" t="str">
        <f>A!R93</f>
        <v>1709/9/20</v>
      </c>
      <c r="J101" t="s">
        <v>814</v>
      </c>
      <c r="K101" t="s">
        <v>136</v>
      </c>
      <c r="L101" t="s">
        <v>481</v>
      </c>
      <c r="N101" t="s">
        <v>76</v>
      </c>
      <c r="O101" t="s">
        <v>815</v>
      </c>
      <c r="P101" t="s">
        <v>373</v>
      </c>
      <c r="S101" t="s">
        <v>812</v>
      </c>
      <c r="T101" t="s">
        <v>813</v>
      </c>
      <c r="U101" t="str">
        <f t="shared" si="1"/>
        <v>1742/10/7</v>
      </c>
    </row>
    <row r="102" spans="1:21" hidden="1" x14ac:dyDescent="0.2">
      <c r="A102">
        <v>1742</v>
      </c>
      <c r="B102">
        <v>11</v>
      </c>
      <c r="C102">
        <v>11</v>
      </c>
      <c r="D102" t="s">
        <v>808</v>
      </c>
      <c r="E102" t="s">
        <v>282</v>
      </c>
      <c r="H102" t="s">
        <v>18</v>
      </c>
      <c r="J102" t="s">
        <v>809</v>
      </c>
      <c r="K102" t="s">
        <v>216</v>
      </c>
      <c r="L102" t="s">
        <v>53</v>
      </c>
      <c r="N102" t="s">
        <v>810</v>
      </c>
      <c r="O102" t="s">
        <v>811</v>
      </c>
      <c r="P102" t="s">
        <v>249</v>
      </c>
      <c r="S102" t="s">
        <v>812</v>
      </c>
      <c r="T102" t="s">
        <v>813</v>
      </c>
      <c r="U102" t="str">
        <f t="shared" si="1"/>
        <v>1742/11/11</v>
      </c>
    </row>
    <row r="103" spans="1:21" hidden="1" x14ac:dyDescent="0.2">
      <c r="A103">
        <v>1743</v>
      </c>
      <c r="B103">
        <v>5</v>
      </c>
      <c r="C103">
        <v>6</v>
      </c>
      <c r="D103" t="s">
        <v>816</v>
      </c>
      <c r="E103" t="s">
        <v>58</v>
      </c>
      <c r="F103" t="s">
        <v>743</v>
      </c>
      <c r="H103" t="s">
        <v>817</v>
      </c>
      <c r="K103" t="s">
        <v>213</v>
      </c>
      <c r="O103" t="s">
        <v>818</v>
      </c>
      <c r="P103" t="s">
        <v>426</v>
      </c>
      <c r="Q103" t="s">
        <v>820</v>
      </c>
      <c r="S103" t="s">
        <v>821</v>
      </c>
      <c r="T103" t="s">
        <v>819</v>
      </c>
      <c r="U103" t="str">
        <f t="shared" si="1"/>
        <v>1743/5/6</v>
      </c>
    </row>
    <row r="104" spans="1:21" hidden="1" x14ac:dyDescent="0.2">
      <c r="A104">
        <v>1743</v>
      </c>
      <c r="B104">
        <v>5</v>
      </c>
      <c r="C104">
        <v>27</v>
      </c>
      <c r="D104" t="s">
        <v>822</v>
      </c>
      <c r="H104" t="s">
        <v>18</v>
      </c>
      <c r="J104" t="s">
        <v>823</v>
      </c>
      <c r="K104" t="s">
        <v>343</v>
      </c>
      <c r="L104" t="s">
        <v>79</v>
      </c>
      <c r="N104" t="s">
        <v>18</v>
      </c>
      <c r="O104" t="s">
        <v>824</v>
      </c>
      <c r="P104" t="s">
        <v>825</v>
      </c>
      <c r="Q104" t="s">
        <v>104</v>
      </c>
      <c r="S104" t="s">
        <v>826</v>
      </c>
      <c r="T104" t="s">
        <v>827</v>
      </c>
      <c r="U104" t="str">
        <f t="shared" si="1"/>
        <v>1743/5/27</v>
      </c>
    </row>
    <row r="105" spans="1:21" hidden="1" x14ac:dyDescent="0.2">
      <c r="A105">
        <v>1743</v>
      </c>
      <c r="B105">
        <v>6</v>
      </c>
      <c r="C105">
        <v>3</v>
      </c>
      <c r="D105" t="s">
        <v>828</v>
      </c>
      <c r="H105" t="s">
        <v>829</v>
      </c>
      <c r="J105" t="s">
        <v>830</v>
      </c>
      <c r="K105" t="s">
        <v>831</v>
      </c>
      <c r="L105" t="s">
        <v>832</v>
      </c>
      <c r="N105" t="s">
        <v>18</v>
      </c>
      <c r="O105" t="s">
        <v>833</v>
      </c>
      <c r="P105" t="s">
        <v>426</v>
      </c>
      <c r="S105" t="s">
        <v>826</v>
      </c>
      <c r="T105" t="s">
        <v>827</v>
      </c>
      <c r="U105" t="str">
        <f t="shared" si="1"/>
        <v>1743/6/3</v>
      </c>
    </row>
    <row r="106" spans="1:21" hidden="1" x14ac:dyDescent="0.2">
      <c r="A106">
        <v>1743</v>
      </c>
      <c r="B106">
        <v>6</v>
      </c>
      <c r="C106">
        <v>24</v>
      </c>
      <c r="D106" t="s">
        <v>78</v>
      </c>
      <c r="E106" t="s">
        <v>70</v>
      </c>
      <c r="H106" t="s">
        <v>76</v>
      </c>
      <c r="J106" t="s">
        <v>834</v>
      </c>
      <c r="K106" t="s">
        <v>42</v>
      </c>
      <c r="L106" t="s">
        <v>54</v>
      </c>
      <c r="N106" t="s">
        <v>76</v>
      </c>
      <c r="O106" t="s">
        <v>835</v>
      </c>
      <c r="P106" t="s">
        <v>836</v>
      </c>
      <c r="S106" t="s">
        <v>826</v>
      </c>
      <c r="T106" t="s">
        <v>827</v>
      </c>
      <c r="U106" t="str">
        <f t="shared" si="1"/>
        <v>1743/6/24</v>
      </c>
    </row>
    <row r="107" spans="1:21" hidden="1" x14ac:dyDescent="0.2">
      <c r="A107">
        <v>1743</v>
      </c>
      <c r="B107">
        <v>6</v>
      </c>
      <c r="C107">
        <v>26</v>
      </c>
      <c r="D107" t="s">
        <v>837</v>
      </c>
      <c r="E107" t="s">
        <v>143</v>
      </c>
      <c r="H107" t="s">
        <v>18</v>
      </c>
      <c r="J107" t="s">
        <v>838</v>
      </c>
      <c r="K107" t="s">
        <v>185</v>
      </c>
      <c r="L107" t="s">
        <v>687</v>
      </c>
      <c r="N107" t="s">
        <v>18</v>
      </c>
      <c r="O107" t="s">
        <v>839</v>
      </c>
      <c r="P107" t="s">
        <v>426</v>
      </c>
      <c r="S107" t="s">
        <v>826</v>
      </c>
      <c r="T107" t="s">
        <v>827</v>
      </c>
      <c r="U107" t="str">
        <f t="shared" si="1"/>
        <v>1743/6/26</v>
      </c>
    </row>
    <row r="108" spans="1:21" hidden="1" x14ac:dyDescent="0.2">
      <c r="A108">
        <v>1743</v>
      </c>
      <c r="B108">
        <v>10</v>
      </c>
      <c r="C108">
        <v>28</v>
      </c>
      <c r="D108" t="s">
        <v>840</v>
      </c>
      <c r="E108" t="s">
        <v>95</v>
      </c>
      <c r="F108" t="s">
        <v>841</v>
      </c>
      <c r="H108" t="s">
        <v>842</v>
      </c>
      <c r="J108" t="s">
        <v>52</v>
      </c>
      <c r="K108" t="s">
        <v>77</v>
      </c>
      <c r="L108" t="s">
        <v>743</v>
      </c>
      <c r="N108" t="s">
        <v>56</v>
      </c>
      <c r="O108" t="s">
        <v>843</v>
      </c>
      <c r="P108" t="s">
        <v>844</v>
      </c>
      <c r="Q108" s="1" t="s">
        <v>2451</v>
      </c>
      <c r="S108" t="s">
        <v>303</v>
      </c>
      <c r="T108" t="s">
        <v>827</v>
      </c>
      <c r="U108" t="str">
        <f t="shared" si="1"/>
        <v>1743/10/28</v>
      </c>
    </row>
    <row r="109" spans="1:21" hidden="1" x14ac:dyDescent="0.2">
      <c r="A109">
        <v>1744</v>
      </c>
      <c r="B109">
        <v>1</v>
      </c>
      <c r="C109">
        <v>14</v>
      </c>
      <c r="D109" t="s">
        <v>845</v>
      </c>
      <c r="E109" t="s">
        <v>70</v>
      </c>
      <c r="F109" t="s">
        <v>846</v>
      </c>
      <c r="H109" t="s">
        <v>199</v>
      </c>
      <c r="J109" t="s">
        <v>847</v>
      </c>
      <c r="K109" t="s">
        <v>77</v>
      </c>
      <c r="L109" t="s">
        <v>70</v>
      </c>
      <c r="N109" t="s">
        <v>199</v>
      </c>
      <c r="O109" t="s">
        <v>848</v>
      </c>
      <c r="P109" t="s">
        <v>849</v>
      </c>
      <c r="S109" t="s">
        <v>850</v>
      </c>
      <c r="T109" t="s">
        <v>851</v>
      </c>
      <c r="U109" t="str">
        <f t="shared" si="1"/>
        <v>1744/1/14</v>
      </c>
    </row>
    <row r="110" spans="1:21" hidden="1" x14ac:dyDescent="0.2">
      <c r="A110">
        <v>1744</v>
      </c>
      <c r="B110">
        <v>4</v>
      </c>
      <c r="C110">
        <v>21</v>
      </c>
      <c r="D110" t="s">
        <v>785</v>
      </c>
      <c r="E110" t="s">
        <v>58</v>
      </c>
      <c r="H110" t="s">
        <v>18</v>
      </c>
      <c r="K110" t="s">
        <v>852</v>
      </c>
      <c r="O110" t="s">
        <v>853</v>
      </c>
      <c r="P110" t="s">
        <v>426</v>
      </c>
      <c r="Q110" t="s">
        <v>854</v>
      </c>
      <c r="S110" t="s">
        <v>137</v>
      </c>
      <c r="T110" t="s">
        <v>855</v>
      </c>
      <c r="U110" t="str">
        <f t="shared" si="1"/>
        <v>1744/4/21</v>
      </c>
    </row>
    <row r="111" spans="1:21" hidden="1" x14ac:dyDescent="0.2">
      <c r="A111">
        <v>1744</v>
      </c>
      <c r="B111">
        <v>5</v>
      </c>
      <c r="C111">
        <v>21</v>
      </c>
      <c r="D111" t="s">
        <v>65</v>
      </c>
      <c r="E111" t="s">
        <v>282</v>
      </c>
      <c r="G111" t="s">
        <v>656</v>
      </c>
      <c r="H111" t="s">
        <v>856</v>
      </c>
      <c r="J111" t="s">
        <v>41</v>
      </c>
      <c r="K111" t="s">
        <v>2145</v>
      </c>
      <c r="L111" t="s">
        <v>857</v>
      </c>
      <c r="N111" t="s">
        <v>18</v>
      </c>
      <c r="Q111" t="s">
        <v>858</v>
      </c>
      <c r="R111" t="str">
        <f>A!R129</f>
        <v>1715/12/27</v>
      </c>
      <c r="S111" t="s">
        <v>859</v>
      </c>
      <c r="T111" t="s">
        <v>860</v>
      </c>
      <c r="U111" t="str">
        <f t="shared" si="1"/>
        <v>1744/5/21</v>
      </c>
    </row>
    <row r="112" spans="1:21" hidden="1" x14ac:dyDescent="0.2">
      <c r="A112">
        <v>1744</v>
      </c>
      <c r="B112">
        <v>7</v>
      </c>
      <c r="C112">
        <v>1</v>
      </c>
      <c r="D112" t="s">
        <v>41</v>
      </c>
      <c r="E112" t="s">
        <v>58</v>
      </c>
      <c r="H112" t="s">
        <v>18</v>
      </c>
      <c r="J112" t="s">
        <v>1048</v>
      </c>
      <c r="K112" t="s">
        <v>229</v>
      </c>
      <c r="L112" t="s">
        <v>93</v>
      </c>
      <c r="N112" t="s">
        <v>18</v>
      </c>
      <c r="O112" t="s">
        <v>249</v>
      </c>
      <c r="P112" t="s">
        <v>861</v>
      </c>
      <c r="Q112" t="s">
        <v>104</v>
      </c>
      <c r="S112" t="s">
        <v>862</v>
      </c>
      <c r="T112" t="s">
        <v>860</v>
      </c>
      <c r="U112" t="str">
        <f t="shared" si="1"/>
        <v>1744/7/1</v>
      </c>
    </row>
    <row r="113" spans="1:21" hidden="1" x14ac:dyDescent="0.2">
      <c r="A113">
        <v>1744</v>
      </c>
      <c r="B113">
        <v>10</v>
      </c>
      <c r="C113">
        <v>26</v>
      </c>
      <c r="D113" t="s">
        <v>731</v>
      </c>
      <c r="E113" t="s">
        <v>81</v>
      </c>
      <c r="F113" t="s">
        <v>70</v>
      </c>
      <c r="H113" t="s">
        <v>863</v>
      </c>
      <c r="J113" t="s">
        <v>864</v>
      </c>
      <c r="K113" t="s">
        <v>42</v>
      </c>
      <c r="L113" t="s">
        <v>58</v>
      </c>
      <c r="N113" t="s">
        <v>56</v>
      </c>
      <c r="O113" t="s">
        <v>426</v>
      </c>
      <c r="P113" t="s">
        <v>758</v>
      </c>
      <c r="S113" t="s">
        <v>862</v>
      </c>
      <c r="T113" t="s">
        <v>860</v>
      </c>
      <c r="U113" t="str">
        <f t="shared" si="1"/>
        <v>1744/10/26</v>
      </c>
    </row>
    <row r="114" spans="1:21" hidden="1" x14ac:dyDescent="0.2">
      <c r="A114">
        <v>1744</v>
      </c>
      <c r="B114">
        <v>11</v>
      </c>
      <c r="C114">
        <v>19</v>
      </c>
      <c r="D114" t="s">
        <v>865</v>
      </c>
      <c r="E114" t="s">
        <v>81</v>
      </c>
      <c r="H114" t="s">
        <v>18</v>
      </c>
      <c r="J114" t="s">
        <v>866</v>
      </c>
      <c r="K114" t="s">
        <v>180</v>
      </c>
      <c r="L114" t="s">
        <v>867</v>
      </c>
      <c r="N114" t="s">
        <v>18</v>
      </c>
      <c r="O114" t="s">
        <v>868</v>
      </c>
      <c r="P114" t="s">
        <v>869</v>
      </c>
      <c r="S114" t="s">
        <v>870</v>
      </c>
      <c r="T114" t="s">
        <v>871</v>
      </c>
      <c r="U114" t="str">
        <f t="shared" si="1"/>
        <v>1744/11/19</v>
      </c>
    </row>
    <row r="115" spans="1:21" hidden="1" x14ac:dyDescent="0.2">
      <c r="A115">
        <v>1745</v>
      </c>
      <c r="B115">
        <v>1</v>
      </c>
      <c r="C115">
        <v>18</v>
      </c>
      <c r="D115" t="s">
        <v>872</v>
      </c>
      <c r="E115" t="s">
        <v>58</v>
      </c>
      <c r="F115" t="s">
        <v>873</v>
      </c>
      <c r="G115" t="s">
        <v>874</v>
      </c>
      <c r="H115" t="s">
        <v>875</v>
      </c>
      <c r="J115" t="s">
        <v>876</v>
      </c>
      <c r="K115" t="s">
        <v>42</v>
      </c>
      <c r="L115" t="s">
        <v>53</v>
      </c>
      <c r="N115" t="s">
        <v>94</v>
      </c>
      <c r="O115" t="s">
        <v>877</v>
      </c>
      <c r="P115" t="s">
        <v>878</v>
      </c>
      <c r="S115" t="s">
        <v>211</v>
      </c>
      <c r="T115" t="s">
        <v>871</v>
      </c>
      <c r="U115" t="str">
        <f t="shared" si="1"/>
        <v>1745/1/18</v>
      </c>
    </row>
    <row r="116" spans="1:21" hidden="1" x14ac:dyDescent="0.2">
      <c r="A116">
        <v>1745</v>
      </c>
      <c r="B116">
        <v>1</v>
      </c>
      <c r="C116">
        <v>27</v>
      </c>
      <c r="D116" t="s">
        <v>248</v>
      </c>
      <c r="E116" t="s">
        <v>81</v>
      </c>
      <c r="F116" t="s">
        <v>158</v>
      </c>
      <c r="H116" t="s">
        <v>18</v>
      </c>
      <c r="J116" t="s">
        <v>41</v>
      </c>
      <c r="K116" t="s">
        <v>136</v>
      </c>
      <c r="L116" t="s">
        <v>95</v>
      </c>
      <c r="N116" t="s">
        <v>18</v>
      </c>
      <c r="O116" t="s">
        <v>249</v>
      </c>
      <c r="P116" t="s">
        <v>250</v>
      </c>
      <c r="R116" t="str">
        <f>A!R119</f>
        <v>1713/10/29</v>
      </c>
      <c r="S116" t="s">
        <v>247</v>
      </c>
      <c r="T116" t="s">
        <v>246</v>
      </c>
      <c r="U116" t="str">
        <f t="shared" si="1"/>
        <v>1745/1/27</v>
      </c>
    </row>
    <row r="117" spans="1:21" hidden="1" x14ac:dyDescent="0.2">
      <c r="A117">
        <v>1745</v>
      </c>
      <c r="B117">
        <v>8</v>
      </c>
      <c r="C117">
        <v>14</v>
      </c>
      <c r="D117" t="s">
        <v>879</v>
      </c>
      <c r="E117" t="s">
        <v>53</v>
      </c>
      <c r="G117" t="s">
        <v>656</v>
      </c>
      <c r="H117" t="s">
        <v>880</v>
      </c>
      <c r="J117" t="s">
        <v>881</v>
      </c>
      <c r="K117" t="s">
        <v>198</v>
      </c>
      <c r="N117" t="s">
        <v>882</v>
      </c>
      <c r="O117" t="s">
        <v>883</v>
      </c>
      <c r="P117" t="s">
        <v>884</v>
      </c>
      <c r="S117" t="s">
        <v>885</v>
      </c>
      <c r="T117" t="s">
        <v>886</v>
      </c>
      <c r="U117" t="str">
        <f t="shared" si="1"/>
        <v>1745/8/14</v>
      </c>
    </row>
    <row r="118" spans="1:21" hidden="1" x14ac:dyDescent="0.2">
      <c r="A118">
        <v>1745</v>
      </c>
      <c r="B118">
        <v>8</v>
      </c>
      <c r="C118">
        <v>25</v>
      </c>
      <c r="D118" t="s">
        <v>887</v>
      </c>
      <c r="E118" t="s">
        <v>54</v>
      </c>
      <c r="H118" t="s">
        <v>888</v>
      </c>
      <c r="J118" t="s">
        <v>889</v>
      </c>
      <c r="K118" t="s">
        <v>17</v>
      </c>
      <c r="L118" t="s">
        <v>867</v>
      </c>
      <c r="N118" t="s">
        <v>313</v>
      </c>
      <c r="O118" t="s">
        <v>426</v>
      </c>
      <c r="P118" t="s">
        <v>890</v>
      </c>
      <c r="Q118" t="s">
        <v>104</v>
      </c>
      <c r="S118" t="s">
        <v>885</v>
      </c>
      <c r="T118" t="s">
        <v>886</v>
      </c>
      <c r="U118" t="str">
        <f t="shared" si="1"/>
        <v>1745/8/25</v>
      </c>
    </row>
    <row r="119" spans="1:21" hidden="1" x14ac:dyDescent="0.2">
      <c r="A119">
        <v>1746</v>
      </c>
      <c r="B119">
        <v>5</v>
      </c>
      <c r="C119">
        <v>14</v>
      </c>
      <c r="D119" t="s">
        <v>891</v>
      </c>
      <c r="E119" t="s">
        <v>158</v>
      </c>
      <c r="H119" t="s">
        <v>892</v>
      </c>
      <c r="J119" t="s">
        <v>893</v>
      </c>
      <c r="K119" t="s">
        <v>88</v>
      </c>
      <c r="L119" t="s">
        <v>743</v>
      </c>
      <c r="N119" t="s">
        <v>56</v>
      </c>
      <c r="O119" t="s">
        <v>894</v>
      </c>
      <c r="P119" t="s">
        <v>884</v>
      </c>
      <c r="S119" t="s">
        <v>305</v>
      </c>
      <c r="T119" t="s">
        <v>895</v>
      </c>
      <c r="U119" t="str">
        <f t="shared" si="1"/>
        <v>1746/5/14</v>
      </c>
    </row>
    <row r="120" spans="1:21" hidden="1" x14ac:dyDescent="0.2">
      <c r="A120">
        <v>1747</v>
      </c>
      <c r="B120">
        <v>1</v>
      </c>
      <c r="C120">
        <v>19</v>
      </c>
      <c r="D120" t="s">
        <v>899</v>
      </c>
      <c r="E120" t="s">
        <v>54</v>
      </c>
      <c r="H120" t="s">
        <v>18</v>
      </c>
      <c r="J120" t="s">
        <v>793</v>
      </c>
      <c r="K120" t="s">
        <v>414</v>
      </c>
      <c r="L120" t="s">
        <v>228</v>
      </c>
      <c r="N120" t="s">
        <v>18</v>
      </c>
      <c r="O120" t="s">
        <v>900</v>
      </c>
      <c r="P120" t="s">
        <v>884</v>
      </c>
      <c r="S120" t="s">
        <v>311</v>
      </c>
      <c r="T120" t="s">
        <v>898</v>
      </c>
      <c r="U120" t="str">
        <f t="shared" si="1"/>
        <v>1747/1/19</v>
      </c>
    </row>
    <row r="121" spans="1:21" hidden="1" x14ac:dyDescent="0.2">
      <c r="A121">
        <v>1747</v>
      </c>
      <c r="B121">
        <v>1</v>
      </c>
      <c r="C121">
        <v>29</v>
      </c>
      <c r="D121" t="s">
        <v>65</v>
      </c>
      <c r="E121" t="s">
        <v>133</v>
      </c>
      <c r="H121" t="s">
        <v>56</v>
      </c>
      <c r="J121" t="s">
        <v>663</v>
      </c>
      <c r="K121" t="s">
        <v>239</v>
      </c>
      <c r="L121" t="s">
        <v>896</v>
      </c>
      <c r="N121" t="s">
        <v>76</v>
      </c>
      <c r="O121" t="s">
        <v>714</v>
      </c>
      <c r="P121" t="s">
        <v>897</v>
      </c>
      <c r="Q121" t="s">
        <v>104</v>
      </c>
      <c r="S121" t="s">
        <v>311</v>
      </c>
      <c r="T121" t="s">
        <v>898</v>
      </c>
      <c r="U121" t="str">
        <f t="shared" si="1"/>
        <v>1747/1/29</v>
      </c>
    </row>
    <row r="122" spans="1:21" hidden="1" x14ac:dyDescent="0.2">
      <c r="A122">
        <v>1747</v>
      </c>
      <c r="B122">
        <v>9</v>
      </c>
      <c r="C122">
        <v>17</v>
      </c>
      <c r="D122" t="s">
        <v>710</v>
      </c>
      <c r="E122" t="s">
        <v>81</v>
      </c>
      <c r="H122" t="s">
        <v>18</v>
      </c>
      <c r="J122" t="s">
        <v>901</v>
      </c>
      <c r="K122" t="s">
        <v>66</v>
      </c>
      <c r="L122" t="s">
        <v>93</v>
      </c>
      <c r="N122" t="s">
        <v>94</v>
      </c>
      <c r="O122" t="s">
        <v>902</v>
      </c>
      <c r="P122" t="s">
        <v>884</v>
      </c>
      <c r="Q122" t="s">
        <v>104</v>
      </c>
      <c r="S122" t="s">
        <v>903</v>
      </c>
      <c r="T122" t="s">
        <v>904</v>
      </c>
      <c r="U122" t="str">
        <f t="shared" si="1"/>
        <v>1747/9/17</v>
      </c>
    </row>
    <row r="123" spans="1:21" hidden="1" x14ac:dyDescent="0.2">
      <c r="A123">
        <v>1747</v>
      </c>
      <c r="B123">
        <v>11</v>
      </c>
      <c r="C123">
        <v>23</v>
      </c>
      <c r="D123" t="s">
        <v>1107</v>
      </c>
      <c r="E123" t="s">
        <v>368</v>
      </c>
      <c r="H123" t="s">
        <v>905</v>
      </c>
      <c r="K123" t="s">
        <v>42</v>
      </c>
      <c r="O123" t="s">
        <v>693</v>
      </c>
      <c r="P123" t="s">
        <v>906</v>
      </c>
      <c r="Q123" t="s">
        <v>104</v>
      </c>
      <c r="S123" t="s">
        <v>903</v>
      </c>
      <c r="T123" t="s">
        <v>904</v>
      </c>
      <c r="U123" t="str">
        <f t="shared" si="1"/>
        <v>1747/11/23</v>
      </c>
    </row>
    <row r="124" spans="1:21" hidden="1" x14ac:dyDescent="0.2">
      <c r="A124">
        <v>1748</v>
      </c>
      <c r="B124">
        <v>1</v>
      </c>
      <c r="C124">
        <v>22</v>
      </c>
      <c r="D124" t="s">
        <v>1048</v>
      </c>
      <c r="E124" t="s">
        <v>58</v>
      </c>
      <c r="F124" t="s">
        <v>684</v>
      </c>
      <c r="H124" t="s">
        <v>18</v>
      </c>
      <c r="J124" t="s">
        <v>41</v>
      </c>
      <c r="K124" t="s">
        <v>414</v>
      </c>
      <c r="L124" t="s">
        <v>58</v>
      </c>
      <c r="N124" t="s">
        <v>18</v>
      </c>
      <c r="O124" t="s">
        <v>907</v>
      </c>
      <c r="P124" t="s">
        <v>908</v>
      </c>
      <c r="R124" t="str">
        <f>A!R178</f>
        <v>1726/7/26</v>
      </c>
      <c r="S124" t="s">
        <v>316</v>
      </c>
      <c r="T124" t="s">
        <v>909</v>
      </c>
      <c r="U124" t="str">
        <f t="shared" si="1"/>
        <v>1748/1/22</v>
      </c>
    </row>
    <row r="125" spans="1:21" hidden="1" x14ac:dyDescent="0.2">
      <c r="A125">
        <v>1748</v>
      </c>
      <c r="B125">
        <v>2</v>
      </c>
      <c r="C125">
        <v>12</v>
      </c>
      <c r="D125" t="s">
        <v>910</v>
      </c>
      <c r="E125" t="s">
        <v>252</v>
      </c>
      <c r="F125" t="s">
        <v>867</v>
      </c>
      <c r="H125" t="s">
        <v>56</v>
      </c>
      <c r="J125" t="s">
        <v>65</v>
      </c>
      <c r="K125" t="s">
        <v>216</v>
      </c>
      <c r="L125" t="s">
        <v>791</v>
      </c>
      <c r="N125" t="s">
        <v>911</v>
      </c>
      <c r="O125" t="s">
        <v>912</v>
      </c>
      <c r="P125" t="s">
        <v>913</v>
      </c>
      <c r="S125" t="s">
        <v>914</v>
      </c>
      <c r="T125" t="s">
        <v>909</v>
      </c>
      <c r="U125" t="str">
        <f t="shared" si="1"/>
        <v>1748/2/12</v>
      </c>
    </row>
    <row r="126" spans="1:21" hidden="1" x14ac:dyDescent="0.2">
      <c r="A126">
        <v>1748</v>
      </c>
      <c r="B126">
        <v>5</v>
      </c>
      <c r="C126">
        <v>22</v>
      </c>
      <c r="D126" t="s">
        <v>915</v>
      </c>
      <c r="E126" t="s">
        <v>58</v>
      </c>
      <c r="F126" t="s">
        <v>730</v>
      </c>
      <c r="H126" t="s">
        <v>916</v>
      </c>
      <c r="J126" t="s">
        <v>899</v>
      </c>
      <c r="K126" t="s">
        <v>180</v>
      </c>
      <c r="L126" t="s">
        <v>481</v>
      </c>
      <c r="N126" t="s">
        <v>18</v>
      </c>
      <c r="O126" t="s">
        <v>917</v>
      </c>
      <c r="P126" t="s">
        <v>884</v>
      </c>
      <c r="S126" t="s">
        <v>918</v>
      </c>
      <c r="T126" t="s">
        <v>919</v>
      </c>
      <c r="U126" t="str">
        <f t="shared" si="1"/>
        <v>1748/5/22</v>
      </c>
    </row>
    <row r="127" spans="1:21" hidden="1" x14ac:dyDescent="0.2">
      <c r="A127">
        <v>1748</v>
      </c>
      <c r="B127">
        <v>5</v>
      </c>
      <c r="C127">
        <v>27</v>
      </c>
      <c r="D127" t="s">
        <v>1048</v>
      </c>
      <c r="E127" t="s">
        <v>419</v>
      </c>
      <c r="H127" t="s">
        <v>920</v>
      </c>
      <c r="J127" t="s">
        <v>921</v>
      </c>
      <c r="K127" t="s">
        <v>139</v>
      </c>
      <c r="L127" t="s">
        <v>53</v>
      </c>
      <c r="N127" t="s">
        <v>18</v>
      </c>
      <c r="O127" t="s">
        <v>922</v>
      </c>
      <c r="P127" t="s">
        <v>923</v>
      </c>
      <c r="Q127" t="s">
        <v>104</v>
      </c>
      <c r="S127" t="s">
        <v>918</v>
      </c>
      <c r="T127" t="s">
        <v>919</v>
      </c>
      <c r="U127" t="str">
        <f t="shared" si="1"/>
        <v>1748/5/27</v>
      </c>
    </row>
    <row r="128" spans="1:21" hidden="1" x14ac:dyDescent="0.2">
      <c r="A128">
        <v>1748</v>
      </c>
      <c r="B128">
        <v>7</v>
      </c>
      <c r="C128">
        <v>1</v>
      </c>
      <c r="D128" t="s">
        <v>785</v>
      </c>
      <c r="E128" t="s">
        <v>58</v>
      </c>
      <c r="H128" t="s">
        <v>18</v>
      </c>
      <c r="J128" t="s">
        <v>925</v>
      </c>
      <c r="K128" t="s">
        <v>185</v>
      </c>
      <c r="L128" t="s">
        <v>926</v>
      </c>
      <c r="N128" t="s">
        <v>18</v>
      </c>
      <c r="O128" t="s">
        <v>922</v>
      </c>
      <c r="P128" t="s">
        <v>924</v>
      </c>
      <c r="Q128" t="s">
        <v>104</v>
      </c>
      <c r="S128" t="s">
        <v>918</v>
      </c>
      <c r="T128" t="s">
        <v>919</v>
      </c>
      <c r="U128" t="str">
        <f t="shared" si="1"/>
        <v>1748/7/1</v>
      </c>
    </row>
    <row r="129" spans="1:21" hidden="1" x14ac:dyDescent="0.2">
      <c r="A129">
        <v>1748</v>
      </c>
      <c r="B129">
        <v>7</v>
      </c>
      <c r="C129">
        <v>29</v>
      </c>
      <c r="D129" t="s">
        <v>927</v>
      </c>
      <c r="E129" t="s">
        <v>928</v>
      </c>
      <c r="H129" t="s">
        <v>94</v>
      </c>
      <c r="J129" t="s">
        <v>929</v>
      </c>
      <c r="K129" t="s">
        <v>105</v>
      </c>
      <c r="L129" t="s">
        <v>743</v>
      </c>
      <c r="N129" t="s">
        <v>94</v>
      </c>
      <c r="O129" t="s">
        <v>930</v>
      </c>
      <c r="P129" t="s">
        <v>931</v>
      </c>
      <c r="S129" t="s">
        <v>918</v>
      </c>
      <c r="T129" t="s">
        <v>919</v>
      </c>
      <c r="U129" t="str">
        <f t="shared" si="1"/>
        <v>1748/7/29</v>
      </c>
    </row>
    <row r="130" spans="1:21" hidden="1" x14ac:dyDescent="0.2">
      <c r="A130">
        <v>1749</v>
      </c>
      <c r="B130">
        <v>4</v>
      </c>
      <c r="C130">
        <v>29</v>
      </c>
      <c r="D130" t="s">
        <v>932</v>
      </c>
      <c r="E130" t="s">
        <v>81</v>
      </c>
      <c r="H130" t="s">
        <v>18</v>
      </c>
      <c r="K130" t="s">
        <v>933</v>
      </c>
      <c r="O130" t="s">
        <v>426</v>
      </c>
      <c r="P130" t="s">
        <v>934</v>
      </c>
      <c r="Q130" t="s">
        <v>935</v>
      </c>
      <c r="S130" t="s">
        <v>319</v>
      </c>
      <c r="T130" t="s">
        <v>936</v>
      </c>
      <c r="U130" t="str">
        <f t="shared" ref="U130:U193" si="2">A130&amp;"/"&amp;B130&amp;"/"&amp;C130</f>
        <v>1749/4/29</v>
      </c>
    </row>
    <row r="131" spans="1:21" hidden="1" x14ac:dyDescent="0.2">
      <c r="A131">
        <v>1749</v>
      </c>
      <c r="B131">
        <v>5</v>
      </c>
      <c r="C131">
        <v>7</v>
      </c>
      <c r="D131" t="s">
        <v>937</v>
      </c>
      <c r="E131" t="s">
        <v>95</v>
      </c>
      <c r="F131" t="s">
        <v>743</v>
      </c>
      <c r="H131" t="s">
        <v>313</v>
      </c>
      <c r="J131" t="s">
        <v>52</v>
      </c>
      <c r="K131" s="1" t="s">
        <v>351</v>
      </c>
      <c r="L131" t="s">
        <v>743</v>
      </c>
      <c r="N131" t="s">
        <v>76</v>
      </c>
      <c r="O131" t="s">
        <v>890</v>
      </c>
      <c r="P131" t="s">
        <v>938</v>
      </c>
      <c r="R131" t="str">
        <f>A!R148</f>
        <v>1721/8/11</v>
      </c>
      <c r="S131" t="s">
        <v>939</v>
      </c>
      <c r="T131" t="s">
        <v>940</v>
      </c>
      <c r="U131" t="str">
        <f t="shared" si="2"/>
        <v>1749/5/7</v>
      </c>
    </row>
    <row r="132" spans="1:21" hidden="1" x14ac:dyDescent="0.2">
      <c r="A132">
        <v>1749</v>
      </c>
      <c r="B132">
        <v>7</v>
      </c>
      <c r="C132">
        <v>21</v>
      </c>
      <c r="D132" t="s">
        <v>941</v>
      </c>
      <c r="E132" t="s">
        <v>58</v>
      </c>
      <c r="F132" t="s">
        <v>743</v>
      </c>
      <c r="H132" t="s">
        <v>56</v>
      </c>
      <c r="J132" t="s">
        <v>41</v>
      </c>
      <c r="K132" t="s">
        <v>2146</v>
      </c>
      <c r="L132" t="s">
        <v>225</v>
      </c>
      <c r="N132" t="s">
        <v>18</v>
      </c>
      <c r="O132" t="s">
        <v>942</v>
      </c>
      <c r="P132" t="s">
        <v>943</v>
      </c>
      <c r="R132" t="str">
        <f>A!R136</f>
        <v>1718/9/20</v>
      </c>
      <c r="S132" t="s">
        <v>939</v>
      </c>
      <c r="T132" t="s">
        <v>940</v>
      </c>
      <c r="U132" t="str">
        <f t="shared" si="2"/>
        <v>1749/7/21</v>
      </c>
    </row>
    <row r="133" spans="1:21" hidden="1" x14ac:dyDescent="0.2">
      <c r="A133">
        <v>1749</v>
      </c>
      <c r="B133">
        <v>7</v>
      </c>
      <c r="C133">
        <v>28</v>
      </c>
      <c r="D133" t="s">
        <v>944</v>
      </c>
      <c r="E133" t="s">
        <v>53</v>
      </c>
      <c r="G133" t="s">
        <v>945</v>
      </c>
      <c r="H133" t="s">
        <v>946</v>
      </c>
      <c r="K133" t="s">
        <v>229</v>
      </c>
      <c r="O133" t="s">
        <v>947</v>
      </c>
      <c r="P133" t="s">
        <v>884</v>
      </c>
      <c r="Q133" t="s">
        <v>948</v>
      </c>
      <c r="S133" t="s">
        <v>939</v>
      </c>
      <c r="T133" t="s">
        <v>940</v>
      </c>
      <c r="U133" t="str">
        <f t="shared" si="2"/>
        <v>1749/7/28</v>
      </c>
    </row>
    <row r="134" spans="1:21" hidden="1" x14ac:dyDescent="0.2">
      <c r="A134">
        <v>1749</v>
      </c>
      <c r="B134">
        <v>7</v>
      </c>
      <c r="C134">
        <v>30</v>
      </c>
      <c r="D134" t="s">
        <v>798</v>
      </c>
      <c r="E134" t="s">
        <v>481</v>
      </c>
      <c r="F134" t="s">
        <v>684</v>
      </c>
      <c r="H134" t="s">
        <v>18</v>
      </c>
      <c r="J134" t="s">
        <v>949</v>
      </c>
      <c r="K134" t="s">
        <v>167</v>
      </c>
      <c r="L134" t="s">
        <v>143</v>
      </c>
      <c r="N134" t="s">
        <v>18</v>
      </c>
      <c r="O134" t="s">
        <v>950</v>
      </c>
      <c r="P134" t="s">
        <v>884</v>
      </c>
      <c r="S134" t="s">
        <v>939</v>
      </c>
      <c r="T134" t="s">
        <v>940</v>
      </c>
      <c r="U134" t="str">
        <f t="shared" si="2"/>
        <v>1749/7/30</v>
      </c>
    </row>
    <row r="135" spans="1:21" hidden="1" x14ac:dyDescent="0.2">
      <c r="A135">
        <v>1749</v>
      </c>
      <c r="B135">
        <v>11</v>
      </c>
      <c r="C135">
        <v>12</v>
      </c>
      <c r="D135" t="s">
        <v>951</v>
      </c>
      <c r="E135" t="s">
        <v>53</v>
      </c>
      <c r="F135" t="s">
        <v>952</v>
      </c>
      <c r="H135" t="s">
        <v>18</v>
      </c>
      <c r="J135" t="s">
        <v>953</v>
      </c>
      <c r="K135" t="s">
        <v>954</v>
      </c>
      <c r="L135" t="s">
        <v>236</v>
      </c>
      <c r="N135" t="s">
        <v>18</v>
      </c>
      <c r="O135" t="s">
        <v>426</v>
      </c>
      <c r="P135" t="s">
        <v>955</v>
      </c>
      <c r="S135" t="s">
        <v>324</v>
      </c>
      <c r="T135" t="s">
        <v>940</v>
      </c>
      <c r="U135" t="str">
        <f t="shared" si="2"/>
        <v>1749/11/12</v>
      </c>
    </row>
    <row r="136" spans="1:21" hidden="1" x14ac:dyDescent="0.2">
      <c r="A136">
        <v>1751</v>
      </c>
      <c r="B136">
        <v>1</v>
      </c>
      <c r="C136">
        <v>25</v>
      </c>
      <c r="D136" t="s">
        <v>957</v>
      </c>
      <c r="E136" t="s">
        <v>53</v>
      </c>
      <c r="F136" t="s">
        <v>684</v>
      </c>
      <c r="H136" t="s">
        <v>76</v>
      </c>
      <c r="J136" t="s">
        <v>929</v>
      </c>
      <c r="K136" t="s">
        <v>229</v>
      </c>
      <c r="L136" t="s">
        <v>93</v>
      </c>
      <c r="N136" t="s">
        <v>313</v>
      </c>
      <c r="O136" t="s">
        <v>796</v>
      </c>
      <c r="P136" t="s">
        <v>848</v>
      </c>
      <c r="S136" t="s">
        <v>98</v>
      </c>
      <c r="T136" t="s">
        <v>97</v>
      </c>
      <c r="U136" t="str">
        <f t="shared" si="2"/>
        <v>1751/1/25</v>
      </c>
    </row>
    <row r="137" spans="1:21" hidden="1" x14ac:dyDescent="0.2">
      <c r="A137">
        <v>1751</v>
      </c>
      <c r="B137">
        <v>2</v>
      </c>
      <c r="C137">
        <v>8</v>
      </c>
      <c r="D137" t="s">
        <v>102</v>
      </c>
      <c r="E137" t="s">
        <v>53</v>
      </c>
      <c r="J137" t="s">
        <v>41</v>
      </c>
      <c r="K137" t="s">
        <v>99</v>
      </c>
      <c r="L137" t="s">
        <v>62</v>
      </c>
      <c r="N137" t="s">
        <v>18</v>
      </c>
      <c r="O137" t="s">
        <v>100</v>
      </c>
      <c r="P137" t="s">
        <v>101</v>
      </c>
      <c r="Q137" t="s">
        <v>103</v>
      </c>
      <c r="R137" t="str">
        <f>A!R184</f>
        <v>1729/5/27</v>
      </c>
      <c r="S137" t="s">
        <v>98</v>
      </c>
      <c r="T137" t="s">
        <v>97</v>
      </c>
      <c r="U137" t="str">
        <f t="shared" si="2"/>
        <v>1751/2/8</v>
      </c>
    </row>
    <row r="138" spans="1:21" hidden="1" x14ac:dyDescent="0.2">
      <c r="A138">
        <v>1751</v>
      </c>
      <c r="B138">
        <v>11</v>
      </c>
      <c r="C138">
        <v>4</v>
      </c>
      <c r="D138" t="s">
        <v>891</v>
      </c>
      <c r="E138" t="s">
        <v>958</v>
      </c>
      <c r="H138" t="s">
        <v>18</v>
      </c>
      <c r="J138" t="s">
        <v>65</v>
      </c>
      <c r="K138" t="s">
        <v>139</v>
      </c>
      <c r="L138" t="s">
        <v>113</v>
      </c>
      <c r="N138" t="s">
        <v>18</v>
      </c>
      <c r="O138" t="s">
        <v>959</v>
      </c>
      <c r="P138" t="s">
        <v>960</v>
      </c>
      <c r="Q138" t="s">
        <v>104</v>
      </c>
      <c r="S138" t="s">
        <v>140</v>
      </c>
      <c r="T138" t="s">
        <v>961</v>
      </c>
      <c r="U138" t="str">
        <f t="shared" si="2"/>
        <v>1751/11/4</v>
      </c>
    </row>
    <row r="139" spans="1:21" hidden="1" x14ac:dyDescent="0.2">
      <c r="A139">
        <v>1753</v>
      </c>
      <c r="B139">
        <v>2</v>
      </c>
      <c r="C139">
        <v>15</v>
      </c>
      <c r="D139" t="s">
        <v>962</v>
      </c>
      <c r="E139" t="s">
        <v>58</v>
      </c>
      <c r="F139" t="s">
        <v>684</v>
      </c>
      <c r="G139" t="s">
        <v>498</v>
      </c>
      <c r="H139" t="s">
        <v>56</v>
      </c>
      <c r="J139" t="s">
        <v>963</v>
      </c>
      <c r="K139" t="s">
        <v>77</v>
      </c>
      <c r="L139" t="s">
        <v>53</v>
      </c>
      <c r="M139" t="s">
        <v>498</v>
      </c>
      <c r="N139" t="s">
        <v>56</v>
      </c>
      <c r="O139" t="s">
        <v>964</v>
      </c>
      <c r="P139" t="s">
        <v>965</v>
      </c>
      <c r="S139" t="s">
        <v>966</v>
      </c>
      <c r="T139" t="s">
        <v>967</v>
      </c>
      <c r="U139" t="str">
        <f t="shared" si="2"/>
        <v>1753/2/15</v>
      </c>
    </row>
    <row r="140" spans="1:21" hidden="1" x14ac:dyDescent="0.2">
      <c r="A140">
        <v>1753</v>
      </c>
      <c r="B140">
        <v>2</v>
      </c>
      <c r="C140">
        <v>16</v>
      </c>
      <c r="D140" t="s">
        <v>968</v>
      </c>
      <c r="E140" t="s">
        <v>593</v>
      </c>
      <c r="G140" t="s">
        <v>969</v>
      </c>
      <c r="H140" t="s">
        <v>18</v>
      </c>
      <c r="J140" t="s">
        <v>970</v>
      </c>
      <c r="K140" t="s">
        <v>189</v>
      </c>
      <c r="L140" t="s">
        <v>971</v>
      </c>
      <c r="M140" t="s">
        <v>972</v>
      </c>
      <c r="N140" t="s">
        <v>18</v>
      </c>
      <c r="O140" t="s">
        <v>973</v>
      </c>
      <c r="P140" t="s">
        <v>974</v>
      </c>
      <c r="S140" t="s">
        <v>966</v>
      </c>
      <c r="T140" t="s">
        <v>967</v>
      </c>
      <c r="U140" t="str">
        <f t="shared" si="2"/>
        <v>1753/2/16</v>
      </c>
    </row>
    <row r="141" spans="1:21" hidden="1" x14ac:dyDescent="0.2">
      <c r="A141">
        <v>1754</v>
      </c>
      <c r="B141">
        <v>10</v>
      </c>
      <c r="C141">
        <v>29</v>
      </c>
      <c r="D141" t="s">
        <v>980</v>
      </c>
      <c r="E141" t="s">
        <v>981</v>
      </c>
      <c r="G141" t="s">
        <v>755</v>
      </c>
      <c r="H141" t="s">
        <v>755</v>
      </c>
      <c r="K141" t="s">
        <v>216</v>
      </c>
      <c r="O141" t="s">
        <v>2526</v>
      </c>
      <c r="P141" t="s">
        <v>974</v>
      </c>
      <c r="Q141" t="s">
        <v>982</v>
      </c>
      <c r="S141" t="s">
        <v>988</v>
      </c>
      <c r="T141" t="s">
        <v>979</v>
      </c>
      <c r="U141" t="str">
        <f t="shared" si="2"/>
        <v>1754/10/29</v>
      </c>
    </row>
    <row r="142" spans="1:21" hidden="1" x14ac:dyDescent="0.2">
      <c r="A142">
        <v>1754</v>
      </c>
      <c r="B142">
        <v>11</v>
      </c>
      <c r="C142">
        <v>20</v>
      </c>
      <c r="D142" t="s">
        <v>41</v>
      </c>
      <c r="E142" t="s">
        <v>53</v>
      </c>
      <c r="F142" t="s">
        <v>113</v>
      </c>
      <c r="G142" t="s">
        <v>535</v>
      </c>
      <c r="H142" t="s">
        <v>18</v>
      </c>
      <c r="J142" t="s">
        <v>975</v>
      </c>
      <c r="K142" t="s">
        <v>180</v>
      </c>
      <c r="L142" t="s">
        <v>79</v>
      </c>
      <c r="M142" t="s">
        <v>976</v>
      </c>
      <c r="N142" t="s">
        <v>18</v>
      </c>
      <c r="O142" t="s">
        <v>977</v>
      </c>
      <c r="P142" t="s">
        <v>978</v>
      </c>
      <c r="S142" t="s">
        <v>988</v>
      </c>
      <c r="T142" t="s">
        <v>979</v>
      </c>
      <c r="U142" t="str">
        <f t="shared" si="2"/>
        <v>1754/11/20</v>
      </c>
    </row>
    <row r="143" spans="1:21" hidden="1" x14ac:dyDescent="0.2">
      <c r="A143">
        <v>1755</v>
      </c>
      <c r="B143">
        <v>1</v>
      </c>
      <c r="C143">
        <v>6</v>
      </c>
      <c r="D143" t="s">
        <v>52</v>
      </c>
      <c r="E143" t="s">
        <v>58</v>
      </c>
      <c r="F143" t="s">
        <v>743</v>
      </c>
      <c r="G143" t="s">
        <v>475</v>
      </c>
      <c r="H143" t="s">
        <v>76</v>
      </c>
      <c r="I143" t="str">
        <f>A!R176</f>
        <v>1726/1/3</v>
      </c>
      <c r="J143" t="s">
        <v>983</v>
      </c>
      <c r="K143" t="s">
        <v>17</v>
      </c>
      <c r="L143" t="s">
        <v>743</v>
      </c>
      <c r="M143" t="s">
        <v>475</v>
      </c>
      <c r="N143" t="s">
        <v>199</v>
      </c>
      <c r="O143" t="s">
        <v>984</v>
      </c>
      <c r="P143" t="s">
        <v>985</v>
      </c>
      <c r="S143" t="s">
        <v>986</v>
      </c>
      <c r="T143" t="s">
        <v>987</v>
      </c>
      <c r="U143" t="str">
        <f t="shared" si="2"/>
        <v>1755/1/6</v>
      </c>
    </row>
    <row r="144" spans="1:21" hidden="1" x14ac:dyDescent="0.2">
      <c r="A144">
        <v>1755</v>
      </c>
      <c r="B144">
        <v>4</v>
      </c>
      <c r="C144">
        <v>10</v>
      </c>
      <c r="D144" t="s">
        <v>78</v>
      </c>
      <c r="E144" t="s">
        <v>70</v>
      </c>
      <c r="G144" t="s">
        <v>498</v>
      </c>
      <c r="H144" t="s">
        <v>76</v>
      </c>
      <c r="J144" t="s">
        <v>793</v>
      </c>
      <c r="K144" t="s">
        <v>229</v>
      </c>
      <c r="L144" t="s">
        <v>989</v>
      </c>
      <c r="M144" t="s">
        <v>498</v>
      </c>
      <c r="N144" t="s">
        <v>313</v>
      </c>
      <c r="O144" t="s">
        <v>990</v>
      </c>
      <c r="P144" t="s">
        <v>991</v>
      </c>
      <c r="Q144" t="s">
        <v>104</v>
      </c>
      <c r="S144" t="s">
        <v>992</v>
      </c>
      <c r="T144" t="s">
        <v>993</v>
      </c>
      <c r="U144" t="str">
        <f t="shared" si="2"/>
        <v>1755/4/10</v>
      </c>
    </row>
    <row r="145" spans="1:21" hidden="1" x14ac:dyDescent="0.2">
      <c r="A145">
        <v>1755</v>
      </c>
      <c r="B145">
        <v>7</v>
      </c>
      <c r="C145">
        <v>8</v>
      </c>
      <c r="D145" t="s">
        <v>994</v>
      </c>
      <c r="E145" t="s">
        <v>144</v>
      </c>
      <c r="G145" t="s">
        <v>995</v>
      </c>
      <c r="H145" t="s">
        <v>920</v>
      </c>
      <c r="J145" t="s">
        <v>655</v>
      </c>
      <c r="K145" t="s">
        <v>64</v>
      </c>
      <c r="L145" t="s">
        <v>996</v>
      </c>
      <c r="M145" t="s">
        <v>997</v>
      </c>
      <c r="N145" t="s">
        <v>94</v>
      </c>
      <c r="O145" t="s">
        <v>998</v>
      </c>
      <c r="P145" t="s">
        <v>999</v>
      </c>
      <c r="Q145" t="s">
        <v>104</v>
      </c>
      <c r="S145" t="s">
        <v>1000</v>
      </c>
      <c r="T145" t="s">
        <v>993</v>
      </c>
      <c r="U145" t="str">
        <f t="shared" si="2"/>
        <v>1755/7/8</v>
      </c>
    </row>
    <row r="146" spans="1:21" hidden="1" x14ac:dyDescent="0.2">
      <c r="A146">
        <v>1755</v>
      </c>
      <c r="B146">
        <v>9</v>
      </c>
      <c r="C146">
        <v>9</v>
      </c>
      <c r="D146" t="s">
        <v>1001</v>
      </c>
      <c r="E146" t="s">
        <v>143</v>
      </c>
      <c r="G146" t="s">
        <v>159</v>
      </c>
      <c r="H146" t="s">
        <v>18</v>
      </c>
      <c r="K146" t="s">
        <v>88</v>
      </c>
      <c r="O146" t="s">
        <v>1002</v>
      </c>
      <c r="P146" t="s">
        <v>1003</v>
      </c>
      <c r="Q146" t="s">
        <v>1004</v>
      </c>
      <c r="S146" t="s">
        <v>1005</v>
      </c>
      <c r="T146" t="s">
        <v>1006</v>
      </c>
      <c r="U146" t="str">
        <f t="shared" si="2"/>
        <v>1755/9/9</v>
      </c>
    </row>
    <row r="147" spans="1:21" hidden="1" x14ac:dyDescent="0.2">
      <c r="A147">
        <v>1757</v>
      </c>
      <c r="B147">
        <v>2</v>
      </c>
      <c r="C147">
        <v>8</v>
      </c>
      <c r="D147" t="s">
        <v>1007</v>
      </c>
      <c r="E147" t="s">
        <v>54</v>
      </c>
      <c r="G147" t="s">
        <v>1008</v>
      </c>
      <c r="H147" t="s">
        <v>1009</v>
      </c>
      <c r="K147" t="s">
        <v>42</v>
      </c>
      <c r="O147" t="s">
        <v>1010</v>
      </c>
      <c r="P147" t="s">
        <v>999</v>
      </c>
      <c r="Q147" t="s">
        <v>1012</v>
      </c>
      <c r="S147" t="s">
        <v>1011</v>
      </c>
      <c r="T147" t="s">
        <v>1013</v>
      </c>
      <c r="U147" t="str">
        <f t="shared" si="2"/>
        <v>1757/2/8</v>
      </c>
    </row>
    <row r="148" spans="1:21" hidden="1" x14ac:dyDescent="0.2">
      <c r="A148">
        <v>1758</v>
      </c>
      <c r="B148">
        <v>1</v>
      </c>
      <c r="C148">
        <v>19</v>
      </c>
      <c r="D148" t="s">
        <v>52</v>
      </c>
      <c r="E148" t="s">
        <v>54</v>
      </c>
      <c r="F148" t="s">
        <v>54</v>
      </c>
      <c r="G148" t="s">
        <v>1014</v>
      </c>
      <c r="H148" s="1" t="s">
        <v>76</v>
      </c>
      <c r="I148" s="2" t="str">
        <f>A!R190</f>
        <v>1731/9/15</v>
      </c>
      <c r="K148" t="s">
        <v>185</v>
      </c>
      <c r="O148" t="s">
        <v>1015</v>
      </c>
      <c r="P148" t="s">
        <v>1016</v>
      </c>
      <c r="Q148" t="s">
        <v>1019</v>
      </c>
      <c r="S148" t="s">
        <v>1017</v>
      </c>
      <c r="T148" t="s">
        <v>1018</v>
      </c>
      <c r="U148" t="str">
        <f t="shared" si="2"/>
        <v>1758/1/19</v>
      </c>
    </row>
    <row r="149" spans="1:21" hidden="1" x14ac:dyDescent="0.2">
      <c r="A149">
        <v>1758</v>
      </c>
      <c r="B149">
        <v>1</v>
      </c>
      <c r="C149">
        <v>23</v>
      </c>
      <c r="D149" t="s">
        <v>65</v>
      </c>
      <c r="E149" t="s">
        <v>575</v>
      </c>
      <c r="F149" t="s">
        <v>1020</v>
      </c>
      <c r="G149" t="s">
        <v>498</v>
      </c>
      <c r="H149" s="2" t="s">
        <v>905</v>
      </c>
      <c r="I149" s="2"/>
      <c r="J149" t="s">
        <v>1021</v>
      </c>
      <c r="K149" t="s">
        <v>136</v>
      </c>
      <c r="L149" t="s">
        <v>58</v>
      </c>
      <c r="M149" t="s">
        <v>475</v>
      </c>
      <c r="N149" t="s">
        <v>1022</v>
      </c>
      <c r="O149" t="s">
        <v>1023</v>
      </c>
      <c r="P149" t="s">
        <v>1024</v>
      </c>
      <c r="S149" t="s">
        <v>1017</v>
      </c>
      <c r="T149" t="s">
        <v>1018</v>
      </c>
      <c r="U149" t="str">
        <f t="shared" si="2"/>
        <v>1758/1/23</v>
      </c>
    </row>
    <row r="150" spans="1:21" hidden="1" x14ac:dyDescent="0.2">
      <c r="A150">
        <v>1758</v>
      </c>
      <c r="B150">
        <v>6</v>
      </c>
      <c r="C150">
        <v>11</v>
      </c>
      <c r="D150" t="s">
        <v>1025</v>
      </c>
      <c r="E150" t="s">
        <v>53</v>
      </c>
      <c r="G150" t="s">
        <v>1026</v>
      </c>
      <c r="H150" s="2" t="s">
        <v>18</v>
      </c>
      <c r="I150" s="2"/>
      <c r="J150" t="s">
        <v>798</v>
      </c>
      <c r="K150" t="s">
        <v>66</v>
      </c>
      <c r="L150" t="s">
        <v>687</v>
      </c>
      <c r="M150" t="s">
        <v>535</v>
      </c>
      <c r="N150" t="s">
        <v>18</v>
      </c>
      <c r="O150" t="s">
        <v>1028</v>
      </c>
      <c r="P150" t="s">
        <v>1027</v>
      </c>
      <c r="Q150" t="s">
        <v>104</v>
      </c>
      <c r="S150" t="s">
        <v>353</v>
      </c>
      <c r="T150" t="s">
        <v>1018</v>
      </c>
      <c r="U150" t="str">
        <f t="shared" si="2"/>
        <v>1758/6/11</v>
      </c>
    </row>
    <row r="151" spans="1:21" hidden="1" x14ac:dyDescent="0.2">
      <c r="A151">
        <v>1758</v>
      </c>
      <c r="B151">
        <v>8</v>
      </c>
      <c r="C151">
        <v>3</v>
      </c>
      <c r="D151" t="s">
        <v>1029</v>
      </c>
      <c r="E151" t="s">
        <v>53</v>
      </c>
      <c r="G151" t="s">
        <v>1030</v>
      </c>
      <c r="H151" s="2" t="s">
        <v>18</v>
      </c>
      <c r="I151" s="2"/>
      <c r="J151" t="s">
        <v>41</v>
      </c>
      <c r="K151" t="s">
        <v>2142</v>
      </c>
      <c r="L151" t="s">
        <v>113</v>
      </c>
      <c r="M151" t="s">
        <v>535</v>
      </c>
      <c r="N151" t="s">
        <v>18</v>
      </c>
      <c r="O151" t="s">
        <v>1031</v>
      </c>
      <c r="P151" t="s">
        <v>1032</v>
      </c>
      <c r="Q151" t="s">
        <v>104</v>
      </c>
      <c r="R151" t="str">
        <f>A!R194</f>
        <v>1733/1/8</v>
      </c>
      <c r="S151" t="s">
        <v>1034</v>
      </c>
      <c r="T151" t="s">
        <v>1033</v>
      </c>
      <c r="U151" t="str">
        <f t="shared" si="2"/>
        <v>1758/8/3</v>
      </c>
    </row>
    <row r="152" spans="1:21" hidden="1" x14ac:dyDescent="0.2">
      <c r="A152">
        <v>1758</v>
      </c>
      <c r="B152">
        <v>8</v>
      </c>
      <c r="C152">
        <v>31</v>
      </c>
      <c r="D152" t="s">
        <v>41</v>
      </c>
      <c r="E152" t="s">
        <v>95</v>
      </c>
      <c r="G152" t="s">
        <v>96</v>
      </c>
      <c r="H152" s="2" t="s">
        <v>18</v>
      </c>
      <c r="I152" s="2"/>
      <c r="K152" t="s">
        <v>105</v>
      </c>
      <c r="O152" t="s">
        <v>1036</v>
      </c>
      <c r="P152" t="s">
        <v>1037</v>
      </c>
      <c r="Q152" t="s">
        <v>1038</v>
      </c>
      <c r="S152" t="s">
        <v>1035</v>
      </c>
      <c r="T152" t="s">
        <v>1033</v>
      </c>
      <c r="U152" t="str">
        <f t="shared" si="2"/>
        <v>1758/8/31</v>
      </c>
    </row>
    <row r="153" spans="1:21" hidden="1" x14ac:dyDescent="0.2">
      <c r="A153">
        <v>1758</v>
      </c>
      <c r="B153">
        <v>10</v>
      </c>
      <c r="C153">
        <v>9</v>
      </c>
      <c r="D153" t="s">
        <v>65</v>
      </c>
      <c r="E153" t="s">
        <v>81</v>
      </c>
      <c r="F153" t="s">
        <v>1039</v>
      </c>
      <c r="G153" t="s">
        <v>498</v>
      </c>
      <c r="H153" s="2" t="s">
        <v>905</v>
      </c>
      <c r="I153" s="2"/>
      <c r="J153" t="s">
        <v>941</v>
      </c>
      <c r="K153" s="1" t="s">
        <v>77</v>
      </c>
      <c r="L153" t="s">
        <v>687</v>
      </c>
      <c r="M153" t="s">
        <v>576</v>
      </c>
      <c r="N153" t="s">
        <v>56</v>
      </c>
      <c r="O153" t="s">
        <v>1040</v>
      </c>
      <c r="P153" t="s">
        <v>1041</v>
      </c>
      <c r="S153" t="s">
        <v>1042</v>
      </c>
      <c r="T153" t="s">
        <v>1043</v>
      </c>
      <c r="U153" t="str">
        <f t="shared" si="2"/>
        <v>1758/10/9</v>
      </c>
    </row>
    <row r="154" spans="1:21" hidden="1" x14ac:dyDescent="0.2">
      <c r="A154">
        <v>1759</v>
      </c>
      <c r="B154">
        <v>2</v>
      </c>
      <c r="C154">
        <v>6</v>
      </c>
      <c r="D154" t="s">
        <v>893</v>
      </c>
      <c r="E154" t="s">
        <v>53</v>
      </c>
      <c r="F154" t="s">
        <v>70</v>
      </c>
      <c r="G154" t="s">
        <v>1045</v>
      </c>
      <c r="H154" s="2" t="s">
        <v>1044</v>
      </c>
      <c r="I154" s="2"/>
      <c r="J154" t="s">
        <v>52</v>
      </c>
      <c r="K154" s="1" t="s">
        <v>180</v>
      </c>
      <c r="L154" t="s">
        <v>53</v>
      </c>
      <c r="M154" t="s">
        <v>492</v>
      </c>
      <c r="N154" t="s">
        <v>18</v>
      </c>
      <c r="O154" t="s">
        <v>1036</v>
      </c>
      <c r="P154" t="s">
        <v>1046</v>
      </c>
      <c r="R154" t="str">
        <f>A!R214</f>
        <v>1739/2/22</v>
      </c>
      <c r="S154" t="s">
        <v>172</v>
      </c>
      <c r="T154" t="s">
        <v>1047</v>
      </c>
      <c r="U154" t="str">
        <f t="shared" si="2"/>
        <v>1759/2/6</v>
      </c>
    </row>
    <row r="155" spans="1:21" hidden="1" x14ac:dyDescent="0.2">
      <c r="A155">
        <v>1759</v>
      </c>
      <c r="B155">
        <v>5</v>
      </c>
      <c r="C155">
        <v>8</v>
      </c>
      <c r="D155" t="s">
        <v>157</v>
      </c>
      <c r="E155" t="s">
        <v>158</v>
      </c>
      <c r="G155" t="s">
        <v>159</v>
      </c>
      <c r="K155" t="s">
        <v>77</v>
      </c>
      <c r="O155" t="s">
        <v>160</v>
      </c>
      <c r="P155" t="s">
        <v>161</v>
      </c>
      <c r="Q155" t="s">
        <v>162</v>
      </c>
      <c r="S155" t="s">
        <v>956</v>
      </c>
      <c r="T155" t="s">
        <v>146</v>
      </c>
      <c r="U155" t="str">
        <f t="shared" si="2"/>
        <v>1759/5/8</v>
      </c>
    </row>
    <row r="156" spans="1:21" hidden="1" x14ac:dyDescent="0.2">
      <c r="A156">
        <v>1759</v>
      </c>
      <c r="B156">
        <v>6</v>
      </c>
      <c r="C156">
        <v>18</v>
      </c>
      <c r="D156" t="s">
        <v>143</v>
      </c>
      <c r="E156" t="s">
        <v>144</v>
      </c>
      <c r="G156" t="s">
        <v>153</v>
      </c>
      <c r="H156" t="s">
        <v>18</v>
      </c>
      <c r="J156" t="s">
        <v>41</v>
      </c>
      <c r="K156" t="s">
        <v>139</v>
      </c>
      <c r="L156" t="s">
        <v>154</v>
      </c>
      <c r="M156" t="s">
        <v>91</v>
      </c>
      <c r="N156" t="s">
        <v>18</v>
      </c>
      <c r="O156" t="s">
        <v>155</v>
      </c>
      <c r="P156" t="s">
        <v>156</v>
      </c>
      <c r="Q156" t="s">
        <v>104</v>
      </c>
      <c r="R156" t="str">
        <f>A!R211</f>
        <v>1737/10/11</v>
      </c>
      <c r="S156" t="s">
        <v>956</v>
      </c>
      <c r="T156" t="s">
        <v>146</v>
      </c>
      <c r="U156" t="str">
        <f t="shared" si="2"/>
        <v>1759/6/18</v>
      </c>
    </row>
    <row r="157" spans="1:21" hidden="1" x14ac:dyDescent="0.2">
      <c r="A157">
        <v>1759</v>
      </c>
      <c r="B157">
        <v>7</v>
      </c>
      <c r="C157">
        <v>10</v>
      </c>
      <c r="D157" t="s">
        <v>147</v>
      </c>
      <c r="E157" t="s">
        <v>54</v>
      </c>
      <c r="F157" t="s">
        <v>53</v>
      </c>
      <c r="G157" t="s">
        <v>148</v>
      </c>
      <c r="H157" t="s">
        <v>151</v>
      </c>
      <c r="K157" t="s">
        <v>17</v>
      </c>
      <c r="O157" t="s">
        <v>150</v>
      </c>
      <c r="P157" t="s">
        <v>152</v>
      </c>
      <c r="Q157" t="s">
        <v>149</v>
      </c>
      <c r="S157" t="s">
        <v>956</v>
      </c>
      <c r="T157" t="s">
        <v>146</v>
      </c>
      <c r="U157" t="str">
        <f t="shared" si="2"/>
        <v>1759/7/10</v>
      </c>
    </row>
    <row r="158" spans="1:21" hidden="1" x14ac:dyDescent="0.2">
      <c r="A158">
        <v>1759</v>
      </c>
      <c r="B158">
        <v>7</v>
      </c>
      <c r="C158">
        <v>11</v>
      </c>
      <c r="D158" t="s">
        <v>1049</v>
      </c>
      <c r="E158" t="s">
        <v>368</v>
      </c>
      <c r="G158" t="s">
        <v>1050</v>
      </c>
      <c r="H158" t="s">
        <v>18</v>
      </c>
      <c r="K158" t="s">
        <v>88</v>
      </c>
      <c r="O158" t="s">
        <v>1052</v>
      </c>
      <c r="P158" t="s">
        <v>1053</v>
      </c>
      <c r="Q158" t="s">
        <v>1051</v>
      </c>
      <c r="S158" t="s">
        <v>1054</v>
      </c>
      <c r="T158" t="s">
        <v>1055</v>
      </c>
      <c r="U158" t="str">
        <f t="shared" si="2"/>
        <v>1759/7/11</v>
      </c>
    </row>
    <row r="159" spans="1:21" hidden="1" x14ac:dyDescent="0.2">
      <c r="A159">
        <v>1759</v>
      </c>
      <c r="B159">
        <v>8</v>
      </c>
      <c r="C159">
        <v>20</v>
      </c>
      <c r="D159" t="s">
        <v>1056</v>
      </c>
      <c r="E159" t="s">
        <v>1057</v>
      </c>
      <c r="G159" t="s">
        <v>1045</v>
      </c>
      <c r="H159" t="s">
        <v>56</v>
      </c>
      <c r="J159" t="s">
        <v>929</v>
      </c>
      <c r="K159" t="s">
        <v>42</v>
      </c>
      <c r="L159" t="s">
        <v>225</v>
      </c>
      <c r="M159" t="s">
        <v>498</v>
      </c>
      <c r="N159" t="s">
        <v>94</v>
      </c>
      <c r="O159" t="s">
        <v>1058</v>
      </c>
      <c r="P159" t="s">
        <v>1028</v>
      </c>
      <c r="S159" t="s">
        <v>1054</v>
      </c>
      <c r="T159" t="s">
        <v>1055</v>
      </c>
      <c r="U159" t="str">
        <f t="shared" si="2"/>
        <v>1759/8/20</v>
      </c>
    </row>
    <row r="160" spans="1:21" hidden="1" x14ac:dyDescent="0.2">
      <c r="A160">
        <v>1759</v>
      </c>
      <c r="B160">
        <v>11</v>
      </c>
      <c r="C160">
        <v>11</v>
      </c>
      <c r="D160" t="s">
        <v>1059</v>
      </c>
      <c r="E160" t="s">
        <v>81</v>
      </c>
      <c r="H160" t="s">
        <v>1060</v>
      </c>
      <c r="J160" t="s">
        <v>1061</v>
      </c>
      <c r="K160" t="s">
        <v>852</v>
      </c>
      <c r="L160" t="s">
        <v>81</v>
      </c>
      <c r="M160" t="s">
        <v>1062</v>
      </c>
      <c r="N160" t="s">
        <v>56</v>
      </c>
      <c r="O160" t="s">
        <v>1052</v>
      </c>
      <c r="P160" t="s">
        <v>1063</v>
      </c>
      <c r="S160" t="s">
        <v>1064</v>
      </c>
      <c r="T160" t="s">
        <v>1055</v>
      </c>
      <c r="U160" t="str">
        <f t="shared" si="2"/>
        <v>1759/11/11</v>
      </c>
    </row>
    <row r="161" spans="1:21" hidden="1" x14ac:dyDescent="0.2">
      <c r="A161">
        <v>1759</v>
      </c>
      <c r="B161">
        <v>11</v>
      </c>
      <c r="C161">
        <v>26</v>
      </c>
      <c r="D161" t="s">
        <v>52</v>
      </c>
      <c r="E161" t="s">
        <v>54</v>
      </c>
      <c r="G161" t="s">
        <v>1014</v>
      </c>
      <c r="J161" t="s">
        <v>834</v>
      </c>
      <c r="K161" t="s">
        <v>185</v>
      </c>
      <c r="L161" t="s">
        <v>1068</v>
      </c>
      <c r="M161" t="s">
        <v>498</v>
      </c>
      <c r="N161" t="s">
        <v>76</v>
      </c>
      <c r="O161" t="s">
        <v>1069</v>
      </c>
      <c r="P161" t="s">
        <v>1070</v>
      </c>
      <c r="Q161" t="s">
        <v>104</v>
      </c>
      <c r="S161" t="s">
        <v>363</v>
      </c>
      <c r="T161" t="s">
        <v>1071</v>
      </c>
      <c r="U161" t="str">
        <f t="shared" si="2"/>
        <v>1759/11/26</v>
      </c>
    </row>
    <row r="162" spans="1:21" hidden="1" x14ac:dyDescent="0.2">
      <c r="A162">
        <v>1760</v>
      </c>
      <c r="B162">
        <v>2</v>
      </c>
      <c r="C162">
        <v>12</v>
      </c>
      <c r="D162" t="s">
        <v>1025</v>
      </c>
      <c r="E162" t="s">
        <v>53</v>
      </c>
      <c r="G162" t="s">
        <v>1026</v>
      </c>
      <c r="H162" t="s">
        <v>18</v>
      </c>
      <c r="J162" t="s">
        <v>52</v>
      </c>
      <c r="K162" t="s">
        <v>2454</v>
      </c>
      <c r="L162" t="s">
        <v>53</v>
      </c>
      <c r="M162" t="s">
        <v>492</v>
      </c>
      <c r="N162" t="s">
        <v>18</v>
      </c>
      <c r="O162" t="s">
        <v>1072</v>
      </c>
      <c r="P162" t="s">
        <v>1046</v>
      </c>
      <c r="R162" t="str">
        <f>A!R222</f>
        <v>1741/3/5</v>
      </c>
      <c r="S162" t="s">
        <v>1073</v>
      </c>
      <c r="T162" t="s">
        <v>1071</v>
      </c>
      <c r="U162" t="str">
        <f t="shared" si="2"/>
        <v>1760/2/12</v>
      </c>
    </row>
    <row r="163" spans="1:21" hidden="1" x14ac:dyDescent="0.2">
      <c r="A163">
        <v>1761</v>
      </c>
      <c r="B163">
        <v>1</v>
      </c>
      <c r="C163">
        <v>2</v>
      </c>
      <c r="D163" t="s">
        <v>1078</v>
      </c>
      <c r="E163" t="s">
        <v>1079</v>
      </c>
      <c r="G163" t="s">
        <v>1080</v>
      </c>
      <c r="J163" t="s">
        <v>1081</v>
      </c>
      <c r="K163" t="s">
        <v>17</v>
      </c>
      <c r="N163" t="s">
        <v>920</v>
      </c>
      <c r="O163" t="s">
        <v>1082</v>
      </c>
      <c r="P163" t="s">
        <v>974</v>
      </c>
      <c r="S163" t="s">
        <v>1076</v>
      </c>
      <c r="T163" t="s">
        <v>1077</v>
      </c>
      <c r="U163" t="str">
        <f t="shared" si="2"/>
        <v>1761/1/2</v>
      </c>
    </row>
    <row r="164" spans="1:21" hidden="1" x14ac:dyDescent="0.2">
      <c r="A164">
        <v>1761</v>
      </c>
      <c r="B164">
        <v>1</v>
      </c>
      <c r="C164">
        <v>12</v>
      </c>
      <c r="D164" t="s">
        <v>785</v>
      </c>
      <c r="E164" t="s">
        <v>81</v>
      </c>
      <c r="H164" t="s">
        <v>76</v>
      </c>
      <c r="J164" t="s">
        <v>65</v>
      </c>
      <c r="K164" t="s">
        <v>17</v>
      </c>
      <c r="L164" t="s">
        <v>791</v>
      </c>
      <c r="N164" t="s">
        <v>1212</v>
      </c>
      <c r="O164" t="s">
        <v>1074</v>
      </c>
      <c r="P164" t="s">
        <v>1075</v>
      </c>
      <c r="Q164" t="s">
        <v>104</v>
      </c>
      <c r="S164" t="s">
        <v>1076</v>
      </c>
      <c r="T164" t="s">
        <v>1077</v>
      </c>
      <c r="U164" t="str">
        <f t="shared" si="2"/>
        <v>1761/1/12</v>
      </c>
    </row>
    <row r="165" spans="1:21" hidden="1" x14ac:dyDescent="0.2">
      <c r="A165">
        <v>1761</v>
      </c>
      <c r="B165">
        <v>3</v>
      </c>
      <c r="C165">
        <v>27</v>
      </c>
      <c r="D165" t="s">
        <v>251</v>
      </c>
      <c r="E165" t="s">
        <v>252</v>
      </c>
      <c r="F165" t="s">
        <v>253</v>
      </c>
      <c r="G165" t="s">
        <v>159</v>
      </c>
      <c r="H165" t="s">
        <v>254</v>
      </c>
      <c r="J165" t="s">
        <v>41</v>
      </c>
      <c r="K165" t="s">
        <v>2529</v>
      </c>
      <c r="L165" t="s">
        <v>238</v>
      </c>
      <c r="M165" t="s">
        <v>96</v>
      </c>
      <c r="N165" t="s">
        <v>18</v>
      </c>
      <c r="O165" t="s">
        <v>2525</v>
      </c>
      <c r="P165" t="s">
        <v>255</v>
      </c>
      <c r="R165" t="str">
        <f>A!R213</f>
        <v>1739/1/20</v>
      </c>
      <c r="S165" t="s">
        <v>256</v>
      </c>
      <c r="T165" t="s">
        <v>1083</v>
      </c>
      <c r="U165" t="str">
        <f t="shared" si="2"/>
        <v>1761/3/27</v>
      </c>
    </row>
    <row r="166" spans="1:21" hidden="1" x14ac:dyDescent="0.2">
      <c r="A166">
        <v>1762</v>
      </c>
      <c r="B166">
        <v>2</v>
      </c>
      <c r="C166">
        <v>8</v>
      </c>
      <c r="D166" t="s">
        <v>834</v>
      </c>
      <c r="E166" t="s">
        <v>133</v>
      </c>
      <c r="H166" t="s">
        <v>76</v>
      </c>
      <c r="J166" t="s">
        <v>1084</v>
      </c>
      <c r="K166" t="s">
        <v>351</v>
      </c>
      <c r="L166" t="s">
        <v>197</v>
      </c>
      <c r="N166" t="s">
        <v>1085</v>
      </c>
      <c r="O166" t="s">
        <v>1069</v>
      </c>
      <c r="P166" t="s">
        <v>1086</v>
      </c>
      <c r="Q166" t="s">
        <v>104</v>
      </c>
      <c r="S166" t="s">
        <v>1087</v>
      </c>
      <c r="T166" t="s">
        <v>1088</v>
      </c>
      <c r="U166" t="str">
        <f t="shared" si="2"/>
        <v>1762/2/8</v>
      </c>
    </row>
    <row r="167" spans="1:21" hidden="1" x14ac:dyDescent="0.2">
      <c r="A167">
        <v>1762</v>
      </c>
      <c r="B167">
        <v>8</v>
      </c>
      <c r="C167">
        <v>29</v>
      </c>
      <c r="D167" t="s">
        <v>1089</v>
      </c>
      <c r="E167" t="s">
        <v>144</v>
      </c>
      <c r="F167" t="s">
        <v>111</v>
      </c>
      <c r="H167" t="s">
        <v>18</v>
      </c>
      <c r="J167" t="s">
        <v>41</v>
      </c>
      <c r="K167" t="s">
        <v>2143</v>
      </c>
      <c r="L167" t="s">
        <v>113</v>
      </c>
      <c r="M167" t="s">
        <v>535</v>
      </c>
      <c r="N167" t="s">
        <v>18</v>
      </c>
      <c r="O167" t="s">
        <v>1090</v>
      </c>
      <c r="P167" t="s">
        <v>1091</v>
      </c>
      <c r="R167" t="str">
        <f>A!R215</f>
        <v>1739/7/5</v>
      </c>
      <c r="S167" t="s">
        <v>1092</v>
      </c>
      <c r="T167" t="s">
        <v>1093</v>
      </c>
      <c r="U167" t="str">
        <f t="shared" si="2"/>
        <v>1762/8/29</v>
      </c>
    </row>
    <row r="168" spans="1:21" hidden="1" x14ac:dyDescent="0.2">
      <c r="A168">
        <v>1762</v>
      </c>
      <c r="B168">
        <v>11</v>
      </c>
      <c r="C168">
        <v>17</v>
      </c>
      <c r="D168" t="s">
        <v>1100</v>
      </c>
      <c r="E168" t="s">
        <v>53</v>
      </c>
      <c r="G168" t="s">
        <v>1101</v>
      </c>
      <c r="H168" t="s">
        <v>18</v>
      </c>
      <c r="J168" t="s">
        <v>927</v>
      </c>
      <c r="K168" t="s">
        <v>351</v>
      </c>
      <c r="L168" t="s">
        <v>225</v>
      </c>
      <c r="M168" t="s">
        <v>1102</v>
      </c>
      <c r="N168" t="s">
        <v>18</v>
      </c>
      <c r="O168" t="s">
        <v>1103</v>
      </c>
      <c r="P168" t="s">
        <v>1098</v>
      </c>
      <c r="S168" t="s">
        <v>1099</v>
      </c>
      <c r="T168" t="s">
        <v>1093</v>
      </c>
      <c r="U168" t="str">
        <f t="shared" si="2"/>
        <v>1762/11/17</v>
      </c>
    </row>
    <row r="169" spans="1:21" hidden="1" x14ac:dyDescent="0.2">
      <c r="A169">
        <v>1762</v>
      </c>
      <c r="B169">
        <v>11</v>
      </c>
      <c r="C169">
        <v>17</v>
      </c>
      <c r="D169" t="s">
        <v>41</v>
      </c>
      <c r="E169" t="s">
        <v>593</v>
      </c>
      <c r="F169" t="s">
        <v>113</v>
      </c>
      <c r="G169" t="s">
        <v>535</v>
      </c>
      <c r="H169" t="s">
        <v>18</v>
      </c>
      <c r="I169" t="str">
        <f>A!R186</f>
        <v>1730/10/26</v>
      </c>
      <c r="J169" t="s">
        <v>710</v>
      </c>
      <c r="K169" t="s">
        <v>216</v>
      </c>
      <c r="L169" t="s">
        <v>58</v>
      </c>
      <c r="M169" t="s">
        <v>1104</v>
      </c>
      <c r="N169" t="s">
        <v>18</v>
      </c>
      <c r="O169" t="s">
        <v>1090</v>
      </c>
      <c r="P169" t="s">
        <v>1105</v>
      </c>
      <c r="S169" t="s">
        <v>1099</v>
      </c>
      <c r="T169" t="s">
        <v>1093</v>
      </c>
      <c r="U169" t="str">
        <f t="shared" si="2"/>
        <v>1762/11/17</v>
      </c>
    </row>
    <row r="170" spans="1:21" hidden="1" x14ac:dyDescent="0.2">
      <c r="A170">
        <v>1762</v>
      </c>
      <c r="B170">
        <v>11</v>
      </c>
      <c r="C170">
        <v>31</v>
      </c>
      <c r="E170" t="s">
        <v>67</v>
      </c>
      <c r="G170" t="s">
        <v>96</v>
      </c>
      <c r="H170" t="s">
        <v>1094</v>
      </c>
      <c r="J170" t="s">
        <v>1095</v>
      </c>
      <c r="K170" t="s">
        <v>1096</v>
      </c>
      <c r="L170" t="s">
        <v>701</v>
      </c>
      <c r="M170" t="s">
        <v>976</v>
      </c>
      <c r="N170" t="s">
        <v>18</v>
      </c>
      <c r="O170" t="s">
        <v>1097</v>
      </c>
      <c r="P170" t="s">
        <v>1098</v>
      </c>
      <c r="S170" t="s">
        <v>1099</v>
      </c>
      <c r="T170" t="s">
        <v>1093</v>
      </c>
      <c r="U170" t="str">
        <f t="shared" si="2"/>
        <v>1762/11/31</v>
      </c>
    </row>
    <row r="171" spans="1:21" hidden="1" x14ac:dyDescent="0.2">
      <c r="A171">
        <v>1763</v>
      </c>
      <c r="B171">
        <v>8</v>
      </c>
      <c r="C171">
        <v>10</v>
      </c>
      <c r="D171" t="s">
        <v>1106</v>
      </c>
      <c r="E171" t="s">
        <v>53</v>
      </c>
      <c r="G171" t="s">
        <v>1108</v>
      </c>
      <c r="H171" t="s">
        <v>56</v>
      </c>
      <c r="J171" t="s">
        <v>65</v>
      </c>
      <c r="K171" t="s">
        <v>1109</v>
      </c>
      <c r="L171" t="s">
        <v>701</v>
      </c>
      <c r="N171" t="s">
        <v>1110</v>
      </c>
      <c r="O171" t="s">
        <v>1111</v>
      </c>
      <c r="P171" t="s">
        <v>1041</v>
      </c>
      <c r="Q171" t="s">
        <v>104</v>
      </c>
      <c r="S171" t="s">
        <v>380</v>
      </c>
      <c r="T171" t="s">
        <v>1112</v>
      </c>
      <c r="U171" t="str">
        <f t="shared" si="2"/>
        <v>1763/8/10</v>
      </c>
    </row>
    <row r="172" spans="1:21" hidden="1" x14ac:dyDescent="0.2">
      <c r="A172">
        <v>1764</v>
      </c>
      <c r="B172">
        <v>2</v>
      </c>
      <c r="C172">
        <v>7</v>
      </c>
      <c r="D172" t="s">
        <v>1113</v>
      </c>
      <c r="E172" t="s">
        <v>95</v>
      </c>
      <c r="F172" t="s">
        <v>791</v>
      </c>
      <c r="G172" t="s">
        <v>1114</v>
      </c>
      <c r="H172" t="s">
        <v>18</v>
      </c>
      <c r="J172" t="s">
        <v>1115</v>
      </c>
      <c r="K172" t="s">
        <v>1116</v>
      </c>
      <c r="L172" t="s">
        <v>79</v>
      </c>
      <c r="M172" t="s">
        <v>492</v>
      </c>
      <c r="N172" t="s">
        <v>1117</v>
      </c>
      <c r="O172" t="s">
        <v>1118</v>
      </c>
      <c r="P172" t="s">
        <v>1119</v>
      </c>
      <c r="S172" t="s">
        <v>1120</v>
      </c>
      <c r="T172" t="s">
        <v>1121</v>
      </c>
      <c r="U172" t="str">
        <f t="shared" si="2"/>
        <v>1764/2/7</v>
      </c>
    </row>
    <row r="173" spans="1:21" hidden="1" x14ac:dyDescent="0.2">
      <c r="A173">
        <v>1764</v>
      </c>
      <c r="B173">
        <v>6</v>
      </c>
      <c r="C173">
        <v>4</v>
      </c>
      <c r="D173" t="s">
        <v>1122</v>
      </c>
      <c r="E173" t="s">
        <v>1123</v>
      </c>
      <c r="F173" t="s">
        <v>1124</v>
      </c>
      <c r="G173" t="s">
        <v>976</v>
      </c>
      <c r="H173" t="s">
        <v>1125</v>
      </c>
      <c r="J173" t="s">
        <v>962</v>
      </c>
      <c r="K173" t="s">
        <v>213</v>
      </c>
      <c r="L173" t="s">
        <v>79</v>
      </c>
      <c r="M173" t="s">
        <v>997</v>
      </c>
      <c r="N173" t="s">
        <v>94</v>
      </c>
      <c r="O173" t="s">
        <v>1072</v>
      </c>
      <c r="P173" t="s">
        <v>1126</v>
      </c>
      <c r="S173" t="s">
        <v>1127</v>
      </c>
      <c r="T173" t="s">
        <v>1128</v>
      </c>
      <c r="U173" t="str">
        <f t="shared" si="2"/>
        <v>1764/6/4</v>
      </c>
    </row>
    <row r="174" spans="1:21" hidden="1" x14ac:dyDescent="0.2">
      <c r="A174">
        <v>1764</v>
      </c>
      <c r="B174">
        <v>9</v>
      </c>
      <c r="C174">
        <v>30</v>
      </c>
      <c r="D174" t="s">
        <v>1129</v>
      </c>
      <c r="E174" t="s">
        <v>58</v>
      </c>
      <c r="F174" t="s">
        <v>143</v>
      </c>
      <c r="G174" t="s">
        <v>1130</v>
      </c>
      <c r="J174" t="s">
        <v>52</v>
      </c>
      <c r="K174" t="s">
        <v>17</v>
      </c>
      <c r="L174" t="s">
        <v>481</v>
      </c>
      <c r="M174" t="s">
        <v>498</v>
      </c>
      <c r="N174" t="s">
        <v>56</v>
      </c>
      <c r="O174" t="s">
        <v>1131</v>
      </c>
      <c r="P174" t="s">
        <v>1132</v>
      </c>
      <c r="S174" t="s">
        <v>643</v>
      </c>
      <c r="T174" t="s">
        <v>1133</v>
      </c>
      <c r="U174" t="str">
        <f t="shared" si="2"/>
        <v>1764/9/30</v>
      </c>
    </row>
    <row r="175" spans="1:21" hidden="1" x14ac:dyDescent="0.2">
      <c r="A175">
        <v>1765</v>
      </c>
      <c r="B175">
        <v>1</v>
      </c>
      <c r="C175">
        <v>21</v>
      </c>
      <c r="D175" t="s">
        <v>52</v>
      </c>
      <c r="E175" t="s">
        <v>53</v>
      </c>
      <c r="F175" t="s">
        <v>54</v>
      </c>
      <c r="G175" t="s">
        <v>1014</v>
      </c>
      <c r="H175" t="s">
        <v>76</v>
      </c>
      <c r="I175" t="str">
        <f>A!R210</f>
        <v>1737/6/20</v>
      </c>
      <c r="J175" t="s">
        <v>847</v>
      </c>
      <c r="K175" t="s">
        <v>88</v>
      </c>
      <c r="L175" t="s">
        <v>113</v>
      </c>
      <c r="M175" t="s">
        <v>997</v>
      </c>
      <c r="N175" t="s">
        <v>76</v>
      </c>
      <c r="O175" t="s">
        <v>1134</v>
      </c>
      <c r="P175" t="s">
        <v>1069</v>
      </c>
      <c r="S175" t="s">
        <v>1135</v>
      </c>
      <c r="T175" t="s">
        <v>1136</v>
      </c>
      <c r="U175" t="str">
        <f t="shared" si="2"/>
        <v>1765/1/21</v>
      </c>
    </row>
    <row r="176" spans="1:21" hidden="1" x14ac:dyDescent="0.2">
      <c r="A176">
        <v>1765</v>
      </c>
      <c r="B176">
        <v>2</v>
      </c>
      <c r="C176">
        <v>7</v>
      </c>
      <c r="D176" t="s">
        <v>1137</v>
      </c>
      <c r="E176" t="s">
        <v>93</v>
      </c>
      <c r="G176" t="s">
        <v>153</v>
      </c>
      <c r="H176" t="s">
        <v>18</v>
      </c>
      <c r="J176" t="s">
        <v>1138</v>
      </c>
      <c r="K176" t="s">
        <v>351</v>
      </c>
      <c r="L176" t="s">
        <v>791</v>
      </c>
      <c r="N176" t="s">
        <v>1139</v>
      </c>
      <c r="O176" t="s">
        <v>1140</v>
      </c>
      <c r="P176" t="s">
        <v>999</v>
      </c>
      <c r="Q176" t="s">
        <v>104</v>
      </c>
      <c r="S176" t="s">
        <v>1141</v>
      </c>
      <c r="T176" t="s">
        <v>1136</v>
      </c>
      <c r="U176" t="str">
        <f t="shared" si="2"/>
        <v>1765/2/7</v>
      </c>
    </row>
    <row r="177" spans="1:21" hidden="1" x14ac:dyDescent="0.2">
      <c r="A177">
        <v>1765</v>
      </c>
      <c r="B177">
        <v>2</v>
      </c>
      <c r="C177">
        <v>7</v>
      </c>
      <c r="D177" t="s">
        <v>1142</v>
      </c>
      <c r="E177" t="s">
        <v>1143</v>
      </c>
      <c r="F177" t="s">
        <v>846</v>
      </c>
      <c r="H177" t="s">
        <v>1144</v>
      </c>
      <c r="K177" t="s">
        <v>66</v>
      </c>
      <c r="O177" t="s">
        <v>1145</v>
      </c>
      <c r="P177" t="s">
        <v>1146</v>
      </c>
      <c r="Q177" t="s">
        <v>1147</v>
      </c>
      <c r="S177" t="s">
        <v>1141</v>
      </c>
      <c r="T177" t="s">
        <v>1136</v>
      </c>
      <c r="U177" t="str">
        <f t="shared" si="2"/>
        <v>1765/2/7</v>
      </c>
    </row>
    <row r="178" spans="1:21" hidden="1" x14ac:dyDescent="0.2">
      <c r="A178">
        <v>1765</v>
      </c>
      <c r="B178">
        <v>7</v>
      </c>
      <c r="C178">
        <v>23</v>
      </c>
      <c r="D178" t="s">
        <v>1148</v>
      </c>
      <c r="E178" t="s">
        <v>53</v>
      </c>
      <c r="F178" t="s">
        <v>79</v>
      </c>
      <c r="G178" t="s">
        <v>1149</v>
      </c>
      <c r="H178" t="s">
        <v>18</v>
      </c>
      <c r="J178" t="s">
        <v>41</v>
      </c>
      <c r="K178" s="1" t="s">
        <v>336</v>
      </c>
      <c r="L178" t="s">
        <v>113</v>
      </c>
      <c r="M178" t="s">
        <v>535</v>
      </c>
      <c r="N178" t="s">
        <v>18</v>
      </c>
      <c r="O178" t="s">
        <v>1150</v>
      </c>
      <c r="P178" t="s">
        <v>1105</v>
      </c>
      <c r="R178" t="str">
        <f>A!R248</f>
        <v>1746/8/15</v>
      </c>
      <c r="S178" t="s">
        <v>1151</v>
      </c>
      <c r="T178" t="s">
        <v>1152</v>
      </c>
      <c r="U178" t="str">
        <f t="shared" si="2"/>
        <v>1765/7/23</v>
      </c>
    </row>
    <row r="179" spans="1:21" hidden="1" x14ac:dyDescent="0.2">
      <c r="A179">
        <v>1765</v>
      </c>
      <c r="B179">
        <v>11</v>
      </c>
      <c r="C179">
        <v>7</v>
      </c>
      <c r="D179" t="s">
        <v>41</v>
      </c>
      <c r="E179" t="s">
        <v>53</v>
      </c>
      <c r="G179" t="s">
        <v>535</v>
      </c>
      <c r="H179" t="s">
        <v>18</v>
      </c>
      <c r="J179" t="s">
        <v>1153</v>
      </c>
      <c r="K179" t="s">
        <v>189</v>
      </c>
      <c r="L179" t="s">
        <v>54</v>
      </c>
      <c r="M179" t="s">
        <v>976</v>
      </c>
      <c r="N179" t="s">
        <v>18</v>
      </c>
      <c r="O179" t="s">
        <v>520</v>
      </c>
      <c r="P179" t="s">
        <v>1154</v>
      </c>
      <c r="Q179" t="s">
        <v>104</v>
      </c>
      <c r="S179" t="s">
        <v>390</v>
      </c>
      <c r="T179" t="s">
        <v>1152</v>
      </c>
      <c r="U179" t="str">
        <f t="shared" si="2"/>
        <v>1765/11/7</v>
      </c>
    </row>
    <row r="180" spans="1:21" hidden="1" x14ac:dyDescent="0.2">
      <c r="A180">
        <v>1766</v>
      </c>
      <c r="B180">
        <v>1</v>
      </c>
      <c r="C180">
        <v>28</v>
      </c>
      <c r="D180" t="s">
        <v>1155</v>
      </c>
      <c r="E180" t="s">
        <v>111</v>
      </c>
      <c r="F180" t="s">
        <v>687</v>
      </c>
      <c r="G180" t="s">
        <v>1156</v>
      </c>
      <c r="H180" t="s">
        <v>18</v>
      </c>
      <c r="J180" t="s">
        <v>41</v>
      </c>
      <c r="K180" t="s">
        <v>2528</v>
      </c>
      <c r="L180" t="s">
        <v>238</v>
      </c>
      <c r="M180" t="s">
        <v>96</v>
      </c>
      <c r="N180" t="s">
        <v>18</v>
      </c>
      <c r="O180" t="s">
        <v>1157</v>
      </c>
      <c r="P180" t="s">
        <v>2524</v>
      </c>
      <c r="R180" t="str">
        <f>A!R236</f>
        <v>1744/5/2</v>
      </c>
      <c r="S180" t="s">
        <v>1158</v>
      </c>
      <c r="T180" t="s">
        <v>1159</v>
      </c>
      <c r="U180" t="str">
        <f t="shared" si="2"/>
        <v>1766/1/28</v>
      </c>
    </row>
    <row r="181" spans="1:21" hidden="1" x14ac:dyDescent="0.2">
      <c r="A181">
        <v>1766</v>
      </c>
      <c r="B181">
        <v>7</v>
      </c>
      <c r="C181">
        <v>1</v>
      </c>
      <c r="D181" t="s">
        <v>1160</v>
      </c>
      <c r="E181" t="s">
        <v>93</v>
      </c>
      <c r="F181" t="s">
        <v>684</v>
      </c>
      <c r="G181" t="s">
        <v>1014</v>
      </c>
      <c r="H181" t="s">
        <v>18</v>
      </c>
      <c r="J181" t="s">
        <v>1161</v>
      </c>
      <c r="K181" t="s">
        <v>167</v>
      </c>
      <c r="L181" t="s">
        <v>58</v>
      </c>
      <c r="N181" t="s">
        <v>94</v>
      </c>
      <c r="O181" t="s">
        <v>1162</v>
      </c>
      <c r="P181" t="s">
        <v>1163</v>
      </c>
      <c r="S181" t="s">
        <v>1164</v>
      </c>
      <c r="T181" t="s">
        <v>1165</v>
      </c>
      <c r="U181" t="str">
        <f t="shared" si="2"/>
        <v>1766/7/1</v>
      </c>
    </row>
    <row r="182" spans="1:21" hidden="1" x14ac:dyDescent="0.2">
      <c r="A182">
        <v>1766</v>
      </c>
      <c r="B182">
        <v>8</v>
      </c>
      <c r="C182">
        <v>18</v>
      </c>
      <c r="D182" t="s">
        <v>481</v>
      </c>
      <c r="E182" t="s">
        <v>81</v>
      </c>
      <c r="F182" t="s">
        <v>672</v>
      </c>
      <c r="G182" t="s">
        <v>1169</v>
      </c>
      <c r="H182" t="s">
        <v>18</v>
      </c>
      <c r="J182" t="s">
        <v>1170</v>
      </c>
      <c r="K182" t="s">
        <v>130</v>
      </c>
      <c r="L182" t="s">
        <v>743</v>
      </c>
      <c r="M182" t="s">
        <v>580</v>
      </c>
      <c r="N182" t="s">
        <v>1171</v>
      </c>
      <c r="O182" t="s">
        <v>1072</v>
      </c>
      <c r="P182" t="s">
        <v>1172</v>
      </c>
      <c r="S182" t="s">
        <v>396</v>
      </c>
      <c r="T182" t="s">
        <v>1165</v>
      </c>
      <c r="U182" t="str">
        <f t="shared" si="2"/>
        <v>1766/8/18</v>
      </c>
    </row>
    <row r="183" spans="1:21" hidden="1" x14ac:dyDescent="0.2">
      <c r="A183">
        <v>1766</v>
      </c>
      <c r="B183">
        <v>8</v>
      </c>
      <c r="C183">
        <v>19</v>
      </c>
      <c r="D183" t="s">
        <v>1166</v>
      </c>
      <c r="E183" t="s">
        <v>81</v>
      </c>
      <c r="F183" t="s">
        <v>711</v>
      </c>
      <c r="G183" t="s">
        <v>1167</v>
      </c>
      <c r="H183" t="s">
        <v>18</v>
      </c>
      <c r="J183" t="s">
        <v>52</v>
      </c>
      <c r="K183" t="s">
        <v>2076</v>
      </c>
      <c r="L183" t="s">
        <v>53</v>
      </c>
      <c r="M183" t="s">
        <v>492</v>
      </c>
      <c r="N183" t="s">
        <v>18</v>
      </c>
      <c r="O183" t="s">
        <v>1168</v>
      </c>
      <c r="P183" t="s">
        <v>1032</v>
      </c>
      <c r="R183" t="str">
        <f>A!R241</f>
        <v>1745/6/27</v>
      </c>
      <c r="S183" t="s">
        <v>396</v>
      </c>
      <c r="T183" t="s">
        <v>1165</v>
      </c>
      <c r="U183" t="str">
        <f t="shared" si="2"/>
        <v>1766/8/19</v>
      </c>
    </row>
    <row r="184" spans="1:21" hidden="1" x14ac:dyDescent="0.2">
      <c r="A184">
        <v>1767</v>
      </c>
      <c r="B184">
        <v>3</v>
      </c>
      <c r="C184">
        <v>7</v>
      </c>
      <c r="D184" t="s">
        <v>1173</v>
      </c>
      <c r="E184" t="s">
        <v>81</v>
      </c>
      <c r="H184" t="s">
        <v>1174</v>
      </c>
      <c r="J184" t="s">
        <v>1175</v>
      </c>
      <c r="L184" t="s">
        <v>53</v>
      </c>
      <c r="M184" t="s">
        <v>31</v>
      </c>
      <c r="N184" t="s">
        <v>18</v>
      </c>
      <c r="O184" t="s">
        <v>1176</v>
      </c>
      <c r="P184" t="s">
        <v>999</v>
      </c>
      <c r="S184" t="s">
        <v>1177</v>
      </c>
      <c r="T184" t="s">
        <v>1178</v>
      </c>
      <c r="U184" t="str">
        <f t="shared" si="2"/>
        <v>1767/3/7</v>
      </c>
    </row>
    <row r="185" spans="1:21" hidden="1" x14ac:dyDescent="0.2">
      <c r="A185">
        <v>1768</v>
      </c>
      <c r="B185">
        <v>1</v>
      </c>
      <c r="C185">
        <v>11</v>
      </c>
      <c r="D185" t="s">
        <v>893</v>
      </c>
      <c r="E185" t="s">
        <v>53</v>
      </c>
      <c r="F185" t="s">
        <v>312</v>
      </c>
      <c r="G185" t="s">
        <v>498</v>
      </c>
      <c r="H185" t="s">
        <v>76</v>
      </c>
      <c r="J185" t="s">
        <v>52</v>
      </c>
      <c r="K185" t="s">
        <v>351</v>
      </c>
      <c r="L185" t="s">
        <v>54</v>
      </c>
      <c r="M185" t="s">
        <v>997</v>
      </c>
      <c r="N185" t="s">
        <v>76</v>
      </c>
      <c r="O185" t="s">
        <v>1180</v>
      </c>
      <c r="P185" t="s">
        <v>1179</v>
      </c>
      <c r="R185" t="str">
        <f>A!R250</f>
        <v>1747/3/11</v>
      </c>
      <c r="S185" t="s">
        <v>1181</v>
      </c>
      <c r="T185" t="s">
        <v>1182</v>
      </c>
      <c r="U185" t="str">
        <f t="shared" si="2"/>
        <v>1768/1/11</v>
      </c>
    </row>
    <row r="186" spans="1:21" hidden="1" x14ac:dyDescent="0.2">
      <c r="A186">
        <v>1768</v>
      </c>
      <c r="B186">
        <v>1</v>
      </c>
      <c r="C186">
        <v>12</v>
      </c>
      <c r="D186" t="s">
        <v>1183</v>
      </c>
      <c r="E186" t="s">
        <v>286</v>
      </c>
      <c r="G186" t="s">
        <v>976</v>
      </c>
      <c r="H186" t="s">
        <v>1184</v>
      </c>
      <c r="J186" t="s">
        <v>52</v>
      </c>
      <c r="K186" t="s">
        <v>216</v>
      </c>
      <c r="L186" t="s">
        <v>387</v>
      </c>
      <c r="M186" t="s">
        <v>1185</v>
      </c>
      <c r="N186" t="s">
        <v>18</v>
      </c>
      <c r="O186" t="s">
        <v>1186</v>
      </c>
      <c r="P186" t="s">
        <v>1187</v>
      </c>
      <c r="Q186" t="s">
        <v>104</v>
      </c>
      <c r="R186" t="str">
        <f>A!R244</f>
        <v>1745/10/15</v>
      </c>
      <c r="S186" t="s">
        <v>1188</v>
      </c>
      <c r="T186" t="s">
        <v>1182</v>
      </c>
      <c r="U186" t="str">
        <f t="shared" si="2"/>
        <v>1768/1/12</v>
      </c>
    </row>
    <row r="187" spans="1:21" hidden="1" x14ac:dyDescent="0.2">
      <c r="A187">
        <v>1768</v>
      </c>
      <c r="B187">
        <v>5</v>
      </c>
      <c r="C187">
        <v>5</v>
      </c>
      <c r="D187" t="s">
        <v>41</v>
      </c>
      <c r="E187" t="s">
        <v>58</v>
      </c>
      <c r="F187" t="s">
        <v>113</v>
      </c>
      <c r="G187" t="s">
        <v>535</v>
      </c>
      <c r="H187" t="s">
        <v>18</v>
      </c>
      <c r="I187" t="str">
        <f>A!R225</f>
        <v>1741/9/5</v>
      </c>
      <c r="J187" t="s">
        <v>1115</v>
      </c>
      <c r="K187" t="s">
        <v>42</v>
      </c>
      <c r="L187" t="s">
        <v>53</v>
      </c>
      <c r="M187" t="s">
        <v>492</v>
      </c>
      <c r="N187" t="s">
        <v>1117</v>
      </c>
      <c r="O187" t="s">
        <v>1189</v>
      </c>
      <c r="P187" t="s">
        <v>1190</v>
      </c>
      <c r="S187" t="s">
        <v>1191</v>
      </c>
      <c r="T187" t="s">
        <v>1192</v>
      </c>
      <c r="U187" t="str">
        <f t="shared" si="2"/>
        <v>1768/5/5</v>
      </c>
    </row>
    <row r="188" spans="1:21" hidden="1" x14ac:dyDescent="0.2">
      <c r="A188">
        <v>1768</v>
      </c>
      <c r="B188">
        <v>7</v>
      </c>
      <c r="C188">
        <v>7</v>
      </c>
      <c r="D188" t="s">
        <v>1193</v>
      </c>
      <c r="E188" t="s">
        <v>81</v>
      </c>
      <c r="F188" t="s">
        <v>133</v>
      </c>
      <c r="H188" t="s">
        <v>1194</v>
      </c>
      <c r="J188" t="s">
        <v>1089</v>
      </c>
      <c r="K188" t="s">
        <v>77</v>
      </c>
      <c r="L188" t="s">
        <v>672</v>
      </c>
      <c r="M188" t="s">
        <v>1149</v>
      </c>
      <c r="N188" t="s">
        <v>18</v>
      </c>
      <c r="O188" t="s">
        <v>1195</v>
      </c>
      <c r="P188" t="s">
        <v>1105</v>
      </c>
      <c r="S188" t="s">
        <v>1196</v>
      </c>
      <c r="T188" t="s">
        <v>1192</v>
      </c>
      <c r="U188" t="str">
        <f t="shared" si="2"/>
        <v>1768/7/7</v>
      </c>
    </row>
    <row r="189" spans="1:21" hidden="1" x14ac:dyDescent="0.2">
      <c r="A189">
        <v>1769</v>
      </c>
      <c r="B189">
        <v>1</v>
      </c>
      <c r="C189">
        <v>30</v>
      </c>
      <c r="D189" t="s">
        <v>52</v>
      </c>
      <c r="E189" t="s">
        <v>53</v>
      </c>
      <c r="F189" t="s">
        <v>867</v>
      </c>
      <c r="G189" t="s">
        <v>1014</v>
      </c>
      <c r="H189" t="s">
        <v>199</v>
      </c>
      <c r="I189" t="str">
        <f>A!R210</f>
        <v>1737/6/20</v>
      </c>
      <c r="J189" t="s">
        <v>1197</v>
      </c>
      <c r="K189" t="s">
        <v>351</v>
      </c>
      <c r="L189" t="s">
        <v>743</v>
      </c>
      <c r="M189" t="s">
        <v>580</v>
      </c>
      <c r="N189" t="s">
        <v>199</v>
      </c>
      <c r="O189" t="s">
        <v>1198</v>
      </c>
      <c r="P189" t="s">
        <v>1199</v>
      </c>
      <c r="S189" t="s">
        <v>1200</v>
      </c>
      <c r="T189" t="s">
        <v>1201</v>
      </c>
      <c r="U189" t="str">
        <f t="shared" si="2"/>
        <v>1769/1/30</v>
      </c>
    </row>
    <row r="190" spans="1:21" hidden="1" x14ac:dyDescent="0.2">
      <c r="A190">
        <v>1769</v>
      </c>
      <c r="B190">
        <v>11</v>
      </c>
      <c r="C190">
        <v>6</v>
      </c>
      <c r="D190" t="s">
        <v>52</v>
      </c>
      <c r="E190" t="s">
        <v>53</v>
      </c>
      <c r="G190" t="s">
        <v>580</v>
      </c>
      <c r="H190" t="s">
        <v>76</v>
      </c>
      <c r="J190" t="s">
        <v>983</v>
      </c>
      <c r="K190" t="s">
        <v>77</v>
      </c>
      <c r="L190" t="s">
        <v>81</v>
      </c>
      <c r="M190" t="s">
        <v>475</v>
      </c>
      <c r="N190" t="s">
        <v>199</v>
      </c>
      <c r="O190" t="s">
        <v>1202</v>
      </c>
      <c r="P190" t="s">
        <v>1203</v>
      </c>
      <c r="S190" t="s">
        <v>1204</v>
      </c>
      <c r="T190" t="s">
        <v>1205</v>
      </c>
      <c r="U190" t="str">
        <f t="shared" si="2"/>
        <v>1769/11/6</v>
      </c>
    </row>
    <row r="191" spans="1:21" hidden="1" x14ac:dyDescent="0.2">
      <c r="A191">
        <v>1770</v>
      </c>
      <c r="B191">
        <v>1</v>
      </c>
      <c r="C191">
        <v>17</v>
      </c>
      <c r="D191" t="s">
        <v>1129</v>
      </c>
      <c r="E191" t="s">
        <v>53</v>
      </c>
      <c r="F191" t="s">
        <v>54</v>
      </c>
      <c r="G191" t="s">
        <v>535</v>
      </c>
      <c r="H191" t="s">
        <v>18</v>
      </c>
      <c r="J191" t="s">
        <v>1206</v>
      </c>
      <c r="K191" t="s">
        <v>1207</v>
      </c>
      <c r="L191" s="1" t="s">
        <v>53</v>
      </c>
      <c r="M191" s="1" t="s">
        <v>475</v>
      </c>
      <c r="N191" t="s">
        <v>199</v>
      </c>
      <c r="O191" t="s">
        <v>1208</v>
      </c>
      <c r="P191" t="s">
        <v>1209</v>
      </c>
      <c r="S191" t="s">
        <v>186</v>
      </c>
      <c r="T191" t="s">
        <v>1210</v>
      </c>
      <c r="U191" t="str">
        <f t="shared" si="2"/>
        <v>1770/1/17</v>
      </c>
    </row>
    <row r="192" spans="1:21" hidden="1" x14ac:dyDescent="0.2">
      <c r="A192" s="4">
        <v>1771</v>
      </c>
      <c r="B192" s="4">
        <v>2</v>
      </c>
      <c r="C192" s="4">
        <v>5</v>
      </c>
      <c r="D192" s="4" t="s">
        <v>52</v>
      </c>
      <c r="E192" s="4" t="s">
        <v>2532</v>
      </c>
      <c r="F192" s="4" t="s">
        <v>53</v>
      </c>
      <c r="G192" s="4" t="s">
        <v>492</v>
      </c>
      <c r="H192" s="4" t="s">
        <v>18</v>
      </c>
      <c r="I192" s="4" t="str">
        <f>A!R252</f>
        <v>1748/1/9</v>
      </c>
      <c r="J192" s="4" t="s">
        <v>41</v>
      </c>
      <c r="K192" s="4" t="s">
        <v>189</v>
      </c>
      <c r="L192" s="4" t="s">
        <v>238</v>
      </c>
      <c r="M192" s="4" t="s">
        <v>2527</v>
      </c>
      <c r="N192" s="4"/>
      <c r="O192" s="4" t="s">
        <v>2525</v>
      </c>
      <c r="P192" s="4" t="s">
        <v>2523</v>
      </c>
      <c r="Q192" s="4"/>
      <c r="R192" s="4"/>
      <c r="S192" s="4" t="s">
        <v>2405</v>
      </c>
      <c r="T192" s="4" t="s">
        <v>2406</v>
      </c>
      <c r="U192" s="4" t="str">
        <f t="shared" si="2"/>
        <v>1771/2/5</v>
      </c>
    </row>
    <row r="193" spans="1:21" hidden="1" x14ac:dyDescent="0.2">
      <c r="A193">
        <v>1772</v>
      </c>
      <c r="B193">
        <v>1</v>
      </c>
      <c r="C193">
        <v>13</v>
      </c>
      <c r="D193" t="s">
        <v>52</v>
      </c>
      <c r="E193" t="s">
        <v>54</v>
      </c>
      <c r="H193" t="s">
        <v>2230</v>
      </c>
      <c r="J193" s="1"/>
      <c r="K193" s="1" t="str">
        <f>K155</f>
        <v>Barbara</v>
      </c>
      <c r="O193" t="s">
        <v>2226</v>
      </c>
      <c r="P193" t="s">
        <v>2227</v>
      </c>
      <c r="Q193" t="s">
        <v>2229</v>
      </c>
      <c r="T193" t="s">
        <v>2228</v>
      </c>
      <c r="U193" t="str">
        <f t="shared" si="2"/>
        <v>1772/1/13</v>
      </c>
    </row>
    <row r="194" spans="1:21" hidden="1" x14ac:dyDescent="0.2">
      <c r="A194">
        <v>1772</v>
      </c>
      <c r="B194">
        <v>4</v>
      </c>
      <c r="C194">
        <v>25</v>
      </c>
      <c r="D194" t="s">
        <v>655</v>
      </c>
      <c r="E194" t="s">
        <v>857</v>
      </c>
      <c r="G194" t="s">
        <v>492</v>
      </c>
      <c r="H194" t="s">
        <v>2353</v>
      </c>
      <c r="J194" t="s">
        <v>52</v>
      </c>
      <c r="K194" t="s">
        <v>216</v>
      </c>
      <c r="L194" t="s">
        <v>53</v>
      </c>
      <c r="M194" t="s">
        <v>492</v>
      </c>
      <c r="N194" t="s">
        <v>18</v>
      </c>
      <c r="O194" t="s">
        <v>2354</v>
      </c>
      <c r="P194" t="s">
        <v>2355</v>
      </c>
      <c r="Q194" t="s">
        <v>104</v>
      </c>
      <c r="R194" t="str">
        <f>A!R261</f>
        <v>1750/5/26</v>
      </c>
      <c r="S194" t="s">
        <v>1967</v>
      </c>
      <c r="T194" t="s">
        <v>2356</v>
      </c>
      <c r="U194" t="str">
        <f t="shared" ref="U194:U221" si="3">A194&amp;"/"&amp;B194&amp;"/"&amp;C194</f>
        <v>1772/4/25</v>
      </c>
    </row>
    <row r="195" spans="1:21" hidden="1" x14ac:dyDescent="0.2">
      <c r="A195">
        <v>1772</v>
      </c>
      <c r="B195">
        <v>6</v>
      </c>
      <c r="C195">
        <v>17</v>
      </c>
      <c r="D195" t="s">
        <v>52</v>
      </c>
      <c r="E195" t="s">
        <v>53</v>
      </c>
      <c r="G195" t="s">
        <v>1014</v>
      </c>
      <c r="H195" t="s">
        <v>2211</v>
      </c>
      <c r="J195" t="s">
        <v>2212</v>
      </c>
      <c r="K195" t="s">
        <v>17</v>
      </c>
      <c r="L195" t="s">
        <v>53</v>
      </c>
      <c r="M195" t="s">
        <v>475</v>
      </c>
      <c r="N195" t="s">
        <v>76</v>
      </c>
      <c r="O195" t="s">
        <v>2213</v>
      </c>
      <c r="P195" t="s">
        <v>2214</v>
      </c>
      <c r="Q195" t="s">
        <v>104</v>
      </c>
      <c r="S195" t="s">
        <v>533</v>
      </c>
      <c r="T195" t="s">
        <v>2210</v>
      </c>
      <c r="U195" t="str">
        <f t="shared" si="3"/>
        <v>1772/6/17</v>
      </c>
    </row>
    <row r="196" spans="1:21" hidden="1" x14ac:dyDescent="0.2">
      <c r="A196">
        <v>1773</v>
      </c>
      <c r="B196">
        <v>4</v>
      </c>
      <c r="C196">
        <v>9</v>
      </c>
      <c r="D196" t="s">
        <v>52</v>
      </c>
      <c r="E196" t="s">
        <v>95</v>
      </c>
      <c r="F196" t="s">
        <v>867</v>
      </c>
      <c r="G196" t="s">
        <v>1014</v>
      </c>
      <c r="H196" t="s">
        <v>56</v>
      </c>
      <c r="I196" t="str">
        <f>A!R262</f>
        <v>1750/8/7</v>
      </c>
      <c r="K196" t="s">
        <v>198</v>
      </c>
      <c r="O196" t="s">
        <v>2223</v>
      </c>
      <c r="P196" t="s">
        <v>2224</v>
      </c>
      <c r="Q196" t="s">
        <v>2225</v>
      </c>
      <c r="S196" t="s">
        <v>2221</v>
      </c>
      <c r="T196" t="s">
        <v>2222</v>
      </c>
      <c r="U196" t="str">
        <f t="shared" si="3"/>
        <v>1773/4/9</v>
      </c>
    </row>
    <row r="197" spans="1:21" hidden="1" x14ac:dyDescent="0.2">
      <c r="A197">
        <v>1774</v>
      </c>
      <c r="B197">
        <v>7</v>
      </c>
      <c r="C197">
        <v>11</v>
      </c>
      <c r="D197" t="s">
        <v>2255</v>
      </c>
      <c r="E197" t="s">
        <v>67</v>
      </c>
      <c r="F197" t="s">
        <v>791</v>
      </c>
      <c r="G197" t="s">
        <v>1014</v>
      </c>
      <c r="H197" t="s">
        <v>2256</v>
      </c>
      <c r="J197" t="s">
        <v>52</v>
      </c>
      <c r="K197" t="s">
        <v>185</v>
      </c>
      <c r="L197" t="s">
        <v>113</v>
      </c>
      <c r="M197" t="s">
        <v>997</v>
      </c>
      <c r="N197" t="s">
        <v>56</v>
      </c>
      <c r="O197" t="s">
        <v>2257</v>
      </c>
      <c r="P197" t="s">
        <v>2258</v>
      </c>
      <c r="R197" t="str">
        <f>A!R274</f>
        <v>1756/2/3</v>
      </c>
      <c r="S197" t="s">
        <v>1714</v>
      </c>
      <c r="T197" t="s">
        <v>2259</v>
      </c>
      <c r="U197" t="str">
        <f t="shared" si="3"/>
        <v>1774/7/11</v>
      </c>
    </row>
    <row r="198" spans="1:21" hidden="1" x14ac:dyDescent="0.2">
      <c r="A198">
        <v>1778</v>
      </c>
      <c r="B198">
        <v>6</v>
      </c>
      <c r="C198">
        <v>1</v>
      </c>
      <c r="D198" t="s">
        <v>2411</v>
      </c>
      <c r="E198" t="s">
        <v>58</v>
      </c>
      <c r="F198" t="s">
        <v>687</v>
      </c>
      <c r="G198" t="s">
        <v>2412</v>
      </c>
      <c r="H198" t="s">
        <v>2413</v>
      </c>
      <c r="J198" t="s">
        <v>41</v>
      </c>
      <c r="K198" t="s">
        <v>136</v>
      </c>
      <c r="L198" t="s">
        <v>238</v>
      </c>
      <c r="M198" t="s">
        <v>96</v>
      </c>
      <c r="N198" t="s">
        <v>18</v>
      </c>
      <c r="O198" t="s">
        <v>1010</v>
      </c>
      <c r="P198" t="s">
        <v>2415</v>
      </c>
      <c r="S198" t="s">
        <v>2416</v>
      </c>
      <c r="T198" t="s">
        <v>2417</v>
      </c>
      <c r="U198" t="str">
        <f t="shared" si="3"/>
        <v>1778/6/1</v>
      </c>
    </row>
    <row r="199" spans="1:21" hidden="1" x14ac:dyDescent="0.2">
      <c r="A199">
        <v>1778</v>
      </c>
      <c r="B199">
        <v>11</v>
      </c>
      <c r="C199">
        <v>3</v>
      </c>
      <c r="D199" t="s">
        <v>2346</v>
      </c>
      <c r="E199" t="s">
        <v>95</v>
      </c>
      <c r="G199" t="s">
        <v>2347</v>
      </c>
      <c r="H199" t="s">
        <v>2348</v>
      </c>
      <c r="J199" t="s">
        <v>52</v>
      </c>
      <c r="K199" t="s">
        <v>2352</v>
      </c>
      <c r="L199" t="s">
        <v>53</v>
      </c>
      <c r="M199" t="s">
        <v>492</v>
      </c>
      <c r="N199" t="s">
        <v>18</v>
      </c>
      <c r="O199" t="s">
        <v>2349</v>
      </c>
      <c r="P199" t="s">
        <v>2350</v>
      </c>
      <c r="R199" t="str">
        <f>A!R279</f>
        <v>1757/5/27</v>
      </c>
      <c r="S199" t="s">
        <v>546</v>
      </c>
      <c r="T199" t="s">
        <v>2351</v>
      </c>
      <c r="U199" t="str">
        <f t="shared" si="3"/>
        <v>1778/11/3</v>
      </c>
    </row>
    <row r="200" spans="1:21" hidden="1" x14ac:dyDescent="0.2">
      <c r="A200">
        <v>1780</v>
      </c>
      <c r="B200">
        <v>11</v>
      </c>
      <c r="C200">
        <v>5</v>
      </c>
      <c r="D200" t="s">
        <v>2179</v>
      </c>
      <c r="E200" t="s">
        <v>58</v>
      </c>
      <c r="G200" t="s">
        <v>656</v>
      </c>
      <c r="J200" t="s">
        <v>52</v>
      </c>
      <c r="K200" t="s">
        <v>198</v>
      </c>
      <c r="N200" t="s">
        <v>76</v>
      </c>
      <c r="O200" t="s">
        <v>2181</v>
      </c>
      <c r="P200" t="s">
        <v>2182</v>
      </c>
      <c r="S200" t="s">
        <v>549</v>
      </c>
      <c r="T200" t="s">
        <v>2180</v>
      </c>
      <c r="U200" t="str">
        <f t="shared" si="3"/>
        <v>1780/11/5</v>
      </c>
    </row>
    <row r="201" spans="1:21" hidden="1" x14ac:dyDescent="0.2">
      <c r="A201">
        <v>1781</v>
      </c>
      <c r="B201">
        <v>2</v>
      </c>
      <c r="C201">
        <v>18</v>
      </c>
      <c r="D201" t="s">
        <v>2183</v>
      </c>
      <c r="E201" t="s">
        <v>387</v>
      </c>
      <c r="G201" t="s">
        <v>656</v>
      </c>
      <c r="J201" t="s">
        <v>52</v>
      </c>
      <c r="K201" t="s">
        <v>17</v>
      </c>
      <c r="N201" t="s">
        <v>76</v>
      </c>
      <c r="O201" t="s">
        <v>2185</v>
      </c>
      <c r="P201" t="s">
        <v>2184</v>
      </c>
      <c r="S201" t="s">
        <v>233</v>
      </c>
      <c r="T201" t="s">
        <v>2186</v>
      </c>
      <c r="U201" t="str">
        <f t="shared" si="3"/>
        <v>1781/2/18</v>
      </c>
    </row>
    <row r="202" spans="1:21" hidden="1" x14ac:dyDescent="0.2">
      <c r="A202">
        <v>1782</v>
      </c>
      <c r="B202">
        <v>1</v>
      </c>
      <c r="C202">
        <v>25</v>
      </c>
      <c r="D202" t="s">
        <v>1543</v>
      </c>
      <c r="E202" t="s">
        <v>143</v>
      </c>
      <c r="F202" t="s">
        <v>1211</v>
      </c>
      <c r="H202" t="s">
        <v>2233</v>
      </c>
      <c r="J202" t="s">
        <v>52</v>
      </c>
      <c r="K202" t="s">
        <v>42</v>
      </c>
      <c r="L202" t="s">
        <v>54</v>
      </c>
      <c r="N202" t="s">
        <v>76</v>
      </c>
      <c r="O202" t="s">
        <v>2231</v>
      </c>
      <c r="P202" t="s">
        <v>2232</v>
      </c>
      <c r="R202" t="str">
        <f>A!R219</f>
        <v>1739/11/15</v>
      </c>
      <c r="S202" t="s">
        <v>2234</v>
      </c>
      <c r="T202" t="s">
        <v>2235</v>
      </c>
      <c r="U202" t="str">
        <f t="shared" si="3"/>
        <v>1782/1/25</v>
      </c>
    </row>
    <row r="203" spans="1:21" hidden="1" x14ac:dyDescent="0.2">
      <c r="A203">
        <v>1782</v>
      </c>
      <c r="B203">
        <v>1</v>
      </c>
      <c r="C203">
        <v>25</v>
      </c>
      <c r="D203" t="s">
        <v>754</v>
      </c>
      <c r="E203" t="s">
        <v>53</v>
      </c>
      <c r="F203" t="s">
        <v>79</v>
      </c>
      <c r="H203" t="s">
        <v>2237</v>
      </c>
      <c r="J203" t="s">
        <v>52</v>
      </c>
      <c r="K203" t="s">
        <v>17</v>
      </c>
      <c r="L203" t="s">
        <v>54</v>
      </c>
      <c r="N203" t="s">
        <v>76</v>
      </c>
      <c r="O203" t="s">
        <v>1202</v>
      </c>
      <c r="P203" t="s">
        <v>2238</v>
      </c>
      <c r="R203" t="str">
        <f>A!R293</f>
        <v>1762/6/5</v>
      </c>
      <c r="S203" t="s">
        <v>2234</v>
      </c>
      <c r="T203" t="s">
        <v>2235</v>
      </c>
      <c r="U203" t="str">
        <f t="shared" si="3"/>
        <v>1782/1/25</v>
      </c>
    </row>
    <row r="204" spans="1:21" hidden="1" x14ac:dyDescent="0.2">
      <c r="A204">
        <v>1786</v>
      </c>
      <c r="B204">
        <v>5</v>
      </c>
      <c r="C204">
        <v>29</v>
      </c>
      <c r="D204" t="s">
        <v>52</v>
      </c>
      <c r="E204" t="s">
        <v>387</v>
      </c>
      <c r="G204" t="s">
        <v>2240</v>
      </c>
      <c r="H204" t="s">
        <v>2247</v>
      </c>
      <c r="I204">
        <f>A204-62</f>
        <v>1724</v>
      </c>
      <c r="K204" t="s">
        <v>77</v>
      </c>
      <c r="O204" t="s">
        <v>2244</v>
      </c>
      <c r="P204" t="s">
        <v>2245</v>
      </c>
      <c r="Q204" t="s">
        <v>2243</v>
      </c>
      <c r="R204">
        <f>A204-52</f>
        <v>1734</v>
      </c>
      <c r="S204" t="s">
        <v>24</v>
      </c>
      <c r="T204" t="s">
        <v>2246</v>
      </c>
      <c r="U204" t="str">
        <f t="shared" si="3"/>
        <v>1786/5/29</v>
      </c>
    </row>
    <row r="205" spans="1:21" hidden="1" x14ac:dyDescent="0.2">
      <c r="A205">
        <v>1804</v>
      </c>
      <c r="B205">
        <v>2</v>
      </c>
      <c r="C205">
        <v>6</v>
      </c>
      <c r="D205" t="s">
        <v>52</v>
      </c>
      <c r="E205" t="s">
        <v>81</v>
      </c>
      <c r="F205" s="1" t="s">
        <v>208</v>
      </c>
      <c r="H205" t="s">
        <v>2394</v>
      </c>
      <c r="I205" t="str">
        <f>A!R323</f>
        <v>1775/12/7</v>
      </c>
      <c r="J205" t="s">
        <v>2395</v>
      </c>
      <c r="K205" t="s">
        <v>737</v>
      </c>
      <c r="M205" t="s">
        <v>2291</v>
      </c>
      <c r="N205" t="s">
        <v>2396</v>
      </c>
      <c r="O205" t="s">
        <v>2397</v>
      </c>
      <c r="P205" t="s">
        <v>2312</v>
      </c>
      <c r="S205" t="s">
        <v>124</v>
      </c>
      <c r="T205" t="s">
        <v>2398</v>
      </c>
      <c r="U205" t="str">
        <f t="shared" si="3"/>
        <v>1804/2/6</v>
      </c>
    </row>
    <row r="206" spans="1:21" hidden="1" x14ac:dyDescent="0.2">
      <c r="A206">
        <v>1808</v>
      </c>
      <c r="B206">
        <v>10</v>
      </c>
      <c r="C206">
        <v>24</v>
      </c>
      <c r="D206" t="s">
        <v>52</v>
      </c>
      <c r="E206" t="s">
        <v>53</v>
      </c>
      <c r="G206" t="s">
        <v>492</v>
      </c>
      <c r="H206" t="s">
        <v>2357</v>
      </c>
      <c r="I206" t="str">
        <f>A!R252</f>
        <v>1748/1/9</v>
      </c>
      <c r="K206" t="s">
        <v>2358</v>
      </c>
      <c r="O206" t="s">
        <v>2359</v>
      </c>
      <c r="P206" t="s">
        <v>2360</v>
      </c>
      <c r="Q206" t="s">
        <v>2362</v>
      </c>
      <c r="R206">
        <f>A206-50</f>
        <v>1758</v>
      </c>
      <c r="S206" t="s">
        <v>812</v>
      </c>
      <c r="T206" t="s">
        <v>2361</v>
      </c>
      <c r="U206" t="str">
        <f t="shared" si="3"/>
        <v>1808/10/24</v>
      </c>
    </row>
    <row r="207" spans="1:21" hidden="1" x14ac:dyDescent="0.2">
      <c r="A207">
        <v>1810</v>
      </c>
      <c r="B207">
        <v>2</v>
      </c>
      <c r="C207">
        <v>13</v>
      </c>
      <c r="D207" t="s">
        <v>52</v>
      </c>
      <c r="E207" t="s">
        <v>481</v>
      </c>
      <c r="H207" t="s">
        <v>2414</v>
      </c>
      <c r="I207">
        <f>1810-65</f>
        <v>1745</v>
      </c>
      <c r="J207" t="s">
        <v>2170</v>
      </c>
      <c r="K207" t="s">
        <v>2168</v>
      </c>
      <c r="L207" t="s">
        <v>2169</v>
      </c>
      <c r="M207" t="s">
        <v>2156</v>
      </c>
      <c r="O207" t="s">
        <v>2171</v>
      </c>
      <c r="P207" t="s">
        <v>2173</v>
      </c>
      <c r="Q207" t="s">
        <v>2167</v>
      </c>
      <c r="R207">
        <f>1810-30</f>
        <v>1780</v>
      </c>
      <c r="S207" t="s">
        <v>821</v>
      </c>
      <c r="T207" t="s">
        <v>2172</v>
      </c>
      <c r="U207" t="str">
        <f t="shared" si="3"/>
        <v>1810/2/13</v>
      </c>
    </row>
    <row r="208" spans="1:21" hidden="1" x14ac:dyDescent="0.2">
      <c r="A208">
        <v>1759</v>
      </c>
      <c r="B208">
        <v>9</v>
      </c>
      <c r="C208">
        <v>25</v>
      </c>
      <c r="D208" t="s">
        <v>52</v>
      </c>
      <c r="E208" t="s">
        <v>143</v>
      </c>
      <c r="G208" t="s">
        <v>475</v>
      </c>
      <c r="H208" t="s">
        <v>76</v>
      </c>
      <c r="I208" t="str">
        <f>A!R138</f>
        <v>1719/2/12</v>
      </c>
      <c r="J208" t="s">
        <v>1065</v>
      </c>
      <c r="K208" t="s">
        <v>185</v>
      </c>
      <c r="L208" t="s">
        <v>70</v>
      </c>
      <c r="M208" t="s">
        <v>475</v>
      </c>
      <c r="N208" t="s">
        <v>313</v>
      </c>
      <c r="O208" t="s">
        <v>1066</v>
      </c>
      <c r="P208" t="s">
        <v>1067</v>
      </c>
      <c r="Q208" t="s">
        <v>104</v>
      </c>
      <c r="S208" t="s">
        <v>1064</v>
      </c>
      <c r="T208" t="s">
        <v>1055</v>
      </c>
      <c r="U208" t="str">
        <f t="shared" si="3"/>
        <v>1759/9/25</v>
      </c>
    </row>
    <row r="209" spans="1:21" hidden="1" x14ac:dyDescent="0.2">
      <c r="A209">
        <v>1779</v>
      </c>
      <c r="B209">
        <v>7</v>
      </c>
      <c r="C209">
        <v>1</v>
      </c>
      <c r="D209" t="s">
        <v>2442</v>
      </c>
      <c r="E209" t="s">
        <v>1057</v>
      </c>
      <c r="F209" t="s">
        <v>253</v>
      </c>
      <c r="G209" t="s">
        <v>535</v>
      </c>
      <c r="H209" t="s">
        <v>2443</v>
      </c>
      <c r="J209" t="s">
        <v>41</v>
      </c>
      <c r="K209" t="s">
        <v>2444</v>
      </c>
      <c r="L209" t="s">
        <v>53</v>
      </c>
      <c r="M209" t="s">
        <v>535</v>
      </c>
      <c r="N209" t="s">
        <v>2445</v>
      </c>
      <c r="O209" t="s">
        <v>2446</v>
      </c>
      <c r="P209" t="s">
        <v>2447</v>
      </c>
      <c r="R209" t="str">
        <f>A!R281</f>
        <v>1758/7/26</v>
      </c>
      <c r="S209" t="s">
        <v>554</v>
      </c>
      <c r="T209" t="s">
        <v>2448</v>
      </c>
      <c r="U209" t="str">
        <f t="shared" si="3"/>
        <v>1779/7/1</v>
      </c>
    </row>
    <row r="210" spans="1:21" hidden="1" x14ac:dyDescent="0.2">
      <c r="A210">
        <v>1785</v>
      </c>
      <c r="B210">
        <v>6</v>
      </c>
      <c r="C210">
        <v>18</v>
      </c>
      <c r="D210" t="s">
        <v>2462</v>
      </c>
      <c r="E210" t="s">
        <v>81</v>
      </c>
      <c r="G210" t="s">
        <v>2288</v>
      </c>
      <c r="H210" t="s">
        <v>2463</v>
      </c>
      <c r="I210">
        <f>A210-25</f>
        <v>1760</v>
      </c>
      <c r="J210" t="s">
        <v>52</v>
      </c>
      <c r="K210" t="s">
        <v>852</v>
      </c>
      <c r="N210" t="s">
        <v>94</v>
      </c>
      <c r="O210" t="s">
        <v>2464</v>
      </c>
      <c r="P210" t="s">
        <v>2465</v>
      </c>
      <c r="Q210" t="s">
        <v>104</v>
      </c>
      <c r="R210">
        <f>A210-28</f>
        <v>1757</v>
      </c>
      <c r="S210" t="s">
        <v>2466</v>
      </c>
      <c r="T210" t="s">
        <v>2467</v>
      </c>
      <c r="U210" t="str">
        <f t="shared" si="3"/>
        <v>1785/6/18</v>
      </c>
    </row>
    <row r="211" spans="1:21" x14ac:dyDescent="0.2">
      <c r="A211">
        <v>1789</v>
      </c>
      <c r="B211">
        <v>2</v>
      </c>
      <c r="C211">
        <v>23</v>
      </c>
      <c r="D211" t="s">
        <v>16</v>
      </c>
      <c r="E211" t="s">
        <v>111</v>
      </c>
      <c r="G211" t="s">
        <v>2468</v>
      </c>
      <c r="H211" t="s">
        <v>2469</v>
      </c>
      <c r="I211">
        <f>A211-22</f>
        <v>1767</v>
      </c>
      <c r="J211" t="s">
        <v>2470</v>
      </c>
      <c r="K211" t="s">
        <v>2159</v>
      </c>
      <c r="N211" t="s">
        <v>2501</v>
      </c>
      <c r="O211" t="s">
        <v>2472</v>
      </c>
      <c r="P211" t="s">
        <v>2473</v>
      </c>
      <c r="R211">
        <f>A211-20</f>
        <v>1769</v>
      </c>
      <c r="S211" t="s">
        <v>1073</v>
      </c>
      <c r="T211" t="s">
        <v>2471</v>
      </c>
      <c r="U211" t="str">
        <f t="shared" si="3"/>
        <v>1789/2/23</v>
      </c>
    </row>
    <row r="212" spans="1:21" hidden="1" x14ac:dyDescent="0.2">
      <c r="A212">
        <v>1789</v>
      </c>
      <c r="B212">
        <v>2</v>
      </c>
      <c r="C212">
        <v>9</v>
      </c>
      <c r="D212" t="s">
        <v>962</v>
      </c>
      <c r="E212" t="s">
        <v>53</v>
      </c>
      <c r="H212" t="s">
        <v>2500</v>
      </c>
      <c r="I212">
        <f>A212-24</f>
        <v>1765</v>
      </c>
      <c r="J212" t="s">
        <v>16</v>
      </c>
      <c r="K212" t="s">
        <v>42</v>
      </c>
      <c r="N212" t="s">
        <v>2501</v>
      </c>
      <c r="O212" t="s">
        <v>2474</v>
      </c>
      <c r="P212" t="s">
        <v>2475</v>
      </c>
      <c r="R212">
        <f>A212-20</f>
        <v>1769</v>
      </c>
      <c r="S212" t="s">
        <v>363</v>
      </c>
      <c r="T212" t="s">
        <v>2476</v>
      </c>
      <c r="U212" t="str">
        <f t="shared" si="3"/>
        <v>1789/2/9</v>
      </c>
    </row>
    <row r="213" spans="1:21" x14ac:dyDescent="0.2">
      <c r="A213">
        <v>1788</v>
      </c>
      <c r="B213">
        <v>6</v>
      </c>
      <c r="C213">
        <v>17</v>
      </c>
      <c r="D213" t="s">
        <v>16</v>
      </c>
      <c r="E213" t="s">
        <v>81</v>
      </c>
      <c r="G213" t="s">
        <v>2189</v>
      </c>
      <c r="H213" t="s">
        <v>2499</v>
      </c>
      <c r="I213">
        <f>A213-30</f>
        <v>1758</v>
      </c>
      <c r="J213" t="s">
        <v>686</v>
      </c>
      <c r="K213" t="s">
        <v>77</v>
      </c>
      <c r="N213" t="s">
        <v>2501</v>
      </c>
      <c r="O213" t="s">
        <v>2479</v>
      </c>
      <c r="P213" t="s">
        <v>2478</v>
      </c>
      <c r="R213">
        <f>A213-19</f>
        <v>1769</v>
      </c>
      <c r="S213" t="s">
        <v>1054</v>
      </c>
      <c r="T213" t="s">
        <v>2477</v>
      </c>
      <c r="U213" t="str">
        <f t="shared" si="3"/>
        <v>1788/6/17</v>
      </c>
    </row>
    <row r="214" spans="1:21" hidden="1" x14ac:dyDescent="0.2">
      <c r="A214">
        <v>1788</v>
      </c>
      <c r="B214">
        <v>6</v>
      </c>
      <c r="C214">
        <v>17</v>
      </c>
      <c r="D214" t="s">
        <v>686</v>
      </c>
      <c r="E214" t="s">
        <v>53</v>
      </c>
      <c r="G214" t="s">
        <v>580</v>
      </c>
      <c r="H214" t="s">
        <v>2480</v>
      </c>
      <c r="I214">
        <f>A214-26</f>
        <v>1762</v>
      </c>
      <c r="J214" t="s">
        <v>16</v>
      </c>
      <c r="K214" t="s">
        <v>185</v>
      </c>
      <c r="N214" t="s">
        <v>94</v>
      </c>
      <c r="O214" t="s">
        <v>2479</v>
      </c>
      <c r="P214" t="s">
        <v>2478</v>
      </c>
      <c r="Q214" t="s">
        <v>104</v>
      </c>
      <c r="R214">
        <f>A214-21</f>
        <v>1767</v>
      </c>
      <c r="S214" t="s">
        <v>1054</v>
      </c>
      <c r="T214" t="s">
        <v>2477</v>
      </c>
      <c r="U214" t="str">
        <f t="shared" si="3"/>
        <v>1788/6/17</v>
      </c>
    </row>
    <row r="215" spans="1:21" hidden="1" x14ac:dyDescent="0.2">
      <c r="A215">
        <v>1788</v>
      </c>
      <c r="B215">
        <v>6</v>
      </c>
      <c r="C215">
        <v>10</v>
      </c>
      <c r="D215" t="s">
        <v>649</v>
      </c>
      <c r="E215" t="s">
        <v>81</v>
      </c>
      <c r="G215" t="s">
        <v>2270</v>
      </c>
      <c r="H215" t="s">
        <v>2481</v>
      </c>
      <c r="I215">
        <f>A215-52</f>
        <v>1736</v>
      </c>
      <c r="J215" t="s">
        <v>16</v>
      </c>
      <c r="K215" t="s">
        <v>2159</v>
      </c>
      <c r="N215" t="s">
        <v>94</v>
      </c>
      <c r="O215" t="s">
        <v>2482</v>
      </c>
      <c r="P215" t="s">
        <v>2483</v>
      </c>
      <c r="Q215" t="s">
        <v>104</v>
      </c>
      <c r="R215">
        <f>A215-27</f>
        <v>1761</v>
      </c>
      <c r="S215" t="s">
        <v>1054</v>
      </c>
      <c r="T215" t="s">
        <v>2477</v>
      </c>
      <c r="U215" t="str">
        <f t="shared" si="3"/>
        <v>1788/6/10</v>
      </c>
    </row>
    <row r="216" spans="1:21" hidden="1" x14ac:dyDescent="0.2">
      <c r="A216">
        <v>1786</v>
      </c>
      <c r="B216">
        <v>8</v>
      </c>
      <c r="C216">
        <v>12</v>
      </c>
      <c r="D216" t="s">
        <v>2484</v>
      </c>
      <c r="E216" t="s">
        <v>1521</v>
      </c>
      <c r="G216" t="s">
        <v>2189</v>
      </c>
      <c r="H216" t="s">
        <v>2485</v>
      </c>
      <c r="I216" t="s">
        <v>2486</v>
      </c>
      <c r="J216" t="s">
        <v>929</v>
      </c>
      <c r="K216" t="s">
        <v>64</v>
      </c>
      <c r="L216" t="s">
        <v>368</v>
      </c>
      <c r="N216" t="s">
        <v>2501</v>
      </c>
      <c r="O216" t="s">
        <v>2489</v>
      </c>
      <c r="P216" t="s">
        <v>2490</v>
      </c>
      <c r="Q216" t="s">
        <v>2491</v>
      </c>
      <c r="R216" t="s">
        <v>2487</v>
      </c>
      <c r="S216" t="s">
        <v>1034</v>
      </c>
      <c r="T216" t="s">
        <v>2488</v>
      </c>
      <c r="U216" t="str">
        <f t="shared" si="3"/>
        <v>1786/8/12</v>
      </c>
    </row>
    <row r="217" spans="1:21" hidden="1" x14ac:dyDescent="0.2">
      <c r="A217">
        <v>1784</v>
      </c>
      <c r="B217">
        <v>10</v>
      </c>
      <c r="C217">
        <v>25</v>
      </c>
      <c r="D217" t="s">
        <v>2492</v>
      </c>
      <c r="E217" t="s">
        <v>2493</v>
      </c>
      <c r="H217" t="s">
        <v>2494</v>
      </c>
      <c r="I217">
        <f>A217-28</f>
        <v>1756</v>
      </c>
      <c r="J217" t="s">
        <v>16</v>
      </c>
      <c r="K217" t="s">
        <v>105</v>
      </c>
      <c r="N217" t="s">
        <v>94</v>
      </c>
      <c r="O217" t="s">
        <v>2496</v>
      </c>
      <c r="P217" t="s">
        <v>2495</v>
      </c>
      <c r="R217">
        <f>A217-24</f>
        <v>1760</v>
      </c>
      <c r="S217" t="s">
        <v>2497</v>
      </c>
      <c r="T217" t="s">
        <v>2498</v>
      </c>
      <c r="U217" t="str">
        <f t="shared" si="3"/>
        <v>1784/10/25</v>
      </c>
    </row>
    <row r="218" spans="1:21" hidden="1" x14ac:dyDescent="0.2">
      <c r="A218">
        <v>1784</v>
      </c>
      <c r="B218">
        <v>3</v>
      </c>
      <c r="C218">
        <v>19</v>
      </c>
      <c r="D218" t="s">
        <v>2502</v>
      </c>
      <c r="E218" t="s">
        <v>729</v>
      </c>
      <c r="G218" t="s">
        <v>2503</v>
      </c>
      <c r="H218" t="s">
        <v>2505</v>
      </c>
      <c r="K218" t="s">
        <v>136</v>
      </c>
      <c r="O218" t="s">
        <v>2508</v>
      </c>
      <c r="P218" t="s">
        <v>2507</v>
      </c>
      <c r="Q218" t="s">
        <v>2504</v>
      </c>
      <c r="S218" t="s">
        <v>350</v>
      </c>
      <c r="T218" t="s">
        <v>2506</v>
      </c>
      <c r="U218" t="str">
        <f t="shared" si="3"/>
        <v>1784/3/19</v>
      </c>
    </row>
    <row r="219" spans="1:21" hidden="1" x14ac:dyDescent="0.2">
      <c r="A219">
        <v>1784</v>
      </c>
      <c r="B219">
        <v>2</v>
      </c>
      <c r="C219">
        <v>12</v>
      </c>
      <c r="D219" t="s">
        <v>2484</v>
      </c>
      <c r="E219" t="s">
        <v>144</v>
      </c>
      <c r="G219" t="s">
        <v>2511</v>
      </c>
      <c r="H219" t="s">
        <v>2485</v>
      </c>
      <c r="J219" t="s">
        <v>16</v>
      </c>
      <c r="K219" t="s">
        <v>77</v>
      </c>
      <c r="L219" t="s">
        <v>841</v>
      </c>
      <c r="M219" t="s">
        <v>2509</v>
      </c>
      <c r="N219" t="s">
        <v>94</v>
      </c>
      <c r="O219" t="s">
        <v>2510</v>
      </c>
      <c r="P219" t="s">
        <v>2512</v>
      </c>
      <c r="S219" t="s">
        <v>346</v>
      </c>
      <c r="T219" t="s">
        <v>2513</v>
      </c>
      <c r="U219" t="str">
        <f t="shared" si="3"/>
        <v>1784/2/12</v>
      </c>
    </row>
    <row r="220" spans="1:21" x14ac:dyDescent="0.2">
      <c r="A220">
        <v>1783</v>
      </c>
      <c r="B220">
        <v>4</v>
      </c>
      <c r="C220">
        <v>11</v>
      </c>
      <c r="D220" t="s">
        <v>16</v>
      </c>
      <c r="E220" t="s">
        <v>81</v>
      </c>
      <c r="F220" t="s">
        <v>93</v>
      </c>
      <c r="G220" t="s">
        <v>475</v>
      </c>
      <c r="H220" t="s">
        <v>2514</v>
      </c>
      <c r="K220" t="s">
        <v>139</v>
      </c>
      <c r="O220" t="s">
        <v>2515</v>
      </c>
      <c r="P220" t="s">
        <v>2507</v>
      </c>
      <c r="Q220" t="s">
        <v>2516</v>
      </c>
      <c r="S220" t="s">
        <v>2519</v>
      </c>
      <c r="U220" t="str">
        <f t="shared" si="3"/>
        <v>1783/4/11</v>
      </c>
    </row>
    <row r="221" spans="1:21" hidden="1" x14ac:dyDescent="0.2">
      <c r="A221">
        <v>1783</v>
      </c>
      <c r="B221">
        <v>2</v>
      </c>
      <c r="C221">
        <v>10</v>
      </c>
      <c r="D221" t="s">
        <v>1292</v>
      </c>
      <c r="E221" t="s">
        <v>53</v>
      </c>
      <c r="F221" t="s">
        <v>70</v>
      </c>
      <c r="H221" t="s">
        <v>2518</v>
      </c>
      <c r="J221" t="s">
        <v>52</v>
      </c>
      <c r="K221" t="s">
        <v>88</v>
      </c>
      <c r="L221" t="s">
        <v>53</v>
      </c>
      <c r="M221" t="s">
        <v>475</v>
      </c>
      <c r="N221" t="s">
        <v>2521</v>
      </c>
      <c r="O221" t="s">
        <v>2520</v>
      </c>
      <c r="P221" t="s">
        <v>2522</v>
      </c>
      <c r="S221" t="s">
        <v>2378</v>
      </c>
      <c r="T221" t="s">
        <v>2517</v>
      </c>
      <c r="U221" t="str">
        <f t="shared" si="3"/>
        <v>1783/2/10</v>
      </c>
    </row>
  </sheetData>
  <autoFilter ref="A1:T221" xr:uid="{FEB4EF37-CB04-467E-975D-C3C0BD3FEA01}">
    <filterColumn colId="3">
      <filters>
        <filter val="Höchsmann"/>
      </filters>
    </filterColumn>
  </autoFilter>
  <sortState xmlns:xlrd2="http://schemas.microsoft.com/office/spreadsheetml/2017/richdata2" ref="A2:U207">
    <sortCondition ref="A2:A207"/>
    <sortCondition ref="B2:B207"/>
    <sortCondition ref="C2:C207"/>
  </sortState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3AF6-5CCF-42C9-B022-651719AFA153}">
  <sheetPr filterMode="1"/>
  <dimension ref="A1:Q206"/>
  <sheetViews>
    <sheetView tabSelected="1" workbookViewId="0">
      <pane ySplit="1" topLeftCell="A2" activePane="bottomLeft" state="frozen"/>
      <selection pane="bottomLeft" activeCell="H129" sqref="H129"/>
    </sheetView>
  </sheetViews>
  <sheetFormatPr baseColWidth="10" defaultRowHeight="12.75" x14ac:dyDescent="0.2"/>
  <cols>
    <col min="1" max="1" width="5" bestFit="1" customWidth="1"/>
    <col min="2" max="2" width="3" bestFit="1" customWidth="1"/>
    <col min="3" max="3" width="4" bestFit="1" customWidth="1"/>
    <col min="9" max="9" width="4" bestFit="1" customWidth="1"/>
    <col min="10" max="10" width="5.42578125" bestFit="1" customWidth="1"/>
    <col min="11" max="11" width="7.140625" bestFit="1" customWidth="1"/>
    <col min="12" max="12" width="5" bestFit="1" customWidth="1"/>
    <col min="16" max="16" width="109.57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20</v>
      </c>
      <c r="J1" t="s">
        <v>26</v>
      </c>
      <c r="K1" t="s">
        <v>27</v>
      </c>
      <c r="L1" t="s">
        <v>28</v>
      </c>
      <c r="M1" t="s">
        <v>2136</v>
      </c>
      <c r="N1" t="s">
        <v>22</v>
      </c>
      <c r="O1" t="s">
        <v>7</v>
      </c>
      <c r="P1" t="s">
        <v>8</v>
      </c>
      <c r="Q1" t="s">
        <v>2137</v>
      </c>
    </row>
    <row r="2" spans="1:17" hidden="1" x14ac:dyDescent="0.2">
      <c r="A2" s="4">
        <v>1686</v>
      </c>
      <c r="B2" s="4">
        <v>8</v>
      </c>
      <c r="C2" s="4">
        <v>26</v>
      </c>
      <c r="D2" s="4" t="s">
        <v>52</v>
      </c>
      <c r="E2" s="4" t="s">
        <v>198</v>
      </c>
      <c r="F2" s="4" t="s">
        <v>197</v>
      </c>
      <c r="G2" s="4" t="s">
        <v>51</v>
      </c>
      <c r="H2" s="4" t="s">
        <v>199</v>
      </c>
      <c r="I2" s="4"/>
      <c r="J2" s="4"/>
      <c r="K2" s="4"/>
      <c r="L2" s="4"/>
      <c r="M2" s="4">
        <f t="shared" ref="M2:M10" si="0">IF(ISBLANK(J2),IF(AND(NOT(ISBLANK(K2)),K2&gt;B2),A2-1,A2), ROUNDDOWN(A2-J2,0))</f>
        <v>1686</v>
      </c>
      <c r="N2" s="4"/>
      <c r="O2" s="4" t="s">
        <v>2133</v>
      </c>
      <c r="P2" s="4" t="s">
        <v>2132</v>
      </c>
      <c r="Q2" s="4" t="str">
        <f t="shared" ref="Q2:Q67" si="1">A2&amp;"/"&amp;B2&amp;"/"&amp;C2</f>
        <v>1686/8/26</v>
      </c>
    </row>
    <row r="3" spans="1:17" hidden="1" x14ac:dyDescent="0.2">
      <c r="A3">
        <v>1686</v>
      </c>
      <c r="B3">
        <v>9</v>
      </c>
      <c r="C3">
        <v>26</v>
      </c>
      <c r="D3" t="s">
        <v>1308</v>
      </c>
      <c r="F3" t="s">
        <v>70</v>
      </c>
      <c r="G3" t="s">
        <v>59</v>
      </c>
      <c r="H3" t="s">
        <v>56</v>
      </c>
      <c r="M3">
        <f t="shared" si="0"/>
        <v>1686</v>
      </c>
      <c r="O3" t="s">
        <v>2133</v>
      </c>
      <c r="P3" t="s">
        <v>2132</v>
      </c>
      <c r="Q3" t="str">
        <f t="shared" si="1"/>
        <v>1686/9/26</v>
      </c>
    </row>
    <row r="4" spans="1:17" hidden="1" x14ac:dyDescent="0.2">
      <c r="A4">
        <v>1688</v>
      </c>
      <c r="B4">
        <v>1</v>
      </c>
      <c r="C4">
        <v>28</v>
      </c>
      <c r="D4" t="s">
        <v>52</v>
      </c>
      <c r="E4" t="s">
        <v>93</v>
      </c>
      <c r="F4" t="s">
        <v>197</v>
      </c>
      <c r="G4" t="s">
        <v>55</v>
      </c>
      <c r="H4" t="s">
        <v>199</v>
      </c>
      <c r="M4">
        <f t="shared" si="0"/>
        <v>1688</v>
      </c>
      <c r="O4" t="s">
        <v>1502</v>
      </c>
      <c r="P4" t="s">
        <v>1501</v>
      </c>
      <c r="Q4" t="str">
        <f t="shared" si="1"/>
        <v>1688/1/28</v>
      </c>
    </row>
    <row r="5" spans="1:17" hidden="1" x14ac:dyDescent="0.2">
      <c r="A5">
        <v>1688</v>
      </c>
      <c r="B5">
        <v>2</v>
      </c>
      <c r="C5">
        <v>1</v>
      </c>
      <c r="D5" t="s">
        <v>52</v>
      </c>
      <c r="E5" t="s">
        <v>933</v>
      </c>
      <c r="F5" t="s">
        <v>197</v>
      </c>
      <c r="G5" t="s">
        <v>51</v>
      </c>
      <c r="H5" t="s">
        <v>199</v>
      </c>
      <c r="M5">
        <f t="shared" si="0"/>
        <v>1688</v>
      </c>
      <c r="O5" t="s">
        <v>1502</v>
      </c>
      <c r="P5" t="s">
        <v>1501</v>
      </c>
      <c r="Q5" t="str">
        <f t="shared" si="1"/>
        <v>1688/2/1</v>
      </c>
    </row>
    <row r="6" spans="1:17" hidden="1" x14ac:dyDescent="0.2">
      <c r="A6">
        <v>1688</v>
      </c>
      <c r="B6">
        <v>3</v>
      </c>
      <c r="C6">
        <v>2</v>
      </c>
      <c r="D6" t="s">
        <v>41</v>
      </c>
      <c r="E6" t="s">
        <v>143</v>
      </c>
      <c r="H6" t="s">
        <v>18</v>
      </c>
      <c r="M6">
        <f t="shared" si="0"/>
        <v>1688</v>
      </c>
      <c r="O6" t="s">
        <v>1502</v>
      </c>
      <c r="P6" t="s">
        <v>1501</v>
      </c>
      <c r="Q6" t="str">
        <f t="shared" si="1"/>
        <v>1688/3/2</v>
      </c>
    </row>
    <row r="7" spans="1:17" hidden="1" x14ac:dyDescent="0.2">
      <c r="A7">
        <v>1688</v>
      </c>
      <c r="B7">
        <v>12</v>
      </c>
      <c r="C7">
        <v>22</v>
      </c>
      <c r="D7" t="s">
        <v>1308</v>
      </c>
      <c r="E7" t="s">
        <v>1498</v>
      </c>
      <c r="F7" t="s">
        <v>252</v>
      </c>
      <c r="G7" t="s">
        <v>51</v>
      </c>
      <c r="H7" t="s">
        <v>18</v>
      </c>
      <c r="M7">
        <f t="shared" si="0"/>
        <v>1688</v>
      </c>
      <c r="O7" t="s">
        <v>1499</v>
      </c>
      <c r="P7" t="s">
        <v>1500</v>
      </c>
      <c r="Q7" t="str">
        <f t="shared" si="1"/>
        <v>1688/12/22</v>
      </c>
    </row>
    <row r="8" spans="1:17" hidden="1" x14ac:dyDescent="0.2">
      <c r="A8">
        <v>1689</v>
      </c>
      <c r="B8">
        <v>3</v>
      </c>
      <c r="C8">
        <v>10</v>
      </c>
      <c r="D8" t="s">
        <v>41</v>
      </c>
      <c r="E8" t="s">
        <v>481</v>
      </c>
      <c r="H8" t="s">
        <v>56</v>
      </c>
      <c r="M8">
        <f t="shared" si="0"/>
        <v>1689</v>
      </c>
      <c r="O8" t="s">
        <v>1496</v>
      </c>
      <c r="P8" t="s">
        <v>1497</v>
      </c>
      <c r="Q8" t="str">
        <f t="shared" si="1"/>
        <v>1689/3/10</v>
      </c>
    </row>
    <row r="9" spans="1:17" hidden="1" x14ac:dyDescent="0.2">
      <c r="A9">
        <v>1689</v>
      </c>
      <c r="B9">
        <v>4</v>
      </c>
      <c r="C9">
        <v>1</v>
      </c>
      <c r="D9" t="s">
        <v>1308</v>
      </c>
      <c r="E9" t="s">
        <v>351</v>
      </c>
      <c r="F9" t="s">
        <v>70</v>
      </c>
      <c r="G9" t="s">
        <v>51</v>
      </c>
      <c r="H9" t="s">
        <v>56</v>
      </c>
      <c r="M9">
        <f t="shared" si="0"/>
        <v>1689</v>
      </c>
      <c r="O9" t="s">
        <v>1496</v>
      </c>
      <c r="P9" t="s">
        <v>1497</v>
      </c>
      <c r="Q9" t="str">
        <f t="shared" si="1"/>
        <v>1689/4/1</v>
      </c>
    </row>
    <row r="10" spans="1:17" hidden="1" x14ac:dyDescent="0.2">
      <c r="A10">
        <v>1689</v>
      </c>
      <c r="B10">
        <v>8</v>
      </c>
      <c r="C10">
        <v>20</v>
      </c>
      <c r="D10" t="s">
        <v>1308</v>
      </c>
      <c r="E10" t="s">
        <v>130</v>
      </c>
      <c r="F10" t="s">
        <v>70</v>
      </c>
      <c r="G10" t="s">
        <v>63</v>
      </c>
      <c r="H10" t="s">
        <v>56</v>
      </c>
      <c r="M10">
        <f t="shared" si="0"/>
        <v>1689</v>
      </c>
      <c r="O10" t="s">
        <v>1494</v>
      </c>
      <c r="P10" t="s">
        <v>1495</v>
      </c>
      <c r="Q10" t="str">
        <f t="shared" si="1"/>
        <v>1689/8/20</v>
      </c>
    </row>
    <row r="11" spans="1:17" hidden="1" x14ac:dyDescent="0.2">
      <c r="A11">
        <v>1690</v>
      </c>
      <c r="B11">
        <v>4</v>
      </c>
      <c r="C11">
        <v>8</v>
      </c>
      <c r="D11" t="s">
        <v>41</v>
      </c>
      <c r="E11" t="s">
        <v>17</v>
      </c>
      <c r="F11" t="s">
        <v>143</v>
      </c>
      <c r="G11" t="s">
        <v>63</v>
      </c>
      <c r="H11" t="s">
        <v>18</v>
      </c>
      <c r="M11" t="str">
        <f>A!R13</f>
        <v>1688/5/9</v>
      </c>
      <c r="O11" t="s">
        <v>1492</v>
      </c>
      <c r="P11" t="s">
        <v>1493</v>
      </c>
      <c r="Q11" t="str">
        <f t="shared" si="1"/>
        <v>1690/4/8</v>
      </c>
    </row>
    <row r="12" spans="1:17" hidden="1" x14ac:dyDescent="0.2">
      <c r="A12">
        <v>1690</v>
      </c>
      <c r="B12">
        <v>5</v>
      </c>
      <c r="C12">
        <v>8</v>
      </c>
      <c r="D12" t="s">
        <v>1308</v>
      </c>
      <c r="E12" t="s">
        <v>88</v>
      </c>
      <c r="F12" t="s">
        <v>67</v>
      </c>
      <c r="G12" t="s">
        <v>63</v>
      </c>
      <c r="H12" t="s">
        <v>56</v>
      </c>
      <c r="M12">
        <f>IF(ISBLANK(J12),IF(AND(NOT(ISBLANK(K12)),K12&gt;B12),A12-1,A12), ROUNDDOWN(A12-J12,0))</f>
        <v>1690</v>
      </c>
      <c r="O12" t="s">
        <v>1492</v>
      </c>
      <c r="P12" t="s">
        <v>1493</v>
      </c>
      <c r="Q12" t="str">
        <f t="shared" si="1"/>
        <v>1690/5/8</v>
      </c>
    </row>
    <row r="13" spans="1:17" hidden="1" x14ac:dyDescent="0.2">
      <c r="A13">
        <v>1690</v>
      </c>
      <c r="B13">
        <v>12</v>
      </c>
      <c r="C13">
        <v>3</v>
      </c>
      <c r="D13" t="s">
        <v>1308</v>
      </c>
      <c r="E13" t="s">
        <v>143</v>
      </c>
      <c r="F13" t="s">
        <v>70</v>
      </c>
      <c r="G13" t="s">
        <v>55</v>
      </c>
      <c r="H13" t="s">
        <v>56</v>
      </c>
      <c r="M13">
        <f>IF(ISBLANK(J13),IF(AND(NOT(ISBLANK(K13)),K13&gt;B13),A13-1,A13), ROUNDDOWN(A13-J13,0))</f>
        <v>1690</v>
      </c>
      <c r="O13" t="s">
        <v>1490</v>
      </c>
      <c r="P13" t="s">
        <v>1491</v>
      </c>
      <c r="Q13" t="str">
        <f t="shared" si="1"/>
        <v>1690/12/3</v>
      </c>
    </row>
    <row r="14" spans="1:17" hidden="1" x14ac:dyDescent="0.2">
      <c r="A14">
        <v>1692</v>
      </c>
      <c r="B14">
        <v>10</v>
      </c>
      <c r="C14">
        <v>2</v>
      </c>
      <c r="D14" t="s">
        <v>1308</v>
      </c>
      <c r="F14" t="s">
        <v>67</v>
      </c>
      <c r="G14" t="s">
        <v>59</v>
      </c>
      <c r="H14" t="s">
        <v>18</v>
      </c>
      <c r="M14">
        <f>IF(ISBLANK(J14),IF(AND(NOT(ISBLANK(K14)),K14&gt;B14),A14-1,A14), ROUNDDOWN(A14-J14,0))</f>
        <v>1692</v>
      </c>
      <c r="O14" t="s">
        <v>1488</v>
      </c>
      <c r="P14" t="s">
        <v>1489</v>
      </c>
      <c r="Q14" t="str">
        <f t="shared" si="1"/>
        <v>1692/10/2</v>
      </c>
    </row>
    <row r="15" spans="1:17" hidden="1" x14ac:dyDescent="0.2">
      <c r="A15">
        <v>1693</v>
      </c>
      <c r="B15">
        <v>3</v>
      </c>
      <c r="C15">
        <v>17</v>
      </c>
      <c r="D15" t="s">
        <v>52</v>
      </c>
      <c r="E15" t="s">
        <v>54</v>
      </c>
      <c r="F15" t="s">
        <v>197</v>
      </c>
      <c r="G15" t="s">
        <v>55</v>
      </c>
      <c r="H15" t="s">
        <v>199</v>
      </c>
      <c r="M15">
        <f>IF(ISBLANK(J15),IF(AND(NOT(ISBLANK(K15)),K15&gt;B15),A15-1,A15), ROUNDDOWN(A15-J15,0))</f>
        <v>1693</v>
      </c>
      <c r="O15" t="s">
        <v>1486</v>
      </c>
      <c r="P15" t="s">
        <v>1487</v>
      </c>
      <c r="Q15" t="str">
        <f t="shared" si="1"/>
        <v>1693/3/17</v>
      </c>
    </row>
    <row r="16" spans="1:17" hidden="1" x14ac:dyDescent="0.2">
      <c r="A16">
        <v>1693</v>
      </c>
      <c r="B16">
        <v>4</v>
      </c>
      <c r="C16">
        <v>9</v>
      </c>
      <c r="D16" t="s">
        <v>52</v>
      </c>
      <c r="E16" t="s">
        <v>81</v>
      </c>
      <c r="F16" t="s">
        <v>143</v>
      </c>
      <c r="G16" t="s">
        <v>55</v>
      </c>
      <c r="H16" t="s">
        <v>56</v>
      </c>
      <c r="M16" t="str">
        <f>A!R19</f>
        <v>1689/7/18</v>
      </c>
      <c r="O16" t="s">
        <v>1486</v>
      </c>
      <c r="P16" t="s">
        <v>1487</v>
      </c>
      <c r="Q16" t="str">
        <f t="shared" si="1"/>
        <v>1693/4/9</v>
      </c>
    </row>
    <row r="17" spans="1:17" hidden="1" x14ac:dyDescent="0.2">
      <c r="A17">
        <v>1693</v>
      </c>
      <c r="B17">
        <v>4</v>
      </c>
      <c r="C17">
        <v>19</v>
      </c>
      <c r="D17" t="s">
        <v>52</v>
      </c>
      <c r="E17" t="s">
        <v>143</v>
      </c>
      <c r="H17" t="s">
        <v>56</v>
      </c>
      <c r="M17">
        <f t="shared" ref="M17:M24" si="2">IF(ISBLANK(J17),IF(AND(NOT(ISBLANK(K17)),K17&gt;B17),A17-1,A17), ROUNDDOWN(A17-J17,0))</f>
        <v>1693</v>
      </c>
      <c r="O17" t="s">
        <v>1486</v>
      </c>
      <c r="P17" t="s">
        <v>1487</v>
      </c>
      <c r="Q17" t="str">
        <f t="shared" si="1"/>
        <v>1693/4/19</v>
      </c>
    </row>
    <row r="18" spans="1:17" hidden="1" x14ac:dyDescent="0.2">
      <c r="A18">
        <v>1693</v>
      </c>
      <c r="B18">
        <v>11</v>
      </c>
      <c r="C18">
        <v>21</v>
      </c>
      <c r="D18" t="s">
        <v>1308</v>
      </c>
      <c r="E18" t="s">
        <v>228</v>
      </c>
      <c r="H18" t="s">
        <v>18</v>
      </c>
      <c r="M18">
        <f t="shared" si="2"/>
        <v>1693</v>
      </c>
      <c r="O18" t="s">
        <v>1484</v>
      </c>
      <c r="P18" t="s">
        <v>1485</v>
      </c>
      <c r="Q18" t="str">
        <f t="shared" si="1"/>
        <v>1693/11/21</v>
      </c>
    </row>
    <row r="19" spans="1:17" hidden="1" x14ac:dyDescent="0.2">
      <c r="A19">
        <v>1694</v>
      </c>
      <c r="B19">
        <v>8</v>
      </c>
      <c r="C19">
        <v>30</v>
      </c>
      <c r="D19" t="s">
        <v>1308</v>
      </c>
      <c r="E19" t="s">
        <v>67</v>
      </c>
      <c r="H19" t="s">
        <v>56</v>
      </c>
      <c r="M19">
        <f t="shared" si="2"/>
        <v>1694</v>
      </c>
      <c r="O19" t="s">
        <v>1483</v>
      </c>
      <c r="P19" t="s">
        <v>1482</v>
      </c>
      <c r="Q19" t="str">
        <f t="shared" si="1"/>
        <v>1694/8/30</v>
      </c>
    </row>
    <row r="20" spans="1:17" hidden="1" x14ac:dyDescent="0.2">
      <c r="A20">
        <v>1694</v>
      </c>
      <c r="B20">
        <v>9</v>
      </c>
      <c r="C20">
        <v>6</v>
      </c>
      <c r="D20" t="s">
        <v>1308</v>
      </c>
      <c r="E20" t="s">
        <v>1481</v>
      </c>
      <c r="F20" t="s">
        <v>67</v>
      </c>
      <c r="G20" t="s">
        <v>55</v>
      </c>
      <c r="H20" t="s">
        <v>56</v>
      </c>
      <c r="M20">
        <f t="shared" si="2"/>
        <v>1694</v>
      </c>
      <c r="O20" t="s">
        <v>1483</v>
      </c>
      <c r="P20" t="s">
        <v>1482</v>
      </c>
      <c r="Q20" t="str">
        <f t="shared" si="1"/>
        <v>1694/9/6</v>
      </c>
    </row>
    <row r="21" spans="1:17" hidden="1" x14ac:dyDescent="0.2">
      <c r="A21">
        <v>1695</v>
      </c>
      <c r="B21">
        <v>3</v>
      </c>
      <c r="C21">
        <v>17</v>
      </c>
      <c r="D21" t="s">
        <v>41</v>
      </c>
      <c r="E21" t="s">
        <v>794</v>
      </c>
      <c r="F21" t="s">
        <v>53</v>
      </c>
      <c r="G21" t="s">
        <v>51</v>
      </c>
      <c r="H21" t="s">
        <v>18</v>
      </c>
      <c r="M21">
        <f t="shared" si="2"/>
        <v>1695</v>
      </c>
      <c r="O21" t="s">
        <v>1479</v>
      </c>
      <c r="P21" t="s">
        <v>1480</v>
      </c>
      <c r="Q21" t="str">
        <f t="shared" si="1"/>
        <v>1695/3/17</v>
      </c>
    </row>
    <row r="22" spans="1:17" hidden="1" x14ac:dyDescent="0.2">
      <c r="A22">
        <v>1696</v>
      </c>
      <c r="B22">
        <v>4</v>
      </c>
      <c r="C22">
        <v>2</v>
      </c>
      <c r="D22" t="s">
        <v>1308</v>
      </c>
      <c r="E22" t="s">
        <v>70</v>
      </c>
      <c r="H22" t="s">
        <v>56</v>
      </c>
      <c r="M22">
        <f t="shared" si="2"/>
        <v>1696</v>
      </c>
      <c r="O22" t="s">
        <v>1477</v>
      </c>
      <c r="P22" t="s">
        <v>1478</v>
      </c>
      <c r="Q22" t="str">
        <f t="shared" si="1"/>
        <v>1696/4/2</v>
      </c>
    </row>
    <row r="23" spans="1:17" hidden="1" x14ac:dyDescent="0.2">
      <c r="A23">
        <v>1700</v>
      </c>
      <c r="B23">
        <v>6</v>
      </c>
      <c r="C23">
        <v>10</v>
      </c>
      <c r="D23" t="s">
        <v>52</v>
      </c>
      <c r="E23" t="s">
        <v>228</v>
      </c>
      <c r="F23" t="s">
        <v>197</v>
      </c>
      <c r="G23" t="s">
        <v>55</v>
      </c>
      <c r="H23" t="s">
        <v>199</v>
      </c>
      <c r="M23">
        <f t="shared" si="2"/>
        <v>1700</v>
      </c>
      <c r="O23" t="s">
        <v>1476</v>
      </c>
      <c r="P23" t="s">
        <v>1475</v>
      </c>
      <c r="Q23" t="str">
        <f t="shared" si="1"/>
        <v>1700/6/10</v>
      </c>
    </row>
    <row r="24" spans="1:17" hidden="1" x14ac:dyDescent="0.2">
      <c r="A24">
        <v>1702</v>
      </c>
      <c r="B24">
        <v>6</v>
      </c>
      <c r="C24">
        <v>12</v>
      </c>
      <c r="D24" t="s">
        <v>1308</v>
      </c>
      <c r="E24" t="s">
        <v>351</v>
      </c>
      <c r="F24" t="s">
        <v>53</v>
      </c>
      <c r="G24" t="s">
        <v>63</v>
      </c>
      <c r="H24" t="s">
        <v>76</v>
      </c>
      <c r="M24">
        <f t="shared" si="2"/>
        <v>1702</v>
      </c>
      <c r="O24" t="s">
        <v>2101</v>
      </c>
      <c r="P24" t="s">
        <v>2102</v>
      </c>
      <c r="Q24" t="str">
        <f t="shared" si="1"/>
        <v>1702/6/12</v>
      </c>
    </row>
    <row r="25" spans="1:17" hidden="1" x14ac:dyDescent="0.2">
      <c r="A25">
        <v>1702</v>
      </c>
      <c r="B25">
        <v>7</v>
      </c>
      <c r="C25">
        <v>19</v>
      </c>
      <c r="D25" t="s">
        <v>41</v>
      </c>
      <c r="E25" t="s">
        <v>295</v>
      </c>
      <c r="F25" t="s">
        <v>143</v>
      </c>
      <c r="G25" t="s">
        <v>63</v>
      </c>
      <c r="H25" t="s">
        <v>18</v>
      </c>
      <c r="J25" s="1"/>
      <c r="M25" t="str">
        <f>A!R44</f>
        <v>1701/9/4</v>
      </c>
      <c r="O25" t="s">
        <v>2103</v>
      </c>
      <c r="P25" t="s">
        <v>2104</v>
      </c>
      <c r="Q25" t="str">
        <f t="shared" si="1"/>
        <v>1702/7/19</v>
      </c>
    </row>
    <row r="26" spans="1:17" hidden="1" x14ac:dyDescent="0.2">
      <c r="A26">
        <v>1703</v>
      </c>
      <c r="B26">
        <v>10</v>
      </c>
      <c r="C26">
        <v>12</v>
      </c>
      <c r="D26" t="s">
        <v>1308</v>
      </c>
      <c r="E26" t="s">
        <v>54</v>
      </c>
      <c r="F26" t="s">
        <v>53</v>
      </c>
      <c r="G26" t="s">
        <v>55</v>
      </c>
      <c r="H26" t="s">
        <v>76</v>
      </c>
      <c r="M26">
        <f>IF(ISBLANK(J26),IF(AND(NOT(ISBLANK(K26)),K26&gt;B26),A26-1,A26), ROUNDDOWN(A26-J26,0))</f>
        <v>1703</v>
      </c>
      <c r="O26" t="s">
        <v>2105</v>
      </c>
      <c r="P26" t="s">
        <v>2106</v>
      </c>
      <c r="Q26" t="str">
        <f t="shared" si="1"/>
        <v>1703/10/12</v>
      </c>
    </row>
    <row r="27" spans="1:17" hidden="1" x14ac:dyDescent="0.2">
      <c r="A27">
        <v>1706</v>
      </c>
      <c r="B27">
        <v>6</v>
      </c>
      <c r="C27">
        <v>26</v>
      </c>
      <c r="D27" t="s">
        <v>41</v>
      </c>
      <c r="E27" t="s">
        <v>143</v>
      </c>
      <c r="F27" t="s">
        <v>53</v>
      </c>
      <c r="G27" t="s">
        <v>55</v>
      </c>
      <c r="H27" t="s">
        <v>18</v>
      </c>
      <c r="M27" t="str">
        <f>A!R75</f>
        <v>1706/6/20</v>
      </c>
      <c r="O27" t="s">
        <v>2107</v>
      </c>
      <c r="P27" t="s">
        <v>2108</v>
      </c>
      <c r="Q27" t="str">
        <f t="shared" si="1"/>
        <v>1706/6/26</v>
      </c>
    </row>
    <row r="28" spans="1:17" hidden="1" x14ac:dyDescent="0.2">
      <c r="A28">
        <v>1706</v>
      </c>
      <c r="B28">
        <v>7</v>
      </c>
      <c r="C28">
        <v>24</v>
      </c>
      <c r="D28" t="s">
        <v>41</v>
      </c>
      <c r="E28" t="s">
        <v>368</v>
      </c>
      <c r="F28" t="s">
        <v>95</v>
      </c>
      <c r="G28" t="s">
        <v>55</v>
      </c>
      <c r="H28" t="s">
        <v>18</v>
      </c>
      <c r="M28" t="str">
        <f>A!R71</f>
        <v>1705/10/23</v>
      </c>
      <c r="O28" t="s">
        <v>2107</v>
      </c>
      <c r="P28" t="s">
        <v>2108</v>
      </c>
      <c r="Q28" t="str">
        <f t="shared" si="1"/>
        <v>1706/7/24</v>
      </c>
    </row>
    <row r="29" spans="1:17" hidden="1" x14ac:dyDescent="0.2">
      <c r="A29">
        <v>1707</v>
      </c>
      <c r="B29">
        <v>1</v>
      </c>
      <c r="C29">
        <v>5</v>
      </c>
      <c r="D29" t="s">
        <v>52</v>
      </c>
      <c r="E29" s="1" t="s">
        <v>301</v>
      </c>
      <c r="F29" t="s">
        <v>252</v>
      </c>
      <c r="G29" t="s">
        <v>59</v>
      </c>
      <c r="H29" t="s">
        <v>18</v>
      </c>
      <c r="M29" t="str">
        <f>A!R69</f>
        <v>1705/9/15</v>
      </c>
      <c r="O29" t="s">
        <v>2109</v>
      </c>
      <c r="P29" t="s">
        <v>2110</v>
      </c>
      <c r="Q29" t="str">
        <f t="shared" si="1"/>
        <v>1707/1/5</v>
      </c>
    </row>
    <row r="30" spans="1:17" hidden="1" x14ac:dyDescent="0.2">
      <c r="A30">
        <v>1708</v>
      </c>
      <c r="B30">
        <v>11</v>
      </c>
      <c r="C30">
        <v>19</v>
      </c>
      <c r="D30" t="s">
        <v>52</v>
      </c>
      <c r="E30" t="s">
        <v>1396</v>
      </c>
      <c r="F30" t="s">
        <v>197</v>
      </c>
      <c r="G30" t="s">
        <v>51</v>
      </c>
      <c r="H30" t="s">
        <v>199</v>
      </c>
      <c r="M30">
        <f>IF(ISBLANK(J30),IF(AND(NOT(ISBLANK(K30)),K30&gt;B30),A30-1,A30), ROUNDDOWN(A30-J30,0))</f>
        <v>1708</v>
      </c>
      <c r="O30" t="s">
        <v>2111</v>
      </c>
      <c r="P30" t="s">
        <v>2112</v>
      </c>
      <c r="Q30" t="str">
        <f t="shared" si="1"/>
        <v>1708/11/19</v>
      </c>
    </row>
    <row r="31" spans="1:17" hidden="1" x14ac:dyDescent="0.2">
      <c r="A31">
        <v>1709</v>
      </c>
      <c r="B31">
        <v>1</v>
      </c>
      <c r="C31">
        <v>28</v>
      </c>
      <c r="D31" t="s">
        <v>1308</v>
      </c>
      <c r="E31" t="s">
        <v>53</v>
      </c>
      <c r="F31" t="s">
        <v>1211</v>
      </c>
      <c r="G31" t="s">
        <v>55</v>
      </c>
      <c r="H31" t="s">
        <v>56</v>
      </c>
      <c r="M31">
        <f>IF(ISBLANK(J31),IF(AND(NOT(ISBLANK(K31)),K31&gt;B31),A31-1,A31), ROUNDDOWN(A31-J31,0))</f>
        <v>1709</v>
      </c>
      <c r="O31" t="s">
        <v>2111</v>
      </c>
      <c r="P31" t="s">
        <v>2112</v>
      </c>
      <c r="Q31" t="str">
        <f t="shared" si="1"/>
        <v>1709/1/28</v>
      </c>
    </row>
    <row r="32" spans="1:17" hidden="1" x14ac:dyDescent="0.2">
      <c r="A32">
        <v>1709</v>
      </c>
      <c r="B32">
        <v>5</v>
      </c>
      <c r="C32">
        <v>5</v>
      </c>
      <c r="D32" t="s">
        <v>41</v>
      </c>
      <c r="E32" t="s">
        <v>1885</v>
      </c>
      <c r="F32" t="s">
        <v>53</v>
      </c>
      <c r="G32" t="s">
        <v>63</v>
      </c>
      <c r="H32" t="s">
        <v>56</v>
      </c>
      <c r="M32" t="str">
        <f>A!R79</f>
        <v>1707/10/18</v>
      </c>
      <c r="O32" t="s">
        <v>2113</v>
      </c>
      <c r="P32" t="s">
        <v>2114</v>
      </c>
      <c r="Q32" t="str">
        <f t="shared" si="1"/>
        <v>1709/5/5</v>
      </c>
    </row>
    <row r="33" spans="1:17" hidden="1" x14ac:dyDescent="0.2">
      <c r="A33">
        <v>1709</v>
      </c>
      <c r="B33">
        <v>8</v>
      </c>
      <c r="C33">
        <v>13</v>
      </c>
      <c r="D33" t="s">
        <v>52</v>
      </c>
      <c r="E33" t="s">
        <v>1901</v>
      </c>
      <c r="F33" t="s">
        <v>252</v>
      </c>
      <c r="G33" t="s">
        <v>55</v>
      </c>
      <c r="H33" t="s">
        <v>18</v>
      </c>
      <c r="M33" t="str">
        <f>A!R68</f>
        <v>1705/9/15</v>
      </c>
      <c r="O33" t="s">
        <v>2115</v>
      </c>
      <c r="P33" t="s">
        <v>2116</v>
      </c>
      <c r="Q33" t="str">
        <f t="shared" si="1"/>
        <v>1709/8/13</v>
      </c>
    </row>
    <row r="34" spans="1:17" hidden="1" x14ac:dyDescent="0.2">
      <c r="A34">
        <v>1710</v>
      </c>
      <c r="B34">
        <v>8</v>
      </c>
      <c r="C34">
        <v>28</v>
      </c>
      <c r="D34" t="s">
        <v>52</v>
      </c>
      <c r="E34" t="s">
        <v>167</v>
      </c>
      <c r="F34" t="s">
        <v>252</v>
      </c>
      <c r="G34" t="s">
        <v>63</v>
      </c>
      <c r="H34" t="s">
        <v>18</v>
      </c>
      <c r="M34" t="str">
        <f>A!R94</f>
        <v>1709/11/16</v>
      </c>
      <c r="O34" t="s">
        <v>2118</v>
      </c>
      <c r="P34" t="s">
        <v>2117</v>
      </c>
      <c r="Q34" t="str">
        <f t="shared" si="1"/>
        <v>1710/8/28</v>
      </c>
    </row>
    <row r="35" spans="1:17" hidden="1" x14ac:dyDescent="0.2">
      <c r="A35">
        <v>1712</v>
      </c>
      <c r="B35">
        <v>2</v>
      </c>
      <c r="C35">
        <v>13</v>
      </c>
      <c r="D35" t="s">
        <v>41</v>
      </c>
      <c r="E35" t="s">
        <v>88</v>
      </c>
      <c r="F35" t="s">
        <v>95</v>
      </c>
      <c r="G35" t="s">
        <v>51</v>
      </c>
      <c r="H35" t="s">
        <v>18</v>
      </c>
      <c r="M35">
        <f t="shared" ref="M35:M41" si="3">IF(ISBLANK(J35),IF(AND(NOT(ISBLANK(K35)),K35&gt;B35),A35-1,A35), ROUNDDOWN(A35-J35,0))</f>
        <v>1712</v>
      </c>
      <c r="N35" s="1" t="s">
        <v>2534</v>
      </c>
      <c r="O35" t="s">
        <v>2121</v>
      </c>
      <c r="P35" t="s">
        <v>2120</v>
      </c>
      <c r="Q35" t="str">
        <f t="shared" si="1"/>
        <v>1712/2/13</v>
      </c>
    </row>
    <row r="36" spans="1:17" hidden="1" x14ac:dyDescent="0.2">
      <c r="A36">
        <v>1713</v>
      </c>
      <c r="B36">
        <v>8</v>
      </c>
      <c r="C36">
        <v>13</v>
      </c>
      <c r="D36" t="s">
        <v>52</v>
      </c>
      <c r="E36" t="s">
        <v>857</v>
      </c>
      <c r="H36" t="s">
        <v>18</v>
      </c>
      <c r="M36">
        <f t="shared" si="3"/>
        <v>1713</v>
      </c>
      <c r="O36" t="s">
        <v>2122</v>
      </c>
      <c r="P36" t="s">
        <v>2123</v>
      </c>
      <c r="Q36" t="str">
        <f t="shared" si="1"/>
        <v>1713/8/13</v>
      </c>
    </row>
    <row r="37" spans="1:17" hidden="1" x14ac:dyDescent="0.2">
      <c r="A37">
        <v>1713</v>
      </c>
      <c r="B37">
        <v>10</v>
      </c>
      <c r="C37">
        <v>13</v>
      </c>
      <c r="D37" t="s">
        <v>52</v>
      </c>
      <c r="E37" t="s">
        <v>46</v>
      </c>
      <c r="G37" t="s">
        <v>43</v>
      </c>
      <c r="H37" t="s">
        <v>18</v>
      </c>
      <c r="M37">
        <f t="shared" si="3"/>
        <v>1713</v>
      </c>
      <c r="O37" t="s">
        <v>2124</v>
      </c>
      <c r="P37" t="s">
        <v>2125</v>
      </c>
      <c r="Q37" t="str">
        <f t="shared" si="1"/>
        <v>1713/10/13</v>
      </c>
    </row>
    <row r="38" spans="1:17" hidden="1" x14ac:dyDescent="0.2">
      <c r="A38" s="4">
        <v>1714</v>
      </c>
      <c r="B38" s="4">
        <v>1</v>
      </c>
      <c r="C38" s="4">
        <v>6</v>
      </c>
      <c r="D38" s="4" t="s">
        <v>52</v>
      </c>
      <c r="E38" s="4" t="s">
        <v>197</v>
      </c>
      <c r="F38" s="4"/>
      <c r="G38" s="4" t="s">
        <v>104</v>
      </c>
      <c r="H38" s="4" t="s">
        <v>56</v>
      </c>
      <c r="I38" s="4"/>
      <c r="J38" s="4">
        <v>70</v>
      </c>
      <c r="K38" s="4"/>
      <c r="L38" s="4"/>
      <c r="M38" s="4">
        <f t="shared" si="3"/>
        <v>1644</v>
      </c>
      <c r="N38" s="4"/>
      <c r="O38" s="4" t="s">
        <v>2124</v>
      </c>
      <c r="P38" s="4" t="s">
        <v>2125</v>
      </c>
      <c r="Q38" s="4" t="str">
        <f t="shared" si="1"/>
        <v>1714/1/6</v>
      </c>
    </row>
    <row r="39" spans="1:17" hidden="1" x14ac:dyDescent="0.2">
      <c r="A39">
        <v>1714</v>
      </c>
      <c r="B39">
        <v>1</v>
      </c>
      <c r="C39">
        <v>10</v>
      </c>
      <c r="D39" t="s">
        <v>1308</v>
      </c>
      <c r="E39" t="s">
        <v>81</v>
      </c>
      <c r="F39" t="s">
        <v>53</v>
      </c>
      <c r="G39" t="s">
        <v>55</v>
      </c>
      <c r="H39" t="s">
        <v>18</v>
      </c>
      <c r="J39">
        <v>3</v>
      </c>
      <c r="M39">
        <f t="shared" si="3"/>
        <v>1711</v>
      </c>
      <c r="O39" t="s">
        <v>2124</v>
      </c>
      <c r="P39" t="s">
        <v>2125</v>
      </c>
      <c r="Q39" t="str">
        <f t="shared" si="1"/>
        <v>1714/1/10</v>
      </c>
    </row>
    <row r="40" spans="1:17" hidden="1" x14ac:dyDescent="0.2">
      <c r="A40">
        <v>1714</v>
      </c>
      <c r="B40">
        <v>6</v>
      </c>
      <c r="C40">
        <v>28</v>
      </c>
      <c r="D40" t="s">
        <v>41</v>
      </c>
      <c r="F40" t="s">
        <v>53</v>
      </c>
      <c r="G40" t="s">
        <v>59</v>
      </c>
      <c r="H40" t="s">
        <v>18</v>
      </c>
      <c r="M40">
        <f t="shared" si="3"/>
        <v>1714</v>
      </c>
      <c r="O40" t="s">
        <v>2126</v>
      </c>
      <c r="P40" t="s">
        <v>2127</v>
      </c>
      <c r="Q40" t="str">
        <f t="shared" si="1"/>
        <v>1714/6/28</v>
      </c>
    </row>
    <row r="41" spans="1:17" hidden="1" x14ac:dyDescent="0.2">
      <c r="A41" s="4">
        <v>1714</v>
      </c>
      <c r="B41" s="4">
        <v>10</v>
      </c>
      <c r="C41" s="4">
        <v>18</v>
      </c>
      <c r="D41" s="4" t="s">
        <v>52</v>
      </c>
      <c r="E41" s="4" t="s">
        <v>88</v>
      </c>
      <c r="F41" s="4" t="s">
        <v>70</v>
      </c>
      <c r="G41" s="4" t="s">
        <v>51</v>
      </c>
      <c r="H41" s="4" t="s">
        <v>56</v>
      </c>
      <c r="I41" s="4"/>
      <c r="J41" s="4">
        <v>28</v>
      </c>
      <c r="K41" s="4"/>
      <c r="L41" s="4"/>
      <c r="M41" s="4">
        <f t="shared" si="3"/>
        <v>1686</v>
      </c>
      <c r="N41" s="4"/>
      <c r="O41" s="4" t="s">
        <v>2128</v>
      </c>
      <c r="P41" s="4" t="s">
        <v>2129</v>
      </c>
      <c r="Q41" s="4" t="str">
        <f t="shared" si="1"/>
        <v>1714/10/18</v>
      </c>
    </row>
    <row r="42" spans="1:17" hidden="1" x14ac:dyDescent="0.2">
      <c r="A42">
        <v>1714</v>
      </c>
      <c r="B42">
        <v>10</v>
      </c>
      <c r="C42">
        <v>26</v>
      </c>
      <c r="D42" t="s">
        <v>41</v>
      </c>
      <c r="E42" t="s">
        <v>2144</v>
      </c>
      <c r="F42" t="s">
        <v>857</v>
      </c>
      <c r="G42" t="s">
        <v>55</v>
      </c>
      <c r="H42" t="s">
        <v>18</v>
      </c>
      <c r="J42">
        <v>1</v>
      </c>
      <c r="M42" t="str">
        <f>A!R117</f>
        <v>1713/9/16</v>
      </c>
      <c r="O42" t="s">
        <v>2128</v>
      </c>
      <c r="P42" t="s">
        <v>2129</v>
      </c>
      <c r="Q42" t="str">
        <f t="shared" si="1"/>
        <v>1714/10/26</v>
      </c>
    </row>
    <row r="43" spans="1:17" hidden="1" x14ac:dyDescent="0.2">
      <c r="A43">
        <v>1714</v>
      </c>
      <c r="B43">
        <v>11</v>
      </c>
      <c r="C43">
        <v>12</v>
      </c>
      <c r="D43" t="s">
        <v>41</v>
      </c>
      <c r="E43" t="s">
        <v>46</v>
      </c>
      <c r="F43" t="s">
        <v>53</v>
      </c>
      <c r="G43" t="s">
        <v>51</v>
      </c>
      <c r="H43" t="s">
        <v>1290</v>
      </c>
      <c r="J43">
        <v>50</v>
      </c>
      <c r="M43">
        <f>IF(ISBLANK(J43),IF(AND(NOT(ISBLANK(K43)),K43&gt;B43),A43-1,A43), ROUNDDOWN(A43-J43,0))</f>
        <v>1664</v>
      </c>
      <c r="O43" t="s">
        <v>2128</v>
      </c>
      <c r="P43" t="s">
        <v>2129</v>
      </c>
      <c r="Q43" t="str">
        <f t="shared" si="1"/>
        <v>1714/11/12</v>
      </c>
    </row>
    <row r="44" spans="1:17" hidden="1" x14ac:dyDescent="0.2">
      <c r="A44">
        <v>1715</v>
      </c>
      <c r="B44">
        <v>9</v>
      </c>
      <c r="C44">
        <v>7</v>
      </c>
      <c r="D44" t="s">
        <v>52</v>
      </c>
      <c r="E44" t="s">
        <v>252</v>
      </c>
      <c r="H44" t="s">
        <v>18</v>
      </c>
      <c r="J44">
        <v>50</v>
      </c>
      <c r="M44">
        <f>IF(ISBLANK(J44),IF(AND(NOT(ISBLANK(K44)),K44&gt;B44),A44-1,A44), ROUNDDOWN(A44-J44,0))</f>
        <v>1665</v>
      </c>
      <c r="N44" t="s">
        <v>1667</v>
      </c>
      <c r="O44" t="s">
        <v>2130</v>
      </c>
      <c r="P44" t="s">
        <v>2131</v>
      </c>
      <c r="Q44" t="str">
        <f t="shared" si="1"/>
        <v>1715/9/7</v>
      </c>
    </row>
    <row r="45" spans="1:17" hidden="1" x14ac:dyDescent="0.2">
      <c r="A45">
        <v>1715</v>
      </c>
      <c r="B45">
        <v>9</v>
      </c>
      <c r="C45">
        <v>9</v>
      </c>
      <c r="D45" t="s">
        <v>52</v>
      </c>
      <c r="E45" t="s">
        <v>351</v>
      </c>
      <c r="F45" t="s">
        <v>70</v>
      </c>
      <c r="G45" t="s">
        <v>51</v>
      </c>
      <c r="H45" t="s">
        <v>76</v>
      </c>
      <c r="J45">
        <v>38</v>
      </c>
      <c r="M45">
        <f>IF(ISBLANK(J45),IF(AND(NOT(ISBLANK(K45)),K45&gt;B45),A45-1,A45), ROUNDDOWN(A45-J45,0))</f>
        <v>1677</v>
      </c>
      <c r="O45" t="s">
        <v>2130</v>
      </c>
      <c r="P45" t="s">
        <v>2131</v>
      </c>
      <c r="Q45" t="str">
        <f t="shared" si="1"/>
        <v>1715/9/9</v>
      </c>
    </row>
    <row r="46" spans="1:17" hidden="1" x14ac:dyDescent="0.2">
      <c r="A46">
        <v>1718</v>
      </c>
      <c r="B46">
        <v>1</v>
      </c>
      <c r="C46">
        <v>3</v>
      </c>
      <c r="D46" t="s">
        <v>41</v>
      </c>
      <c r="E46" t="s">
        <v>2139</v>
      </c>
      <c r="F46" t="s">
        <v>53</v>
      </c>
      <c r="G46" t="s">
        <v>55</v>
      </c>
      <c r="H46" t="s">
        <v>18</v>
      </c>
      <c r="M46" t="str">
        <f>A!R131</f>
        <v>1717/1/16</v>
      </c>
      <c r="O46" t="s">
        <v>2079</v>
      </c>
      <c r="P46" t="s">
        <v>2080</v>
      </c>
      <c r="Q46" t="str">
        <f t="shared" si="1"/>
        <v>1718/1/3</v>
      </c>
    </row>
    <row r="47" spans="1:17" hidden="1" x14ac:dyDescent="0.2">
      <c r="A47">
        <v>1718</v>
      </c>
      <c r="B47">
        <v>4</v>
      </c>
      <c r="C47">
        <v>3</v>
      </c>
      <c r="D47" t="s">
        <v>52</v>
      </c>
      <c r="E47" t="s">
        <v>2081</v>
      </c>
      <c r="H47" t="s">
        <v>18</v>
      </c>
      <c r="J47">
        <v>59</v>
      </c>
      <c r="M47">
        <f>IF(ISBLANK(J47),IF(AND(NOT(ISBLANK(K47)),K47&gt;B47),A47-1,A47), ROUNDDOWN(A47-J47,0))</f>
        <v>1659</v>
      </c>
      <c r="N47" t="s">
        <v>1653</v>
      </c>
      <c r="O47" t="s">
        <v>2079</v>
      </c>
      <c r="P47" t="s">
        <v>2080</v>
      </c>
      <c r="Q47" t="str">
        <f t="shared" si="1"/>
        <v>1718/4/3</v>
      </c>
    </row>
    <row r="48" spans="1:17" hidden="1" x14ac:dyDescent="0.2">
      <c r="A48">
        <v>1718</v>
      </c>
      <c r="B48">
        <v>10</v>
      </c>
      <c r="C48">
        <v>22</v>
      </c>
      <c r="D48" t="s">
        <v>52</v>
      </c>
      <c r="E48" t="s">
        <v>54</v>
      </c>
      <c r="F48" t="s">
        <v>2456</v>
      </c>
      <c r="G48" t="s">
        <v>55</v>
      </c>
      <c r="H48" t="s">
        <v>56</v>
      </c>
      <c r="J48">
        <v>15</v>
      </c>
      <c r="M48">
        <f>IF(ISBLANK(J48),IF(AND(NOT(ISBLANK(K48)),K48&gt;B48),A48-1,A48), ROUNDDOWN(A48-J48,0))</f>
        <v>1703</v>
      </c>
      <c r="O48" t="s">
        <v>2082</v>
      </c>
      <c r="P48" t="s">
        <v>2083</v>
      </c>
      <c r="Q48" t="str">
        <f t="shared" si="1"/>
        <v>1718/10/22</v>
      </c>
    </row>
    <row r="49" spans="1:17" hidden="1" x14ac:dyDescent="0.2">
      <c r="A49">
        <v>1718</v>
      </c>
      <c r="B49">
        <v>12</v>
      </c>
      <c r="C49">
        <v>15</v>
      </c>
      <c r="D49" t="s">
        <v>41</v>
      </c>
      <c r="E49" t="s">
        <v>446</v>
      </c>
      <c r="F49" t="s">
        <v>857</v>
      </c>
      <c r="G49" t="s">
        <v>63</v>
      </c>
      <c r="H49" t="s">
        <v>18</v>
      </c>
      <c r="M49">
        <f>IF(ISBLANK(J49),IF(AND(NOT(ISBLANK(K49)),K49&gt;B49),A49-1,A49), ROUNDDOWN(A49-J49,0))</f>
        <v>1718</v>
      </c>
      <c r="O49" t="s">
        <v>2084</v>
      </c>
      <c r="P49" t="s">
        <v>2085</v>
      </c>
      <c r="Q49" t="str">
        <f t="shared" si="1"/>
        <v>1718/12/15</v>
      </c>
    </row>
    <row r="50" spans="1:17" hidden="1" x14ac:dyDescent="0.2">
      <c r="A50">
        <v>1719</v>
      </c>
      <c r="B50">
        <v>5</v>
      </c>
      <c r="C50">
        <v>23</v>
      </c>
      <c r="D50" t="s">
        <v>41</v>
      </c>
      <c r="E50" t="s">
        <v>1630</v>
      </c>
      <c r="F50" t="s">
        <v>53</v>
      </c>
      <c r="G50" t="s">
        <v>55</v>
      </c>
      <c r="H50" t="s">
        <v>18</v>
      </c>
      <c r="M50" t="str">
        <f>A!R137</f>
        <v>1718/11/19</v>
      </c>
      <c r="O50" t="s">
        <v>2086</v>
      </c>
      <c r="P50" t="s">
        <v>2087</v>
      </c>
      <c r="Q50" t="str">
        <f t="shared" si="1"/>
        <v>1719/5/23</v>
      </c>
    </row>
    <row r="51" spans="1:17" hidden="1" x14ac:dyDescent="0.2">
      <c r="A51">
        <v>1722</v>
      </c>
      <c r="B51">
        <v>1</v>
      </c>
      <c r="C51">
        <v>23</v>
      </c>
      <c r="D51" t="s">
        <v>41</v>
      </c>
      <c r="F51" t="s">
        <v>53</v>
      </c>
      <c r="G51" t="s">
        <v>59</v>
      </c>
      <c r="H51" t="s">
        <v>18</v>
      </c>
      <c r="L51">
        <v>7</v>
      </c>
      <c r="M51" t="str">
        <f>A!R150</f>
        <v>1722/1/16</v>
      </c>
      <c r="O51" t="s">
        <v>2094</v>
      </c>
      <c r="P51" t="s">
        <v>2095</v>
      </c>
      <c r="Q51" t="str">
        <f t="shared" si="1"/>
        <v>1722/1/23</v>
      </c>
    </row>
    <row r="52" spans="1:17" hidden="1" x14ac:dyDescent="0.2">
      <c r="A52">
        <v>1722</v>
      </c>
      <c r="B52">
        <v>2</v>
      </c>
      <c r="C52">
        <v>14</v>
      </c>
      <c r="D52" t="s">
        <v>41</v>
      </c>
      <c r="E52" s="1" t="s">
        <v>53</v>
      </c>
      <c r="F52" t="s">
        <v>53</v>
      </c>
      <c r="G52" t="s">
        <v>59</v>
      </c>
      <c r="H52" t="s">
        <v>2096</v>
      </c>
      <c r="J52">
        <v>4</v>
      </c>
      <c r="M52" t="str">
        <f>A!R133</f>
        <v>1717/12/18</v>
      </c>
      <c r="O52" t="s">
        <v>2094</v>
      </c>
      <c r="P52" t="s">
        <v>2095</v>
      </c>
      <c r="Q52" t="str">
        <f t="shared" si="1"/>
        <v>1722/2/14</v>
      </c>
    </row>
    <row r="53" spans="1:17" hidden="1" x14ac:dyDescent="0.2">
      <c r="A53">
        <v>1722</v>
      </c>
      <c r="B53">
        <v>3</v>
      </c>
      <c r="C53">
        <v>30</v>
      </c>
      <c r="D53" t="s">
        <v>52</v>
      </c>
      <c r="E53" t="s">
        <v>66</v>
      </c>
      <c r="F53" t="s">
        <v>70</v>
      </c>
      <c r="G53" t="s">
        <v>51</v>
      </c>
      <c r="H53" t="s">
        <v>56</v>
      </c>
      <c r="J53">
        <v>29</v>
      </c>
      <c r="M53">
        <f t="shared" ref="M53:M64" si="4">IF(ISBLANK(J53),IF(AND(NOT(ISBLANK(K53)),K53&gt;B53),A53-1,A53), ROUNDDOWN(A53-J53,0))</f>
        <v>1693</v>
      </c>
      <c r="O53" t="s">
        <v>2097</v>
      </c>
      <c r="P53" t="s">
        <v>2098</v>
      </c>
      <c r="Q53" t="str">
        <f t="shared" si="1"/>
        <v>1722/3/30</v>
      </c>
    </row>
    <row r="54" spans="1:17" hidden="1" x14ac:dyDescent="0.2">
      <c r="A54">
        <v>1723</v>
      </c>
      <c r="B54">
        <v>2</v>
      </c>
      <c r="C54">
        <v>24</v>
      </c>
      <c r="D54" t="s">
        <v>41</v>
      </c>
      <c r="E54" s="1" t="s">
        <v>1386</v>
      </c>
      <c r="F54" t="s">
        <v>143</v>
      </c>
      <c r="G54" t="s">
        <v>51</v>
      </c>
      <c r="H54" t="s">
        <v>18</v>
      </c>
      <c r="J54">
        <v>63</v>
      </c>
      <c r="M54">
        <f t="shared" si="4"/>
        <v>1660</v>
      </c>
      <c r="O54" t="s">
        <v>2100</v>
      </c>
      <c r="P54" t="s">
        <v>2099</v>
      </c>
      <c r="Q54" t="str">
        <f t="shared" si="1"/>
        <v>1723/2/24</v>
      </c>
    </row>
    <row r="55" spans="1:17" hidden="1" x14ac:dyDescent="0.2">
      <c r="A55">
        <v>1723</v>
      </c>
      <c r="B55">
        <v>3</v>
      </c>
      <c r="C55">
        <v>23</v>
      </c>
      <c r="D55" t="s">
        <v>41</v>
      </c>
      <c r="F55" t="s">
        <v>53</v>
      </c>
      <c r="G55" t="s">
        <v>59</v>
      </c>
      <c r="H55" t="s">
        <v>18</v>
      </c>
      <c r="M55">
        <f t="shared" si="4"/>
        <v>1723</v>
      </c>
      <c r="O55" t="s">
        <v>2089</v>
      </c>
      <c r="P55" t="s">
        <v>2088</v>
      </c>
      <c r="Q55" t="str">
        <f t="shared" si="1"/>
        <v>1723/3/23</v>
      </c>
    </row>
    <row r="56" spans="1:17" hidden="1" x14ac:dyDescent="0.2">
      <c r="A56">
        <v>1723</v>
      </c>
      <c r="B56">
        <v>12</v>
      </c>
      <c r="C56">
        <v>2</v>
      </c>
      <c r="D56" t="s">
        <v>1308</v>
      </c>
      <c r="E56" t="s">
        <v>282</v>
      </c>
      <c r="H56" t="s">
        <v>18</v>
      </c>
      <c r="J56">
        <v>60</v>
      </c>
      <c r="M56">
        <f t="shared" si="4"/>
        <v>1663</v>
      </c>
      <c r="O56" t="s">
        <v>2090</v>
      </c>
      <c r="P56" t="s">
        <v>2091</v>
      </c>
      <c r="Q56" t="str">
        <f t="shared" si="1"/>
        <v>1723/12/2</v>
      </c>
    </row>
    <row r="57" spans="1:17" hidden="1" x14ac:dyDescent="0.2">
      <c r="A57">
        <v>1724</v>
      </c>
      <c r="B57">
        <v>4</v>
      </c>
      <c r="C57">
        <v>10</v>
      </c>
      <c r="D57" t="s">
        <v>65</v>
      </c>
      <c r="E57" t="s">
        <v>88</v>
      </c>
      <c r="F57" t="s">
        <v>58</v>
      </c>
      <c r="G57" t="s">
        <v>63</v>
      </c>
      <c r="H57" t="s">
        <v>18</v>
      </c>
      <c r="J57">
        <v>5</v>
      </c>
      <c r="M57">
        <f t="shared" si="4"/>
        <v>1719</v>
      </c>
      <c r="O57" t="s">
        <v>2092</v>
      </c>
      <c r="P57" t="s">
        <v>2093</v>
      </c>
      <c r="Q57" t="str">
        <f t="shared" si="1"/>
        <v>1724/4/10</v>
      </c>
    </row>
    <row r="58" spans="1:17" hidden="1" x14ac:dyDescent="0.2">
      <c r="A58">
        <v>1727</v>
      </c>
      <c r="B58">
        <v>10</v>
      </c>
      <c r="C58">
        <v>15</v>
      </c>
      <c r="D58" t="s">
        <v>41</v>
      </c>
      <c r="E58" t="s">
        <v>58</v>
      </c>
      <c r="F58" t="s">
        <v>53</v>
      </c>
      <c r="G58" t="s">
        <v>55</v>
      </c>
      <c r="H58" t="s">
        <v>18</v>
      </c>
      <c r="J58">
        <v>22</v>
      </c>
      <c r="M58">
        <f t="shared" si="4"/>
        <v>1705</v>
      </c>
      <c r="O58" t="s">
        <v>2457</v>
      </c>
      <c r="P58" t="s">
        <v>2458</v>
      </c>
      <c r="Q58" t="str">
        <f t="shared" si="1"/>
        <v>1727/10/15</v>
      </c>
    </row>
    <row r="59" spans="1:17" hidden="1" x14ac:dyDescent="0.2">
      <c r="A59">
        <v>1729</v>
      </c>
      <c r="B59">
        <v>11</v>
      </c>
      <c r="C59">
        <v>7</v>
      </c>
      <c r="D59" t="s">
        <v>52</v>
      </c>
      <c r="E59" t="s">
        <v>198</v>
      </c>
      <c r="F59" t="s">
        <v>54</v>
      </c>
      <c r="G59" t="s">
        <v>63</v>
      </c>
      <c r="H59" t="s">
        <v>76</v>
      </c>
      <c r="L59">
        <v>10</v>
      </c>
      <c r="M59" t="str">
        <f>A!R185</f>
        <v>1729/10/27</v>
      </c>
      <c r="O59" t="s">
        <v>448</v>
      </c>
      <c r="P59" t="s">
        <v>2459</v>
      </c>
      <c r="Q59" t="str">
        <f t="shared" si="1"/>
        <v>1729/11/7</v>
      </c>
    </row>
    <row r="60" spans="1:17" hidden="1" x14ac:dyDescent="0.2">
      <c r="A60">
        <v>1729</v>
      </c>
      <c r="B60">
        <v>11</v>
      </c>
      <c r="C60">
        <v>22</v>
      </c>
      <c r="D60" t="s">
        <v>41</v>
      </c>
      <c r="E60" t="s">
        <v>53</v>
      </c>
      <c r="H60" t="s">
        <v>18</v>
      </c>
      <c r="J60">
        <v>65</v>
      </c>
      <c r="M60">
        <f t="shared" si="4"/>
        <v>1664</v>
      </c>
      <c r="O60" t="s">
        <v>1650</v>
      </c>
      <c r="P60" t="s">
        <v>1651</v>
      </c>
      <c r="Q60" t="str">
        <f t="shared" si="1"/>
        <v>1729/11/22</v>
      </c>
    </row>
    <row r="61" spans="1:17" hidden="1" x14ac:dyDescent="0.2">
      <c r="A61">
        <v>1730</v>
      </c>
      <c r="B61">
        <v>1</v>
      </c>
      <c r="C61">
        <v>7</v>
      </c>
      <c r="D61" t="s">
        <v>65</v>
      </c>
      <c r="E61" t="s">
        <v>58</v>
      </c>
      <c r="H61" t="s">
        <v>18</v>
      </c>
      <c r="J61">
        <v>46</v>
      </c>
      <c r="M61">
        <f t="shared" si="4"/>
        <v>1684</v>
      </c>
      <c r="O61" t="s">
        <v>452</v>
      </c>
      <c r="P61" t="s">
        <v>1651</v>
      </c>
      <c r="Q61" t="str">
        <f t="shared" si="1"/>
        <v>1730/1/7</v>
      </c>
    </row>
    <row r="62" spans="1:17" hidden="1" x14ac:dyDescent="0.2">
      <c r="A62">
        <v>1730</v>
      </c>
      <c r="B62">
        <v>4</v>
      </c>
      <c r="C62">
        <v>14</v>
      </c>
      <c r="D62" t="s">
        <v>65</v>
      </c>
      <c r="E62" t="s">
        <v>158</v>
      </c>
      <c r="H62" t="s">
        <v>1652</v>
      </c>
      <c r="J62">
        <v>72</v>
      </c>
      <c r="M62">
        <f t="shared" si="4"/>
        <v>1658</v>
      </c>
      <c r="N62" t="s">
        <v>1653</v>
      </c>
      <c r="O62" t="s">
        <v>1654</v>
      </c>
      <c r="P62" t="s">
        <v>1655</v>
      </c>
      <c r="Q62" t="str">
        <f t="shared" si="1"/>
        <v>1730/4/14</v>
      </c>
    </row>
    <row r="63" spans="1:17" hidden="1" x14ac:dyDescent="0.2">
      <c r="A63">
        <v>1732</v>
      </c>
      <c r="B63">
        <v>3</v>
      </c>
      <c r="C63">
        <v>2</v>
      </c>
      <c r="D63" t="s">
        <v>41</v>
      </c>
      <c r="E63" t="s">
        <v>143</v>
      </c>
      <c r="G63" t="s">
        <v>104</v>
      </c>
      <c r="H63" t="s">
        <v>18</v>
      </c>
      <c r="J63">
        <v>66</v>
      </c>
      <c r="M63">
        <f t="shared" si="4"/>
        <v>1666</v>
      </c>
      <c r="O63" t="s">
        <v>1656</v>
      </c>
      <c r="P63" t="s">
        <v>1657</v>
      </c>
      <c r="Q63" t="str">
        <f t="shared" si="1"/>
        <v>1732/3/2</v>
      </c>
    </row>
    <row r="64" spans="1:17" hidden="1" x14ac:dyDescent="0.2">
      <c r="A64">
        <v>1733</v>
      </c>
      <c r="B64">
        <v>5</v>
      </c>
      <c r="C64">
        <v>4</v>
      </c>
      <c r="D64" t="s">
        <v>41</v>
      </c>
      <c r="E64" t="s">
        <v>136</v>
      </c>
      <c r="F64" t="s">
        <v>95</v>
      </c>
      <c r="G64" t="s">
        <v>51</v>
      </c>
      <c r="H64" t="s">
        <v>18</v>
      </c>
      <c r="J64">
        <v>36</v>
      </c>
      <c r="M64">
        <f t="shared" si="4"/>
        <v>1697</v>
      </c>
      <c r="N64" s="1" t="s">
        <v>2461</v>
      </c>
      <c r="O64" t="s">
        <v>1658</v>
      </c>
      <c r="P64" t="s">
        <v>1659</v>
      </c>
      <c r="Q64" t="str">
        <f t="shared" si="1"/>
        <v>1733/5/4</v>
      </c>
    </row>
    <row r="65" spans="1:17" hidden="1" x14ac:dyDescent="0.2">
      <c r="A65">
        <v>1734</v>
      </c>
      <c r="B65">
        <v>6</v>
      </c>
      <c r="C65">
        <v>18</v>
      </c>
      <c r="D65" t="s">
        <v>52</v>
      </c>
      <c r="E65" t="s">
        <v>105</v>
      </c>
      <c r="F65" t="s">
        <v>54</v>
      </c>
      <c r="G65" t="s">
        <v>63</v>
      </c>
      <c r="H65" t="s">
        <v>76</v>
      </c>
      <c r="J65">
        <v>2</v>
      </c>
      <c r="M65" t="str">
        <f>A!R192</f>
        <v>1732/9/12</v>
      </c>
      <c r="O65" t="s">
        <v>465</v>
      </c>
      <c r="P65" t="s">
        <v>1660</v>
      </c>
      <c r="Q65" t="str">
        <f t="shared" si="1"/>
        <v>1734/6/18</v>
      </c>
    </row>
    <row r="66" spans="1:17" hidden="1" x14ac:dyDescent="0.2">
      <c r="A66">
        <v>1734</v>
      </c>
      <c r="B66">
        <v>10</v>
      </c>
      <c r="C66">
        <v>25</v>
      </c>
      <c r="D66" t="s">
        <v>52</v>
      </c>
      <c r="E66" t="s">
        <v>42</v>
      </c>
      <c r="F66" t="s">
        <v>70</v>
      </c>
      <c r="G66" t="s">
        <v>63</v>
      </c>
      <c r="H66" t="s">
        <v>56</v>
      </c>
      <c r="J66">
        <v>21</v>
      </c>
      <c r="M66">
        <f>IF(ISBLANK(J66),IF(AND(NOT(ISBLANK(K66)),K66&gt;B66),A66-1,A66), ROUNDDOWN(A66-J66,0))</f>
        <v>1713</v>
      </c>
      <c r="O66" t="s">
        <v>1661</v>
      </c>
      <c r="P66" t="s">
        <v>1662</v>
      </c>
      <c r="Q66" t="str">
        <f t="shared" si="1"/>
        <v>1734/10/25</v>
      </c>
    </row>
    <row r="67" spans="1:17" hidden="1" x14ac:dyDescent="0.2">
      <c r="A67">
        <v>1735</v>
      </c>
      <c r="B67">
        <v>4</v>
      </c>
      <c r="C67">
        <v>25</v>
      </c>
      <c r="D67" t="s">
        <v>41</v>
      </c>
      <c r="E67" t="s">
        <v>111</v>
      </c>
      <c r="F67" t="s">
        <v>95</v>
      </c>
      <c r="G67" t="s">
        <v>55</v>
      </c>
      <c r="H67" t="s">
        <v>18</v>
      </c>
      <c r="K67">
        <v>3</v>
      </c>
      <c r="M67" t="str">
        <f>A!R198</f>
        <v>1734/10/21</v>
      </c>
      <c r="O67" t="s">
        <v>468</v>
      </c>
      <c r="P67" t="s">
        <v>1662</v>
      </c>
      <c r="Q67" t="str">
        <f t="shared" si="1"/>
        <v>1735/4/25</v>
      </c>
    </row>
    <row r="68" spans="1:17" hidden="1" x14ac:dyDescent="0.2">
      <c r="A68">
        <v>1735</v>
      </c>
      <c r="B68">
        <v>11</v>
      </c>
      <c r="C68">
        <v>10</v>
      </c>
      <c r="D68" t="s">
        <v>65</v>
      </c>
      <c r="E68" t="s">
        <v>351</v>
      </c>
      <c r="F68" t="s">
        <v>133</v>
      </c>
      <c r="G68" t="s">
        <v>51</v>
      </c>
      <c r="H68" t="s">
        <v>18</v>
      </c>
      <c r="J68">
        <v>29</v>
      </c>
      <c r="M68">
        <f>IF(ISBLANK(J68),IF(AND(NOT(ISBLANK(K68)),K68&gt;B68),A68-1,A68), ROUNDDOWN(A68-J68,0))</f>
        <v>1706</v>
      </c>
      <c r="O68" t="s">
        <v>1663</v>
      </c>
      <c r="P68" t="s">
        <v>1664</v>
      </c>
      <c r="Q68" t="str">
        <f t="shared" ref="Q68:Q131" si="5">A68&amp;"/"&amp;B68&amp;"/"&amp;C68</f>
        <v>1735/11/10</v>
      </c>
    </row>
    <row r="69" spans="1:17" hidden="1" x14ac:dyDescent="0.2">
      <c r="A69">
        <v>1736</v>
      </c>
      <c r="B69">
        <v>2</v>
      </c>
      <c r="C69">
        <v>11</v>
      </c>
      <c r="D69" t="s">
        <v>41</v>
      </c>
      <c r="E69" t="s">
        <v>53</v>
      </c>
      <c r="H69" t="s">
        <v>18</v>
      </c>
      <c r="J69">
        <v>63</v>
      </c>
      <c r="M69">
        <f>IF(ISBLANK(J69),IF(AND(NOT(ISBLANK(K69)),K69&gt;B69),A69-1,A69), ROUNDDOWN(A69-J69,0))</f>
        <v>1673</v>
      </c>
      <c r="O69" t="s">
        <v>1665</v>
      </c>
      <c r="P69" t="s">
        <v>1666</v>
      </c>
      <c r="Q69" t="str">
        <f t="shared" si="5"/>
        <v>1736/2/11</v>
      </c>
    </row>
    <row r="70" spans="1:17" hidden="1" x14ac:dyDescent="0.2">
      <c r="A70">
        <v>1736</v>
      </c>
      <c r="B70">
        <v>6</v>
      </c>
      <c r="C70">
        <v>14</v>
      </c>
      <c r="D70" t="s">
        <v>41</v>
      </c>
      <c r="E70" t="s">
        <v>351</v>
      </c>
      <c r="F70" t="s">
        <v>62</v>
      </c>
      <c r="G70" t="s">
        <v>63</v>
      </c>
      <c r="H70" t="s">
        <v>18</v>
      </c>
      <c r="J70">
        <v>2</v>
      </c>
      <c r="M70" t="str">
        <f>A!R197</f>
        <v>1734/5/16</v>
      </c>
      <c r="N70" s="1" t="s">
        <v>135</v>
      </c>
      <c r="O70" t="s">
        <v>470</v>
      </c>
      <c r="P70" t="s">
        <v>129</v>
      </c>
      <c r="Q70" t="str">
        <f t="shared" si="5"/>
        <v>1736/6/14</v>
      </c>
    </row>
    <row r="71" spans="1:17" hidden="1" x14ac:dyDescent="0.2">
      <c r="A71">
        <v>1736</v>
      </c>
      <c r="B71">
        <v>6</v>
      </c>
      <c r="C71">
        <v>22</v>
      </c>
      <c r="D71" t="s">
        <v>41</v>
      </c>
      <c r="E71" t="s">
        <v>58</v>
      </c>
      <c r="F71" t="s">
        <v>62</v>
      </c>
      <c r="G71" t="s">
        <v>55</v>
      </c>
      <c r="H71" t="s">
        <v>18</v>
      </c>
      <c r="J71">
        <v>3.5</v>
      </c>
      <c r="M71" t="str">
        <f>A!R191</f>
        <v>1732/9/5</v>
      </c>
      <c r="N71" s="1" t="s">
        <v>134</v>
      </c>
      <c r="O71" t="s">
        <v>470</v>
      </c>
      <c r="P71" t="s">
        <v>129</v>
      </c>
      <c r="Q71" t="str">
        <f t="shared" si="5"/>
        <v>1736/6/22</v>
      </c>
    </row>
    <row r="72" spans="1:17" hidden="1" x14ac:dyDescent="0.2">
      <c r="A72">
        <v>1736</v>
      </c>
      <c r="B72">
        <v>8</v>
      </c>
      <c r="C72">
        <v>24</v>
      </c>
      <c r="D72" t="s">
        <v>65</v>
      </c>
      <c r="E72" t="s">
        <v>53</v>
      </c>
      <c r="F72" t="s">
        <v>133</v>
      </c>
      <c r="G72" t="s">
        <v>55</v>
      </c>
      <c r="H72" t="s">
        <v>18</v>
      </c>
      <c r="J72">
        <v>8</v>
      </c>
      <c r="M72" t="str">
        <f>A!R180</f>
        <v>1728/2/9</v>
      </c>
      <c r="O72" t="s">
        <v>128</v>
      </c>
      <c r="P72" t="s">
        <v>129</v>
      </c>
      <c r="Q72" t="str">
        <f t="shared" si="5"/>
        <v>1736/8/24</v>
      </c>
    </row>
    <row r="73" spans="1:17" hidden="1" x14ac:dyDescent="0.2">
      <c r="A73">
        <v>1736</v>
      </c>
      <c r="B73">
        <v>11</v>
      </c>
      <c r="C73">
        <v>13</v>
      </c>
      <c r="D73" t="s">
        <v>65</v>
      </c>
      <c r="E73" t="s">
        <v>2148</v>
      </c>
      <c r="F73" t="s">
        <v>133</v>
      </c>
      <c r="G73" t="s">
        <v>55</v>
      </c>
      <c r="H73" t="s">
        <v>18</v>
      </c>
      <c r="K73">
        <v>3</v>
      </c>
      <c r="M73" t="str">
        <f>A!R203</f>
        <v>1735/11/7</v>
      </c>
      <c r="O73" t="s">
        <v>1665</v>
      </c>
      <c r="P73" t="s">
        <v>1666</v>
      </c>
      <c r="Q73" t="str">
        <f t="shared" si="5"/>
        <v>1736/11/13</v>
      </c>
    </row>
    <row r="74" spans="1:17" hidden="1" x14ac:dyDescent="0.2">
      <c r="A74">
        <v>1736</v>
      </c>
      <c r="B74">
        <v>12</v>
      </c>
      <c r="C74">
        <v>15</v>
      </c>
      <c r="D74" t="s">
        <v>52</v>
      </c>
      <c r="E74" t="s">
        <v>54</v>
      </c>
      <c r="G74" t="s">
        <v>1667</v>
      </c>
      <c r="H74" t="s">
        <v>76</v>
      </c>
      <c r="J74">
        <v>59</v>
      </c>
      <c r="M74">
        <f>IF(ISBLANK(J74),IF(AND(NOT(ISBLANK(K74)),K74&gt;B74),A74-1,A74), ROUNDDOWN(A74-J74,0))</f>
        <v>1677</v>
      </c>
      <c r="O74" t="s">
        <v>473</v>
      </c>
      <c r="P74" t="s">
        <v>1668</v>
      </c>
      <c r="Q74" t="str">
        <f t="shared" si="5"/>
        <v>1736/12/15</v>
      </c>
    </row>
    <row r="75" spans="1:17" hidden="1" x14ac:dyDescent="0.2">
      <c r="A75">
        <v>1737</v>
      </c>
      <c r="B75">
        <v>7</v>
      </c>
      <c r="C75">
        <v>31</v>
      </c>
      <c r="D75" t="s">
        <v>52</v>
      </c>
      <c r="E75" t="s">
        <v>67</v>
      </c>
      <c r="F75" t="s">
        <v>54</v>
      </c>
      <c r="G75" t="s">
        <v>55</v>
      </c>
      <c r="H75" t="s">
        <v>76</v>
      </c>
      <c r="J75">
        <v>0.5</v>
      </c>
      <c r="M75" t="str">
        <f>A!R202</f>
        <v>1735/10/5</v>
      </c>
      <c r="O75" t="s">
        <v>1669</v>
      </c>
      <c r="P75" t="s">
        <v>1670</v>
      </c>
      <c r="Q75" t="str">
        <f t="shared" si="5"/>
        <v>1737/7/31</v>
      </c>
    </row>
    <row r="76" spans="1:17" hidden="1" x14ac:dyDescent="0.2">
      <c r="A76">
        <v>1738</v>
      </c>
      <c r="B76">
        <v>10</v>
      </c>
      <c r="C76">
        <v>8</v>
      </c>
      <c r="D76" t="s">
        <v>52</v>
      </c>
      <c r="E76" t="s">
        <v>105</v>
      </c>
      <c r="F76" t="s">
        <v>54</v>
      </c>
      <c r="G76" t="s">
        <v>63</v>
      </c>
      <c r="H76" t="s">
        <v>76</v>
      </c>
      <c r="L76">
        <v>7</v>
      </c>
      <c r="M76" t="str">
        <f>A!R212</f>
        <v>1738/9/26</v>
      </c>
      <c r="O76" t="s">
        <v>1671</v>
      </c>
      <c r="P76" t="s">
        <v>1672</v>
      </c>
      <c r="Q76" t="str">
        <f t="shared" si="5"/>
        <v>1738/10/8</v>
      </c>
    </row>
    <row r="77" spans="1:17" hidden="1" x14ac:dyDescent="0.2">
      <c r="A77">
        <v>1738</v>
      </c>
      <c r="B77">
        <v>12</v>
      </c>
      <c r="C77">
        <v>19</v>
      </c>
      <c r="D77" t="s">
        <v>41</v>
      </c>
      <c r="E77" t="s">
        <v>2141</v>
      </c>
      <c r="F77" t="s">
        <v>58</v>
      </c>
      <c r="G77" t="s">
        <v>63</v>
      </c>
      <c r="H77" t="s">
        <v>18</v>
      </c>
      <c r="J77">
        <v>4</v>
      </c>
      <c r="M77" t="str">
        <f>A!R201</f>
        <v>1735/7/11</v>
      </c>
      <c r="O77" t="s">
        <v>478</v>
      </c>
      <c r="P77" t="s">
        <v>1673</v>
      </c>
      <c r="Q77" t="str">
        <f t="shared" si="5"/>
        <v>1738/12/19</v>
      </c>
    </row>
    <row r="78" spans="1:17" hidden="1" x14ac:dyDescent="0.2">
      <c r="A78">
        <v>1739</v>
      </c>
      <c r="B78">
        <v>12</v>
      </c>
      <c r="C78">
        <v>10</v>
      </c>
      <c r="D78" t="s">
        <v>52</v>
      </c>
      <c r="E78" t="s">
        <v>282</v>
      </c>
      <c r="F78" t="s">
        <v>143</v>
      </c>
      <c r="G78" t="s">
        <v>55</v>
      </c>
      <c r="H78" t="s">
        <v>76</v>
      </c>
      <c r="K78">
        <v>1.5</v>
      </c>
      <c r="M78" t="str">
        <f>A!R218</f>
        <v>1739/10/28</v>
      </c>
      <c r="O78" t="s">
        <v>485</v>
      </c>
      <c r="P78" t="s">
        <v>1674</v>
      </c>
      <c r="Q78" t="str">
        <f t="shared" si="5"/>
        <v>1739/12/10</v>
      </c>
    </row>
    <row r="79" spans="1:17" hidden="1" x14ac:dyDescent="0.2">
      <c r="A79">
        <v>1740</v>
      </c>
      <c r="B79">
        <v>1</v>
      </c>
      <c r="C79">
        <v>2</v>
      </c>
      <c r="D79" t="s">
        <v>52</v>
      </c>
      <c r="E79" t="s">
        <v>17</v>
      </c>
      <c r="F79" t="s">
        <v>54</v>
      </c>
      <c r="G79" t="s">
        <v>63</v>
      </c>
      <c r="H79" t="s">
        <v>76</v>
      </c>
      <c r="K79">
        <v>1.5</v>
      </c>
      <c r="M79">
        <f>IF(ISBLANK(J79),IF(AND(NOT(ISBLANK(K79)),K79&gt;B79),A79-1,A79), ROUNDDOWN(A79-J79,0))</f>
        <v>1739</v>
      </c>
      <c r="O79" t="s">
        <v>495</v>
      </c>
      <c r="P79" t="s">
        <v>1674</v>
      </c>
      <c r="Q79" t="str">
        <f t="shared" si="5"/>
        <v>1740/1/2</v>
      </c>
    </row>
    <row r="80" spans="1:17" hidden="1" x14ac:dyDescent="0.2">
      <c r="A80">
        <v>1740</v>
      </c>
      <c r="B80">
        <v>3</v>
      </c>
      <c r="C80">
        <v>22</v>
      </c>
      <c r="D80" t="s">
        <v>41</v>
      </c>
      <c r="E80" t="s">
        <v>58</v>
      </c>
      <c r="F80" t="s">
        <v>58</v>
      </c>
      <c r="G80" t="s">
        <v>55</v>
      </c>
      <c r="H80" t="s">
        <v>18</v>
      </c>
      <c r="J80">
        <v>3</v>
      </c>
      <c r="M80" t="str">
        <f>A!R207</f>
        <v>1737/2/7</v>
      </c>
      <c r="O80" t="s">
        <v>60</v>
      </c>
      <c r="P80" t="s">
        <v>61</v>
      </c>
      <c r="Q80" t="str">
        <f t="shared" si="5"/>
        <v>1740/3/22</v>
      </c>
    </row>
    <row r="81" spans="1:17" hidden="1" x14ac:dyDescent="0.2">
      <c r="A81">
        <v>1740</v>
      </c>
      <c r="B81">
        <v>3</v>
      </c>
      <c r="C81">
        <v>26</v>
      </c>
      <c r="D81" t="s">
        <v>41</v>
      </c>
      <c r="E81" t="s">
        <v>1969</v>
      </c>
      <c r="F81" t="s">
        <v>62</v>
      </c>
      <c r="G81" t="s">
        <v>63</v>
      </c>
      <c r="H81" t="s">
        <v>18</v>
      </c>
      <c r="K81">
        <v>8</v>
      </c>
      <c r="M81" t="str">
        <f>A!R217</f>
        <v>1739/8/23</v>
      </c>
      <c r="O81" t="s">
        <v>60</v>
      </c>
      <c r="P81" t="s">
        <v>61</v>
      </c>
      <c r="Q81" t="str">
        <f t="shared" si="5"/>
        <v>1740/3/26</v>
      </c>
    </row>
    <row r="82" spans="1:17" hidden="1" x14ac:dyDescent="0.2">
      <c r="A82">
        <v>1740</v>
      </c>
      <c r="B82">
        <v>4</v>
      </c>
      <c r="C82">
        <v>1</v>
      </c>
      <c r="D82" t="s">
        <v>52</v>
      </c>
      <c r="E82" t="s">
        <v>64</v>
      </c>
      <c r="F82" s="1" t="s">
        <v>252</v>
      </c>
      <c r="G82" t="s">
        <v>43</v>
      </c>
      <c r="H82" t="s">
        <v>18</v>
      </c>
      <c r="J82">
        <v>60</v>
      </c>
      <c r="M82">
        <f>IF(ISBLANK(J82),IF(AND(NOT(ISBLANK(K82)),K82&gt;B82),A82-1,A82), ROUNDDOWN(A82-J82,0))</f>
        <v>1680</v>
      </c>
      <c r="O82" t="s">
        <v>60</v>
      </c>
      <c r="P82" t="s">
        <v>61</v>
      </c>
      <c r="Q82" t="str">
        <f t="shared" si="5"/>
        <v>1740/4/1</v>
      </c>
    </row>
    <row r="83" spans="1:17" hidden="1" x14ac:dyDescent="0.2">
      <c r="A83">
        <v>1740</v>
      </c>
      <c r="B83">
        <v>5</v>
      </c>
      <c r="C83">
        <v>26</v>
      </c>
      <c r="D83" t="s">
        <v>65</v>
      </c>
      <c r="E83" t="s">
        <v>66</v>
      </c>
      <c r="F83" t="s">
        <v>67</v>
      </c>
      <c r="G83" t="s">
        <v>63</v>
      </c>
      <c r="H83" t="s">
        <v>18</v>
      </c>
      <c r="J83">
        <v>3.5</v>
      </c>
      <c r="M83" t="str">
        <f>A!R206</f>
        <v>1736/11/7</v>
      </c>
      <c r="O83" t="s">
        <v>68</v>
      </c>
      <c r="P83" t="s">
        <v>61</v>
      </c>
      <c r="Q83" t="str">
        <f t="shared" si="5"/>
        <v>1740/5/26</v>
      </c>
    </row>
    <row r="84" spans="1:17" hidden="1" x14ac:dyDescent="0.2">
      <c r="A84">
        <v>1741</v>
      </c>
      <c r="B84">
        <v>2</v>
      </c>
      <c r="C84">
        <v>27</v>
      </c>
      <c r="D84" t="s">
        <v>52</v>
      </c>
      <c r="E84" t="s">
        <v>53</v>
      </c>
      <c r="H84" t="s">
        <v>76</v>
      </c>
      <c r="J84">
        <v>24</v>
      </c>
      <c r="M84" t="str">
        <f>A!R113</f>
        <v>1713/4/7</v>
      </c>
      <c r="O84" t="s">
        <v>1675</v>
      </c>
      <c r="P84" t="s">
        <v>1676</v>
      </c>
      <c r="Q84" t="str">
        <f t="shared" si="5"/>
        <v>1741/2/27</v>
      </c>
    </row>
    <row r="85" spans="1:17" hidden="1" x14ac:dyDescent="0.2">
      <c r="A85">
        <v>1742</v>
      </c>
      <c r="B85">
        <v>2</v>
      </c>
      <c r="C85">
        <v>19</v>
      </c>
      <c r="D85" t="s">
        <v>41</v>
      </c>
      <c r="E85" t="s">
        <v>179</v>
      </c>
      <c r="F85" t="s">
        <v>62</v>
      </c>
      <c r="G85" t="s">
        <v>55</v>
      </c>
      <c r="H85" t="s">
        <v>18</v>
      </c>
      <c r="J85">
        <v>1</v>
      </c>
      <c r="M85" t="str">
        <f>A!R224</f>
        <v>1741/4/20</v>
      </c>
      <c r="O85" t="s">
        <v>177</v>
      </c>
      <c r="P85" t="s">
        <v>178</v>
      </c>
      <c r="Q85" t="str">
        <f t="shared" si="5"/>
        <v>1742/2/19</v>
      </c>
    </row>
    <row r="86" spans="1:17" hidden="1" x14ac:dyDescent="0.2">
      <c r="A86">
        <v>1742</v>
      </c>
      <c r="B86">
        <v>2</v>
      </c>
      <c r="C86">
        <v>20</v>
      </c>
      <c r="D86" t="s">
        <v>65</v>
      </c>
      <c r="E86" t="s">
        <v>2148</v>
      </c>
      <c r="F86" t="s">
        <v>133</v>
      </c>
      <c r="G86" t="s">
        <v>55</v>
      </c>
      <c r="H86" t="s">
        <v>56</v>
      </c>
      <c r="J86">
        <v>4</v>
      </c>
      <c r="M86" t="str">
        <f>A!R208</f>
        <v>1737/6/16</v>
      </c>
      <c r="O86" t="s">
        <v>177</v>
      </c>
      <c r="P86" t="s">
        <v>178</v>
      </c>
      <c r="Q86" t="str">
        <f t="shared" si="5"/>
        <v>1742/2/20</v>
      </c>
    </row>
    <row r="87" spans="1:17" hidden="1" x14ac:dyDescent="0.2">
      <c r="A87">
        <v>1742</v>
      </c>
      <c r="B87">
        <v>7</v>
      </c>
      <c r="C87">
        <v>8</v>
      </c>
      <c r="D87" t="s">
        <v>52</v>
      </c>
      <c r="E87" t="s">
        <v>158</v>
      </c>
      <c r="F87" t="s">
        <v>54</v>
      </c>
      <c r="G87" t="s">
        <v>55</v>
      </c>
      <c r="H87" t="s">
        <v>76</v>
      </c>
      <c r="J87" s="2"/>
      <c r="K87" s="1">
        <v>8</v>
      </c>
      <c r="M87" t="str">
        <f>A!R226</f>
        <v>1741/12/21</v>
      </c>
      <c r="O87" t="s">
        <v>1677</v>
      </c>
      <c r="P87" t="s">
        <v>1678</v>
      </c>
      <c r="Q87" t="str">
        <f t="shared" si="5"/>
        <v>1742/7/8</v>
      </c>
    </row>
    <row r="88" spans="1:17" hidden="1" x14ac:dyDescent="0.2">
      <c r="A88" s="4">
        <v>1742</v>
      </c>
      <c r="B88" s="4">
        <v>8</v>
      </c>
      <c r="C88" s="4">
        <v>24</v>
      </c>
      <c r="D88" s="4" t="s">
        <v>52</v>
      </c>
      <c r="E88" s="4" t="s">
        <v>70</v>
      </c>
      <c r="F88" s="4"/>
      <c r="G88" s="4"/>
      <c r="H88" s="4" t="s">
        <v>56</v>
      </c>
      <c r="I88" s="4"/>
      <c r="J88" s="4">
        <v>69</v>
      </c>
      <c r="K88" s="4"/>
      <c r="L88" s="4"/>
      <c r="M88" s="4" t="str">
        <f>A!R2</f>
        <v>1676/2/5</v>
      </c>
      <c r="N88" s="4"/>
      <c r="O88" s="4" t="s">
        <v>1679</v>
      </c>
      <c r="P88" s="4" t="s">
        <v>1678</v>
      </c>
      <c r="Q88" t="str">
        <f t="shared" si="5"/>
        <v>1742/8/24</v>
      </c>
    </row>
    <row r="89" spans="1:17" hidden="1" x14ac:dyDescent="0.2">
      <c r="A89">
        <v>1743</v>
      </c>
      <c r="B89">
        <v>3</v>
      </c>
      <c r="C89">
        <v>15</v>
      </c>
      <c r="D89" t="s">
        <v>41</v>
      </c>
      <c r="E89" t="s">
        <v>77</v>
      </c>
      <c r="F89" t="s">
        <v>58</v>
      </c>
      <c r="G89" t="s">
        <v>51</v>
      </c>
      <c r="H89" t="s">
        <v>18</v>
      </c>
      <c r="J89">
        <v>37</v>
      </c>
      <c r="M89">
        <f>IF(ISBLANK(J89),IF(AND(NOT(ISBLANK(K89)),K89&gt;B89),A89-1,A89), ROUNDDOWN(A89-J89,0))</f>
        <v>1706</v>
      </c>
      <c r="O89" t="s">
        <v>1680</v>
      </c>
      <c r="P89" t="s">
        <v>1681</v>
      </c>
      <c r="Q89" t="str">
        <f t="shared" si="5"/>
        <v>1743/3/15</v>
      </c>
    </row>
    <row r="90" spans="1:17" hidden="1" x14ac:dyDescent="0.2">
      <c r="A90">
        <v>1744</v>
      </c>
      <c r="B90">
        <v>3</v>
      </c>
      <c r="C90">
        <v>24</v>
      </c>
      <c r="D90" t="s">
        <v>65</v>
      </c>
      <c r="E90" t="s">
        <v>2147</v>
      </c>
      <c r="F90" t="s">
        <v>53</v>
      </c>
      <c r="G90" t="s">
        <v>55</v>
      </c>
      <c r="H90" t="s">
        <v>18</v>
      </c>
      <c r="J90">
        <v>2</v>
      </c>
      <c r="M90" t="str">
        <f>A!R227</f>
        <v>1742/1/17</v>
      </c>
      <c r="O90" t="s">
        <v>1682</v>
      </c>
      <c r="P90" t="s">
        <v>1683</v>
      </c>
      <c r="Q90" t="str">
        <f t="shared" si="5"/>
        <v>1744/3/24</v>
      </c>
    </row>
    <row r="91" spans="1:17" hidden="1" x14ac:dyDescent="0.2">
      <c r="A91">
        <v>1744</v>
      </c>
      <c r="B91">
        <v>7</v>
      </c>
      <c r="C91">
        <v>9</v>
      </c>
      <c r="D91" t="s">
        <v>52</v>
      </c>
      <c r="E91" t="s">
        <v>2330</v>
      </c>
      <c r="F91" t="s">
        <v>54</v>
      </c>
      <c r="G91" t="s">
        <v>55</v>
      </c>
      <c r="H91" t="s">
        <v>56</v>
      </c>
      <c r="K91">
        <v>9</v>
      </c>
      <c r="M91" t="str">
        <f>A!R234</f>
        <v>1743/10/7</v>
      </c>
      <c r="N91" s="1" t="s">
        <v>2331</v>
      </c>
      <c r="O91" t="s">
        <v>1684</v>
      </c>
      <c r="P91" t="s">
        <v>1685</v>
      </c>
      <c r="Q91" t="str">
        <f t="shared" si="5"/>
        <v>1744/7/9</v>
      </c>
    </row>
    <row r="92" spans="1:17" hidden="1" x14ac:dyDescent="0.2">
      <c r="A92">
        <v>1744</v>
      </c>
      <c r="B92">
        <v>11</v>
      </c>
      <c r="C92">
        <v>25</v>
      </c>
      <c r="D92" t="s">
        <v>52</v>
      </c>
      <c r="E92" t="s">
        <v>136</v>
      </c>
      <c r="F92" t="s">
        <v>70</v>
      </c>
      <c r="G92" t="s">
        <v>43</v>
      </c>
      <c r="H92" t="s">
        <v>76</v>
      </c>
      <c r="J92">
        <v>46</v>
      </c>
      <c r="M92">
        <f>IF(ISBLANK(J92),IF(AND(NOT(ISBLANK(K92)),K92&gt;B92),A92-1,A92), ROUNDDOWN(A92-J92,0))</f>
        <v>1698</v>
      </c>
      <c r="O92" t="s">
        <v>1686</v>
      </c>
      <c r="P92" t="s">
        <v>1687</v>
      </c>
      <c r="Q92" t="str">
        <f t="shared" si="5"/>
        <v>1744/11/25</v>
      </c>
    </row>
    <row r="93" spans="1:17" hidden="1" x14ac:dyDescent="0.2">
      <c r="A93">
        <v>1745</v>
      </c>
      <c r="B93">
        <v>3</v>
      </c>
      <c r="C93">
        <v>17</v>
      </c>
      <c r="D93" t="s">
        <v>65</v>
      </c>
      <c r="E93" t="s">
        <v>58</v>
      </c>
      <c r="F93" t="s">
        <v>105</v>
      </c>
      <c r="G93" t="s">
        <v>55</v>
      </c>
      <c r="H93" t="s">
        <v>18</v>
      </c>
      <c r="J93">
        <v>17</v>
      </c>
      <c r="M93">
        <f>IF(ISBLANK(J93),IF(AND(NOT(ISBLANK(K93)),K93&gt;B93),A93-1,A93), ROUNDDOWN(A93-J93,0))</f>
        <v>1728</v>
      </c>
      <c r="N93" t="s">
        <v>1688</v>
      </c>
      <c r="O93" t="s">
        <v>1689</v>
      </c>
      <c r="P93" t="s">
        <v>1690</v>
      </c>
      <c r="Q93" t="str">
        <f t="shared" si="5"/>
        <v>1745/3/17</v>
      </c>
    </row>
    <row r="94" spans="1:17" hidden="1" x14ac:dyDescent="0.2">
      <c r="A94">
        <v>1745</v>
      </c>
      <c r="B94">
        <v>6</v>
      </c>
      <c r="C94">
        <v>17</v>
      </c>
      <c r="D94" t="s">
        <v>41</v>
      </c>
      <c r="E94" t="s">
        <v>42</v>
      </c>
      <c r="F94" s="1"/>
      <c r="G94" s="1"/>
      <c r="H94" t="s">
        <v>18</v>
      </c>
      <c r="J94">
        <v>70</v>
      </c>
      <c r="M94">
        <f>IF(ISBLANK(J94),IF(AND(NOT(ISBLANK(K94)),K94&gt;B94),A94-1,A94), ROUNDDOWN(A94-J94,0))</f>
        <v>1675</v>
      </c>
      <c r="O94" t="s">
        <v>49</v>
      </c>
      <c r="P94" t="s">
        <v>50</v>
      </c>
      <c r="Q94" t="str">
        <f t="shared" si="5"/>
        <v>1745/6/17</v>
      </c>
    </row>
    <row r="95" spans="1:17" hidden="1" x14ac:dyDescent="0.2">
      <c r="A95">
        <v>1745</v>
      </c>
      <c r="B95">
        <v>7</v>
      </c>
      <c r="C95">
        <v>6</v>
      </c>
      <c r="D95" t="s">
        <v>52</v>
      </c>
      <c r="E95" t="s">
        <v>53</v>
      </c>
      <c r="F95" t="s">
        <v>54</v>
      </c>
      <c r="G95" t="s">
        <v>55</v>
      </c>
      <c r="H95" t="s">
        <v>56</v>
      </c>
      <c r="J95">
        <v>1</v>
      </c>
      <c r="M95" t="str">
        <f>A!R240</f>
        <v>1744/12/14</v>
      </c>
      <c r="O95" t="s">
        <v>49</v>
      </c>
      <c r="P95" t="s">
        <v>50</v>
      </c>
      <c r="Q95" t="str">
        <f t="shared" si="5"/>
        <v>1745/7/6</v>
      </c>
    </row>
    <row r="96" spans="1:17" hidden="1" x14ac:dyDescent="0.2">
      <c r="A96">
        <v>1745</v>
      </c>
      <c r="B96">
        <v>7</v>
      </c>
      <c r="C96">
        <v>19</v>
      </c>
      <c r="D96" t="s">
        <v>41</v>
      </c>
      <c r="F96" t="s">
        <v>58</v>
      </c>
      <c r="G96" t="s">
        <v>59</v>
      </c>
      <c r="H96" t="s">
        <v>18</v>
      </c>
      <c r="L96">
        <v>0</v>
      </c>
      <c r="M96" t="str">
        <f>A!R243</f>
        <v>1745/7/19</v>
      </c>
      <c r="N96" t="s">
        <v>1691</v>
      </c>
      <c r="O96" t="s">
        <v>49</v>
      </c>
      <c r="P96" t="s">
        <v>50</v>
      </c>
      <c r="Q96" t="str">
        <f t="shared" si="5"/>
        <v>1745/7/19</v>
      </c>
    </row>
    <row r="97" spans="1:17" hidden="1" x14ac:dyDescent="0.2">
      <c r="A97">
        <v>1746</v>
      </c>
      <c r="B97">
        <v>6</v>
      </c>
      <c r="C97">
        <v>5</v>
      </c>
      <c r="D97" t="s">
        <v>65</v>
      </c>
      <c r="E97" t="s">
        <v>2149</v>
      </c>
      <c r="F97" t="s">
        <v>133</v>
      </c>
      <c r="G97" t="s">
        <v>63</v>
      </c>
      <c r="H97" t="s">
        <v>56</v>
      </c>
      <c r="J97">
        <v>3</v>
      </c>
      <c r="M97" t="str">
        <f>A!R230</f>
        <v>1743/6/10</v>
      </c>
      <c r="O97" t="s">
        <v>1692</v>
      </c>
      <c r="P97" t="s">
        <v>1693</v>
      </c>
      <c r="Q97" t="str">
        <f t="shared" si="5"/>
        <v>1746/6/5</v>
      </c>
    </row>
    <row r="98" spans="1:17" hidden="1" x14ac:dyDescent="0.2">
      <c r="A98">
        <v>1746</v>
      </c>
      <c r="B98">
        <v>7</v>
      </c>
      <c r="C98">
        <v>27</v>
      </c>
      <c r="D98" t="s">
        <v>65</v>
      </c>
      <c r="E98" t="s">
        <v>213</v>
      </c>
      <c r="F98" t="s">
        <v>133</v>
      </c>
      <c r="G98" t="s">
        <v>51</v>
      </c>
      <c r="H98" t="s">
        <v>56</v>
      </c>
      <c r="J98">
        <v>35</v>
      </c>
      <c r="M98">
        <f>IF(ISBLANK(J98),IF(AND(NOT(ISBLANK(K98)),K98&gt;B98),A98-1,A98), ROUNDDOWN(A98-J98,0))</f>
        <v>1711</v>
      </c>
      <c r="O98" t="s">
        <v>1692</v>
      </c>
      <c r="P98" t="s">
        <v>1693</v>
      </c>
      <c r="Q98" t="str">
        <f t="shared" si="5"/>
        <v>1746/7/27</v>
      </c>
    </row>
    <row r="99" spans="1:17" hidden="1" x14ac:dyDescent="0.2">
      <c r="A99">
        <v>1747</v>
      </c>
      <c r="B99">
        <v>7</v>
      </c>
      <c r="C99">
        <v>10</v>
      </c>
      <c r="D99" t="s">
        <v>65</v>
      </c>
      <c r="E99" t="s">
        <v>351</v>
      </c>
      <c r="F99" t="s">
        <v>133</v>
      </c>
      <c r="G99" t="s">
        <v>63</v>
      </c>
      <c r="H99" t="s">
        <v>18</v>
      </c>
      <c r="J99">
        <v>5</v>
      </c>
      <c r="M99" t="str">
        <f>A!R221</f>
        <v>1740/11/27</v>
      </c>
      <c r="O99" t="s">
        <v>511</v>
      </c>
      <c r="P99" t="s">
        <v>1694</v>
      </c>
      <c r="Q99" t="str">
        <f t="shared" si="5"/>
        <v>1747/7/10</v>
      </c>
    </row>
    <row r="100" spans="1:17" hidden="1" x14ac:dyDescent="0.2">
      <c r="A100">
        <v>1747</v>
      </c>
      <c r="B100">
        <v>9</v>
      </c>
      <c r="C100">
        <v>18</v>
      </c>
      <c r="D100" t="s">
        <v>52</v>
      </c>
      <c r="E100" t="s">
        <v>1774</v>
      </c>
      <c r="F100" t="s">
        <v>53</v>
      </c>
      <c r="G100" t="s">
        <v>63</v>
      </c>
      <c r="H100" t="s">
        <v>18</v>
      </c>
      <c r="J100">
        <v>4</v>
      </c>
      <c r="M100" t="str">
        <f>A!R229</f>
        <v>1743/5/2</v>
      </c>
      <c r="O100" t="s">
        <v>1695</v>
      </c>
      <c r="P100" t="s">
        <v>1696</v>
      </c>
      <c r="Q100" t="str">
        <f t="shared" si="5"/>
        <v>1747/9/18</v>
      </c>
    </row>
    <row r="101" spans="1:17" hidden="1" x14ac:dyDescent="0.2">
      <c r="A101">
        <v>1747</v>
      </c>
      <c r="B101">
        <v>12</v>
      </c>
      <c r="C101">
        <v>6</v>
      </c>
      <c r="D101" t="s">
        <v>65</v>
      </c>
      <c r="E101" t="s">
        <v>111</v>
      </c>
      <c r="F101" t="s">
        <v>58</v>
      </c>
      <c r="G101" t="s">
        <v>55</v>
      </c>
      <c r="H101" t="s">
        <v>18</v>
      </c>
      <c r="J101">
        <v>4</v>
      </c>
      <c r="M101">
        <f>IF(ISBLANK(J101),IF(AND(NOT(ISBLANK(K101)),K101&gt;B101),A101-1,A101), ROUNDDOWN(A101-J101,0))</f>
        <v>1743</v>
      </c>
      <c r="O101" t="s">
        <v>1697</v>
      </c>
      <c r="P101" t="s">
        <v>1696</v>
      </c>
      <c r="Q101" t="str">
        <f t="shared" si="5"/>
        <v>1747/12/6</v>
      </c>
    </row>
    <row r="102" spans="1:17" hidden="1" x14ac:dyDescent="0.2">
      <c r="A102">
        <v>1748</v>
      </c>
      <c r="B102">
        <v>3</v>
      </c>
      <c r="C102">
        <v>3</v>
      </c>
      <c r="D102" t="s">
        <v>52</v>
      </c>
      <c r="E102" t="s">
        <v>414</v>
      </c>
      <c r="F102" t="s">
        <v>54</v>
      </c>
      <c r="G102" t="s">
        <v>63</v>
      </c>
      <c r="H102" t="s">
        <v>56</v>
      </c>
      <c r="K102">
        <v>1</v>
      </c>
      <c r="M102" t="str">
        <f>A!R247</f>
        <v>1746/5/28</v>
      </c>
      <c r="O102" t="s">
        <v>1698</v>
      </c>
      <c r="P102" t="s">
        <v>1699</v>
      </c>
      <c r="Q102" t="str">
        <f t="shared" si="5"/>
        <v>1748/3/3</v>
      </c>
    </row>
    <row r="103" spans="1:17" hidden="1" x14ac:dyDescent="0.2">
      <c r="A103">
        <v>1748</v>
      </c>
      <c r="B103">
        <v>7</v>
      </c>
      <c r="C103">
        <v>22</v>
      </c>
      <c r="D103" t="s">
        <v>52</v>
      </c>
      <c r="E103" t="s">
        <v>88</v>
      </c>
      <c r="F103" t="s">
        <v>54</v>
      </c>
      <c r="G103" t="s">
        <v>63</v>
      </c>
      <c r="J103">
        <v>4</v>
      </c>
      <c r="M103" t="str">
        <f>A!R239</f>
        <v>1744/7/17</v>
      </c>
      <c r="O103" t="s">
        <v>517</v>
      </c>
      <c r="P103" t="s">
        <v>1700</v>
      </c>
      <c r="Q103" t="str">
        <f t="shared" si="5"/>
        <v>1748/7/22</v>
      </c>
    </row>
    <row r="104" spans="1:17" hidden="1" x14ac:dyDescent="0.2">
      <c r="A104">
        <v>1749</v>
      </c>
      <c r="B104">
        <v>1</v>
      </c>
      <c r="C104">
        <v>7</v>
      </c>
      <c r="D104" t="s">
        <v>41</v>
      </c>
      <c r="E104" t="s">
        <v>42</v>
      </c>
      <c r="F104" s="1" t="s">
        <v>53</v>
      </c>
      <c r="G104" t="s">
        <v>43</v>
      </c>
      <c r="H104" t="s">
        <v>18</v>
      </c>
      <c r="J104">
        <v>62</v>
      </c>
      <c r="M104">
        <f>IF(ISBLANK(J104),IF(AND(NOT(ISBLANK(K104)),K104&gt;B104),A104-1,A104), ROUNDDOWN(A104-J104,0))</f>
        <v>1687</v>
      </c>
      <c r="O104" t="s">
        <v>44</v>
      </c>
      <c r="P104" t="s">
        <v>45</v>
      </c>
      <c r="Q104" t="str">
        <f t="shared" si="5"/>
        <v>1749/1/7</v>
      </c>
    </row>
    <row r="105" spans="1:17" hidden="1" x14ac:dyDescent="0.2">
      <c r="A105">
        <v>1749</v>
      </c>
      <c r="B105">
        <v>6</v>
      </c>
      <c r="C105">
        <v>1</v>
      </c>
      <c r="D105" t="s">
        <v>41</v>
      </c>
      <c r="E105" t="s">
        <v>46</v>
      </c>
      <c r="F105" s="1" t="s">
        <v>857</v>
      </c>
      <c r="G105" t="s">
        <v>43</v>
      </c>
      <c r="H105" t="s">
        <v>18</v>
      </c>
      <c r="J105">
        <v>80</v>
      </c>
      <c r="M105">
        <f>IF(ISBLANK(J105),IF(AND(NOT(ISBLANK(K105)),K105&gt;B105),A105-1,A105), ROUNDDOWN(A105-J105,0))</f>
        <v>1669</v>
      </c>
      <c r="O105" t="s">
        <v>47</v>
      </c>
      <c r="P105" t="s">
        <v>48</v>
      </c>
      <c r="Q105" t="str">
        <f t="shared" si="5"/>
        <v>1749/6/1</v>
      </c>
    </row>
    <row r="106" spans="1:17" hidden="1" x14ac:dyDescent="0.2">
      <c r="A106">
        <v>1749</v>
      </c>
      <c r="B106">
        <v>8</v>
      </c>
      <c r="C106">
        <v>30</v>
      </c>
      <c r="D106" t="s">
        <v>41</v>
      </c>
      <c r="E106" t="s">
        <v>111</v>
      </c>
      <c r="F106" t="s">
        <v>95</v>
      </c>
      <c r="G106" t="s">
        <v>55</v>
      </c>
      <c r="H106" t="s">
        <v>18</v>
      </c>
      <c r="J106">
        <v>8</v>
      </c>
      <c r="M106" t="str">
        <f>A!R223</f>
        <v>1741/4/14</v>
      </c>
      <c r="O106" t="s">
        <v>47</v>
      </c>
      <c r="P106" t="s">
        <v>48</v>
      </c>
      <c r="Q106" t="str">
        <f t="shared" si="5"/>
        <v>1749/8/30</v>
      </c>
    </row>
    <row r="107" spans="1:17" ht="15" hidden="1" x14ac:dyDescent="0.25">
      <c r="A107">
        <v>1749</v>
      </c>
      <c r="B107">
        <v>9</v>
      </c>
      <c r="C107">
        <v>12</v>
      </c>
      <c r="D107" t="s">
        <v>41</v>
      </c>
      <c r="E107" t="s">
        <v>58</v>
      </c>
      <c r="H107" t="s">
        <v>18</v>
      </c>
      <c r="J107">
        <v>25</v>
      </c>
      <c r="M107" s="3">
        <f>IF(ISBLANK(J107),IF(AND(NOT(ISBLANK(K107)),K107&gt;B107),A107-1,A107), ROUNDDOWN(A107-J107,0))</f>
        <v>1724</v>
      </c>
      <c r="O107" t="s">
        <v>110</v>
      </c>
      <c r="P107" t="s">
        <v>48</v>
      </c>
      <c r="Q107" t="str">
        <f t="shared" si="5"/>
        <v>1749/9/12</v>
      </c>
    </row>
    <row r="108" spans="1:17" hidden="1" x14ac:dyDescent="0.2">
      <c r="A108">
        <v>1749</v>
      </c>
      <c r="B108">
        <v>10</v>
      </c>
      <c r="C108">
        <v>1</v>
      </c>
      <c r="D108" t="s">
        <v>41</v>
      </c>
      <c r="E108" t="s">
        <v>105</v>
      </c>
      <c r="F108" t="s">
        <v>62</v>
      </c>
      <c r="G108" t="s">
        <v>51</v>
      </c>
      <c r="H108" t="s">
        <v>18</v>
      </c>
      <c r="J108">
        <v>41</v>
      </c>
      <c r="M108">
        <f>IF(ISBLANK(J108),IF(AND(NOT(ISBLANK(K108)),K108&gt;B108),A108-1,A108), ROUNDDOWN(A108-J108,0))</f>
        <v>1708</v>
      </c>
      <c r="O108" t="s">
        <v>110</v>
      </c>
      <c r="P108" t="s">
        <v>48</v>
      </c>
      <c r="Q108" t="str">
        <f t="shared" si="5"/>
        <v>1749/10/1</v>
      </c>
    </row>
    <row r="109" spans="1:17" hidden="1" x14ac:dyDescent="0.2">
      <c r="A109">
        <v>1749</v>
      </c>
      <c r="B109">
        <v>12</v>
      </c>
      <c r="C109">
        <v>18</v>
      </c>
      <c r="D109" t="s">
        <v>112</v>
      </c>
      <c r="E109" t="s">
        <v>81</v>
      </c>
      <c r="F109" t="s">
        <v>113</v>
      </c>
      <c r="G109" t="s">
        <v>55</v>
      </c>
      <c r="H109" t="s">
        <v>18</v>
      </c>
      <c r="J109">
        <v>32</v>
      </c>
      <c r="M109">
        <f>IF(ISBLANK(J109),IF(AND(NOT(ISBLANK(K109)),K109&gt;B109),A109-1,A109), ROUNDDOWN(A109-J109,0))</f>
        <v>1717</v>
      </c>
      <c r="O109" t="s">
        <v>110</v>
      </c>
      <c r="P109" t="s">
        <v>48</v>
      </c>
      <c r="Q109" t="str">
        <f t="shared" si="5"/>
        <v>1749/12/18</v>
      </c>
    </row>
    <row r="110" spans="1:17" hidden="1" x14ac:dyDescent="0.2">
      <c r="A110">
        <v>1750</v>
      </c>
      <c r="B110">
        <v>11</v>
      </c>
      <c r="C110">
        <v>8</v>
      </c>
      <c r="D110" t="s">
        <v>52</v>
      </c>
      <c r="E110" t="s">
        <v>282</v>
      </c>
      <c r="F110" t="s">
        <v>481</v>
      </c>
      <c r="G110" t="s">
        <v>55</v>
      </c>
      <c r="H110" t="s">
        <v>56</v>
      </c>
      <c r="J110">
        <v>3</v>
      </c>
      <c r="M110">
        <f>IF(ISBLANK(J110),IF(AND(NOT(ISBLANK(K110)),K110&gt;B110),A110-1,A110), ROUNDDOWN(A110-J110,0))</f>
        <v>1747</v>
      </c>
      <c r="O110" t="s">
        <v>1701</v>
      </c>
      <c r="P110" t="s">
        <v>1702</v>
      </c>
      <c r="Q110" t="str">
        <f t="shared" si="5"/>
        <v>1750/11/8</v>
      </c>
    </row>
    <row r="111" spans="1:17" hidden="1" x14ac:dyDescent="0.2">
      <c r="A111">
        <v>1751</v>
      </c>
      <c r="B111">
        <v>1</v>
      </c>
      <c r="C111">
        <v>9</v>
      </c>
      <c r="D111" t="s">
        <v>52</v>
      </c>
      <c r="E111" t="s">
        <v>17</v>
      </c>
      <c r="F111" t="s">
        <v>761</v>
      </c>
      <c r="G111" t="s">
        <v>63</v>
      </c>
      <c r="H111" t="s">
        <v>76</v>
      </c>
      <c r="J111">
        <v>7</v>
      </c>
      <c r="M111">
        <f>IF(ISBLANK(J111),IF(AND(NOT(ISBLANK(K111)),K111&gt;B111),A111-1,A111), ROUNDDOWN(A111-J111,0))</f>
        <v>1744</v>
      </c>
      <c r="N111" s="1" t="s">
        <v>2453</v>
      </c>
      <c r="O111" t="s">
        <v>1703</v>
      </c>
      <c r="P111" t="s">
        <v>1702</v>
      </c>
      <c r="Q111" t="str">
        <f t="shared" si="5"/>
        <v>1751/1/9</v>
      </c>
    </row>
    <row r="112" spans="1:17" hidden="1" x14ac:dyDescent="0.2">
      <c r="A112">
        <v>1751</v>
      </c>
      <c r="B112">
        <v>6</v>
      </c>
      <c r="C112">
        <v>6</v>
      </c>
      <c r="D112" t="s">
        <v>41</v>
      </c>
      <c r="E112" t="s">
        <v>282</v>
      </c>
      <c r="F112" t="s">
        <v>95</v>
      </c>
      <c r="G112" t="s">
        <v>55</v>
      </c>
      <c r="H112" t="s">
        <v>18</v>
      </c>
      <c r="J112">
        <v>6</v>
      </c>
      <c r="M112" t="str">
        <f>A!R245</f>
        <v>1745/12/12</v>
      </c>
      <c r="O112" t="s">
        <v>525</v>
      </c>
      <c r="P112" t="s">
        <v>1704</v>
      </c>
      <c r="Q112" t="str">
        <f t="shared" si="5"/>
        <v>1751/6/6</v>
      </c>
    </row>
    <row r="113" spans="1:17" hidden="1" x14ac:dyDescent="0.2">
      <c r="A113">
        <v>1751</v>
      </c>
      <c r="B113">
        <v>8</v>
      </c>
      <c r="C113">
        <v>16</v>
      </c>
      <c r="D113" t="s">
        <v>52</v>
      </c>
      <c r="E113" t="s">
        <v>105</v>
      </c>
      <c r="F113" s="1" t="s">
        <v>387</v>
      </c>
      <c r="G113" t="s">
        <v>63</v>
      </c>
      <c r="H113" t="s">
        <v>18</v>
      </c>
      <c r="J113">
        <v>3</v>
      </c>
      <c r="M113" t="str">
        <f>A!R255</f>
        <v>1748/6/8</v>
      </c>
      <c r="O113" t="s">
        <v>1705</v>
      </c>
      <c r="P113" t="s">
        <v>1704</v>
      </c>
      <c r="Q113" t="str">
        <f t="shared" si="5"/>
        <v>1751/8/16</v>
      </c>
    </row>
    <row r="114" spans="1:17" hidden="1" x14ac:dyDescent="0.2">
      <c r="A114">
        <v>1752</v>
      </c>
      <c r="B114">
        <v>1</v>
      </c>
      <c r="C114">
        <v>7</v>
      </c>
      <c r="D114" t="s">
        <v>41</v>
      </c>
      <c r="E114" t="s">
        <v>260</v>
      </c>
      <c r="F114" t="s">
        <v>95</v>
      </c>
      <c r="G114" t="s">
        <v>51</v>
      </c>
      <c r="H114" t="s">
        <v>18</v>
      </c>
      <c r="J114">
        <v>29</v>
      </c>
      <c r="M114">
        <f>IF(ISBLANK(J114),IF(AND(NOT(ISBLANK(K114)),K114&gt;B114),A114-1,A114), ROUNDDOWN(A114-J114,0))</f>
        <v>1723</v>
      </c>
      <c r="O114" t="s">
        <v>1706</v>
      </c>
      <c r="P114" t="s">
        <v>1707</v>
      </c>
      <c r="Q114" t="str">
        <f t="shared" si="5"/>
        <v>1752/1/7</v>
      </c>
    </row>
    <row r="115" spans="1:17" hidden="1" x14ac:dyDescent="0.2">
      <c r="A115">
        <v>1752</v>
      </c>
      <c r="B115">
        <v>2</v>
      </c>
      <c r="C115">
        <v>17</v>
      </c>
      <c r="D115" t="s">
        <v>52</v>
      </c>
      <c r="E115" t="s">
        <v>88</v>
      </c>
      <c r="F115" t="s">
        <v>143</v>
      </c>
      <c r="G115" t="s">
        <v>63</v>
      </c>
      <c r="H115" t="s">
        <v>76</v>
      </c>
      <c r="K115">
        <v>5</v>
      </c>
      <c r="M115" t="str">
        <f>A!R263</f>
        <v>1751/9/29</v>
      </c>
      <c r="O115" t="s">
        <v>529</v>
      </c>
      <c r="P115" t="s">
        <v>1707</v>
      </c>
      <c r="Q115" t="str">
        <f t="shared" si="5"/>
        <v>1752/2/17</v>
      </c>
    </row>
    <row r="116" spans="1:17" hidden="1" x14ac:dyDescent="0.2">
      <c r="A116">
        <v>1752</v>
      </c>
      <c r="B116">
        <v>3</v>
      </c>
      <c r="C116">
        <v>15</v>
      </c>
      <c r="D116" t="s">
        <v>52</v>
      </c>
      <c r="E116" t="s">
        <v>282</v>
      </c>
      <c r="F116" t="s">
        <v>743</v>
      </c>
      <c r="G116" t="s">
        <v>55</v>
      </c>
      <c r="H116" t="s">
        <v>76</v>
      </c>
      <c r="J116">
        <v>19</v>
      </c>
      <c r="M116" t="str">
        <f>A!R187</f>
        <v>1730/11/29</v>
      </c>
      <c r="O116" t="s">
        <v>1708</v>
      </c>
      <c r="P116" t="s">
        <v>1709</v>
      </c>
      <c r="Q116" t="str">
        <f t="shared" si="5"/>
        <v>1752/3/15</v>
      </c>
    </row>
    <row r="117" spans="1:17" hidden="1" x14ac:dyDescent="0.2">
      <c r="A117">
        <v>1754</v>
      </c>
      <c r="B117">
        <v>3</v>
      </c>
      <c r="C117">
        <v>9</v>
      </c>
      <c r="D117" t="s">
        <v>52</v>
      </c>
      <c r="E117" t="s">
        <v>677</v>
      </c>
      <c r="F117" t="s">
        <v>133</v>
      </c>
      <c r="G117" t="s">
        <v>55</v>
      </c>
      <c r="H117" t="s">
        <v>56</v>
      </c>
      <c r="J117">
        <v>2</v>
      </c>
      <c r="M117">
        <f>IF(ISBLANK(J117),IF(AND(NOT(ISBLANK(K117)),K117&gt;B117),A117-1,A117), ROUNDDOWN(A117-J117,0))</f>
        <v>1752</v>
      </c>
      <c r="N117" t="s">
        <v>1710</v>
      </c>
      <c r="O117" t="s">
        <v>536</v>
      </c>
      <c r="P117" t="s">
        <v>1711</v>
      </c>
      <c r="Q117" t="str">
        <f t="shared" si="5"/>
        <v>1754/3/9</v>
      </c>
    </row>
    <row r="118" spans="1:17" hidden="1" x14ac:dyDescent="0.2">
      <c r="A118">
        <v>1754</v>
      </c>
      <c r="B118">
        <v>8</v>
      </c>
      <c r="C118">
        <v>12</v>
      </c>
      <c r="D118" t="s">
        <v>41</v>
      </c>
      <c r="E118" t="s">
        <v>58</v>
      </c>
      <c r="H118" t="s">
        <v>18</v>
      </c>
      <c r="J118">
        <v>54</v>
      </c>
      <c r="M118" t="str">
        <f>A!R45</f>
        <v>1702/3/20</v>
      </c>
      <c r="N118" t="s">
        <v>535</v>
      </c>
      <c r="O118" t="s">
        <v>1712</v>
      </c>
      <c r="P118" t="s">
        <v>1713</v>
      </c>
      <c r="Q118" t="str">
        <f t="shared" si="5"/>
        <v>1754/8/12</v>
      </c>
    </row>
    <row r="119" spans="1:17" hidden="1" x14ac:dyDescent="0.2">
      <c r="A119">
        <v>1754</v>
      </c>
      <c r="B119">
        <v>11</v>
      </c>
      <c r="C119">
        <v>3</v>
      </c>
      <c r="D119" t="s">
        <v>52</v>
      </c>
      <c r="E119" t="s">
        <v>81</v>
      </c>
      <c r="F119" t="s">
        <v>54</v>
      </c>
      <c r="G119" t="s">
        <v>55</v>
      </c>
      <c r="H119" t="s">
        <v>56</v>
      </c>
      <c r="L119">
        <v>7</v>
      </c>
      <c r="M119" t="str">
        <f>A!R271</f>
        <v>1754/10/22</v>
      </c>
      <c r="O119" t="s">
        <v>1714</v>
      </c>
      <c r="P119" t="s">
        <v>1715</v>
      </c>
      <c r="Q119" t="str">
        <f t="shared" si="5"/>
        <v>1754/11/3</v>
      </c>
    </row>
    <row r="120" spans="1:17" hidden="1" x14ac:dyDescent="0.2">
      <c r="A120">
        <v>1754</v>
      </c>
      <c r="B120">
        <v>11</v>
      </c>
      <c r="C120">
        <v>14</v>
      </c>
      <c r="D120" t="s">
        <v>65</v>
      </c>
      <c r="E120" t="s">
        <v>17</v>
      </c>
      <c r="F120" t="s">
        <v>67</v>
      </c>
      <c r="G120" t="s">
        <v>51</v>
      </c>
      <c r="H120" t="s">
        <v>18</v>
      </c>
      <c r="J120">
        <v>57</v>
      </c>
      <c r="M120">
        <f>IF(ISBLANK(J120),IF(AND(NOT(ISBLANK(K120)),K120&gt;B120),A120-1,A120), ROUNDDOWN(A120-J120,0))</f>
        <v>1697</v>
      </c>
      <c r="O120" t="s">
        <v>1716</v>
      </c>
      <c r="P120" t="s">
        <v>1715</v>
      </c>
      <c r="Q120" t="str">
        <f t="shared" si="5"/>
        <v>1754/11/14</v>
      </c>
    </row>
    <row r="121" spans="1:17" hidden="1" x14ac:dyDescent="0.2">
      <c r="A121">
        <v>1756</v>
      </c>
      <c r="B121">
        <v>9</v>
      </c>
      <c r="C121">
        <v>14</v>
      </c>
      <c r="D121" t="s">
        <v>52</v>
      </c>
      <c r="E121" t="s">
        <v>54</v>
      </c>
      <c r="H121" t="s">
        <v>56</v>
      </c>
      <c r="J121">
        <v>50</v>
      </c>
      <c r="M121" t="str">
        <f>A!R93</f>
        <v>1709/9/20</v>
      </c>
      <c r="N121" t="s">
        <v>1718</v>
      </c>
      <c r="O121" t="s">
        <v>554</v>
      </c>
      <c r="P121" t="s">
        <v>1717</v>
      </c>
      <c r="Q121" t="str">
        <f t="shared" si="5"/>
        <v>1756/9/14</v>
      </c>
    </row>
    <row r="122" spans="1:17" hidden="1" x14ac:dyDescent="0.2">
      <c r="A122">
        <v>1756</v>
      </c>
      <c r="B122">
        <v>10</v>
      </c>
      <c r="C122">
        <v>7</v>
      </c>
      <c r="D122" t="s">
        <v>52</v>
      </c>
      <c r="E122" t="s">
        <v>58</v>
      </c>
      <c r="F122" t="s">
        <v>70</v>
      </c>
      <c r="G122" t="s">
        <v>55</v>
      </c>
      <c r="H122" t="s">
        <v>18</v>
      </c>
      <c r="J122">
        <v>2</v>
      </c>
      <c r="M122">
        <f>IF(ISBLANK(J122),IF(AND(NOT(ISBLANK(K122)),K122&gt;B122),A122-1,A122), ROUNDDOWN(A122-J122,0))</f>
        <v>1754</v>
      </c>
      <c r="N122" t="s">
        <v>492</v>
      </c>
      <c r="O122" t="s">
        <v>554</v>
      </c>
      <c r="P122" t="s">
        <v>1717</v>
      </c>
      <c r="Q122" t="str">
        <f t="shared" si="5"/>
        <v>1756/10/7</v>
      </c>
    </row>
    <row r="123" spans="1:17" hidden="1" x14ac:dyDescent="0.2">
      <c r="A123">
        <v>1756</v>
      </c>
      <c r="B123">
        <v>12</v>
      </c>
      <c r="C123">
        <v>29</v>
      </c>
      <c r="D123" t="s">
        <v>41</v>
      </c>
      <c r="E123" t="s">
        <v>2140</v>
      </c>
      <c r="F123" t="s">
        <v>53</v>
      </c>
      <c r="G123" t="s">
        <v>55</v>
      </c>
      <c r="H123" t="s">
        <v>18</v>
      </c>
      <c r="K123">
        <v>4</v>
      </c>
      <c r="M123" t="str">
        <f>A!R277</f>
        <v>1756/8/30</v>
      </c>
      <c r="N123" t="s">
        <v>535</v>
      </c>
      <c r="O123" t="s">
        <v>1719</v>
      </c>
      <c r="P123" t="s">
        <v>1720</v>
      </c>
      <c r="Q123" t="str">
        <f t="shared" si="5"/>
        <v>1756/12/29</v>
      </c>
    </row>
    <row r="124" spans="1:17" hidden="1" x14ac:dyDescent="0.2">
      <c r="A124">
        <v>1758</v>
      </c>
      <c r="B124">
        <v>3</v>
      </c>
      <c r="C124">
        <v>18</v>
      </c>
      <c r="D124" t="s">
        <v>41</v>
      </c>
      <c r="E124" t="s">
        <v>111</v>
      </c>
      <c r="F124" t="s">
        <v>62</v>
      </c>
      <c r="G124" t="s">
        <v>55</v>
      </c>
      <c r="H124" t="s">
        <v>18</v>
      </c>
      <c r="J124">
        <v>28</v>
      </c>
      <c r="M124" t="str">
        <f>A!R189</f>
        <v>1731/6/26</v>
      </c>
      <c r="N124" t="s">
        <v>91</v>
      </c>
      <c r="O124" t="s">
        <v>122</v>
      </c>
      <c r="P124" t="s">
        <v>123</v>
      </c>
      <c r="Q124" t="str">
        <f t="shared" si="5"/>
        <v>1758/3/18</v>
      </c>
    </row>
    <row r="125" spans="1:17" hidden="1" x14ac:dyDescent="0.2">
      <c r="A125">
        <v>1758</v>
      </c>
      <c r="B125">
        <v>3</v>
      </c>
      <c r="C125">
        <v>25</v>
      </c>
      <c r="D125" t="s">
        <v>41</v>
      </c>
      <c r="E125" t="s">
        <v>229</v>
      </c>
      <c r="F125" t="s">
        <v>113</v>
      </c>
      <c r="G125" t="s">
        <v>43</v>
      </c>
      <c r="H125" t="s">
        <v>18</v>
      </c>
      <c r="J125">
        <v>46</v>
      </c>
      <c r="M125">
        <f>IF(ISBLANK(J125),IF(AND(NOT(ISBLANK(K125)),K125&gt;B125),A125-1,A125), ROUNDDOWN(A125-J125,0))</f>
        <v>1712</v>
      </c>
      <c r="N125" t="s">
        <v>535</v>
      </c>
      <c r="O125" t="s">
        <v>565</v>
      </c>
      <c r="P125" t="s">
        <v>1721</v>
      </c>
      <c r="Q125" t="str">
        <f t="shared" si="5"/>
        <v>1758/3/25</v>
      </c>
    </row>
    <row r="126" spans="1:17" hidden="1" x14ac:dyDescent="0.2">
      <c r="A126">
        <v>1758</v>
      </c>
      <c r="B126">
        <v>4</v>
      </c>
      <c r="C126">
        <v>3</v>
      </c>
      <c r="D126" t="s">
        <v>41</v>
      </c>
      <c r="E126" t="s">
        <v>62</v>
      </c>
      <c r="H126" t="s">
        <v>18</v>
      </c>
      <c r="J126">
        <v>60</v>
      </c>
      <c r="M126" t="str">
        <f>A!R36</f>
        <v>1698/7/16</v>
      </c>
      <c r="N126" t="s">
        <v>91</v>
      </c>
      <c r="O126" t="s">
        <v>1722</v>
      </c>
      <c r="P126" t="s">
        <v>92</v>
      </c>
      <c r="Q126" t="str">
        <f t="shared" si="5"/>
        <v>1758/4/3</v>
      </c>
    </row>
    <row r="127" spans="1:17" hidden="1" x14ac:dyDescent="0.2">
      <c r="A127">
        <v>1758</v>
      </c>
      <c r="B127">
        <v>4</v>
      </c>
      <c r="C127">
        <v>7</v>
      </c>
      <c r="D127" t="s">
        <v>41</v>
      </c>
      <c r="E127" t="s">
        <v>95</v>
      </c>
      <c r="H127" t="s">
        <v>18</v>
      </c>
      <c r="J127">
        <v>55</v>
      </c>
      <c r="M127" t="str">
        <f>A!R92</f>
        <v>1709/5/20</v>
      </c>
      <c r="N127" t="s">
        <v>96</v>
      </c>
      <c r="O127" t="s">
        <v>192</v>
      </c>
      <c r="P127" t="s">
        <v>92</v>
      </c>
      <c r="Q127" t="str">
        <f t="shared" si="5"/>
        <v>1758/4/7</v>
      </c>
    </row>
    <row r="128" spans="1:17" hidden="1" x14ac:dyDescent="0.2">
      <c r="A128">
        <v>1758</v>
      </c>
      <c r="B128">
        <v>4</v>
      </c>
      <c r="C128">
        <v>8</v>
      </c>
      <c r="D128" t="s">
        <v>65</v>
      </c>
      <c r="E128" t="s">
        <v>77</v>
      </c>
      <c r="F128" t="s">
        <v>53</v>
      </c>
      <c r="G128" t="s">
        <v>63</v>
      </c>
      <c r="H128" t="s">
        <v>56</v>
      </c>
      <c r="K128">
        <v>6</v>
      </c>
      <c r="M128">
        <f>IF(ISBLANK(J128),IF(AND(NOT(ISBLANK(K128)),K128&gt;B128),A128-1,A128), ROUNDDOWN(A128-J128,0))</f>
        <v>1757</v>
      </c>
      <c r="O128" t="s">
        <v>192</v>
      </c>
      <c r="P128" t="s">
        <v>92</v>
      </c>
      <c r="Q128" t="str">
        <f t="shared" si="5"/>
        <v>1758/4/8</v>
      </c>
    </row>
    <row r="129" spans="1:17" x14ac:dyDescent="0.2">
      <c r="A129">
        <v>1758</v>
      </c>
      <c r="B129">
        <v>4</v>
      </c>
      <c r="C129">
        <v>10</v>
      </c>
      <c r="D129" t="s">
        <v>16</v>
      </c>
      <c r="E129" t="s">
        <v>66</v>
      </c>
      <c r="F129" t="s">
        <v>93</v>
      </c>
      <c r="G129" t="s">
        <v>51</v>
      </c>
      <c r="H129" t="s">
        <v>94</v>
      </c>
      <c r="J129">
        <v>67</v>
      </c>
      <c r="M129">
        <f>IF(ISBLANK(J129),IF(AND(NOT(ISBLANK(K129)),K129&gt;B129),A129-1,A129), ROUNDDOWN(A129-J129,0))</f>
        <v>1691</v>
      </c>
      <c r="N129" t="s">
        <v>1723</v>
      </c>
      <c r="O129" t="s">
        <v>192</v>
      </c>
      <c r="P129" t="s">
        <v>92</v>
      </c>
      <c r="Q129" t="str">
        <f t="shared" si="5"/>
        <v>1758/4/10</v>
      </c>
    </row>
    <row r="130" spans="1:17" hidden="1" x14ac:dyDescent="0.2">
      <c r="A130">
        <v>1758</v>
      </c>
      <c r="B130">
        <v>6</v>
      </c>
      <c r="C130">
        <v>29</v>
      </c>
      <c r="D130" t="s">
        <v>65</v>
      </c>
      <c r="E130" t="s">
        <v>111</v>
      </c>
      <c r="F130" t="s">
        <v>133</v>
      </c>
      <c r="G130" t="s">
        <v>55</v>
      </c>
      <c r="H130" t="s">
        <v>56</v>
      </c>
      <c r="J130">
        <v>3</v>
      </c>
      <c r="M130" t="str">
        <f>A!R272</f>
        <v>1755/1/29</v>
      </c>
      <c r="N130" t="s">
        <v>148</v>
      </c>
      <c r="O130" t="s">
        <v>569</v>
      </c>
      <c r="P130" t="s">
        <v>1724</v>
      </c>
      <c r="Q130" t="str">
        <f t="shared" si="5"/>
        <v>1758/6/29</v>
      </c>
    </row>
    <row r="131" spans="1:17" hidden="1" x14ac:dyDescent="0.2">
      <c r="A131">
        <v>1758</v>
      </c>
      <c r="B131">
        <v>11</v>
      </c>
      <c r="C131">
        <v>13</v>
      </c>
      <c r="D131" t="s">
        <v>52</v>
      </c>
      <c r="E131" t="s">
        <v>308</v>
      </c>
      <c r="F131" t="s">
        <v>53</v>
      </c>
      <c r="G131" t="s">
        <v>55</v>
      </c>
      <c r="H131" t="s">
        <v>18</v>
      </c>
      <c r="J131">
        <v>5</v>
      </c>
      <c r="M131" t="str">
        <f>A!R265</f>
        <v>1752/7/3</v>
      </c>
      <c r="N131" t="s">
        <v>492</v>
      </c>
      <c r="O131" t="s">
        <v>1905</v>
      </c>
      <c r="P131" t="s">
        <v>1726</v>
      </c>
      <c r="Q131" t="str">
        <f t="shared" si="5"/>
        <v>1758/11/13</v>
      </c>
    </row>
    <row r="132" spans="1:17" hidden="1" x14ac:dyDescent="0.2">
      <c r="A132">
        <v>1758</v>
      </c>
      <c r="B132">
        <v>11</v>
      </c>
      <c r="C132">
        <v>15</v>
      </c>
      <c r="D132" t="s">
        <v>52</v>
      </c>
      <c r="E132" t="s">
        <v>2075</v>
      </c>
      <c r="F132" t="s">
        <v>54</v>
      </c>
      <c r="G132" t="s">
        <v>63</v>
      </c>
      <c r="H132" t="s">
        <v>76</v>
      </c>
      <c r="J132">
        <v>3</v>
      </c>
      <c r="M132">
        <f>IF(ISBLANK(J132),IF(AND(NOT(ISBLANK(K132)),K132&gt;B132),A132-1,A132), ROUNDDOWN(A132-J132,0))</f>
        <v>1755</v>
      </c>
      <c r="N132" t="s">
        <v>580</v>
      </c>
      <c r="O132" t="s">
        <v>1905</v>
      </c>
      <c r="P132" t="s">
        <v>1726</v>
      </c>
      <c r="Q132" t="str">
        <f t="shared" ref="Q132:Q195" si="6">A132&amp;"/"&amp;B132&amp;"/"&amp;C132</f>
        <v>1758/11/15</v>
      </c>
    </row>
    <row r="133" spans="1:17" hidden="1" x14ac:dyDescent="0.2">
      <c r="A133">
        <v>1758</v>
      </c>
      <c r="B133">
        <v>12</v>
      </c>
      <c r="C133">
        <v>14</v>
      </c>
      <c r="D133" t="s">
        <v>65</v>
      </c>
      <c r="E133" t="s">
        <v>88</v>
      </c>
      <c r="F133" t="s">
        <v>133</v>
      </c>
      <c r="G133" t="s">
        <v>63</v>
      </c>
      <c r="H133" t="s">
        <v>56</v>
      </c>
      <c r="K133">
        <v>5</v>
      </c>
      <c r="M133" t="str">
        <f>A!R280</f>
        <v>1758/7/14</v>
      </c>
      <c r="N133" t="s">
        <v>148</v>
      </c>
      <c r="O133" t="s">
        <v>1725</v>
      </c>
      <c r="P133" t="s">
        <v>1726</v>
      </c>
      <c r="Q133" t="str">
        <f t="shared" si="6"/>
        <v>1758/12/14</v>
      </c>
    </row>
    <row r="134" spans="1:17" hidden="1" x14ac:dyDescent="0.2">
      <c r="A134">
        <v>1759</v>
      </c>
      <c r="B134">
        <v>3</v>
      </c>
      <c r="C134">
        <v>13</v>
      </c>
      <c r="D134" t="s">
        <v>52</v>
      </c>
      <c r="E134" t="s">
        <v>130</v>
      </c>
      <c r="F134" t="s">
        <v>54</v>
      </c>
      <c r="G134" t="s">
        <v>51</v>
      </c>
      <c r="H134" t="s">
        <v>76</v>
      </c>
      <c r="J134">
        <v>45</v>
      </c>
      <c r="M134">
        <f>IF(ISBLANK(J134),IF(AND(NOT(ISBLANK(K134)),K134&gt;B134),A134-1,A134), ROUNDDOWN(A134-J134,0))</f>
        <v>1714</v>
      </c>
      <c r="N134" t="s">
        <v>1014</v>
      </c>
      <c r="O134" t="s">
        <v>1727</v>
      </c>
      <c r="P134" t="s">
        <v>1728</v>
      </c>
      <c r="Q134" t="str">
        <f t="shared" si="6"/>
        <v>1759/3/13</v>
      </c>
    </row>
    <row r="135" spans="1:17" hidden="1" x14ac:dyDescent="0.2">
      <c r="A135">
        <v>1759</v>
      </c>
      <c r="B135">
        <v>5</v>
      </c>
      <c r="C135">
        <v>25</v>
      </c>
      <c r="D135" t="s">
        <v>52</v>
      </c>
      <c r="E135" t="s">
        <v>58</v>
      </c>
      <c r="H135" t="s">
        <v>56</v>
      </c>
      <c r="J135">
        <v>30</v>
      </c>
      <c r="M135" t="str">
        <f>A!R176</f>
        <v>1726/1/3</v>
      </c>
      <c r="N135" t="s">
        <v>1014</v>
      </c>
      <c r="O135" t="s">
        <v>2077</v>
      </c>
      <c r="P135" t="s">
        <v>2078</v>
      </c>
      <c r="Q135" t="str">
        <f t="shared" si="6"/>
        <v>1759/5/25</v>
      </c>
    </row>
    <row r="136" spans="1:17" hidden="1" x14ac:dyDescent="0.2">
      <c r="A136">
        <v>1759</v>
      </c>
      <c r="B136">
        <v>8</v>
      </c>
      <c r="C136">
        <v>4</v>
      </c>
      <c r="D136" t="s">
        <v>52</v>
      </c>
      <c r="E136" t="s">
        <v>343</v>
      </c>
      <c r="F136" t="s">
        <v>143</v>
      </c>
      <c r="G136" t="s">
        <v>51</v>
      </c>
      <c r="H136" t="s">
        <v>76</v>
      </c>
      <c r="J136">
        <v>50</v>
      </c>
      <c r="M136">
        <f>IF(ISBLANK(J136),IF(AND(NOT(ISBLANK(K136)),K136&gt;B136),A136-1,A136), ROUNDDOWN(A136-J136,0))</f>
        <v>1709</v>
      </c>
      <c r="N136" t="s">
        <v>1729</v>
      </c>
      <c r="O136" t="s">
        <v>1730</v>
      </c>
      <c r="P136" t="s">
        <v>1731</v>
      </c>
      <c r="Q136" t="str">
        <f t="shared" si="6"/>
        <v>1759/8/4</v>
      </c>
    </row>
    <row r="137" spans="1:17" hidden="1" x14ac:dyDescent="0.2">
      <c r="A137">
        <v>1759</v>
      </c>
      <c r="B137">
        <v>8</v>
      </c>
      <c r="C137">
        <v>6</v>
      </c>
      <c r="D137" t="s">
        <v>52</v>
      </c>
      <c r="E137" t="s">
        <v>58</v>
      </c>
      <c r="F137" t="s">
        <v>113</v>
      </c>
      <c r="G137" t="s">
        <v>55</v>
      </c>
      <c r="H137" t="s">
        <v>56</v>
      </c>
      <c r="K137">
        <v>3</v>
      </c>
      <c r="M137" t="str">
        <f>A!R282</f>
        <v>1759/4/19</v>
      </c>
      <c r="N137" t="s">
        <v>1014</v>
      </c>
      <c r="O137" t="s">
        <v>1730</v>
      </c>
      <c r="P137" t="s">
        <v>1731</v>
      </c>
      <c r="Q137" t="str">
        <f t="shared" si="6"/>
        <v>1759/8/6</v>
      </c>
    </row>
    <row r="138" spans="1:17" hidden="1" x14ac:dyDescent="0.2">
      <c r="A138">
        <v>1759</v>
      </c>
      <c r="B138">
        <v>10</v>
      </c>
      <c r="C138">
        <v>23</v>
      </c>
      <c r="D138" t="s">
        <v>41</v>
      </c>
      <c r="E138" t="s">
        <v>95</v>
      </c>
      <c r="H138" t="s">
        <v>18</v>
      </c>
      <c r="J138">
        <v>82</v>
      </c>
      <c r="M138" t="str">
        <f>A!B3&amp;"/"&amp;A!C3&amp;"/"&amp;A!D3</f>
        <v>1676/12/19</v>
      </c>
      <c r="N138" t="s">
        <v>1735</v>
      </c>
      <c r="O138" t="s">
        <v>1733</v>
      </c>
      <c r="P138" t="s">
        <v>1734</v>
      </c>
      <c r="Q138" t="str">
        <f t="shared" si="6"/>
        <v>1759/10/23</v>
      </c>
    </row>
    <row r="139" spans="1:17" hidden="1" x14ac:dyDescent="0.2">
      <c r="A139">
        <v>1759</v>
      </c>
      <c r="B139">
        <v>9</v>
      </c>
      <c r="C139">
        <v>1</v>
      </c>
      <c r="D139" t="s">
        <v>65</v>
      </c>
      <c r="E139" t="s">
        <v>67</v>
      </c>
      <c r="H139" t="s">
        <v>18</v>
      </c>
      <c r="J139">
        <v>78</v>
      </c>
      <c r="M139">
        <f>IF(ISBLANK(J139),IF(AND(NOT(ISBLANK(K139)),K139&gt;B139),A139-1,A139), ROUNDDOWN(A139-J139,0))</f>
        <v>1681</v>
      </c>
      <c r="N139" t="s">
        <v>1732</v>
      </c>
      <c r="O139" t="s">
        <v>1733</v>
      </c>
      <c r="P139" t="s">
        <v>1734</v>
      </c>
      <c r="Q139" t="str">
        <f t="shared" si="6"/>
        <v>1759/9/1</v>
      </c>
    </row>
    <row r="140" spans="1:17" hidden="1" x14ac:dyDescent="0.2">
      <c r="A140">
        <v>1759</v>
      </c>
      <c r="B140">
        <v>11</v>
      </c>
      <c r="C140">
        <v>27</v>
      </c>
      <c r="D140" t="s">
        <v>41</v>
      </c>
      <c r="F140" t="s">
        <v>95</v>
      </c>
      <c r="G140" t="s">
        <v>59</v>
      </c>
      <c r="H140" t="s">
        <v>18</v>
      </c>
      <c r="L140">
        <v>0</v>
      </c>
      <c r="M140" t="str">
        <f>A!R283</f>
        <v>1759/11/27</v>
      </c>
      <c r="N140" t="s">
        <v>1691</v>
      </c>
      <c r="O140" t="s">
        <v>1736</v>
      </c>
      <c r="P140" t="s">
        <v>1734</v>
      </c>
      <c r="Q140" t="str">
        <f t="shared" si="6"/>
        <v>1759/11/27</v>
      </c>
    </row>
    <row r="141" spans="1:17" hidden="1" x14ac:dyDescent="0.2">
      <c r="A141">
        <v>1760</v>
      </c>
      <c r="B141">
        <v>1</v>
      </c>
      <c r="C141">
        <v>12</v>
      </c>
      <c r="D141" t="s">
        <v>65</v>
      </c>
      <c r="E141" t="s">
        <v>81</v>
      </c>
      <c r="F141" t="s">
        <v>81</v>
      </c>
      <c r="G141" t="s">
        <v>55</v>
      </c>
      <c r="H141" t="s">
        <v>56</v>
      </c>
      <c r="L141">
        <v>13</v>
      </c>
      <c r="M141" t="str">
        <f>A!R284</f>
        <v>1759/12/30</v>
      </c>
      <c r="N141" t="s">
        <v>148</v>
      </c>
      <c r="O141" t="s">
        <v>1736</v>
      </c>
      <c r="P141" t="s">
        <v>1734</v>
      </c>
      <c r="Q141" t="str">
        <f t="shared" si="6"/>
        <v>1760/1/12</v>
      </c>
    </row>
    <row r="142" spans="1:17" hidden="1" x14ac:dyDescent="0.2">
      <c r="A142">
        <v>1760</v>
      </c>
      <c r="B142">
        <v>5</v>
      </c>
      <c r="C142">
        <v>30</v>
      </c>
      <c r="D142" t="s">
        <v>52</v>
      </c>
      <c r="E142" t="s">
        <v>81</v>
      </c>
      <c r="F142" t="s">
        <v>54</v>
      </c>
      <c r="G142" t="s">
        <v>55</v>
      </c>
      <c r="H142" t="s">
        <v>76</v>
      </c>
      <c r="J142">
        <v>16</v>
      </c>
      <c r="M142" t="str">
        <f>A!R233</f>
        <v>1743/10/7</v>
      </c>
      <c r="N142" t="s">
        <v>580</v>
      </c>
      <c r="O142" t="s">
        <v>1737</v>
      </c>
      <c r="P142" t="s">
        <v>1738</v>
      </c>
      <c r="Q142" t="str">
        <f t="shared" si="6"/>
        <v>1760/5/30</v>
      </c>
    </row>
    <row r="143" spans="1:17" hidden="1" x14ac:dyDescent="0.2">
      <c r="A143">
        <v>1760</v>
      </c>
      <c r="B143">
        <v>8</v>
      </c>
      <c r="C143">
        <v>5</v>
      </c>
      <c r="D143" t="s">
        <v>65</v>
      </c>
      <c r="E143" t="s">
        <v>53</v>
      </c>
      <c r="F143" t="s">
        <v>575</v>
      </c>
      <c r="G143" t="s">
        <v>55</v>
      </c>
      <c r="H143" t="s">
        <v>56</v>
      </c>
      <c r="K143">
        <v>9</v>
      </c>
      <c r="M143">
        <f>IF(ISBLANK(J143),IF(AND(NOT(ISBLANK(K143)),K143&gt;B143),A143-1,A143), ROUNDDOWN(A143-J143,0))</f>
        <v>1759</v>
      </c>
      <c r="N143" t="s">
        <v>148</v>
      </c>
      <c r="O143" t="s">
        <v>1739</v>
      </c>
      <c r="P143" t="s">
        <v>1740</v>
      </c>
      <c r="Q143" t="str">
        <f t="shared" si="6"/>
        <v>1760/8/5</v>
      </c>
    </row>
    <row r="144" spans="1:17" hidden="1" x14ac:dyDescent="0.2">
      <c r="A144">
        <v>1760</v>
      </c>
      <c r="B144">
        <v>9</v>
      </c>
      <c r="C144">
        <v>10</v>
      </c>
      <c r="D144" t="s">
        <v>52</v>
      </c>
      <c r="E144" t="s">
        <v>229</v>
      </c>
      <c r="F144" t="s">
        <v>143</v>
      </c>
      <c r="G144" t="s">
        <v>63</v>
      </c>
      <c r="H144" t="s">
        <v>76</v>
      </c>
      <c r="K144">
        <v>2</v>
      </c>
      <c r="M144" t="str">
        <f>A!R286</f>
        <v>1760/7/16</v>
      </c>
      <c r="N144" t="s">
        <v>1729</v>
      </c>
      <c r="O144" t="s">
        <v>1741</v>
      </c>
      <c r="P144" t="s">
        <v>1740</v>
      </c>
      <c r="Q144" t="str">
        <f t="shared" si="6"/>
        <v>1760/9/10</v>
      </c>
    </row>
    <row r="145" spans="1:17" hidden="1" x14ac:dyDescent="0.2">
      <c r="A145">
        <v>1761</v>
      </c>
      <c r="B145">
        <v>8</v>
      </c>
      <c r="C145">
        <v>15</v>
      </c>
      <c r="D145" t="s">
        <v>52</v>
      </c>
      <c r="E145" t="s">
        <v>229</v>
      </c>
      <c r="F145" t="s">
        <v>54</v>
      </c>
      <c r="G145" t="s">
        <v>63</v>
      </c>
      <c r="H145" t="s">
        <v>76</v>
      </c>
      <c r="K145">
        <v>9</v>
      </c>
      <c r="M145" t="str">
        <f>A!R287</f>
        <v>1760/10/3</v>
      </c>
      <c r="N145" t="s">
        <v>1014</v>
      </c>
      <c r="O145" t="s">
        <v>1742</v>
      </c>
      <c r="P145" t="s">
        <v>1743</v>
      </c>
      <c r="Q145" t="str">
        <f t="shared" si="6"/>
        <v>1761/8/15</v>
      </c>
    </row>
    <row r="146" spans="1:17" hidden="1" x14ac:dyDescent="0.2">
      <c r="A146">
        <v>1762</v>
      </c>
      <c r="B146">
        <v>1</v>
      </c>
      <c r="C146">
        <v>7</v>
      </c>
      <c r="D146" t="s">
        <v>65</v>
      </c>
      <c r="E146" t="s">
        <v>133</v>
      </c>
      <c r="H146" t="s">
        <v>56</v>
      </c>
      <c r="J146">
        <v>68</v>
      </c>
      <c r="M146">
        <f>IF(ISBLANK(J146),IF(AND(NOT(ISBLANK(K146)),K146&gt;B146),A146-1,A146), ROUNDDOWN(A146-J146,0))</f>
        <v>1694</v>
      </c>
      <c r="N146" t="s">
        <v>1744</v>
      </c>
      <c r="O146" t="s">
        <v>1745</v>
      </c>
      <c r="P146" t="s">
        <v>1746</v>
      </c>
      <c r="Q146" t="str">
        <f t="shared" si="6"/>
        <v>1762/1/7</v>
      </c>
    </row>
    <row r="147" spans="1:17" hidden="1" x14ac:dyDescent="0.2">
      <c r="A147">
        <v>1762</v>
      </c>
      <c r="B147">
        <v>8</v>
      </c>
      <c r="C147">
        <v>31</v>
      </c>
      <c r="D147" t="s">
        <v>65</v>
      </c>
      <c r="E147" t="s">
        <v>343</v>
      </c>
      <c r="F147" t="s">
        <v>81</v>
      </c>
      <c r="G147" t="s">
        <v>63</v>
      </c>
      <c r="H147" t="s">
        <v>56</v>
      </c>
      <c r="K147">
        <v>6</v>
      </c>
      <c r="M147">
        <f>IF(ISBLANK(J147),IF(AND(NOT(ISBLANK(K147)),K147&gt;B147),A147-1,A147), ROUNDDOWN(A147-J147,0))</f>
        <v>1762</v>
      </c>
      <c r="N147" t="s">
        <v>1718</v>
      </c>
      <c r="O147" t="s">
        <v>596</v>
      </c>
      <c r="P147" t="s">
        <v>1747</v>
      </c>
      <c r="Q147" t="str">
        <f t="shared" si="6"/>
        <v>1762/8/31</v>
      </c>
    </row>
    <row r="148" spans="1:17" hidden="1" x14ac:dyDescent="0.2">
      <c r="A148">
        <v>1763</v>
      </c>
      <c r="B148">
        <v>7</v>
      </c>
      <c r="C148">
        <v>8</v>
      </c>
      <c r="D148" t="s">
        <v>65</v>
      </c>
      <c r="E148" t="s">
        <v>81</v>
      </c>
      <c r="H148" t="s">
        <v>56</v>
      </c>
      <c r="J148">
        <v>37</v>
      </c>
      <c r="M148">
        <f>IF(ISBLANK(J148),IF(AND(NOT(ISBLANK(K148)),K148&gt;B148),A148-1,A148), ROUNDDOWN(A148-J148,0))</f>
        <v>1726</v>
      </c>
      <c r="N148" t="s">
        <v>1718</v>
      </c>
      <c r="O148" t="s">
        <v>1748</v>
      </c>
      <c r="P148" t="s">
        <v>1749</v>
      </c>
      <c r="Q148" t="str">
        <f t="shared" si="6"/>
        <v>1763/7/8</v>
      </c>
    </row>
    <row r="149" spans="1:17" hidden="1" x14ac:dyDescent="0.2">
      <c r="A149">
        <v>1763</v>
      </c>
      <c r="B149">
        <v>10</v>
      </c>
      <c r="C149">
        <v>13</v>
      </c>
      <c r="D149" t="s">
        <v>52</v>
      </c>
      <c r="E149" t="s">
        <v>54</v>
      </c>
      <c r="F149" t="s">
        <v>143</v>
      </c>
      <c r="G149" t="s">
        <v>55</v>
      </c>
      <c r="H149" t="s">
        <v>76</v>
      </c>
      <c r="K149">
        <v>4</v>
      </c>
      <c r="M149">
        <f>IF(ISBLANK(J149),IF(AND(NOT(ISBLANK(K149)),K149&gt;B149),A149-1,A149), ROUNDDOWN(A149-J149,0))</f>
        <v>1763</v>
      </c>
      <c r="N149" t="s">
        <v>1729</v>
      </c>
      <c r="O149" t="s">
        <v>1750</v>
      </c>
      <c r="P149" t="s">
        <v>1751</v>
      </c>
      <c r="Q149" t="str">
        <f t="shared" si="6"/>
        <v>1763/10/13</v>
      </c>
    </row>
    <row r="150" spans="1:17" hidden="1" x14ac:dyDescent="0.2">
      <c r="A150">
        <v>1764</v>
      </c>
      <c r="B150">
        <v>4</v>
      </c>
      <c r="C150">
        <v>13</v>
      </c>
      <c r="D150" t="s">
        <v>41</v>
      </c>
      <c r="F150" t="s">
        <v>95</v>
      </c>
      <c r="G150" t="s">
        <v>59</v>
      </c>
      <c r="H150" t="s">
        <v>18</v>
      </c>
      <c r="L150">
        <v>1</v>
      </c>
      <c r="M150" t="str">
        <f>A!R296</f>
        <v>1764/4/12</v>
      </c>
      <c r="N150" t="s">
        <v>2455</v>
      </c>
      <c r="O150" t="s">
        <v>1781</v>
      </c>
      <c r="P150" t="s">
        <v>2068</v>
      </c>
      <c r="Q150" t="str">
        <f t="shared" si="6"/>
        <v>1764/4/13</v>
      </c>
    </row>
    <row r="151" spans="1:17" hidden="1" x14ac:dyDescent="0.2">
      <c r="A151">
        <v>1764</v>
      </c>
      <c r="B151">
        <v>12</v>
      </c>
      <c r="C151">
        <v>3</v>
      </c>
      <c r="D151" t="s">
        <v>65</v>
      </c>
      <c r="E151" t="s">
        <v>77</v>
      </c>
      <c r="F151" t="s">
        <v>81</v>
      </c>
      <c r="G151" t="s">
        <v>43</v>
      </c>
      <c r="H151" t="s">
        <v>56</v>
      </c>
      <c r="J151">
        <v>34</v>
      </c>
      <c r="M151">
        <f>IF(ISBLANK(J151),IF(AND(NOT(ISBLANK(K151)),K151&gt;B151),A151-1,A151), ROUNDDOWN(A151-J151,0))</f>
        <v>1730</v>
      </c>
      <c r="N151" t="s">
        <v>1718</v>
      </c>
      <c r="O151" t="s">
        <v>1752</v>
      </c>
      <c r="P151" t="s">
        <v>1753</v>
      </c>
      <c r="Q151" t="str">
        <f t="shared" si="6"/>
        <v>1764/12/3</v>
      </c>
    </row>
    <row r="152" spans="1:17" hidden="1" x14ac:dyDescent="0.2">
      <c r="A152">
        <v>1765</v>
      </c>
      <c r="B152">
        <v>2</v>
      </c>
      <c r="C152">
        <v>15</v>
      </c>
      <c r="D152" t="s">
        <v>41</v>
      </c>
      <c r="E152" t="s">
        <v>229</v>
      </c>
      <c r="F152" t="s">
        <v>53</v>
      </c>
      <c r="G152" t="s">
        <v>51</v>
      </c>
      <c r="H152" t="s">
        <v>18</v>
      </c>
      <c r="J152">
        <v>37</v>
      </c>
      <c r="M152">
        <f>IF(ISBLANK(J152),IF(AND(NOT(ISBLANK(K152)),K152&gt;B152),A152-1,A152), ROUNDDOWN(A152-J152,0))</f>
        <v>1728</v>
      </c>
      <c r="N152" t="s">
        <v>1754</v>
      </c>
      <c r="O152" t="s">
        <v>1645</v>
      </c>
      <c r="P152" t="s">
        <v>1755</v>
      </c>
      <c r="Q152" t="str">
        <f t="shared" si="6"/>
        <v>1765/2/15</v>
      </c>
    </row>
    <row r="153" spans="1:17" hidden="1" x14ac:dyDescent="0.2">
      <c r="A153">
        <v>1765</v>
      </c>
      <c r="B153">
        <v>3</v>
      </c>
      <c r="C153">
        <v>17</v>
      </c>
      <c r="D153" t="s">
        <v>41</v>
      </c>
      <c r="E153" t="s">
        <v>432</v>
      </c>
      <c r="F153" t="s">
        <v>593</v>
      </c>
      <c r="G153" t="s">
        <v>55</v>
      </c>
      <c r="H153" t="s">
        <v>18</v>
      </c>
      <c r="J153">
        <v>1</v>
      </c>
      <c r="M153" t="str">
        <f>A!R298</f>
        <v>1764/5/10</v>
      </c>
      <c r="N153" t="s">
        <v>535</v>
      </c>
      <c r="O153" t="s">
        <v>1756</v>
      </c>
      <c r="P153" t="s">
        <v>1755</v>
      </c>
      <c r="Q153" t="str">
        <f t="shared" si="6"/>
        <v>1765/3/17</v>
      </c>
    </row>
    <row r="154" spans="1:17" hidden="1" x14ac:dyDescent="0.2">
      <c r="A154">
        <v>1765</v>
      </c>
      <c r="B154">
        <v>11</v>
      </c>
      <c r="C154">
        <v>3</v>
      </c>
      <c r="D154" t="s">
        <v>41</v>
      </c>
      <c r="E154" t="s">
        <v>2141</v>
      </c>
      <c r="F154" t="s">
        <v>53</v>
      </c>
      <c r="G154" t="s">
        <v>63</v>
      </c>
      <c r="H154" t="s">
        <v>56</v>
      </c>
      <c r="J154">
        <v>2</v>
      </c>
      <c r="M154" t="str">
        <f>A!R294</f>
        <v>1762/10/22</v>
      </c>
      <c r="N154" t="s">
        <v>535</v>
      </c>
      <c r="O154" t="s">
        <v>1757</v>
      </c>
      <c r="P154" t="s">
        <v>1758</v>
      </c>
      <c r="Q154" t="str">
        <f t="shared" si="6"/>
        <v>1765/11/3</v>
      </c>
    </row>
    <row r="155" spans="1:17" hidden="1" x14ac:dyDescent="0.2">
      <c r="A155">
        <v>1766</v>
      </c>
      <c r="B155">
        <v>4</v>
      </c>
      <c r="C155">
        <v>11</v>
      </c>
      <c r="D155" t="s">
        <v>65</v>
      </c>
      <c r="E155" t="s">
        <v>77</v>
      </c>
      <c r="F155" t="s">
        <v>575</v>
      </c>
      <c r="G155" t="s">
        <v>63</v>
      </c>
      <c r="H155" t="s">
        <v>56</v>
      </c>
      <c r="J155">
        <v>4.5</v>
      </c>
      <c r="M155" t="str">
        <f>A!R292</f>
        <v>1761/10/5</v>
      </c>
      <c r="N155" t="s">
        <v>1718</v>
      </c>
      <c r="O155" t="s">
        <v>1627</v>
      </c>
      <c r="P155" t="s">
        <v>1759</v>
      </c>
      <c r="Q155" t="str">
        <f t="shared" si="6"/>
        <v>1766/4/11</v>
      </c>
    </row>
    <row r="156" spans="1:17" hidden="1" x14ac:dyDescent="0.2">
      <c r="A156">
        <v>1766</v>
      </c>
      <c r="B156">
        <v>7</v>
      </c>
      <c r="C156">
        <v>27</v>
      </c>
      <c r="D156" t="s">
        <v>41</v>
      </c>
      <c r="E156" t="s">
        <v>2138</v>
      </c>
      <c r="F156" t="s">
        <v>593</v>
      </c>
      <c r="G156" t="s">
        <v>63</v>
      </c>
      <c r="H156" t="s">
        <v>18</v>
      </c>
      <c r="K156">
        <v>6</v>
      </c>
      <c r="M156" t="str">
        <f>A!R300</f>
        <v>1766/2/23</v>
      </c>
      <c r="N156" t="s">
        <v>535</v>
      </c>
      <c r="O156" t="s">
        <v>1760</v>
      </c>
      <c r="P156" t="s">
        <v>1761</v>
      </c>
      <c r="Q156" t="str">
        <f t="shared" si="6"/>
        <v>1766/7/27</v>
      </c>
    </row>
    <row r="157" spans="1:17" hidden="1" x14ac:dyDescent="0.2">
      <c r="A157">
        <v>1767</v>
      </c>
      <c r="B157">
        <v>4</v>
      </c>
      <c r="C157">
        <v>29</v>
      </c>
      <c r="D157" t="s">
        <v>41</v>
      </c>
      <c r="E157" t="s">
        <v>53</v>
      </c>
      <c r="F157" t="s">
        <v>53</v>
      </c>
      <c r="G157" t="s">
        <v>55</v>
      </c>
      <c r="H157" t="s">
        <v>18</v>
      </c>
      <c r="K157">
        <v>2</v>
      </c>
      <c r="M157" t="str">
        <f>A!R303</f>
        <v>1767/3/11</v>
      </c>
      <c r="N157" t="s">
        <v>535</v>
      </c>
      <c r="O157" t="s">
        <v>1596</v>
      </c>
      <c r="P157" t="s">
        <v>1762</v>
      </c>
      <c r="Q157" t="str">
        <f t="shared" si="6"/>
        <v>1767/4/29</v>
      </c>
    </row>
    <row r="158" spans="1:17" hidden="1" x14ac:dyDescent="0.2">
      <c r="A158">
        <v>1768</v>
      </c>
      <c r="B158">
        <v>3</v>
      </c>
      <c r="C158">
        <v>21</v>
      </c>
      <c r="D158" t="s">
        <v>65</v>
      </c>
      <c r="E158" t="s">
        <v>575</v>
      </c>
      <c r="H158" t="s">
        <v>56</v>
      </c>
      <c r="J158">
        <v>42</v>
      </c>
      <c r="M158">
        <f>IF(ISBLANK(J158),IF(AND(NOT(ISBLANK(K158)),K158&gt;B158),A158-1,A158), ROUNDDOWN(A158-J158,0))</f>
        <v>1726</v>
      </c>
      <c r="N158" t="s">
        <v>1718</v>
      </c>
      <c r="O158" t="s">
        <v>1763</v>
      </c>
      <c r="P158" t="s">
        <v>1764</v>
      </c>
      <c r="Q158" t="str">
        <f t="shared" si="6"/>
        <v>1768/3/21</v>
      </c>
    </row>
    <row r="159" spans="1:17" hidden="1" x14ac:dyDescent="0.2">
      <c r="A159">
        <v>1768</v>
      </c>
      <c r="B159">
        <v>7</v>
      </c>
      <c r="C159">
        <v>15</v>
      </c>
      <c r="D159" t="s">
        <v>52</v>
      </c>
      <c r="E159" t="s">
        <v>88</v>
      </c>
      <c r="F159" t="s">
        <v>53</v>
      </c>
      <c r="G159" t="s">
        <v>51</v>
      </c>
      <c r="H159" t="s">
        <v>76</v>
      </c>
      <c r="J159">
        <v>26</v>
      </c>
      <c r="M159">
        <f>IF(ISBLANK(J159),IF(AND(NOT(ISBLANK(K159)),K159&gt;B159),A159-1,A159), ROUNDDOWN(A159-J159,0))</f>
        <v>1742</v>
      </c>
      <c r="N159" t="s">
        <v>1014</v>
      </c>
      <c r="O159" t="s">
        <v>1765</v>
      </c>
      <c r="P159" t="s">
        <v>1766</v>
      </c>
      <c r="Q159" t="str">
        <f t="shared" si="6"/>
        <v>1768/7/15</v>
      </c>
    </row>
    <row r="160" spans="1:17" hidden="1" x14ac:dyDescent="0.2">
      <c r="A160">
        <v>1768</v>
      </c>
      <c r="B160">
        <v>8</v>
      </c>
      <c r="C160">
        <v>22</v>
      </c>
      <c r="D160" t="s">
        <v>16</v>
      </c>
      <c r="E160" t="s">
        <v>53</v>
      </c>
      <c r="F160" t="s">
        <v>111</v>
      </c>
      <c r="G160" t="s">
        <v>55</v>
      </c>
      <c r="H160" t="s">
        <v>18</v>
      </c>
      <c r="K160">
        <v>2</v>
      </c>
      <c r="M160">
        <f>IF(ISBLANK(J160),IF(AND(NOT(ISBLANK(K160)),K160&gt;B160),A160-1,A160), ROUNDDOWN(A160-J160,0))</f>
        <v>1768</v>
      </c>
      <c r="N160" t="s">
        <v>31</v>
      </c>
      <c r="O160" t="s">
        <v>611</v>
      </c>
      <c r="P160" t="s">
        <v>1767</v>
      </c>
      <c r="Q160" t="str">
        <f t="shared" si="6"/>
        <v>1768/8/22</v>
      </c>
    </row>
    <row r="161" spans="1:17" x14ac:dyDescent="0.2">
      <c r="A161">
        <v>1768</v>
      </c>
      <c r="B161">
        <v>8</v>
      </c>
      <c r="C161">
        <v>29</v>
      </c>
      <c r="D161" t="s">
        <v>16</v>
      </c>
      <c r="E161" t="s">
        <v>53</v>
      </c>
      <c r="F161" t="s">
        <v>225</v>
      </c>
      <c r="G161" t="s">
        <v>55</v>
      </c>
      <c r="H161" t="s">
        <v>94</v>
      </c>
      <c r="J161">
        <v>20</v>
      </c>
      <c r="M161">
        <f>IF(ISBLANK(J161),IF(AND(NOT(ISBLANK(K161)),K161&gt;B161),A161-1,A161), ROUNDDOWN(A161-J161,0))</f>
        <v>1748</v>
      </c>
      <c r="N161" t="s">
        <v>1768</v>
      </c>
      <c r="O161" t="s">
        <v>611</v>
      </c>
      <c r="P161" t="s">
        <v>1767</v>
      </c>
      <c r="Q161" t="str">
        <f t="shared" si="6"/>
        <v>1768/8/29</v>
      </c>
    </row>
    <row r="162" spans="1:17" hidden="1" x14ac:dyDescent="0.2">
      <c r="A162">
        <v>1769</v>
      </c>
      <c r="B162">
        <v>8</v>
      </c>
      <c r="C162">
        <v>2</v>
      </c>
      <c r="D162" t="s">
        <v>65</v>
      </c>
      <c r="E162" t="s">
        <v>185</v>
      </c>
      <c r="F162" t="s">
        <v>730</v>
      </c>
      <c r="G162" t="s">
        <v>63</v>
      </c>
      <c r="H162" t="s">
        <v>56</v>
      </c>
      <c r="J162">
        <v>22</v>
      </c>
      <c r="M162">
        <f>IF(ISBLANK(J162),IF(AND(NOT(ISBLANK(K162)),K162&gt;B162),A162-1,A162), ROUNDDOWN(A162-J162,0))</f>
        <v>1747</v>
      </c>
      <c r="N162" t="s">
        <v>96</v>
      </c>
      <c r="O162" t="s">
        <v>1769</v>
      </c>
      <c r="P162" t="s">
        <v>1770</v>
      </c>
      <c r="Q162" t="str">
        <f t="shared" si="6"/>
        <v>1769/8/2</v>
      </c>
    </row>
    <row r="163" spans="1:17" hidden="1" x14ac:dyDescent="0.2">
      <c r="A163">
        <v>1769</v>
      </c>
      <c r="B163">
        <v>8</v>
      </c>
      <c r="C163">
        <v>12</v>
      </c>
      <c r="D163" t="s">
        <v>52</v>
      </c>
      <c r="E163" t="s">
        <v>185</v>
      </c>
      <c r="F163" t="s">
        <v>143</v>
      </c>
      <c r="G163" t="s">
        <v>63</v>
      </c>
      <c r="H163" t="s">
        <v>199</v>
      </c>
      <c r="J163">
        <v>5</v>
      </c>
      <c r="M163" t="str">
        <f>A!R299</f>
        <v>1764/6/9</v>
      </c>
      <c r="N163" t="s">
        <v>1729</v>
      </c>
      <c r="O163" t="s">
        <v>1771</v>
      </c>
      <c r="P163" t="s">
        <v>1770</v>
      </c>
      <c r="Q163" t="str">
        <f t="shared" si="6"/>
        <v>1769/8/12</v>
      </c>
    </row>
    <row r="164" spans="1:17" hidden="1" x14ac:dyDescent="0.2">
      <c r="A164" s="4">
        <v>1769</v>
      </c>
      <c r="B164" s="4">
        <v>8</v>
      </c>
      <c r="C164" s="4">
        <v>29</v>
      </c>
      <c r="D164" s="4" t="s">
        <v>52</v>
      </c>
      <c r="E164" s="4" t="s">
        <v>136</v>
      </c>
      <c r="F164" s="4" t="s">
        <v>53</v>
      </c>
      <c r="G164" s="4" t="s">
        <v>51</v>
      </c>
      <c r="H164" s="4" t="s">
        <v>18</v>
      </c>
      <c r="I164" s="4"/>
      <c r="J164" s="4">
        <v>50</v>
      </c>
      <c r="K164" s="4"/>
      <c r="L164" s="4"/>
      <c r="M164" s="4">
        <f>IF(ISBLANK(J164),IF(AND(NOT(ISBLANK(K164)),K164&gt;B164),A164-1,A164), ROUNDDOWN(A164-J164,0))</f>
        <v>1719</v>
      </c>
      <c r="N164" s="4" t="s">
        <v>492</v>
      </c>
      <c r="O164" s="4" t="s">
        <v>1771</v>
      </c>
      <c r="P164" s="4" t="s">
        <v>1770</v>
      </c>
      <c r="Q164" s="4" t="str">
        <f t="shared" si="6"/>
        <v>1769/8/29</v>
      </c>
    </row>
    <row r="165" spans="1:17" hidden="1" x14ac:dyDescent="0.2">
      <c r="A165">
        <v>1769</v>
      </c>
      <c r="B165">
        <v>12</v>
      </c>
      <c r="C165">
        <v>10</v>
      </c>
      <c r="D165" t="s">
        <v>41</v>
      </c>
      <c r="E165" t="s">
        <v>189</v>
      </c>
      <c r="F165" t="s">
        <v>53</v>
      </c>
      <c r="G165" t="s">
        <v>63</v>
      </c>
      <c r="H165" t="s">
        <v>18</v>
      </c>
      <c r="J165">
        <v>1</v>
      </c>
      <c r="K165">
        <v>6</v>
      </c>
      <c r="M165" t="str">
        <f>A!R306</f>
        <v>1768/4/1</v>
      </c>
      <c r="N165" t="s">
        <v>535</v>
      </c>
      <c r="O165" t="s">
        <v>1772</v>
      </c>
      <c r="P165" t="s">
        <v>1773</v>
      </c>
      <c r="Q165" t="str">
        <f t="shared" si="6"/>
        <v>1769/12/10</v>
      </c>
    </row>
    <row r="166" spans="1:17" hidden="1" x14ac:dyDescent="0.2">
      <c r="A166">
        <v>1771</v>
      </c>
      <c r="B166">
        <v>12</v>
      </c>
      <c r="C166">
        <v>8</v>
      </c>
      <c r="D166" t="s">
        <v>52</v>
      </c>
      <c r="E166" t="s">
        <v>185</v>
      </c>
      <c r="F166" t="s">
        <v>54</v>
      </c>
      <c r="G166" t="s">
        <v>51</v>
      </c>
      <c r="H166" t="s">
        <v>76</v>
      </c>
      <c r="I166">
        <v>29</v>
      </c>
      <c r="J166">
        <v>45</v>
      </c>
      <c r="M166">
        <f>IF(ISBLANK(J166),IF(AND(NOT(ISBLANK(K166)),K166&gt;B166),A166-1,A166), ROUNDDOWN(A166-J166,0))</f>
        <v>1726</v>
      </c>
      <c r="N166" t="s">
        <v>580</v>
      </c>
      <c r="O166" t="s">
        <v>2220</v>
      </c>
      <c r="P166" t="s">
        <v>2219</v>
      </c>
      <c r="Q166" t="str">
        <f t="shared" si="6"/>
        <v>1771/12/8</v>
      </c>
    </row>
    <row r="167" spans="1:17" hidden="1" x14ac:dyDescent="0.2">
      <c r="A167">
        <v>1772</v>
      </c>
      <c r="B167">
        <v>1</v>
      </c>
      <c r="C167">
        <v>26</v>
      </c>
      <c r="D167" t="s">
        <v>52</v>
      </c>
      <c r="E167" t="s">
        <v>77</v>
      </c>
      <c r="F167" t="s">
        <v>53</v>
      </c>
      <c r="G167" t="s">
        <v>51</v>
      </c>
      <c r="H167" t="s">
        <v>76</v>
      </c>
      <c r="I167">
        <v>5</v>
      </c>
      <c r="J167">
        <v>23</v>
      </c>
      <c r="M167">
        <f>IF(ISBLANK(J167),IF(AND(NOT(ISBLANK(K167)),K167&gt;B167),A167-1,A167), ROUNDDOWN(A167-J167,0))</f>
        <v>1749</v>
      </c>
      <c r="N167" t="s">
        <v>1014</v>
      </c>
      <c r="O167" t="s">
        <v>2215</v>
      </c>
      <c r="P167" t="s">
        <v>2216</v>
      </c>
      <c r="Q167" t="str">
        <f t="shared" si="6"/>
        <v>1772/1/26</v>
      </c>
    </row>
    <row r="168" spans="1:17" hidden="1" x14ac:dyDescent="0.2">
      <c r="A168">
        <v>1772</v>
      </c>
      <c r="B168">
        <v>3</v>
      </c>
      <c r="C168">
        <v>16</v>
      </c>
      <c r="D168" t="s">
        <v>16</v>
      </c>
      <c r="E168" t="s">
        <v>29</v>
      </c>
      <c r="F168" t="s">
        <v>30</v>
      </c>
      <c r="G168" t="s">
        <v>31</v>
      </c>
      <c r="H168" t="s">
        <v>18</v>
      </c>
      <c r="I168">
        <v>172</v>
      </c>
      <c r="K168">
        <v>10</v>
      </c>
      <c r="M168">
        <f>IF(ISBLANK(J168),IF(AND(NOT(ISBLANK(K168)),K168&gt;B168),A168-1,A168), ROUNDDOWN(A168-J168,0))</f>
        <v>1771</v>
      </c>
      <c r="O168" t="s">
        <v>32</v>
      </c>
      <c r="P168" t="s">
        <v>33</v>
      </c>
      <c r="Q168" t="str">
        <f t="shared" si="6"/>
        <v>1772/3/16</v>
      </c>
    </row>
    <row r="169" spans="1:17" hidden="1" x14ac:dyDescent="0.2">
      <c r="A169">
        <v>1773</v>
      </c>
      <c r="B169">
        <v>3</v>
      </c>
      <c r="C169">
        <v>7</v>
      </c>
      <c r="D169" t="s">
        <v>52</v>
      </c>
      <c r="E169" t="s">
        <v>2352</v>
      </c>
      <c r="F169" t="s">
        <v>53</v>
      </c>
      <c r="G169" t="s">
        <v>63</v>
      </c>
      <c r="H169" t="s">
        <v>18</v>
      </c>
      <c r="I169">
        <v>30</v>
      </c>
      <c r="J169">
        <v>1</v>
      </c>
      <c r="M169" t="str">
        <f>A!R351</f>
        <v>1805/4/30</v>
      </c>
      <c r="N169" t="s">
        <v>492</v>
      </c>
      <c r="O169" t="s">
        <v>2286</v>
      </c>
      <c r="P169" t="s">
        <v>2404</v>
      </c>
      <c r="Q169" t="str">
        <f t="shared" si="6"/>
        <v>1773/3/7</v>
      </c>
    </row>
    <row r="170" spans="1:17" hidden="1" x14ac:dyDescent="0.2">
      <c r="A170">
        <v>1776</v>
      </c>
      <c r="B170">
        <v>1</v>
      </c>
      <c r="C170">
        <v>23</v>
      </c>
      <c r="D170" t="s">
        <v>52</v>
      </c>
      <c r="E170" t="s">
        <v>77</v>
      </c>
      <c r="F170" t="s">
        <v>2200</v>
      </c>
      <c r="G170" t="s">
        <v>63</v>
      </c>
      <c r="H170" t="s">
        <v>76</v>
      </c>
      <c r="I170">
        <v>6</v>
      </c>
      <c r="K170">
        <v>2</v>
      </c>
      <c r="M170" t="str">
        <f>A!R318</f>
        <v>1773/11/16</v>
      </c>
      <c r="N170" t="s">
        <v>1729</v>
      </c>
      <c r="O170" t="s">
        <v>2201</v>
      </c>
      <c r="P170" t="s">
        <v>2202</v>
      </c>
      <c r="Q170" t="str">
        <f t="shared" si="6"/>
        <v>1776/1/23</v>
      </c>
    </row>
    <row r="171" spans="1:17" hidden="1" x14ac:dyDescent="0.2">
      <c r="A171">
        <v>1777</v>
      </c>
      <c r="B171">
        <v>3</v>
      </c>
      <c r="C171">
        <v>19</v>
      </c>
      <c r="D171" t="s">
        <v>52</v>
      </c>
      <c r="E171" t="s">
        <v>185</v>
      </c>
      <c r="F171" t="s">
        <v>54</v>
      </c>
      <c r="G171" t="s">
        <v>51</v>
      </c>
      <c r="H171" t="s">
        <v>76</v>
      </c>
      <c r="I171">
        <v>7</v>
      </c>
      <c r="J171">
        <v>40</v>
      </c>
      <c r="M171">
        <f>IF(ISBLANK(J171),IF(AND(NOT(ISBLANK(K171)),K171&gt;B171),A171-1,A171), ROUNDDOWN(A171-J171,0))</f>
        <v>1737</v>
      </c>
      <c r="N171" t="s">
        <v>148</v>
      </c>
      <c r="O171" t="s">
        <v>2217</v>
      </c>
      <c r="P171" t="s">
        <v>2218</v>
      </c>
      <c r="Q171" t="str">
        <f t="shared" si="6"/>
        <v>1777/3/19</v>
      </c>
    </row>
    <row r="172" spans="1:17" hidden="1" x14ac:dyDescent="0.2">
      <c r="A172">
        <v>1777</v>
      </c>
      <c r="B172">
        <v>4</v>
      </c>
      <c r="C172">
        <v>9</v>
      </c>
      <c r="D172" t="s">
        <v>52</v>
      </c>
      <c r="E172" t="s">
        <v>282</v>
      </c>
      <c r="F172" t="s">
        <v>95</v>
      </c>
      <c r="G172" t="s">
        <v>55</v>
      </c>
      <c r="H172" t="s">
        <v>199</v>
      </c>
      <c r="I172">
        <v>8</v>
      </c>
      <c r="J172">
        <v>3</v>
      </c>
      <c r="K172">
        <v>6</v>
      </c>
      <c r="M172">
        <f>IF(ISBLANK(J172),IF(AND(NOT(ISBLANK(K172)),K172&gt;B172),A172-1,A172), ROUNDDOWN(A172-J172,0))</f>
        <v>1774</v>
      </c>
      <c r="N172" t="s">
        <v>1014</v>
      </c>
      <c r="O172" t="s">
        <v>2217</v>
      </c>
      <c r="P172" t="s">
        <v>2218</v>
      </c>
      <c r="Q172" t="str">
        <f t="shared" si="6"/>
        <v>1777/4/9</v>
      </c>
    </row>
    <row r="173" spans="1:17" hidden="1" x14ac:dyDescent="0.2">
      <c r="A173">
        <v>1777</v>
      </c>
      <c r="B173">
        <v>12</v>
      </c>
      <c r="C173">
        <v>14</v>
      </c>
      <c r="D173" t="s">
        <v>52</v>
      </c>
      <c r="E173" t="s">
        <v>2391</v>
      </c>
      <c r="F173" t="s">
        <v>53</v>
      </c>
      <c r="G173" t="s">
        <v>55</v>
      </c>
      <c r="H173" t="s">
        <v>18</v>
      </c>
      <c r="I173">
        <v>151</v>
      </c>
      <c r="K173">
        <v>3</v>
      </c>
      <c r="M173" t="str">
        <f>A!R348</f>
        <v>1799/7/22</v>
      </c>
      <c r="N173" t="s">
        <v>492</v>
      </c>
      <c r="O173" t="s">
        <v>1661</v>
      </c>
      <c r="P173" t="s">
        <v>2392</v>
      </c>
      <c r="Q173" t="str">
        <f t="shared" si="6"/>
        <v>1777/12/14</v>
      </c>
    </row>
    <row r="174" spans="1:17" hidden="1" x14ac:dyDescent="0.2">
      <c r="A174">
        <v>1779</v>
      </c>
      <c r="B174">
        <v>3</v>
      </c>
      <c r="C174">
        <v>12</v>
      </c>
      <c r="D174" t="s">
        <v>52</v>
      </c>
      <c r="E174" t="s">
        <v>77</v>
      </c>
      <c r="F174" t="s">
        <v>53</v>
      </c>
      <c r="G174" t="s">
        <v>63</v>
      </c>
      <c r="H174" t="s">
        <v>56</v>
      </c>
      <c r="I174">
        <v>111</v>
      </c>
      <c r="J174">
        <v>2</v>
      </c>
      <c r="M174" t="str">
        <f>A!R340</f>
        <v>1788/11/9</v>
      </c>
      <c r="N174" t="s">
        <v>148</v>
      </c>
      <c r="O174" t="s">
        <v>2339</v>
      </c>
      <c r="P174" t="s">
        <v>2340</v>
      </c>
      <c r="Q174" t="str">
        <f t="shared" si="6"/>
        <v>1779/3/12</v>
      </c>
    </row>
    <row r="175" spans="1:17" hidden="1" x14ac:dyDescent="0.2">
      <c r="A175">
        <v>1779</v>
      </c>
      <c r="B175">
        <v>6</v>
      </c>
      <c r="C175">
        <v>22</v>
      </c>
      <c r="D175" t="s">
        <v>52</v>
      </c>
      <c r="E175" t="s">
        <v>17</v>
      </c>
      <c r="F175" t="s">
        <v>53</v>
      </c>
      <c r="G175" t="s">
        <v>51</v>
      </c>
      <c r="H175" t="s">
        <v>76</v>
      </c>
      <c r="I175">
        <v>6</v>
      </c>
      <c r="J175">
        <v>26</v>
      </c>
      <c r="M175">
        <f>IF(ISBLANK(J175),IF(AND(NOT(ISBLANK(K175)),K175&gt;B175),A175-1,A175), ROUNDDOWN(A175-J175,0))</f>
        <v>1753</v>
      </c>
      <c r="N175" t="s">
        <v>1729</v>
      </c>
      <c r="O175" t="s">
        <v>2209</v>
      </c>
      <c r="P175" t="s">
        <v>2208</v>
      </c>
      <c r="Q175" t="str">
        <f t="shared" si="6"/>
        <v>1779/6/22</v>
      </c>
    </row>
    <row r="176" spans="1:17" hidden="1" x14ac:dyDescent="0.2">
      <c r="A176">
        <v>1779</v>
      </c>
      <c r="B176">
        <v>11</v>
      </c>
      <c r="C176">
        <v>11</v>
      </c>
      <c r="D176" t="s">
        <v>52</v>
      </c>
      <c r="E176" t="s">
        <v>2199</v>
      </c>
      <c r="F176" t="s">
        <v>53</v>
      </c>
      <c r="G176" t="s">
        <v>55</v>
      </c>
      <c r="H176" t="s">
        <v>76</v>
      </c>
      <c r="I176">
        <v>6</v>
      </c>
      <c r="J176">
        <v>1</v>
      </c>
      <c r="K176">
        <v>4</v>
      </c>
      <c r="M176" t="str">
        <f>A!R317</f>
        <v>1773/9/27</v>
      </c>
      <c r="N176" t="s">
        <v>1729</v>
      </c>
      <c r="O176" t="s">
        <v>60</v>
      </c>
      <c r="P176" t="s">
        <v>2198</v>
      </c>
      <c r="Q176" t="str">
        <f t="shared" si="6"/>
        <v>1779/11/11</v>
      </c>
    </row>
    <row r="177" spans="1:17" hidden="1" x14ac:dyDescent="0.2">
      <c r="A177" s="4">
        <v>1780</v>
      </c>
      <c r="B177" s="4">
        <v>10</v>
      </c>
      <c r="C177" s="4">
        <v>15</v>
      </c>
      <c r="D177" s="4" t="s">
        <v>52</v>
      </c>
      <c r="E177" s="4" t="s">
        <v>53</v>
      </c>
      <c r="F177" s="4"/>
      <c r="G177" s="4"/>
      <c r="H177" s="4" t="s">
        <v>18</v>
      </c>
      <c r="I177" s="4">
        <v>208</v>
      </c>
      <c r="J177" s="4">
        <v>85</v>
      </c>
      <c r="K177" s="4"/>
      <c r="L177" s="4"/>
      <c r="M177" s="4" t="str">
        <f>A!R76</f>
        <v>1706/12/5</v>
      </c>
      <c r="N177" s="4" t="s">
        <v>2408</v>
      </c>
      <c r="O177" s="4" t="s">
        <v>177</v>
      </c>
      <c r="P177" s="4" t="s">
        <v>2409</v>
      </c>
      <c r="Q177" s="4" t="str">
        <f t="shared" si="6"/>
        <v>1780/10/15</v>
      </c>
    </row>
    <row r="178" spans="1:17" hidden="1" x14ac:dyDescent="0.2">
      <c r="A178">
        <v>1781</v>
      </c>
      <c r="B178">
        <v>6</v>
      </c>
      <c r="C178">
        <v>1</v>
      </c>
      <c r="D178" t="s">
        <v>52</v>
      </c>
      <c r="E178" t="s">
        <v>54</v>
      </c>
      <c r="H178" t="s">
        <v>76</v>
      </c>
      <c r="I178">
        <v>7</v>
      </c>
      <c r="J178">
        <v>90</v>
      </c>
      <c r="M178">
        <f>IF(ISBLANK(J178),IF(AND(NOT(ISBLANK(K178)),K178&gt;B178),A178-1,A178), ROUNDDOWN(A178-J178,0))</f>
        <v>1691</v>
      </c>
      <c r="O178" t="s">
        <v>2035</v>
      </c>
      <c r="P178" t="s">
        <v>2239</v>
      </c>
      <c r="Q178" t="str">
        <f t="shared" si="6"/>
        <v>1781/6/1</v>
      </c>
    </row>
    <row r="179" spans="1:17" hidden="1" x14ac:dyDescent="0.2">
      <c r="A179">
        <v>1783</v>
      </c>
      <c r="B179">
        <v>1</v>
      </c>
      <c r="C179">
        <v>19</v>
      </c>
      <c r="D179" t="s">
        <v>52</v>
      </c>
      <c r="E179" t="s">
        <v>2382</v>
      </c>
      <c r="F179" t="s">
        <v>53</v>
      </c>
      <c r="G179" t="s">
        <v>55</v>
      </c>
      <c r="H179" t="s">
        <v>18</v>
      </c>
      <c r="I179">
        <v>30</v>
      </c>
      <c r="J179">
        <v>1</v>
      </c>
      <c r="K179">
        <v>10</v>
      </c>
      <c r="M179" t="str">
        <f>A!R346</f>
        <v>1798/3/22</v>
      </c>
      <c r="N179" t="s">
        <v>492</v>
      </c>
      <c r="O179" t="s">
        <v>2383</v>
      </c>
      <c r="P179" t="s">
        <v>2384</v>
      </c>
      <c r="Q179" t="str">
        <f t="shared" si="6"/>
        <v>1783/1/19</v>
      </c>
    </row>
    <row r="180" spans="1:17" hidden="1" x14ac:dyDescent="0.2">
      <c r="A180">
        <v>1783</v>
      </c>
      <c r="B180">
        <v>3</v>
      </c>
      <c r="C180">
        <v>15</v>
      </c>
      <c r="D180" t="s">
        <v>52</v>
      </c>
      <c r="E180" t="s">
        <v>58</v>
      </c>
      <c r="F180" t="s">
        <v>53</v>
      </c>
      <c r="G180" t="s">
        <v>55</v>
      </c>
      <c r="H180" t="s">
        <v>56</v>
      </c>
      <c r="I180">
        <v>111</v>
      </c>
      <c r="J180">
        <v>4</v>
      </c>
      <c r="K180">
        <v>3</v>
      </c>
      <c r="M180" t="str">
        <f>A!R338</f>
        <v>1785/1/4</v>
      </c>
      <c r="N180" t="s">
        <v>148</v>
      </c>
      <c r="O180" t="s">
        <v>2327</v>
      </c>
      <c r="P180" t="s">
        <v>2326</v>
      </c>
      <c r="Q180" t="str">
        <f t="shared" si="6"/>
        <v>1783/3/15</v>
      </c>
    </row>
    <row r="181" spans="1:17" hidden="1" x14ac:dyDescent="0.2">
      <c r="A181">
        <v>1783</v>
      </c>
      <c r="B181">
        <v>11</v>
      </c>
      <c r="C181">
        <v>6</v>
      </c>
      <c r="D181" t="s">
        <v>52</v>
      </c>
      <c r="E181" t="s">
        <v>2374</v>
      </c>
      <c r="F181" t="s">
        <v>53</v>
      </c>
      <c r="G181" t="s">
        <v>55</v>
      </c>
      <c r="H181" t="s">
        <v>18</v>
      </c>
      <c r="I181">
        <v>30</v>
      </c>
      <c r="J181">
        <v>1</v>
      </c>
      <c r="K181">
        <v>10</v>
      </c>
      <c r="M181" t="str">
        <f>A!R345</f>
        <v>1797/8/20</v>
      </c>
      <c r="N181" t="s">
        <v>492</v>
      </c>
      <c r="O181" t="s">
        <v>1987</v>
      </c>
      <c r="P181" t="s">
        <v>2375</v>
      </c>
      <c r="Q181" t="str">
        <f t="shared" si="6"/>
        <v>1783/11/6</v>
      </c>
    </row>
    <row r="182" spans="1:17" hidden="1" x14ac:dyDescent="0.2">
      <c r="A182">
        <v>1784</v>
      </c>
      <c r="B182">
        <v>9</v>
      </c>
      <c r="C182">
        <v>17</v>
      </c>
      <c r="D182" t="s">
        <v>52</v>
      </c>
      <c r="E182" t="s">
        <v>216</v>
      </c>
      <c r="F182" t="s">
        <v>387</v>
      </c>
      <c r="G182" t="s">
        <v>51</v>
      </c>
      <c r="H182" t="s">
        <v>18</v>
      </c>
      <c r="I182">
        <v>208</v>
      </c>
      <c r="J182">
        <v>81</v>
      </c>
      <c r="M182">
        <f>IF(ISBLANK(J182),IF(AND(NOT(ISBLANK(K182)),K182&gt;B182),A182-1,A182), ROUNDDOWN(A182-J182,0))</f>
        <v>1703</v>
      </c>
      <c r="N182" t="s">
        <v>2248</v>
      </c>
      <c r="O182" t="s">
        <v>2249</v>
      </c>
      <c r="P182" t="s">
        <v>2250</v>
      </c>
      <c r="Q182" t="str">
        <f t="shared" si="6"/>
        <v>1784/9/17</v>
      </c>
    </row>
    <row r="183" spans="1:17" hidden="1" x14ac:dyDescent="0.2">
      <c r="A183">
        <v>1785</v>
      </c>
      <c r="B183">
        <v>12</v>
      </c>
      <c r="C183">
        <v>27</v>
      </c>
      <c r="D183" t="s">
        <v>52</v>
      </c>
      <c r="E183" t="s">
        <v>105</v>
      </c>
      <c r="H183" t="s">
        <v>18</v>
      </c>
      <c r="I183">
        <v>141</v>
      </c>
      <c r="J183">
        <v>57</v>
      </c>
      <c r="M183">
        <f>IF(ISBLANK(J183),IF(AND(NOT(ISBLANK(K183)),K183&gt;B183),A183-1,A183), ROUNDDOWN(A183-J183,0))</f>
        <v>1728</v>
      </c>
      <c r="N183" t="s">
        <v>2187</v>
      </c>
      <c r="O183" t="s">
        <v>2162</v>
      </c>
      <c r="P183" t="s">
        <v>2188</v>
      </c>
      <c r="Q183" t="str">
        <f t="shared" si="6"/>
        <v>1785/12/27</v>
      </c>
    </row>
    <row r="184" spans="1:17" hidden="1" x14ac:dyDescent="0.2">
      <c r="A184">
        <v>1786</v>
      </c>
      <c r="B184">
        <v>11</v>
      </c>
      <c r="C184">
        <v>13</v>
      </c>
      <c r="D184" t="s">
        <v>52</v>
      </c>
      <c r="E184" t="s">
        <v>58</v>
      </c>
      <c r="H184" t="s">
        <v>18</v>
      </c>
      <c r="I184">
        <v>214</v>
      </c>
      <c r="J184">
        <v>26</v>
      </c>
      <c r="M184" t="str">
        <f>A!R285</f>
        <v>1760/2/27</v>
      </c>
      <c r="N184" t="s">
        <v>2252</v>
      </c>
      <c r="O184" t="s">
        <v>2253</v>
      </c>
      <c r="P184" t="s">
        <v>2254</v>
      </c>
      <c r="Q184" t="str">
        <f t="shared" si="6"/>
        <v>1786/11/13</v>
      </c>
    </row>
    <row r="185" spans="1:17" hidden="1" x14ac:dyDescent="0.2">
      <c r="A185">
        <v>1786</v>
      </c>
      <c r="B185">
        <v>12</v>
      </c>
      <c r="C185">
        <v>24</v>
      </c>
      <c r="D185" t="s">
        <v>52</v>
      </c>
      <c r="E185" t="s">
        <v>746</v>
      </c>
      <c r="F185" t="s">
        <v>481</v>
      </c>
      <c r="G185" t="s">
        <v>51</v>
      </c>
      <c r="H185" t="s">
        <v>56</v>
      </c>
      <c r="I185">
        <v>56</v>
      </c>
      <c r="J185">
        <v>70</v>
      </c>
      <c r="M185">
        <f>IF(ISBLANK(J185),IF(AND(NOT(ISBLANK(K185)),K185&gt;B185),A185-1,A185), ROUNDDOWN(A185-J185,0))</f>
        <v>1716</v>
      </c>
      <c r="N185" t="s">
        <v>2156</v>
      </c>
      <c r="O185" t="s">
        <v>2174</v>
      </c>
      <c r="P185" t="s">
        <v>2175</v>
      </c>
      <c r="Q185" t="str">
        <f t="shared" si="6"/>
        <v>1786/12/24</v>
      </c>
    </row>
    <row r="186" spans="1:17" hidden="1" x14ac:dyDescent="0.2">
      <c r="A186" s="4">
        <v>1787</v>
      </c>
      <c r="B186" s="4">
        <v>8</v>
      </c>
      <c r="C186" s="4">
        <v>28</v>
      </c>
      <c r="D186" s="4" t="s">
        <v>52</v>
      </c>
      <c r="E186" s="4" t="s">
        <v>189</v>
      </c>
      <c r="F186" s="4" t="s">
        <v>53</v>
      </c>
      <c r="G186" s="4" t="s">
        <v>51</v>
      </c>
      <c r="H186" s="4" t="s">
        <v>18</v>
      </c>
      <c r="I186" s="4">
        <v>151</v>
      </c>
      <c r="J186" s="4">
        <v>31</v>
      </c>
      <c r="K186" s="4"/>
      <c r="L186" s="4"/>
      <c r="M186" s="4">
        <f>IF(ISBLANK(J186),IF(AND(NOT(ISBLANK(K186)),K186&gt;B186),A186-1,A186), ROUNDDOWN(A186-J186,0))</f>
        <v>1756</v>
      </c>
      <c r="N186" s="4" t="s">
        <v>2276</v>
      </c>
      <c r="O186" s="4" t="s">
        <v>234</v>
      </c>
      <c r="P186" s="4" t="s">
        <v>2410</v>
      </c>
      <c r="Q186" s="4" t="str">
        <f t="shared" si="6"/>
        <v>1787/8/28</v>
      </c>
    </row>
    <row r="187" spans="1:17" hidden="1" x14ac:dyDescent="0.2">
      <c r="A187">
        <v>1794</v>
      </c>
      <c r="B187">
        <v>3</v>
      </c>
      <c r="C187">
        <v>12</v>
      </c>
      <c r="D187" t="s">
        <v>52</v>
      </c>
      <c r="E187" t="s">
        <v>481</v>
      </c>
      <c r="H187" t="s">
        <v>18</v>
      </c>
      <c r="I187">
        <v>42</v>
      </c>
      <c r="J187">
        <v>77</v>
      </c>
      <c r="M187" t="str">
        <f>A!R99</f>
        <v>1710/8/1</v>
      </c>
      <c r="N187" t="s">
        <v>2156</v>
      </c>
      <c r="O187" t="s">
        <v>2177</v>
      </c>
      <c r="P187" t="s">
        <v>2178</v>
      </c>
      <c r="Q187" t="str">
        <f t="shared" si="6"/>
        <v>1794/3/12</v>
      </c>
    </row>
    <row r="188" spans="1:17" hidden="1" x14ac:dyDescent="0.2">
      <c r="A188">
        <v>1797</v>
      </c>
      <c r="B188">
        <v>7</v>
      </c>
      <c r="C188">
        <v>7</v>
      </c>
      <c r="D188" t="s">
        <v>52</v>
      </c>
      <c r="E188" t="s">
        <v>387</v>
      </c>
      <c r="H188" t="s">
        <v>18</v>
      </c>
      <c r="I188">
        <v>201</v>
      </c>
      <c r="J188">
        <v>77</v>
      </c>
      <c r="M188">
        <f>IF(ISBLANK(J188),IF(AND(NOT(ISBLANK(K188)),K188&gt;B188),A188-1,A188), ROUNDDOWN(A188-J188,0))</f>
        <v>1720</v>
      </c>
      <c r="N188" t="s">
        <v>2240</v>
      </c>
      <c r="O188" t="s">
        <v>106</v>
      </c>
      <c r="P188" t="s">
        <v>2251</v>
      </c>
      <c r="Q188" t="str">
        <f t="shared" si="6"/>
        <v>1797/7/7</v>
      </c>
    </row>
    <row r="189" spans="1:17" hidden="1" x14ac:dyDescent="0.2">
      <c r="A189">
        <v>1798</v>
      </c>
      <c r="B189">
        <v>4</v>
      </c>
      <c r="C189">
        <v>22</v>
      </c>
      <c r="D189" t="s">
        <v>52</v>
      </c>
      <c r="E189" t="s">
        <v>2283</v>
      </c>
      <c r="F189" t="s">
        <v>53</v>
      </c>
      <c r="G189" t="s">
        <v>63</v>
      </c>
      <c r="H189" t="s">
        <v>56</v>
      </c>
      <c r="I189">
        <v>77</v>
      </c>
      <c r="K189">
        <v>7</v>
      </c>
      <c r="M189" t="str">
        <f>A!R327</f>
        <v>1778/9/9</v>
      </c>
      <c r="N189" t="s">
        <v>2318</v>
      </c>
      <c r="O189" t="s">
        <v>37</v>
      </c>
      <c r="Q189" t="str">
        <f t="shared" si="6"/>
        <v>1798/4/22</v>
      </c>
    </row>
    <row r="190" spans="1:17" hidden="1" x14ac:dyDescent="0.2">
      <c r="A190">
        <v>1804</v>
      </c>
      <c r="B190">
        <v>2</v>
      </c>
      <c r="C190">
        <v>13</v>
      </c>
      <c r="D190" t="s">
        <v>52</v>
      </c>
      <c r="E190" t="s">
        <v>2168</v>
      </c>
      <c r="F190" t="s">
        <v>53</v>
      </c>
      <c r="G190" t="s">
        <v>63</v>
      </c>
      <c r="H190" t="s">
        <v>56</v>
      </c>
      <c r="I190">
        <v>77</v>
      </c>
      <c r="K190">
        <v>5</v>
      </c>
      <c r="M190" t="str">
        <f>A!R331</f>
        <v>1781/4/29</v>
      </c>
      <c r="N190" t="s">
        <v>2316</v>
      </c>
      <c r="O190" t="s">
        <v>850</v>
      </c>
      <c r="P190" t="s">
        <v>2317</v>
      </c>
      <c r="Q190" t="str">
        <f t="shared" si="6"/>
        <v>1804/2/13</v>
      </c>
    </row>
    <row r="191" spans="1:17" hidden="1" x14ac:dyDescent="0.2">
      <c r="A191">
        <v>1804</v>
      </c>
      <c r="B191">
        <v>6</v>
      </c>
      <c r="C191">
        <v>2</v>
      </c>
      <c r="D191" t="s">
        <v>52</v>
      </c>
      <c r="E191" t="s">
        <v>53</v>
      </c>
      <c r="H191" t="s">
        <v>56</v>
      </c>
      <c r="I191">
        <v>77</v>
      </c>
      <c r="J191">
        <v>67</v>
      </c>
      <c r="M191" t="str">
        <f>A!R210</f>
        <v>1737/6/20</v>
      </c>
      <c r="N191" t="s">
        <v>2322</v>
      </c>
      <c r="O191" t="s">
        <v>137</v>
      </c>
      <c r="P191" t="s">
        <v>2323</v>
      </c>
      <c r="Q191" t="str">
        <f t="shared" si="6"/>
        <v>1804/6/2</v>
      </c>
    </row>
    <row r="192" spans="1:17" hidden="1" x14ac:dyDescent="0.2">
      <c r="A192">
        <v>1805</v>
      </c>
      <c r="B192">
        <v>12</v>
      </c>
      <c r="C192">
        <v>10</v>
      </c>
      <c r="D192" t="s">
        <v>52</v>
      </c>
      <c r="E192" t="s">
        <v>2164</v>
      </c>
      <c r="F192" t="s">
        <v>481</v>
      </c>
      <c r="G192" t="s">
        <v>63</v>
      </c>
      <c r="H192" t="s">
        <v>56</v>
      </c>
      <c r="I192">
        <v>106</v>
      </c>
      <c r="K192">
        <v>6</v>
      </c>
      <c r="M192">
        <f>IF(ISBLANK(J192),IF(AND(NOT(ISBLANK(K192)),K192&gt;B192),A192-1,A192), ROUNDDOWN(A192-J192,0))</f>
        <v>1805</v>
      </c>
      <c r="N192" t="s">
        <v>2165</v>
      </c>
      <c r="O192" t="s">
        <v>305</v>
      </c>
      <c r="P192" t="s">
        <v>2166</v>
      </c>
      <c r="Q192" t="str">
        <f t="shared" si="6"/>
        <v>1805/12/10</v>
      </c>
    </row>
    <row r="193" spans="1:17" hidden="1" x14ac:dyDescent="0.2">
      <c r="A193">
        <v>1806</v>
      </c>
      <c r="B193">
        <v>2</v>
      </c>
      <c r="C193">
        <v>11</v>
      </c>
      <c r="D193" t="s">
        <v>52</v>
      </c>
      <c r="E193" t="s">
        <v>81</v>
      </c>
      <c r="H193" t="s">
        <v>56</v>
      </c>
      <c r="I193">
        <v>77</v>
      </c>
      <c r="J193">
        <v>19</v>
      </c>
      <c r="M193">
        <f>IF(ISBLANK(J193),IF(AND(NOT(ISBLANK(K193)),K193&gt;B193),A193-1,A193), ROUNDDOWN(A193-J193,0))</f>
        <v>1787</v>
      </c>
      <c r="N193" t="s">
        <v>2319</v>
      </c>
      <c r="O193" t="s">
        <v>2320</v>
      </c>
      <c r="P193" t="s">
        <v>2321</v>
      </c>
      <c r="Q193" t="str">
        <f t="shared" si="6"/>
        <v>1806/2/11</v>
      </c>
    </row>
    <row r="194" spans="1:17" hidden="1" x14ac:dyDescent="0.2">
      <c r="A194">
        <v>1807</v>
      </c>
      <c r="B194">
        <v>5</v>
      </c>
      <c r="C194">
        <v>21</v>
      </c>
      <c r="D194" t="s">
        <v>52</v>
      </c>
      <c r="E194" t="s">
        <v>1396</v>
      </c>
      <c r="F194" t="s">
        <v>53</v>
      </c>
      <c r="G194" t="s">
        <v>51</v>
      </c>
      <c r="H194" t="s">
        <v>18</v>
      </c>
      <c r="I194">
        <v>87</v>
      </c>
      <c r="J194">
        <v>48</v>
      </c>
      <c r="M194">
        <f>IF(ISBLANK(J194),IF(AND(NOT(ISBLANK(K194)),K194&gt;B194),A194-1,A194), ROUNDDOWN(A194-J194,0))</f>
        <v>1759</v>
      </c>
      <c r="N194" t="s">
        <v>2368</v>
      </c>
      <c r="O194" t="s">
        <v>324</v>
      </c>
      <c r="P194" t="s">
        <v>2369</v>
      </c>
      <c r="Q194" t="str">
        <f t="shared" si="6"/>
        <v>1807/5/21</v>
      </c>
    </row>
    <row r="195" spans="1:17" hidden="1" x14ac:dyDescent="0.2">
      <c r="A195">
        <v>1808</v>
      </c>
      <c r="B195">
        <v>1</v>
      </c>
      <c r="C195">
        <v>8</v>
      </c>
      <c r="D195" t="s">
        <v>52</v>
      </c>
      <c r="E195" t="s">
        <v>77</v>
      </c>
      <c r="F195" t="s">
        <v>387</v>
      </c>
      <c r="G195" t="s">
        <v>43</v>
      </c>
      <c r="H195" t="s">
        <v>18</v>
      </c>
      <c r="I195">
        <v>220</v>
      </c>
      <c r="J195">
        <v>74</v>
      </c>
      <c r="M195">
        <f>IF(ISBLANK(J195),IF(AND(NOT(ISBLANK(K195)),K195&gt;B195),A195-1,A195), ROUNDDOWN(A195-J195,0))</f>
        <v>1734</v>
      </c>
      <c r="N195" t="s">
        <v>2242</v>
      </c>
      <c r="O195" t="s">
        <v>638</v>
      </c>
      <c r="P195" t="s">
        <v>2241</v>
      </c>
      <c r="Q195" t="str">
        <f t="shared" si="6"/>
        <v>1808/1/8</v>
      </c>
    </row>
    <row r="196" spans="1:17" hidden="1" x14ac:dyDescent="0.2">
      <c r="A196" s="4">
        <v>1810</v>
      </c>
      <c r="B196" s="4">
        <v>2</v>
      </c>
      <c r="C196" s="4">
        <v>18</v>
      </c>
      <c r="D196" s="4" t="s">
        <v>52</v>
      </c>
      <c r="E196" s="4" t="s">
        <v>208</v>
      </c>
      <c r="F196" s="4"/>
      <c r="G196" s="4"/>
      <c r="H196" s="4" t="s">
        <v>18</v>
      </c>
      <c r="I196" s="4">
        <v>168</v>
      </c>
      <c r="J196" s="4">
        <v>65</v>
      </c>
      <c r="K196" s="4"/>
      <c r="L196" s="4"/>
      <c r="M196" s="4" t="str">
        <f>A!R252</f>
        <v>1748/1/9</v>
      </c>
      <c r="N196" s="4" t="s">
        <v>2408</v>
      </c>
      <c r="O196" s="4" t="s">
        <v>2308</v>
      </c>
      <c r="P196" s="4" t="s">
        <v>2407</v>
      </c>
      <c r="Q196" s="4" t="str">
        <f t="shared" ref="Q196:Q206" si="7">A196&amp;"/"&amp;B196&amp;"/"&amp;C196</f>
        <v>1810/2/18</v>
      </c>
    </row>
    <row r="197" spans="1:17" hidden="1" x14ac:dyDescent="0.2">
      <c r="A197">
        <v>1811</v>
      </c>
      <c r="B197">
        <v>2</v>
      </c>
      <c r="C197">
        <v>5</v>
      </c>
      <c r="D197" t="s">
        <v>52</v>
      </c>
      <c r="E197" t="s">
        <v>2159</v>
      </c>
      <c r="F197" t="s">
        <v>481</v>
      </c>
      <c r="G197" t="s">
        <v>63</v>
      </c>
      <c r="H197" t="s">
        <v>56</v>
      </c>
      <c r="I197">
        <v>106</v>
      </c>
      <c r="K197">
        <v>1</v>
      </c>
      <c r="M197">
        <f>IF(ISBLANK(J197),IF(AND(NOT(ISBLANK(K197)),K197&gt;B197),A197-1,A197), ROUNDDOWN(A197-J197,0))</f>
        <v>1811</v>
      </c>
      <c r="N197" t="s">
        <v>2161</v>
      </c>
      <c r="O197" t="s">
        <v>2162</v>
      </c>
      <c r="P197" t="s">
        <v>2163</v>
      </c>
      <c r="Q197" t="str">
        <f t="shared" si="7"/>
        <v>1811/2/5</v>
      </c>
    </row>
    <row r="198" spans="1:17" hidden="1" x14ac:dyDescent="0.2">
      <c r="A198">
        <v>1812</v>
      </c>
      <c r="B198">
        <v>8</v>
      </c>
      <c r="C198">
        <v>31</v>
      </c>
      <c r="D198" t="s">
        <v>52</v>
      </c>
      <c r="E198" t="s">
        <v>17</v>
      </c>
      <c r="F198" t="s">
        <v>81</v>
      </c>
      <c r="G198" t="s">
        <v>63</v>
      </c>
      <c r="H198" t="s">
        <v>18</v>
      </c>
      <c r="I198">
        <v>99</v>
      </c>
      <c r="J198">
        <v>2</v>
      </c>
      <c r="M198">
        <f>IF(ISBLANK(J198),IF(AND(NOT(ISBLANK(K198)),K198&gt;B198),A198-1,A198), ROUNDDOWN(A198-J198,0))</f>
        <v>1810</v>
      </c>
      <c r="N198" t="s">
        <v>2310</v>
      </c>
      <c r="O198" t="s">
        <v>350</v>
      </c>
      <c r="P198" t="s">
        <v>2393</v>
      </c>
      <c r="Q198" t="str">
        <f t="shared" si="7"/>
        <v>1812/8/31</v>
      </c>
    </row>
    <row r="199" spans="1:17" hidden="1" x14ac:dyDescent="0.2">
      <c r="A199">
        <v>1818</v>
      </c>
      <c r="B199">
        <v>11</v>
      </c>
      <c r="C199">
        <v>10</v>
      </c>
      <c r="D199" t="s">
        <v>52</v>
      </c>
      <c r="E199" t="s">
        <v>1057</v>
      </c>
      <c r="F199" t="s">
        <v>481</v>
      </c>
      <c r="G199" t="s">
        <v>55</v>
      </c>
      <c r="H199" t="s">
        <v>56</v>
      </c>
      <c r="I199">
        <v>84</v>
      </c>
      <c r="J199">
        <v>1.5</v>
      </c>
      <c r="M199">
        <f>IF(ISBLANK(J199),IF(AND(NOT(ISBLANK(K199)),K199&gt;B199),A199-1,A199), ROUNDDOWN(A199-J199,0))</f>
        <v>1816</v>
      </c>
      <c r="N199" t="s">
        <v>2160</v>
      </c>
      <c r="O199" t="s">
        <v>2157</v>
      </c>
      <c r="P199" t="s">
        <v>2158</v>
      </c>
      <c r="Q199" t="str">
        <f t="shared" si="7"/>
        <v>1818/11/10</v>
      </c>
    </row>
    <row r="200" spans="1:17" hidden="1" x14ac:dyDescent="0.2">
      <c r="A200">
        <v>1772</v>
      </c>
      <c r="B200">
        <v>4</v>
      </c>
      <c r="C200">
        <v>21</v>
      </c>
      <c r="D200" t="s">
        <v>52</v>
      </c>
      <c r="E200" t="s">
        <v>143</v>
      </c>
      <c r="H200" t="s">
        <v>76</v>
      </c>
      <c r="I200">
        <v>10</v>
      </c>
      <c r="J200">
        <v>50</v>
      </c>
      <c r="M200" t="str">
        <f>A!R138</f>
        <v>1719/2/12</v>
      </c>
      <c r="N200" t="s">
        <v>1729</v>
      </c>
      <c r="O200" t="s">
        <v>190</v>
      </c>
      <c r="P200" t="s">
        <v>2418</v>
      </c>
      <c r="Q200" t="str">
        <f t="shared" si="7"/>
        <v>1772/4/21</v>
      </c>
    </row>
    <row r="201" spans="1:17" hidden="1" x14ac:dyDescent="0.2">
      <c r="A201">
        <v>1772</v>
      </c>
      <c r="B201">
        <v>5</v>
      </c>
      <c r="C201">
        <v>11</v>
      </c>
      <c r="D201" t="s">
        <v>52</v>
      </c>
      <c r="E201" t="s">
        <v>136</v>
      </c>
      <c r="F201" t="s">
        <v>143</v>
      </c>
      <c r="G201" t="s">
        <v>63</v>
      </c>
      <c r="H201" t="s">
        <v>76</v>
      </c>
      <c r="I201">
        <v>10</v>
      </c>
      <c r="K201">
        <v>3</v>
      </c>
      <c r="M201" t="str">
        <f>A!R352</f>
        <v>1807/1/16</v>
      </c>
      <c r="N201" t="s">
        <v>1729</v>
      </c>
      <c r="O201" t="s">
        <v>2419</v>
      </c>
      <c r="P201" t="s">
        <v>2420</v>
      </c>
      <c r="Q201" t="str">
        <f t="shared" si="7"/>
        <v>1772/5/11</v>
      </c>
    </row>
    <row r="202" spans="1:17" hidden="1" x14ac:dyDescent="0.2">
      <c r="A202">
        <v>1784</v>
      </c>
      <c r="B202">
        <v>4</v>
      </c>
      <c r="C202">
        <v>9</v>
      </c>
      <c r="D202" t="s">
        <v>52</v>
      </c>
      <c r="E202" t="s">
        <v>139</v>
      </c>
      <c r="F202" t="s">
        <v>593</v>
      </c>
      <c r="G202" t="s">
        <v>63</v>
      </c>
      <c r="H202" t="s">
        <v>18</v>
      </c>
      <c r="I202">
        <v>158</v>
      </c>
      <c r="K202">
        <v>4</v>
      </c>
      <c r="M202">
        <f>IF(ISBLANK(J202),IF(AND(NOT(ISBLANK(K202)),K202&gt;B202),A202-1,A202), ROUNDDOWN(A202-J202,0))</f>
        <v>1784</v>
      </c>
      <c r="N202" t="s">
        <v>2270</v>
      </c>
      <c r="O202" t="s">
        <v>2427</v>
      </c>
      <c r="P202" t="s">
        <v>2428</v>
      </c>
      <c r="Q202" t="str">
        <f t="shared" si="7"/>
        <v>1784/4/9</v>
      </c>
    </row>
    <row r="203" spans="1:17" hidden="1" x14ac:dyDescent="0.2">
      <c r="A203">
        <v>1809</v>
      </c>
      <c r="B203">
        <v>12</v>
      </c>
      <c r="C203">
        <v>10</v>
      </c>
      <c r="D203" t="s">
        <v>52</v>
      </c>
      <c r="E203" t="s">
        <v>229</v>
      </c>
      <c r="G203" t="s">
        <v>63</v>
      </c>
      <c r="H203" t="s">
        <v>18</v>
      </c>
      <c r="I203">
        <v>106</v>
      </c>
      <c r="J203">
        <v>36</v>
      </c>
      <c r="M203">
        <f>IF(ISBLANK(J203),IF(AND(NOT(ISBLANK(K203)),K203&gt;B203),A203-1,A203), ROUNDDOWN(A203-J203,0))</f>
        <v>1773</v>
      </c>
      <c r="N203" t="s">
        <v>2429</v>
      </c>
      <c r="O203" t="s">
        <v>2430</v>
      </c>
      <c r="P203" t="s">
        <v>2431</v>
      </c>
      <c r="Q203" t="str">
        <f t="shared" si="7"/>
        <v>1809/12/10</v>
      </c>
    </row>
    <row r="204" spans="1:17" hidden="1" x14ac:dyDescent="0.2">
      <c r="A204">
        <v>1771</v>
      </c>
      <c r="B204">
        <v>5</v>
      </c>
      <c r="C204">
        <v>26</v>
      </c>
      <c r="D204" t="s">
        <v>41</v>
      </c>
      <c r="E204" t="s">
        <v>2435</v>
      </c>
      <c r="F204" t="s">
        <v>593</v>
      </c>
      <c r="G204" t="s">
        <v>55</v>
      </c>
      <c r="H204" t="s">
        <v>18</v>
      </c>
      <c r="I204">
        <v>158</v>
      </c>
      <c r="J204">
        <v>3</v>
      </c>
      <c r="M204" t="str">
        <f>A!R304</f>
        <v>1767/8/27</v>
      </c>
      <c r="N204" t="s">
        <v>535</v>
      </c>
      <c r="O204" t="s">
        <v>2436</v>
      </c>
      <c r="P204" t="s">
        <v>2437</v>
      </c>
      <c r="Q204" t="str">
        <f t="shared" si="7"/>
        <v>1771/5/26</v>
      </c>
    </row>
    <row r="205" spans="1:17" hidden="1" x14ac:dyDescent="0.2">
      <c r="A205">
        <v>1779</v>
      </c>
      <c r="B205">
        <v>1</v>
      </c>
      <c r="C205">
        <v>21</v>
      </c>
      <c r="D205" t="s">
        <v>41</v>
      </c>
      <c r="E205" t="s">
        <v>216</v>
      </c>
      <c r="F205" t="s">
        <v>593</v>
      </c>
      <c r="G205" t="s">
        <v>51</v>
      </c>
      <c r="H205" t="s">
        <v>18</v>
      </c>
      <c r="I205">
        <v>158</v>
      </c>
      <c r="J205">
        <v>39</v>
      </c>
      <c r="M205">
        <f>IF(ISBLANK(J205),IF(AND(NOT(ISBLANK(K205)),K205&gt;B205),A205-1,A205), ROUNDDOWN(A205-J205,0))</f>
        <v>1740</v>
      </c>
      <c r="N205" t="s">
        <v>535</v>
      </c>
      <c r="O205" t="s">
        <v>1669</v>
      </c>
      <c r="P205" t="s">
        <v>2438</v>
      </c>
      <c r="Q205" t="str">
        <f t="shared" si="7"/>
        <v>1779/1/21</v>
      </c>
    </row>
    <row r="206" spans="1:17" hidden="1" x14ac:dyDescent="0.2">
      <c r="A206">
        <v>1784</v>
      </c>
      <c r="B206">
        <v>6</v>
      </c>
      <c r="C206">
        <v>17</v>
      </c>
      <c r="D206" t="s">
        <v>41</v>
      </c>
      <c r="E206" t="s">
        <v>2439</v>
      </c>
      <c r="H206" t="s">
        <v>18</v>
      </c>
      <c r="I206">
        <v>158</v>
      </c>
      <c r="J206">
        <v>60</v>
      </c>
      <c r="M206" t="str">
        <f>A!R186</f>
        <v>1730/10/26</v>
      </c>
      <c r="N206" t="s">
        <v>2441</v>
      </c>
      <c r="O206" t="s">
        <v>1708</v>
      </c>
      <c r="P206" t="s">
        <v>2440</v>
      </c>
      <c r="Q206" t="str">
        <f t="shared" si="7"/>
        <v>1784/6/17</v>
      </c>
    </row>
  </sheetData>
  <autoFilter ref="A1:P206" xr:uid="{8DC53AF6-5CCF-42C9-B022-651719AFA153}">
    <filterColumn colId="7">
      <filters>
        <filter val="dt Liebau"/>
      </filters>
    </filterColumn>
  </autoFilter>
  <sortState xmlns:xlrd2="http://schemas.microsoft.com/office/spreadsheetml/2017/richdata2" ref="A2:Q199">
    <sortCondition ref="A2:A199"/>
    <sortCondition ref="B2:B199"/>
    <sortCondition ref="C2:C199"/>
  </sortState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Plonka Jens (PS-EC/EBT3)</dc:creator>
  <cp:lastModifiedBy>Plonka Jens (PS-EC/EBT3)</cp:lastModifiedBy>
  <dcterms:created xsi:type="dcterms:W3CDTF">2022-08-18T05:03:50Z</dcterms:created>
  <dcterms:modified xsi:type="dcterms:W3CDTF">2022-12-20T12:16:51Z</dcterms:modified>
</cp:coreProperties>
</file>