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N9" i="1" l="1"/>
  <c r="N6" i="1"/>
  <c r="N8" i="1"/>
  <c r="I6" i="1"/>
  <c r="I5" i="1"/>
  <c r="I4" i="1"/>
  <c r="N4" i="1" s="1"/>
  <c r="N28" i="1" l="1"/>
  <c r="N29" i="1" s="1"/>
  <c r="J6" i="1"/>
  <c r="L6" i="1" s="1"/>
  <c r="J7" i="1"/>
  <c r="L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J20" i="1"/>
  <c r="L20" i="1" s="1"/>
  <c r="J21" i="1"/>
  <c r="L21" i="1" s="1"/>
  <c r="J22" i="1"/>
  <c r="L22" i="1" s="1"/>
  <c r="J23" i="1"/>
  <c r="L23" i="1" s="1"/>
  <c r="J24" i="1"/>
  <c r="L24" i="1" s="1"/>
  <c r="J25" i="1"/>
  <c r="L25" i="1" s="1"/>
  <c r="J26" i="1"/>
  <c r="L26" i="1" s="1"/>
  <c r="J27" i="1"/>
  <c r="L27" i="1" s="1"/>
  <c r="J5" i="1"/>
  <c r="L5" i="1" s="1"/>
  <c r="J4" i="1"/>
  <c r="C11" i="1"/>
  <c r="R7" i="1" l="1"/>
  <c r="J28" i="1"/>
  <c r="L4" i="1"/>
  <c r="L28" i="1" l="1"/>
  <c r="P7" i="1"/>
</calcChain>
</file>

<file path=xl/sharedStrings.xml><?xml version="1.0" encoding="utf-8"?>
<sst xmlns="http://schemas.openxmlformats.org/spreadsheetml/2006/main" count="37" uniqueCount="30">
  <si>
    <t>Dépôt 20$</t>
  </si>
  <si>
    <t>Matthieu</t>
  </si>
  <si>
    <t>Emile</t>
  </si>
  <si>
    <t>Magnan</t>
  </si>
  <si>
    <t>Sébastien</t>
  </si>
  <si>
    <t>Xavier</t>
  </si>
  <si>
    <t>Jimpro</t>
  </si>
  <si>
    <t>Jérémy</t>
  </si>
  <si>
    <t>Laurent</t>
  </si>
  <si>
    <t>TOTAL</t>
  </si>
  <si>
    <t>Article</t>
  </si>
  <si>
    <t>Quantité</t>
  </si>
  <si>
    <t>Prix unitaire</t>
  </si>
  <si>
    <t>Prix total</t>
  </si>
  <si>
    <t>Achat par</t>
  </si>
  <si>
    <t>Remboursé</t>
  </si>
  <si>
    <t>Achat de matériel</t>
  </si>
  <si>
    <t>Valeur sur le robot</t>
  </si>
  <si>
    <t>Montant à rembourser</t>
  </si>
  <si>
    <t>Budget restant</t>
  </si>
  <si>
    <t>Buck</t>
  </si>
  <si>
    <t>Shipping Buck</t>
  </si>
  <si>
    <t>MS</t>
  </si>
  <si>
    <t>MS :</t>
  </si>
  <si>
    <t xml:space="preserve">JB: </t>
  </si>
  <si>
    <t>Batterie + Kit</t>
  </si>
  <si>
    <t>JB</t>
  </si>
  <si>
    <t>Shipping batterie</t>
  </si>
  <si>
    <t>Arduino Mega</t>
  </si>
  <si>
    <t>Servo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</si>
</sst>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$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1" xfId="0" applyFont="1" applyBorder="1"/>
    <xf numFmtId="0" fontId="0" fillId="0" borderId="1" xfId="0" applyBorder="1"/>
    <xf numFmtId="0" fontId="0" fillId="0" borderId="2" xfId="0" applyBorder="1" applyAlignment="1">
      <alignment horizontal="center"/>
    </xf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0" fontId="0" fillId="0" borderId="6" xfId="0" applyBorder="1"/>
    <xf numFmtId="164" fontId="0" fillId="0" borderId="1" xfId="0" applyNumberFormat="1" applyBorder="1"/>
    <xf numFmtId="0" fontId="1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9"/>
  <sheetViews>
    <sheetView tabSelected="1" workbookViewId="0">
      <selection activeCell="N10" sqref="N10"/>
    </sheetView>
  </sheetViews>
  <sheetFormatPr baseColWidth="10" defaultColWidth="8.88671875" defaultRowHeight="14.4" x14ac:dyDescent="0.3"/>
  <cols>
    <col min="1" max="1" width="8.5546875" customWidth="1"/>
    <col min="7" max="7" width="14.5546875" bestFit="1" customWidth="1"/>
    <col min="8" max="8" width="10.44140625" customWidth="1"/>
    <col min="9" max="9" width="11.88671875" customWidth="1"/>
    <col min="10" max="10" width="10.6640625" customWidth="1"/>
    <col min="11" max="11" width="12.33203125" customWidth="1"/>
    <col min="12" max="12" width="19.5546875" bestFit="1" customWidth="1"/>
    <col min="13" max="13" width="15.44140625" bestFit="1" customWidth="1"/>
    <col min="14" max="14" width="16.109375" bestFit="1" customWidth="1"/>
  </cols>
  <sheetData>
    <row r="2" spans="2:18" x14ac:dyDescent="0.3">
      <c r="B2" s="12" t="s">
        <v>0</v>
      </c>
      <c r="C2" s="12"/>
      <c r="G2" s="12" t="s">
        <v>16</v>
      </c>
      <c r="H2" s="12"/>
      <c r="I2" s="12"/>
      <c r="J2" s="12"/>
      <c r="K2" s="12"/>
      <c r="L2" s="12"/>
      <c r="M2" s="12"/>
      <c r="N2" s="12"/>
    </row>
    <row r="3" spans="2:18" x14ac:dyDescent="0.3">
      <c r="B3" s="1" t="s">
        <v>1</v>
      </c>
      <c r="C3" s="1">
        <v>20</v>
      </c>
      <c r="G3" s="6" t="s">
        <v>10</v>
      </c>
      <c r="H3" s="6" t="s">
        <v>11</v>
      </c>
      <c r="I3" s="6" t="s">
        <v>12</v>
      </c>
      <c r="J3" s="6" t="s">
        <v>13</v>
      </c>
      <c r="K3" s="6" t="s">
        <v>14</v>
      </c>
      <c r="L3" s="6" t="s">
        <v>18</v>
      </c>
      <c r="M3" s="6" t="s">
        <v>15</v>
      </c>
      <c r="N3" s="6" t="s">
        <v>17</v>
      </c>
    </row>
    <row r="4" spans="2:18" x14ac:dyDescent="0.3">
      <c r="B4" s="2" t="s">
        <v>2</v>
      </c>
      <c r="C4" s="2">
        <v>20</v>
      </c>
      <c r="G4" s="1" t="s">
        <v>20</v>
      </c>
      <c r="H4" s="1">
        <v>3</v>
      </c>
      <c r="I4" s="7">
        <f>6.99/0.68028</f>
        <v>10.275180807902629</v>
      </c>
      <c r="J4" s="7">
        <f>H4*I4</f>
        <v>30.825542423707887</v>
      </c>
      <c r="K4" s="13" t="s">
        <v>22</v>
      </c>
      <c r="L4" s="7">
        <f>J4/7</f>
        <v>4.4036489176725553</v>
      </c>
      <c r="M4" s="1"/>
      <c r="N4" s="7">
        <f>2*I4</f>
        <v>20.550361615805258</v>
      </c>
    </row>
    <row r="5" spans="2:18" x14ac:dyDescent="0.3">
      <c r="B5" s="2" t="s">
        <v>3</v>
      </c>
      <c r="C5" s="2">
        <v>20</v>
      </c>
      <c r="G5" s="2" t="s">
        <v>21</v>
      </c>
      <c r="H5" s="2">
        <v>1</v>
      </c>
      <c r="I5" s="8">
        <f>8.07/0.68028+21.39</f>
        <v>33.252762391956253</v>
      </c>
      <c r="J5" s="8">
        <f>H5*I5</f>
        <v>33.252762391956253</v>
      </c>
      <c r="K5" s="14" t="s">
        <v>22</v>
      </c>
      <c r="L5" s="8">
        <f>J5/7</f>
        <v>4.7503946274223221</v>
      </c>
      <c r="M5" s="2"/>
      <c r="N5" s="8"/>
    </row>
    <row r="6" spans="2:18" x14ac:dyDescent="0.3">
      <c r="B6" s="2" t="s">
        <v>4</v>
      </c>
      <c r="C6" s="2">
        <v>20</v>
      </c>
      <c r="G6" s="2" t="s">
        <v>25</v>
      </c>
      <c r="H6" s="2">
        <v>1</v>
      </c>
      <c r="I6" s="8">
        <f>(152.84-37.85)/0.68028</f>
        <v>169.03333921326515</v>
      </c>
      <c r="J6" s="8">
        <f t="shared" ref="J6:J27" si="0">H6*I6</f>
        <v>169.03333921326515</v>
      </c>
      <c r="K6" s="14" t="s">
        <v>26</v>
      </c>
      <c r="L6" s="8">
        <f t="shared" ref="L6:L26" si="1">J6/7</f>
        <v>24.147619887609306</v>
      </c>
      <c r="M6" s="2"/>
      <c r="N6" s="8">
        <f>51.88/0.68028</f>
        <v>76.262715352501914</v>
      </c>
      <c r="P6" s="5" t="s">
        <v>23</v>
      </c>
      <c r="Q6" s="5"/>
      <c r="R6" s="5" t="s">
        <v>24</v>
      </c>
    </row>
    <row r="7" spans="2:18" x14ac:dyDescent="0.3">
      <c r="B7" s="2" t="s">
        <v>5</v>
      </c>
      <c r="C7" s="2">
        <v>20</v>
      </c>
      <c r="G7" s="2" t="s">
        <v>27</v>
      </c>
      <c r="H7" s="2">
        <v>1</v>
      </c>
      <c r="I7">
        <v>37.85</v>
      </c>
      <c r="J7" s="8">
        <f t="shared" si="0"/>
        <v>37.85</v>
      </c>
      <c r="K7" s="14" t="s">
        <v>26</v>
      </c>
      <c r="L7" s="8">
        <f t="shared" si="1"/>
        <v>5.4071428571428575</v>
      </c>
      <c r="M7" s="2"/>
      <c r="N7" s="8"/>
      <c r="P7" s="11">
        <f>L4+L5</f>
        <v>9.1540435450948774</v>
      </c>
      <c r="Q7" s="5"/>
      <c r="R7" s="11">
        <f>L6+L7</f>
        <v>29.554762744752164</v>
      </c>
    </row>
    <row r="8" spans="2:18" x14ac:dyDescent="0.3">
      <c r="B8" s="2" t="s">
        <v>6</v>
      </c>
      <c r="C8" s="2">
        <v>20</v>
      </c>
      <c r="G8" s="2" t="s">
        <v>28</v>
      </c>
      <c r="H8" s="2">
        <v>1</v>
      </c>
      <c r="I8">
        <v>44.99</v>
      </c>
      <c r="J8" s="8">
        <f t="shared" si="0"/>
        <v>44.99</v>
      </c>
      <c r="K8" s="14" t="s">
        <v>22</v>
      </c>
      <c r="L8" s="8">
        <f t="shared" si="1"/>
        <v>6.427142857142857</v>
      </c>
      <c r="M8" s="2"/>
      <c r="N8" s="8">
        <f>I8</f>
        <v>44.99</v>
      </c>
    </row>
    <row r="9" spans="2:18" x14ac:dyDescent="0.3">
      <c r="B9" s="2" t="s">
        <v>7</v>
      </c>
      <c r="C9" s="2">
        <v>40</v>
      </c>
      <c r="G9" s="2" t="s">
        <v>29</v>
      </c>
      <c r="H9" s="2">
        <v>1</v>
      </c>
      <c r="I9">
        <v>20.53</v>
      </c>
      <c r="J9" s="8">
        <f t="shared" si="0"/>
        <v>20.53</v>
      </c>
      <c r="K9" s="14" t="s">
        <v>22</v>
      </c>
      <c r="L9" s="8">
        <f t="shared" si="1"/>
        <v>2.9328571428571428</v>
      </c>
      <c r="M9" s="2"/>
      <c r="N9" s="8">
        <f>I9</f>
        <v>20.53</v>
      </c>
    </row>
    <row r="10" spans="2:18" x14ac:dyDescent="0.3">
      <c r="B10" s="3" t="s">
        <v>8</v>
      </c>
      <c r="C10" s="3">
        <v>0</v>
      </c>
      <c r="G10" s="2"/>
      <c r="H10" s="2"/>
      <c r="I10" s="8"/>
      <c r="J10" s="8">
        <f t="shared" si="0"/>
        <v>0</v>
      </c>
      <c r="K10" s="14"/>
      <c r="L10" s="8">
        <f t="shared" si="1"/>
        <v>0</v>
      </c>
      <c r="M10" s="2"/>
      <c r="N10" s="8"/>
    </row>
    <row r="11" spans="2:18" x14ac:dyDescent="0.3">
      <c r="B11" s="4" t="s">
        <v>9</v>
      </c>
      <c r="C11" s="5">
        <f>SUM(C3:C10)</f>
        <v>160</v>
      </c>
      <c r="G11" s="2"/>
      <c r="H11" s="2"/>
      <c r="I11" s="8"/>
      <c r="J11" s="8">
        <f t="shared" si="0"/>
        <v>0</v>
      </c>
      <c r="K11" s="14"/>
      <c r="L11" s="8">
        <f t="shared" si="1"/>
        <v>0</v>
      </c>
      <c r="M11" s="2"/>
      <c r="N11" s="8"/>
    </row>
    <row r="12" spans="2:18" x14ac:dyDescent="0.3">
      <c r="G12" s="2"/>
      <c r="H12" s="2"/>
      <c r="I12" s="8"/>
      <c r="J12" s="8">
        <f t="shared" si="0"/>
        <v>0</v>
      </c>
      <c r="K12" s="14"/>
      <c r="L12" s="8">
        <f t="shared" si="1"/>
        <v>0</v>
      </c>
      <c r="M12" s="2"/>
      <c r="N12" s="8"/>
    </row>
    <row r="13" spans="2:18" x14ac:dyDescent="0.3">
      <c r="G13" s="2"/>
      <c r="H13" s="2"/>
      <c r="I13" s="8"/>
      <c r="J13" s="8">
        <f t="shared" si="0"/>
        <v>0</v>
      </c>
      <c r="K13" s="14"/>
      <c r="L13" s="8">
        <f t="shared" si="1"/>
        <v>0</v>
      </c>
      <c r="M13" s="2"/>
      <c r="N13" s="8"/>
    </row>
    <row r="14" spans="2:18" x14ac:dyDescent="0.3">
      <c r="G14" s="2"/>
      <c r="H14" s="2"/>
      <c r="I14" s="8"/>
      <c r="J14" s="8">
        <f t="shared" si="0"/>
        <v>0</v>
      </c>
      <c r="K14" s="14"/>
      <c r="L14" s="8">
        <f t="shared" si="1"/>
        <v>0</v>
      </c>
      <c r="M14" s="2"/>
      <c r="N14" s="8"/>
    </row>
    <row r="15" spans="2:18" x14ac:dyDescent="0.3">
      <c r="G15" s="2"/>
      <c r="H15" s="2"/>
      <c r="I15" s="8"/>
      <c r="J15" s="8">
        <f t="shared" si="0"/>
        <v>0</v>
      </c>
      <c r="K15" s="14"/>
      <c r="L15" s="8">
        <f t="shared" si="1"/>
        <v>0</v>
      </c>
      <c r="M15" s="2"/>
      <c r="N15" s="8"/>
    </row>
    <row r="16" spans="2:18" x14ac:dyDescent="0.3">
      <c r="G16" s="2"/>
      <c r="H16" s="2"/>
      <c r="I16" s="8"/>
      <c r="J16" s="8">
        <f t="shared" si="0"/>
        <v>0</v>
      </c>
      <c r="K16" s="14"/>
      <c r="L16" s="8">
        <f t="shared" si="1"/>
        <v>0</v>
      </c>
      <c r="M16" s="2"/>
      <c r="N16" s="8"/>
    </row>
    <row r="17" spans="7:14" x14ac:dyDescent="0.3">
      <c r="G17" s="2"/>
      <c r="H17" s="2"/>
      <c r="I17" s="8"/>
      <c r="J17" s="8">
        <f t="shared" si="0"/>
        <v>0</v>
      </c>
      <c r="K17" s="14"/>
      <c r="L17" s="8">
        <f t="shared" si="1"/>
        <v>0</v>
      </c>
      <c r="M17" s="2"/>
      <c r="N17" s="8"/>
    </row>
    <row r="18" spans="7:14" x14ac:dyDescent="0.3">
      <c r="G18" s="2"/>
      <c r="H18" s="2"/>
      <c r="I18" s="8"/>
      <c r="J18" s="8">
        <f t="shared" si="0"/>
        <v>0</v>
      </c>
      <c r="K18" s="14"/>
      <c r="L18" s="8">
        <f t="shared" si="1"/>
        <v>0</v>
      </c>
      <c r="M18" s="2"/>
      <c r="N18" s="8"/>
    </row>
    <row r="19" spans="7:14" x14ac:dyDescent="0.3">
      <c r="G19" s="2"/>
      <c r="H19" s="2"/>
      <c r="I19" s="8"/>
      <c r="J19" s="8">
        <f t="shared" si="0"/>
        <v>0</v>
      </c>
      <c r="K19" s="14"/>
      <c r="L19" s="8">
        <f t="shared" si="1"/>
        <v>0</v>
      </c>
      <c r="M19" s="2"/>
      <c r="N19" s="8"/>
    </row>
    <row r="20" spans="7:14" x14ac:dyDescent="0.3">
      <c r="G20" s="2"/>
      <c r="H20" s="2"/>
      <c r="I20" s="8"/>
      <c r="J20" s="8">
        <f t="shared" si="0"/>
        <v>0</v>
      </c>
      <c r="K20" s="14"/>
      <c r="L20" s="8">
        <f t="shared" si="1"/>
        <v>0</v>
      </c>
      <c r="M20" s="2"/>
      <c r="N20" s="8"/>
    </row>
    <row r="21" spans="7:14" x14ac:dyDescent="0.3">
      <c r="G21" s="2"/>
      <c r="H21" s="2"/>
      <c r="I21" s="8"/>
      <c r="J21" s="8">
        <f t="shared" si="0"/>
        <v>0</v>
      </c>
      <c r="K21" s="14"/>
      <c r="L21" s="8">
        <f t="shared" si="1"/>
        <v>0</v>
      </c>
      <c r="M21" s="2"/>
      <c r="N21" s="8"/>
    </row>
    <row r="22" spans="7:14" x14ac:dyDescent="0.3">
      <c r="G22" s="2"/>
      <c r="H22" s="2"/>
      <c r="I22" s="8"/>
      <c r="J22" s="8">
        <f t="shared" si="0"/>
        <v>0</v>
      </c>
      <c r="K22" s="14"/>
      <c r="L22" s="8">
        <f t="shared" si="1"/>
        <v>0</v>
      </c>
      <c r="M22" s="2"/>
      <c r="N22" s="8"/>
    </row>
    <row r="23" spans="7:14" x14ac:dyDescent="0.3">
      <c r="G23" s="2"/>
      <c r="H23" s="2"/>
      <c r="I23" s="8"/>
      <c r="J23" s="8">
        <f t="shared" si="0"/>
        <v>0</v>
      </c>
      <c r="K23" s="14"/>
      <c r="L23" s="8">
        <f t="shared" si="1"/>
        <v>0</v>
      </c>
      <c r="M23" s="2"/>
      <c r="N23" s="8"/>
    </row>
    <row r="24" spans="7:14" x14ac:dyDescent="0.3">
      <c r="G24" s="2"/>
      <c r="H24" s="2"/>
      <c r="I24" s="8"/>
      <c r="J24" s="8">
        <f t="shared" si="0"/>
        <v>0</v>
      </c>
      <c r="K24" s="14"/>
      <c r="L24" s="8">
        <f t="shared" si="1"/>
        <v>0</v>
      </c>
      <c r="M24" s="2"/>
      <c r="N24" s="8"/>
    </row>
    <row r="25" spans="7:14" x14ac:dyDescent="0.3">
      <c r="G25" s="2"/>
      <c r="H25" s="2"/>
      <c r="I25" s="8"/>
      <c r="J25" s="8">
        <f t="shared" si="0"/>
        <v>0</v>
      </c>
      <c r="K25" s="14"/>
      <c r="L25" s="8">
        <f t="shared" si="1"/>
        <v>0</v>
      </c>
      <c r="M25" s="2"/>
      <c r="N25" s="8"/>
    </row>
    <row r="26" spans="7:14" x14ac:dyDescent="0.3">
      <c r="G26" s="2"/>
      <c r="H26" s="2"/>
      <c r="I26" s="8"/>
      <c r="J26" s="8">
        <f t="shared" si="0"/>
        <v>0</v>
      </c>
      <c r="K26" s="14"/>
      <c r="L26" s="8">
        <f t="shared" si="1"/>
        <v>0</v>
      </c>
      <c r="M26" s="2"/>
      <c r="N26" s="8"/>
    </row>
    <row r="27" spans="7:14" x14ac:dyDescent="0.3">
      <c r="G27" s="3"/>
      <c r="H27" s="3"/>
      <c r="I27" s="9"/>
      <c r="J27" s="9">
        <f t="shared" si="0"/>
        <v>0</v>
      </c>
      <c r="K27" s="15"/>
      <c r="L27" s="9">
        <f>J27/7</f>
        <v>0</v>
      </c>
      <c r="M27" s="3"/>
      <c r="N27" s="9"/>
    </row>
    <row r="28" spans="7:14" x14ac:dyDescent="0.3">
      <c r="G28" s="10"/>
      <c r="H28" s="10"/>
      <c r="I28" s="4" t="s">
        <v>9</v>
      </c>
      <c r="J28" s="11">
        <f>SUM(J4:J27)</f>
        <v>336.48164402892928</v>
      </c>
      <c r="K28" s="4" t="s">
        <v>9</v>
      </c>
      <c r="L28" s="11">
        <f>SUM(L4:L27)</f>
        <v>48.068806289847039</v>
      </c>
      <c r="M28" s="4" t="s">
        <v>9</v>
      </c>
      <c r="N28" s="11">
        <f>SUM(N4:N27)</f>
        <v>162.33307696830718</v>
      </c>
    </row>
    <row r="29" spans="7:14" x14ac:dyDescent="0.3">
      <c r="M29" s="4" t="s">
        <v>19</v>
      </c>
      <c r="N29" s="11">
        <f>300-N28</f>
        <v>137.66692303169282</v>
      </c>
    </row>
  </sheetData>
  <mergeCells count="2">
    <mergeCell ref="B2:C2"/>
    <mergeCell ref="G2:N2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2016-01-26T18:20:46Z</dcterms:modified>
</cp:coreProperties>
</file>