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21" i="1" l="1"/>
  <c r="K8" i="1"/>
  <c r="J30" i="1"/>
  <c r="J10" i="1"/>
  <c r="N10" i="1"/>
  <c r="J9" i="1"/>
  <c r="J4" i="1" l="1"/>
  <c r="F33" i="1"/>
  <c r="H33" i="1" s="1"/>
  <c r="F32" i="1"/>
  <c r="H32" i="1" s="1"/>
  <c r="J33" i="1" l="1"/>
  <c r="J32" i="1"/>
  <c r="F31" i="1"/>
  <c r="H31" i="1" s="1"/>
  <c r="F28" i="1"/>
  <c r="F30" i="1"/>
  <c r="H30" i="1" s="1"/>
  <c r="H28" i="1" l="1"/>
  <c r="J28" i="1"/>
  <c r="J34" i="1"/>
  <c r="F27" i="1"/>
  <c r="H27" i="1" s="1"/>
  <c r="N7" i="1" l="1"/>
  <c r="E23" i="1" l="1"/>
  <c r="E14" i="1" l="1"/>
  <c r="E10" i="1" l="1"/>
  <c r="J6" i="1" l="1"/>
  <c r="E6" i="1"/>
  <c r="E5" i="1"/>
  <c r="E4" i="1"/>
  <c r="F6" i="1" l="1"/>
  <c r="H6" i="1" s="1"/>
  <c r="F7" i="1"/>
  <c r="H7" i="1" s="1"/>
  <c r="F8" i="1"/>
  <c r="F9" i="1"/>
  <c r="H9" i="1" s="1"/>
  <c r="F10" i="1"/>
  <c r="H10" i="1" s="1"/>
  <c r="F11" i="1"/>
  <c r="H11" i="1" s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M7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F5" i="1"/>
  <c r="H5" i="1" s="1"/>
  <c r="F4" i="1"/>
  <c r="H8" i="1" l="1"/>
  <c r="H34" i="1" s="1"/>
  <c r="F34" i="1"/>
  <c r="H13" i="1"/>
  <c r="L7" i="1"/>
  <c r="H12" i="1"/>
  <c r="J35" i="1"/>
  <c r="H4" i="1"/>
</calcChain>
</file>

<file path=xl/sharedStrings.xml><?xml version="1.0" encoding="utf-8"?>
<sst xmlns="http://schemas.openxmlformats.org/spreadsheetml/2006/main" count="86" uniqueCount="54">
  <si>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</si>
  <si>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</si>
  <si>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</si>
  <si>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</si>
  <si>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</si>
  <si>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</si>
  <si>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</si>
  <si>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</si>
  <si>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</si>
  <si>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</si>
  <si>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</si>
  <si>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</si>
  <si>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</si>
  <si>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</si>
  <si>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</si>
  <si>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</si>
  <si>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</si>
  <si>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</si>
  <si>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</si>
  <si>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</si>
  <si>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</si>
  <si>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</si>
  <si>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</si>
  <si>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</si>
  <si>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</si>
  <si>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</si>
  <si>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</si>
  <si>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Condensateurs</t>
  </si>
  <si>
    <t>EB-MS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</si>
  <si>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</si>
  <si>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</si>
  <si>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</si>
  <si>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</si>
  <si>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</si>
  <si>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</si>
  <si>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</si>
  <si>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</si>
  <si>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</si>
  <si>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</si>
  <si>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</si>
  <si>
    <t>Module Xbee</t>
  </si>
  <si>
    <t>Breakout board Xbee</t>
  </si>
  <si>
    <t>http://www.robotshop.com/ca/en/sfe-breakout-board-xbee-module.html</t>
  </si>
  <si>
    <t>http://www.ebay.ca/itm/DC-DC-Adjustable-Step-up-boost-Power-Converter-Module-XL6009-Replace-LM2577-/371054648639?hash=item5664949d3f:g:nx0AAOSwGvhUJ3NQ</t>
  </si>
  <si>
    <t>http://www.robotshop.com/ca/en/lynxmotion-aluminum-servo-bracket-asb-24-pair.html</t>
  </si>
  <si>
    <t>http://www.robotshop.com/ca/en/aluminum-long-c-servo-bracket-asb-05.html</t>
  </si>
  <si>
    <t>Brackets servomoteur2(1/2 sur le robot</t>
  </si>
  <si>
    <t>Brackets servomoteur(1/2 sur le robot)</t>
  </si>
  <si>
    <t>Connecteur batterie (chargeur)</t>
  </si>
  <si>
    <t>Pièces connections(pas sur robot)</t>
  </si>
  <si>
    <t>taxes=</t>
  </si>
  <si>
    <t>Buck pour xbee, Arduino et électronique</t>
  </si>
  <si>
    <t>http://www.ebay.ca/itm/XBee-Serial-1-Module-1mW-Trace-Antenna-/152029334462?hash=item2365a78bbe:g:CYMAAOSw5ZBWLEjG</t>
  </si>
  <si>
    <t>PCB Chargement v2+pièces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</si>
</sst>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a/itm/XBee-Serial-1-Module-1mW-Trace-Antenna-/152029334462?hash=item2365a78bbe:g:CYMAAOSw5ZBWLEjG" TargetMode="External"/><Relationship Id="rId2" Type="http://schemas.openxmlformats.org/officeDocument/2006/relationships/hyperlink" Target="http://www.robotshop.com/ca/en/aluminum-long-c-servo-bracket-asb-05.html" TargetMode="External"/><Relationship Id="rId1" Type="http://schemas.openxmlformats.org/officeDocument/2006/relationships/hyperlink" Target="http://www.robotshop.com/ca/en/lynxmotion-aluminum-servo-bracket-asb-24-pair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A7" workbookViewId="0">
      <selection activeCell="M20" sqref="M20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33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20" t="s">
        <v>7</v>
      </c>
      <c r="D2" s="20"/>
      <c r="E2" s="20"/>
      <c r="F2" s="20"/>
      <c r="G2" s="20"/>
      <c r="H2" s="20"/>
      <c r="I2" s="20"/>
      <c r="J2" s="20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F4</f>
        <v>30.825542423707887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33" si="0">D6*E6</f>
        <v>169.03333921326515</v>
      </c>
      <c r="G6" s="13" t="s">
        <v>17</v>
      </c>
      <c r="H6" s="8">
        <f t="shared" ref="H6:H28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36</v>
      </c>
    </row>
    <row r="7" spans="3:14" x14ac:dyDescent="0.3">
      <c r="C7" s="2" t="s">
        <v>18</v>
      </c>
      <c r="D7" s="2">
        <v>1</v>
      </c>
      <c r="E7" s="22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35.214043545094874</v>
      </c>
      <c r="M7" s="11">
        <f>H6+H7+H11+H15+H21+H22+H24+H27</f>
        <v>41.009048459037878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 s="22">
        <v>25</v>
      </c>
      <c r="F8" s="8">
        <f t="shared" si="0"/>
        <v>25</v>
      </c>
      <c r="G8" s="13" t="s">
        <v>13</v>
      </c>
      <c r="H8" s="8">
        <f t="shared" si="1"/>
        <v>3.5714285714285716</v>
      </c>
      <c r="I8" s="13" t="s">
        <v>21</v>
      </c>
      <c r="J8" s="8">
        <v>25</v>
      </c>
      <c r="K8" s="21">
        <f>E8*N10</f>
        <v>28.743750000000002</v>
      </c>
    </row>
    <row r="9" spans="3:14" x14ac:dyDescent="0.3">
      <c r="C9" s="2" t="s">
        <v>20</v>
      </c>
      <c r="D9" s="2">
        <v>1</v>
      </c>
      <c r="E9" s="22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E9*N10</f>
        <v>23.604367500000002</v>
      </c>
    </row>
    <row r="10" spans="3:14" x14ac:dyDescent="0.3">
      <c r="C10" s="2" t="s">
        <v>22</v>
      </c>
      <c r="D10" s="2">
        <v>1</v>
      </c>
      <c r="E10" s="22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f>12.79*N10</f>
        <v>14.7053025</v>
      </c>
      <c r="M10" t="s">
        <v>50</v>
      </c>
      <c r="N10">
        <f>1.14975</f>
        <v>1.14975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28</v>
      </c>
      <c r="H12" s="8">
        <f t="shared" si="1"/>
        <v>1.2857142857142858</v>
      </c>
      <c r="I12" s="13"/>
      <c r="J12" s="8">
        <v>6</v>
      </c>
    </row>
    <row r="13" spans="3:14" x14ac:dyDescent="0.3">
      <c r="C13" s="2" t="s">
        <v>25</v>
      </c>
      <c r="D13" s="2">
        <v>1</v>
      </c>
      <c r="E13" s="8">
        <v>46</v>
      </c>
      <c r="F13" s="8">
        <f t="shared" si="0"/>
        <v>46</v>
      </c>
      <c r="G13" s="13" t="s">
        <v>13</v>
      </c>
      <c r="H13" s="8">
        <f t="shared" si="1"/>
        <v>6.5714285714285712</v>
      </c>
      <c r="I13" s="13"/>
      <c r="J13" s="8">
        <v>7.5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/>
    </row>
    <row r="15" spans="3:14" x14ac:dyDescent="0.3">
      <c r="C15" s="2" t="s">
        <v>48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/>
    </row>
    <row r="16" spans="3:14" x14ac:dyDescent="0.3">
      <c r="C16" s="2" t="s">
        <v>27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v>4.5</v>
      </c>
    </row>
    <row r="17" spans="3:11" x14ac:dyDescent="0.3">
      <c r="C17" s="2" t="s">
        <v>49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/>
    </row>
    <row r="18" spans="3:11" x14ac:dyDescent="0.3">
      <c r="C18" s="2" t="s">
        <v>29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1" x14ac:dyDescent="0.3">
      <c r="C19" s="2" t="s">
        <v>30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1" x14ac:dyDescent="0.3">
      <c r="C20" s="2" t="s">
        <v>31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1" x14ac:dyDescent="0.3">
      <c r="C21" s="2" t="s">
        <v>53</v>
      </c>
      <c r="D21" s="2">
        <v>1</v>
      </c>
      <c r="E21" s="8">
        <f>14+9.9</f>
        <v>23.9</v>
      </c>
      <c r="F21" s="8">
        <f t="shared" si="0"/>
        <v>23.9</v>
      </c>
      <c r="G21" s="13" t="s">
        <v>17</v>
      </c>
      <c r="H21" s="8">
        <f t="shared" si="1"/>
        <v>3.4142857142857141</v>
      </c>
      <c r="I21" s="13"/>
      <c r="J21" s="8">
        <v>9.9</v>
      </c>
    </row>
    <row r="22" spans="3:11" x14ac:dyDescent="0.3">
      <c r="C22" s="2" t="s">
        <v>33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1" x14ac:dyDescent="0.3">
      <c r="C23" s="2" t="s">
        <v>34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6.83</v>
      </c>
    </row>
    <row r="24" spans="3:11" x14ac:dyDescent="0.3">
      <c r="C24" s="2" t="s">
        <v>35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/>
    </row>
    <row r="25" spans="3:11" x14ac:dyDescent="0.3">
      <c r="C25" s="2" t="s">
        <v>32</v>
      </c>
      <c r="D25" s="2">
        <v>1</v>
      </c>
      <c r="E25" s="8">
        <v>20</v>
      </c>
      <c r="F25" s="8">
        <f t="shared" si="0"/>
        <v>20</v>
      </c>
      <c r="G25" s="13" t="s">
        <v>36</v>
      </c>
      <c r="H25" s="8">
        <f t="shared" si="1"/>
        <v>2.8571428571428572</v>
      </c>
      <c r="I25" s="13"/>
      <c r="J25" s="8"/>
    </row>
    <row r="26" spans="3:11" x14ac:dyDescent="0.3">
      <c r="C26" s="2" t="s">
        <v>37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1" x14ac:dyDescent="0.3">
      <c r="C27" s="3" t="s">
        <v>39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>
        <v>2</v>
      </c>
    </row>
    <row r="28" spans="3:11" x14ac:dyDescent="0.3">
      <c r="C28" s="3" t="s">
        <v>40</v>
      </c>
      <c r="D28" s="3">
        <v>2</v>
      </c>
      <c r="E28" s="9">
        <v>24.81</v>
      </c>
      <c r="F28" s="9">
        <f t="shared" si="0"/>
        <v>49.62</v>
      </c>
      <c r="G28" s="14"/>
      <c r="H28" s="9">
        <f t="shared" si="1"/>
        <v>7.0885714285714281</v>
      </c>
      <c r="I28" s="14" t="s">
        <v>21</v>
      </c>
      <c r="J28" s="9">
        <f>F28*N10</f>
        <v>57.050595000000001</v>
      </c>
      <c r="K28" s="19" t="s">
        <v>52</v>
      </c>
    </row>
    <row r="29" spans="3:11" x14ac:dyDescent="0.3">
      <c r="C29" s="2" t="s">
        <v>38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>
        <v>3.85</v>
      </c>
    </row>
    <row r="30" spans="3:11" x14ac:dyDescent="0.3">
      <c r="C30" s="2" t="s">
        <v>51</v>
      </c>
      <c r="D30" s="2">
        <v>1</v>
      </c>
      <c r="E30" s="8">
        <v>2</v>
      </c>
      <c r="F30" s="8">
        <f t="shared" si="0"/>
        <v>2</v>
      </c>
      <c r="G30" s="13"/>
      <c r="H30" s="8">
        <f>F30/7</f>
        <v>0.2857142857142857</v>
      </c>
      <c r="I30" s="13" t="s">
        <v>21</v>
      </c>
      <c r="J30" s="8">
        <f>1.77*N10</f>
        <v>2.0350575000000002</v>
      </c>
      <c r="K30" t="s">
        <v>43</v>
      </c>
    </row>
    <row r="31" spans="3:11" x14ac:dyDescent="0.3">
      <c r="C31" s="2" t="s">
        <v>41</v>
      </c>
      <c r="D31" s="2">
        <v>2</v>
      </c>
      <c r="E31" s="8">
        <v>3.93</v>
      </c>
      <c r="F31" s="8">
        <f t="shared" si="0"/>
        <v>7.86</v>
      </c>
      <c r="G31" s="13"/>
      <c r="H31" s="8">
        <f>F31/7</f>
        <v>1.122857142857143</v>
      </c>
      <c r="I31" s="13" t="s">
        <v>21</v>
      </c>
      <c r="J31" s="8"/>
      <c r="K31" t="s">
        <v>42</v>
      </c>
    </row>
    <row r="32" spans="3:11" x14ac:dyDescent="0.3">
      <c r="C32" s="2" t="s">
        <v>47</v>
      </c>
      <c r="D32" s="2">
        <v>1</v>
      </c>
      <c r="E32" s="8">
        <v>15.93</v>
      </c>
      <c r="F32" s="8">
        <f t="shared" si="0"/>
        <v>15.93</v>
      </c>
      <c r="G32" s="13" t="s">
        <v>13</v>
      </c>
      <c r="H32" s="8">
        <f>F32/7</f>
        <v>2.2757142857142858</v>
      </c>
      <c r="I32" s="13" t="s">
        <v>21</v>
      </c>
      <c r="J32" s="8">
        <f>F32/2</f>
        <v>7.9649999999999999</v>
      </c>
      <c r="K32" s="19" t="s">
        <v>44</v>
      </c>
    </row>
    <row r="33" spans="3:11" x14ac:dyDescent="0.3">
      <c r="C33" s="16" t="s">
        <v>46</v>
      </c>
      <c r="D33" s="16">
        <v>1</v>
      </c>
      <c r="E33" s="17">
        <v>10.6</v>
      </c>
      <c r="F33" s="17">
        <f t="shared" si="0"/>
        <v>10.6</v>
      </c>
      <c r="G33" s="18" t="s">
        <v>13</v>
      </c>
      <c r="H33" s="17">
        <f>F33/7</f>
        <v>1.5142857142857142</v>
      </c>
      <c r="I33" s="18" t="s">
        <v>21</v>
      </c>
      <c r="J33" s="17">
        <f>F33/2</f>
        <v>5.3</v>
      </c>
      <c r="K33" s="19" t="s">
        <v>45</v>
      </c>
    </row>
    <row r="34" spans="3:11" x14ac:dyDescent="0.3">
      <c r="C34" s="10"/>
      <c r="D34" s="10"/>
      <c r="E34" s="4" t="s">
        <v>0</v>
      </c>
      <c r="F34" s="11">
        <f>SUM(F4:F33)</f>
        <v>691.10164402892929</v>
      </c>
      <c r="G34" s="4" t="s">
        <v>0</v>
      </c>
      <c r="H34" s="11">
        <f>SUM(H4:H33)</f>
        <v>98.728806289847071</v>
      </c>
      <c r="I34" s="4" t="s">
        <v>0</v>
      </c>
      <c r="J34" s="11">
        <f>SUM(J4:J33)</f>
        <v>283.32858027620978</v>
      </c>
    </row>
    <row r="35" spans="3:11" x14ac:dyDescent="0.3">
      <c r="I35" s="4" t="s">
        <v>10</v>
      </c>
      <c r="J35" s="11">
        <f>300-J34</f>
        <v>16.671419723790223</v>
      </c>
    </row>
  </sheetData>
  <mergeCells count="1">
    <mergeCell ref="C2:J2"/>
  </mergeCells>
  <hyperlinks>
    <hyperlink ref="K32" r:id="rId1"/>
    <hyperlink ref="K33" r:id="rId2"/>
    <hyperlink ref="K28" r:id="rId3"/>
  </hyperlinks>
  <pageMargins left="0.7" right="0.7" top="0.75" bottom="0.75" header="0.3" footer="0.3"/>
  <pageSetup orientation="portrait" horizont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2016-04-04T20:40:13Z</dcterms:modified>
</cp:coreProperties>
</file>