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July/Normal Filter/"/>
    </mc:Choice>
  </mc:AlternateContent>
  <xr:revisionPtr revIDLastSave="61" documentId="8_{E863B9E0-0AB6-4C9F-A0F7-8F64ABF5A4FB}" xr6:coauthVersionLast="47" xr6:coauthVersionMax="47" xr10:uidLastSave="{D5CAAEC5-ADD1-48B1-AF2B-CAA5E88524F9}"/>
  <bookViews>
    <workbookView xWindow="-110" yWindow="-110" windowWidth="19420" windowHeight="10420" tabRatio="755" activeTab="1" xr2:uid="{00000000-000D-0000-FFFF-FFFF00000000}"/>
  </bookViews>
  <sheets>
    <sheet name="Data" sheetId="1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<sst xmlns="http://schemas.openxmlformats.org/spreadsheetml/2006/main" count="3896" uniqueCount="969">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</sst>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2034"/>
  <sheetViews>
    <sheetView showGridLines="0" showRowColHeaders="0" topLeftCell="W1" zoomScale="80" zoomScaleNormal="80" workbookViewId="0">
      <selection activeCell="AB13" sqref="AB1:AM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9" width="8.7265625" style="1" hidden="1" customWidth="1"/>
    <col min="40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7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Bangalore</v>
      </c>
      <c r="AD2"/>
      <c r="AE2" s="6" t="str">
        <f>Data!$AK$2</f>
        <v>Bangalore2352</v>
      </c>
      <c r="AF2"/>
      <c r="AG2" s="7">
        <f>MemberID!$E$5</f>
        <v>200010337409</v>
      </c>
      <c r="AH2"/>
      <c r="AJ2" s="29" t="s">
        <v>94</v>
      </c>
      <c r="AK2" s="30" t="s">
        <v>34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10">sflp</f>
        <v>Bangalore0171</v>
      </c>
      <c r="AF4" s="3"/>
      <c r="AG4" s="2" cm="1">
        <f t="array" ref="AG4:AG9">memberid</f>
        <v>200010637809</v>
      </c>
      <c r="AH4" s="3">
        <f>COUNTIF(Data!$C$1:$C$2034,Data!AG4)</f>
        <v>5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Bangalore2352</v>
      </c>
      <c r="AF5" s="3"/>
      <c r="AG5" s="2">
        <v>200010337409</v>
      </c>
      <c r="AH5" s="3">
        <f>COUNTIF(Data!$C$1:$C$2034,Data!AG5)</f>
        <v>4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Bangalore1649</v>
      </c>
      <c r="AF6" s="3"/>
      <c r="AG6" s="2">
        <v>200010437709</v>
      </c>
      <c r="AH6" s="3">
        <f>COUNTIF(Data!$C$1:$C$2034,Data!AG6)</f>
        <v>3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Bangalore0172</v>
      </c>
      <c r="AF7" s="3"/>
      <c r="AG7" s="2">
        <v>200010637209</v>
      </c>
      <c r="AH7" s="3">
        <f>COUNTIF(Data!$C$1:$C$2034,Data!AG7)</f>
        <v>4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Bangalore0176</v>
      </c>
      <c r="AF8" s="3"/>
      <c r="AG8" s="3">
        <v>200010637309</v>
      </c>
      <c r="AH8" s="3">
        <f>COUNTIF(Data!$C$1:$C$2034,Data!AG8)</f>
        <v>2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Bangalore516</v>
      </c>
      <c r="AF9" s="3"/>
      <c r="AG9" s="3">
        <v>200010237609</v>
      </c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Bangalore515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E5" sqref="E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Bangalore2352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200010337409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Nayana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2">_xlfn._xlws.FILTER(rdata,panelist=MemberID!E5)</f>
        <v>22</v>
      </c>
      <c r="E9" s="41" t="str">
        <v>Baby Cereals</v>
      </c>
      <c r="F9" s="42" t="str">
        <v>Cerelac Wheat Apple Carrot Stage 1 6 Months+ 300 G</v>
      </c>
      <c r="G9" s="17">
        <v>1</v>
      </c>
      <c r="H9" s="34" t="str">
        <v>Carton Box</v>
      </c>
      <c r="I9" s="34" t="str">
        <v>First Cry</v>
      </c>
      <c r="J9" s="39">
        <v>220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22</v>
      </c>
      <c r="E10" s="41" t="str">
        <v>Baby Cereals</v>
      </c>
      <c r="F10" s="42" t="str">
        <v>Cerelac Wheat Apple Carrot Stage 1 6 Months+ 300 G</v>
      </c>
      <c r="G10" s="17">
        <v>1</v>
      </c>
      <c r="H10" s="34" t="str">
        <v>Carton Box</v>
      </c>
      <c r="I10" s="34" t="str">
        <v>First Cry</v>
      </c>
      <c r="J10" s="39">
        <v>220</v>
      </c>
      <c r="K10" s="17" t="str">
        <v xml:space="preserve"> </v>
      </c>
    </row>
    <row r="11" spans="1:16" ht="15" customHeight="1" x14ac:dyDescent="0.35">
      <c r="B11"/>
      <c r="C11" s="17">
        <f>IF(D11&lt;&gt;"",ROWS($D$9:D11),"")</f>
        <v>3</v>
      </c>
      <c r="D11" s="17">
        <v>22</v>
      </c>
      <c r="E11" s="41" t="str">
        <v>Disposable Diapers/Nappy Pads</v>
      </c>
      <c r="F11" s="42" t="str">
        <v>Babyhug Advance Soft Pants New born 12 hour protect 64 N</v>
      </c>
      <c r="G11" s="16">
        <v>2</v>
      </c>
      <c r="H11" s="15" t="str">
        <v>NA(Others)</v>
      </c>
      <c r="I11" s="15" t="str">
        <v>First Cry</v>
      </c>
      <c r="J11" s="38">
        <v>695</v>
      </c>
      <c r="K11" s="17" t="str">
        <v xml:space="preserve"> </v>
      </c>
    </row>
    <row r="12" spans="1:16" ht="15" customHeight="1" x14ac:dyDescent="0.35">
      <c r="B12"/>
      <c r="C12" s="17">
        <f>IF(D12&lt;&gt;"",ROWS($D$9:D12),"")</f>
        <v>4</v>
      </c>
      <c r="D12" s="17">
        <v>22</v>
      </c>
      <c r="E12" s="43" t="str">
        <v>Infant Milk Powder</v>
      </c>
      <c r="F12" s="42" t="str">
        <v>Nestogen Stage 2 After 6 Months 400 G</v>
      </c>
      <c r="G12" s="16">
        <v>1</v>
      </c>
      <c r="H12" s="15" t="str">
        <v>Carton Box</v>
      </c>
      <c r="I12" s="15" t="str">
        <v>Apollo Pharmacy</v>
      </c>
      <c r="J12" s="38">
        <v>770</v>
      </c>
      <c r="K12" s="17" t="str">
        <v xml:space="preserve"> </v>
      </c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2022-08-03T12:03:20Z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