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EE49B479-74B3-436E-8C65-0D5C33780D9E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<sst xmlns="http://schemas.openxmlformats.org/spreadsheetml/2006/main" count="3896" uniqueCount="969">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</sst>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A13" sqref="AA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329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Chennai</v>
      </c>
      <c r="AD2"/>
      <c r="AE2" s="6" t="str">
        <f>Data!$AK$2</f>
        <v>Chennai2142</v>
      </c>
      <c r="AF2"/>
      <c r="AG2" s="7">
        <f>MemberID!$E$5</f>
        <v>280010127309</v>
      </c>
      <c r="AH2"/>
      <c r="AJ2" s="29" t="s">
        <v>94</v>
      </c>
      <c r="AK2" s="30" t="s">
        <v>328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6">sflp</f>
        <v>Chennai1030</v>
      </c>
      <c r="AF4" s="3"/>
      <c r="AG4" s="2" cm="1">
        <f t="array" ref="AG4">memberid</f>
        <v>280010127309</v>
      </c>
      <c r="AH4" s="3">
        <f>COUNTIF(Data!$C$1:$C$2034,Data!AG4)</f>
        <v>8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Chennai2142</v>
      </c>
      <c r="AF5" s="3"/>
      <c r="AG5" s="2"/>
      <c r="AH5" s="3">
        <f>COUNTIF(Data!$C$1:$C$2034,Data!AG5)</f>
        <v>0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Chennai1968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/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Chennai2142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280010127309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Kavitha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6">_xlfn._xlws.FILTER(rdata,panelist=MemberID!E5)</f>
        <v>27</v>
      </c>
      <c r="E9" s="41" t="str">
        <v>Baby Bar Soaps / Liquid Soaps</v>
      </c>
      <c r="F9" s="42" t="str">
        <v>Himalaya Baby Soap +  + 25</v>
      </c>
      <c r="G9" s="17">
        <v>4</v>
      </c>
      <c r="H9" s="34" t="str">
        <v>NA(Others)</v>
      </c>
      <c r="I9" s="34" t="str">
        <v>Other Supermarket</v>
      </c>
      <c r="J9" s="39">
        <v>10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27</v>
      </c>
      <c r="E10" s="41" t="str">
        <v>Baby Bar Soaps / Liquid Soaps</v>
      </c>
      <c r="F10" s="42" t="str">
        <v>Himalaya Baby Soap 100 G</v>
      </c>
      <c r="G10" s="17">
        <v>2</v>
      </c>
      <c r="H10" s="34" t="str">
        <v>NA(Others)</v>
      </c>
      <c r="I10" s="34" t="str">
        <v xml:space="preserve">Kirana                        </v>
      </c>
      <c r="J10" s="39">
        <v>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27</v>
      </c>
      <c r="E11" s="41" t="str">
        <v>Baby Powders</v>
      </c>
      <c r="F11" s="42" t="str">
        <v>Himalaya Baby Powder +  + 30</v>
      </c>
      <c r="G11" s="16">
        <v>4</v>
      </c>
      <c r="H11" s="15" t="str">
        <v>Plasticbottle (pet)</v>
      </c>
      <c r="I11" s="15" t="str">
        <v>Other Supermarket</v>
      </c>
      <c r="J11" s="38">
        <v>20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27</v>
      </c>
      <c r="E12" s="43" t="str">
        <v>Baby Powders</v>
      </c>
      <c r="F12" s="42" t="str">
        <v>Himalaya Baby Powder 100 G</v>
      </c>
      <c r="G12" s="16">
        <v>2</v>
      </c>
      <c r="H12" s="15" t="str">
        <v>Plasticbottle (pet)</v>
      </c>
      <c r="I12" s="15" t="str">
        <v xml:space="preserve">Kirana                        </v>
      </c>
      <c r="J12" s="38">
        <v>0</v>
      </c>
      <c r="K12" s="17" t="str">
        <v xml:space="preserve"> </v>
      </c>
    </row>
    <row r="13" spans="1:16" ht="15" customHeight="1" x14ac:dyDescent="0.35">
      <c r="B13"/>
      <c r="C13" s="17">
        <f>IF(D13&lt;&gt;"",ROWS($D$9:D13),"")</f>
        <v>5</v>
      </c>
      <c r="D13" s="9">
        <v>27</v>
      </c>
      <c r="E13" s="44" t="str">
        <v>Baby Shampoos /Conditioners</v>
      </c>
      <c r="F13" s="45" t="str">
        <v>Himalaya Herbals Gentle Baby 100 M</v>
      </c>
      <c r="G13" s="10">
        <v>2</v>
      </c>
      <c r="H13" s="11" t="str">
        <v>Plasticbottle (pet)</v>
      </c>
      <c r="I13" s="11" t="str">
        <v xml:space="preserve">Kirana                        </v>
      </c>
      <c r="J13" s="37">
        <v>0</v>
      </c>
      <c r="K13" s="9" t="str">
        <v xml:space="preserve"> </v>
      </c>
    </row>
    <row r="14" spans="1:16" ht="15" customHeight="1" x14ac:dyDescent="0.35">
      <c r="B14"/>
      <c r="C14" s="17">
        <f>IF(D14&lt;&gt;"",ROWS($D$9:D14),"")</f>
        <v>6</v>
      </c>
      <c r="D14" s="9">
        <v>27</v>
      </c>
      <c r="E14" s="46" t="str">
        <v>Baby Shampoos /Conditioners</v>
      </c>
      <c r="F14" s="45" t="str">
        <v>Himalaya Herbals Gentle Baby 100 M</v>
      </c>
      <c r="G14" s="10">
        <v>2</v>
      </c>
      <c r="H14" s="11" t="str">
        <v>Plasticbottle (pet)</v>
      </c>
      <c r="I14" s="11" t="str">
        <v>Other Supermarket</v>
      </c>
      <c r="J14" s="37">
        <v>90</v>
      </c>
      <c r="K14" s="9" t="str">
        <v xml:space="preserve"> </v>
      </c>
    </row>
    <row r="15" spans="1:16" ht="15" customHeight="1" x14ac:dyDescent="0.35">
      <c r="B15"/>
      <c r="C15" s="17">
        <f>IF(D15&lt;&gt;"",ROWS($D$9:D15),"")</f>
        <v>7</v>
      </c>
      <c r="D15" s="9">
        <v>27</v>
      </c>
      <c r="E15" s="46" t="str">
        <v>Disposable Diapers/Nappy Pads</v>
      </c>
      <c r="F15" s="45" t="str">
        <v>Pampers Active Baby Open Small 22 N</v>
      </c>
      <c r="G15" s="10">
        <v>1</v>
      </c>
      <c r="H15" s="11" t="str">
        <v>NA(Others)</v>
      </c>
      <c r="I15" s="11" t="str">
        <v xml:space="preserve">Kirana                        </v>
      </c>
      <c r="J15" s="37">
        <v>0</v>
      </c>
      <c r="K15" s="9" t="str">
        <v xml:space="preserve"> </v>
      </c>
    </row>
    <row r="16" spans="1:16" ht="15" customHeight="1" x14ac:dyDescent="0.35">
      <c r="B16"/>
      <c r="C16" s="17">
        <f>IF(D16&lt;&gt;"",ROWS($D$9:D16),"")</f>
        <v>8</v>
      </c>
      <c r="D16" s="9">
        <v>27</v>
      </c>
      <c r="E16" s="47" t="str">
        <v>Disposable Diapers/Nappy Pads</v>
      </c>
      <c r="F16" s="47" t="str">
        <v>Pampers Happy SkinPants Small Aloe Vera Lotion( 4-8kg) 2 N</v>
      </c>
      <c r="G16" s="10">
        <v>15</v>
      </c>
      <c r="H16" s="11" t="str">
        <v>NA(Others)</v>
      </c>
      <c r="I16" s="12" t="str">
        <v>Other Supermarket</v>
      </c>
      <c r="J16" s="38">
        <v>20</v>
      </c>
      <c r="K16" s="16" t="str">
        <v xml:space="preserve"> </v>
      </c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