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3" documentId="8_{E863B9E0-0AB6-4C9F-A0F7-8F64ABF5A4FB}" xr6:coauthVersionLast="47" xr6:coauthVersionMax="47" xr10:uidLastSave="{BE7D4C7D-C86A-4A28-8388-95EBA72A6D07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<sst xmlns="http://schemas.openxmlformats.org/spreadsheetml/2006/main" count="3896" uniqueCount="969">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</sst>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2034"/>
  <sheetViews>
    <sheetView showGridLines="0" showRowColHeaders="0" topLeftCell="W1" zoomScale="80" zoomScaleNormal="80" workbookViewId="0">
      <selection activeCell="AA14" sqref="AA1:AM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hidden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9" width="8.7265625" style="1" hidden="1" customWidth="1"/>
    <col min="40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153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Hyderabad</v>
      </c>
      <c r="AD2"/>
      <c r="AE2" s="6" t="str">
        <f>Data!$AK$2</f>
        <v>Hyderabad2133</v>
      </c>
      <c r="AF2"/>
      <c r="AG2" s="7">
        <f>MemberID!$E$5</f>
        <v>140030727809</v>
      </c>
      <c r="AH2"/>
      <c r="AJ2" s="29" t="s">
        <v>94</v>
      </c>
      <c r="AK2" s="30" t="s">
        <v>470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1">sflp</f>
        <v>Hyderabad1753</v>
      </c>
      <c r="AF4" s="3"/>
      <c r="AG4" s="2" cm="1">
        <f t="array" ref="AG4:AG6">memberid</f>
        <v>140030327609</v>
      </c>
      <c r="AH4" s="3">
        <f>COUNTIF(Data!$C$1:$C$2034,Data!AG4)</f>
        <v>1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Hyderabad869</v>
      </c>
      <c r="AF5" s="3"/>
      <c r="AG5" s="2">
        <v>140030727809</v>
      </c>
      <c r="AH5" s="3">
        <f>COUNTIF(Data!$C$1:$C$2034,Data!AG5)</f>
        <v>3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Hyderabad2206</v>
      </c>
      <c r="AF6" s="3"/>
      <c r="AG6" s="2">
        <v>140030227509</v>
      </c>
      <c r="AH6" s="3">
        <f>COUNTIF(Data!$C$1:$C$2034,Data!AG6)</f>
        <v>2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Hyderabad2209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Hyderabad2435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Hyderabad2133</v>
      </c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Hyderabad887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 t="str">
        <v>Hyderabad883</v>
      </c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H20" sqref="H20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7" t="s">
        <v>96</v>
      </c>
      <c r="C1" s="48"/>
      <c r="D1" s="49" t="str">
        <f>Data!AK2</f>
        <v>Hyderabad2133</v>
      </c>
      <c r="E1" s="50"/>
      <c r="F1" s="51" t="s">
        <v>95</v>
      </c>
      <c r="G1" s="51"/>
      <c r="H1" s="51"/>
      <c r="I1" s="51"/>
      <c r="J1" s="51"/>
      <c r="K1" s="51"/>
      <c r="L1" s="51"/>
      <c r="M1" s="51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1"/>
      <c r="G2" s="51"/>
      <c r="H2" s="51"/>
      <c r="I2" s="51"/>
      <c r="J2" s="51"/>
      <c r="K2" s="51"/>
      <c r="L2" s="51"/>
      <c r="M2" s="51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39" t="s">
        <v>968</v>
      </c>
      <c r="D5" s="39"/>
      <c r="E5" s="52">
        <v>140030727809</v>
      </c>
      <c r="F5"/>
    </row>
    <row r="6" spans="1:16" x14ac:dyDescent="0.35">
      <c r="B6"/>
      <c r="C6" s="39" t="s">
        <v>967</v>
      </c>
      <c r="D6" s="39"/>
      <c r="E6" s="35" t="str">
        <f>VLOOKUP(E5,Data!$C$1:$D$432,2,0)</f>
        <v>B.swapna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1">_xlfn._xlws.FILTER(rdata,panelist=MemberID!E5)</f>
        <v>27</v>
      </c>
      <c r="E9" s="40" t="str">
        <v>Infant Milk Powder</v>
      </c>
      <c r="F9" s="41" t="str">
        <v>Lactodex 1 Starter Formula +  + 500</v>
      </c>
      <c r="G9" s="17">
        <v>1</v>
      </c>
      <c r="H9" s="34" t="str">
        <v>Carton Box</v>
      </c>
      <c r="I9" s="34" t="str">
        <v xml:space="preserve">Kirana                        </v>
      </c>
      <c r="J9" s="38">
        <v>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16</v>
      </c>
      <c r="E10" s="40" t="str">
        <v xml:space="preserve">Baby Hair Oils </v>
      </c>
      <c r="F10" s="41" t="str">
        <v>Parachute 100% Pure Coconut Oil (Plastic Jar) 100 G</v>
      </c>
      <c r="G10" s="17">
        <v>1</v>
      </c>
      <c r="H10" s="34" t="str">
        <v>Plasticbottle (pet)</v>
      </c>
      <c r="I10" s="34" t="str">
        <v xml:space="preserve">Kirana                        </v>
      </c>
      <c r="J10" s="38">
        <v>0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16</v>
      </c>
      <c r="E11" s="40" t="str">
        <v>Baby Milk Food Drinks</v>
      </c>
      <c r="F11" s="41" t="str">
        <v>Boost  17 G (Rs 5)</v>
      </c>
      <c r="G11" s="16">
        <v>3</v>
      </c>
      <c r="H11" s="15" t="str">
        <v>Poly Pouch</v>
      </c>
      <c r="I11" s="15" t="str">
        <v xml:space="preserve">Kirana                        </v>
      </c>
      <c r="J11" s="37">
        <v>0</v>
      </c>
      <c r="K11" s="17" t="str">
        <v xml:space="preserve"> </v>
      </c>
    </row>
    <row r="12" spans="1:16" ht="15" customHeight="1" x14ac:dyDescent="0.35">
      <c r="B12"/>
      <c r="C12" s="17" t="str">
        <f>IF(D12&lt;&gt;"",ROWS($D$9:D12),"")</f>
        <v/>
      </c>
      <c r="D12" s="17"/>
      <c r="E12" s="42"/>
      <c r="F12" s="41"/>
      <c r="G12" s="16"/>
      <c r="H12" s="15"/>
      <c r="I12" s="15"/>
      <c r="J12" s="37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3"/>
      <c r="F13" s="44"/>
      <c r="G13" s="10"/>
      <c r="H13" s="11"/>
      <c r="I13" s="11"/>
      <c r="J13" s="36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5"/>
      <c r="F14" s="44"/>
      <c r="G14" s="10"/>
      <c r="H14" s="11"/>
      <c r="I14" s="11"/>
      <c r="J14" s="36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5"/>
      <c r="F15" s="44"/>
      <c r="G15" s="10"/>
      <c r="H15" s="11"/>
      <c r="I15" s="11"/>
      <c r="J15" s="36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6"/>
      <c r="F16" s="46"/>
      <c r="G16" s="10"/>
      <c r="H16" s="11"/>
      <c r="I16" s="12"/>
      <c r="J16" s="37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4"/>
      <c r="F17" s="46"/>
      <c r="G17" s="10"/>
      <c r="H17" s="11"/>
      <c r="I17" s="11"/>
      <c r="J17" s="9"/>
      <c r="K17" s="37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4"/>
      <c r="F18" s="46"/>
      <c r="G18" s="10"/>
      <c r="H18" s="11"/>
      <c r="I18" s="11"/>
      <c r="J18" s="9"/>
      <c r="K18" s="37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4"/>
      <c r="F19" s="46"/>
      <c r="G19" s="10"/>
      <c r="H19" s="11"/>
      <c r="I19" s="11"/>
      <c r="J19" s="9"/>
      <c r="K19" s="37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4"/>
      <c r="F20" s="46"/>
      <c r="G20" s="10"/>
      <c r="H20" s="11"/>
      <c r="I20" s="11"/>
      <c r="J20" s="9"/>
      <c r="K20" s="37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4"/>
      <c r="F21" s="46"/>
      <c r="G21" s="10"/>
      <c r="H21" s="11"/>
      <c r="I21" s="11"/>
      <c r="J21" s="9"/>
      <c r="K21" s="37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4"/>
      <c r="F22" s="46"/>
      <c r="G22" s="10"/>
      <c r="H22" s="11"/>
      <c r="I22" s="11"/>
      <c r="J22" s="9"/>
      <c r="K22" s="37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4"/>
      <c r="F23" s="46"/>
      <c r="G23" s="10"/>
      <c r="H23" s="11"/>
      <c r="I23" s="11"/>
      <c r="J23" s="9"/>
      <c r="K23" s="37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4"/>
      <c r="F24" s="46"/>
      <c r="G24" s="10"/>
      <c r="H24" s="11"/>
      <c r="I24" s="11"/>
      <c r="J24" s="9"/>
      <c r="K24" s="37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4"/>
      <c r="F25" s="46"/>
      <c r="G25" s="10"/>
      <c r="H25" s="11"/>
      <c r="I25" s="11"/>
      <c r="J25" s="9"/>
      <c r="K25" s="37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4"/>
      <c r="F26" s="46"/>
      <c r="G26" s="10"/>
      <c r="H26" s="11"/>
      <c r="I26" s="11"/>
      <c r="J26" s="9"/>
      <c r="K26" s="37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4"/>
      <c r="F27" s="46"/>
      <c r="G27" s="10"/>
      <c r="H27" s="11"/>
      <c r="I27" s="11"/>
      <c r="J27" s="9"/>
      <c r="K27" s="37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4"/>
      <c r="F28" s="46"/>
      <c r="G28" s="10"/>
      <c r="H28" s="11"/>
      <c r="I28" s="11"/>
      <c r="J28" s="9"/>
      <c r="K28" s="37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4"/>
      <c r="F29" s="46"/>
      <c r="G29" s="10"/>
      <c r="H29" s="11"/>
      <c r="I29" s="11"/>
      <c r="J29" s="9"/>
      <c r="K29" s="37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4"/>
      <c r="F30" s="46"/>
      <c r="G30" s="10"/>
      <c r="H30" s="11"/>
      <c r="I30" s="11"/>
      <c r="J30" s="9"/>
      <c r="K30" s="37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7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7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7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7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7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7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