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111" documentId="8_{E863B9E0-0AB6-4C9F-A0F7-8F64ABF5A4FB}" xr6:coauthVersionLast="47" xr6:coauthVersionMax="47" xr10:uidLastSave="{3E0132DD-7DD8-40D4-A0AB-41C38FF20392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<sst xmlns="http://schemas.openxmlformats.org/spreadsheetml/2006/main" count="3896" uniqueCount="969">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</sst>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" fontId="0" fillId="0" borderId="0" xfId="0" applyNumberFormat="1" applyFill="1" applyBorder="1" applyAlignment="1" applyProtection="1">
      <alignment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topLeftCell="W1" zoomScale="80" zoomScaleNormal="80" workbookViewId="0">
      <selection activeCell="AK2" sqref="AK2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customWidth="1"/>
    <col min="29" max="29" width="11" style="1" customWidth="1"/>
    <col min="30" max="30" width="8.7265625" style="1" customWidth="1"/>
    <col min="31" max="31" width="13.6328125" style="1" customWidth="1"/>
    <col min="32" max="32" width="8.7265625" style="1" customWidth="1"/>
    <col min="33" max="33" width="13.36328125" style="1" customWidth="1"/>
    <col min="34" max="35" width="8.7265625" style="1" customWidth="1"/>
    <col min="36" max="36" width="21" style="1" customWidth="1"/>
    <col min="37" max="37" width="17" style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296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Jaipur</v>
      </c>
      <c r="AD2"/>
      <c r="AE2" s="6" t="str">
        <f>Data!$AK$2</f>
        <v>Jaipur394</v>
      </c>
      <c r="AF2"/>
      <c r="AG2" s="7">
        <f>MemberID!$E$5</f>
        <v>220030648809</v>
      </c>
      <c r="AH2"/>
      <c r="AJ2" s="29" t="s">
        <v>94</v>
      </c>
      <c r="AK2" s="30" t="s">
        <v>300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7">sflp</f>
        <v>Jaipur0204</v>
      </c>
      <c r="AF4" s="3"/>
      <c r="AG4" s="2" cm="1">
        <f t="array" ref="AG4:AG7">memberid</f>
        <v>220030648709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Jaipur2506</v>
      </c>
      <c r="AF5" s="3"/>
      <c r="AG5" s="2">
        <v>220030648809</v>
      </c>
      <c r="AH5" s="3">
        <f>COUNTIF(Data!$C$1:$C$2034,Data!AG5)</f>
        <v>1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Jaipur2645</v>
      </c>
      <c r="AF6" s="3"/>
      <c r="AG6" s="2">
        <v>220030648509</v>
      </c>
      <c r="AH6" s="3">
        <f>COUNTIF(Data!$C$1:$C$2034,Data!AG6)</f>
        <v>2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Jaipur394</v>
      </c>
      <c r="AF7" s="3"/>
      <c r="AG7" s="2">
        <v>220030648609</v>
      </c>
      <c r="AH7" s="3">
        <f>COUNTIF(Data!$C$1:$C$2034,Data!AG7)</f>
        <v>1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G20" sqref="G20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Jaipur394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220030648809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Divya gehlot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9">_xlfn._xlws.FILTER(rdata,panelist=MemberID!E5)</f>
        <v>26</v>
      </c>
      <c r="E9" s="41" t="str">
        <v>Disposable Diapers/Nappy Pads</v>
      </c>
      <c r="F9" s="42" t="str">
        <v>Apollo Life Baby Diaper Pants M +  + 1</v>
      </c>
      <c r="G9" s="17">
        <v>1</v>
      </c>
      <c r="H9" s="34" t="str">
        <v>NA(Others)</v>
      </c>
      <c r="I9" s="34" t="str">
        <v xml:space="preserve">Kirana                        </v>
      </c>
      <c r="J9" s="39">
        <v>10</v>
      </c>
      <c r="K9" s="17" t="str">
        <v xml:space="preserve"> </v>
      </c>
    </row>
    <row r="10" spans="1:16" ht="15" customHeight="1" x14ac:dyDescent="0.35">
      <c r="B10"/>
      <c r="C10" s="17" t="str">
        <f>IF(D10&lt;&gt;"",ROWS($D$9:D10),"")</f>
        <v/>
      </c>
      <c r="D10" s="17"/>
      <c r="E10" s="41"/>
      <c r="F10" s="42"/>
      <c r="G10" s="17"/>
      <c r="H10" s="34"/>
      <c r="I10" s="34"/>
      <c r="J10" s="39"/>
      <c r="K10" s="17"/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53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