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63" documentId="8_{E863B9E0-0AB6-4C9F-A0F7-8F64ABF5A4FB}" xr6:coauthVersionLast="47" xr6:coauthVersionMax="47" xr10:uidLastSave="{5F201A97-F5B7-4B18-86A6-1D9C09BBF9E1}"/>
  <bookViews>
    <workbookView xWindow="-110" yWindow="-110" windowWidth="19420" windowHeight="11020" tabRatio="755" firstSheet="1" activeTab="1" xr2:uid="{00000000-000D-0000-FFFF-FFFF00000000}"/>
  </bookViews>
  <sheets>
    <sheet name="Data" sheetId="1" state="hidden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<sst xmlns="http://schemas.openxmlformats.org/spreadsheetml/2006/main" count="3896" uniqueCount="969">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</sst>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0" fontId="0" fillId="0" borderId="0" xfId="0" applyFill="1" applyBorder="1" applyAlignment="1" applyProtection="1">
      <alignment horizontal="center"/>
      <protection locked="0"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034"/>
  <sheetViews>
    <sheetView showGridLines="0" showRowColHeaders="0" topLeftCell="W1" zoomScale="80" zoomScaleNormal="80" workbookViewId="0">
      <selection activeCell="AB28" sqref="AB1:AL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38" width="8.7265625" style="1" hidden="1" customWidth="1"/>
    <col min="39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229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Patna</v>
      </c>
      <c r="AD2"/>
      <c r="AE2" s="6" t="str">
        <f>Data!$AK$2</f>
        <v>Patna2600</v>
      </c>
      <c r="AF2"/>
      <c r="AG2" s="7">
        <f>MemberID!$E$5</f>
        <v>180010566909</v>
      </c>
      <c r="AH2"/>
      <c r="AJ2" s="29" t="s">
        <v>94</v>
      </c>
      <c r="AK2" s="30" t="s">
        <v>236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26">sflp</f>
        <v>Patna2445</v>
      </c>
      <c r="AF4" s="3"/>
      <c r="AG4" s="2" cm="1">
        <f t="array" ref="AG4:AG5">memberid</f>
        <v>180010367909</v>
      </c>
      <c r="AH4" s="3">
        <f>COUNTIF(Data!$C$1:$C$2034,Data!AG4)</f>
        <v>2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Patna0152</v>
      </c>
      <c r="AF5" s="3"/>
      <c r="AG5" s="2">
        <v>180010566909</v>
      </c>
      <c r="AH5" s="3">
        <f>COUNTIF(Data!$C$1:$C$2034,Data!AG5)</f>
        <v>4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Patna731</v>
      </c>
      <c r="AF6" s="3"/>
      <c r="AG6" s="2"/>
      <c r="AH6" s="3">
        <f>COUNTIF(Data!$C$1:$C$2034,Data!AG6)</f>
        <v>0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Patna2420</v>
      </c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Patna2600</v>
      </c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 t="str">
        <v>Patna2744</v>
      </c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 t="str">
        <v>Patna735</v>
      </c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 t="str">
        <v>Patna0155</v>
      </c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 t="str">
        <v>Patna2495</v>
      </c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 t="str">
        <v>Patna468</v>
      </c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 t="str">
        <v>Patna2447</v>
      </c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 t="str">
        <v>Patna1559</v>
      </c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 t="str">
        <v>Patna0153</v>
      </c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 t="str">
        <v>Patna2154</v>
      </c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 t="str">
        <v>Patna718</v>
      </c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 t="str">
        <v>Patna0146</v>
      </c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 t="str">
        <v>Patna1878</v>
      </c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 t="str">
        <v>Patna465</v>
      </c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 t="str">
        <v>Patna2567</v>
      </c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 t="str">
        <v>Patna2421</v>
      </c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 t="str">
        <v>Patna2162</v>
      </c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 t="str">
        <v>Patna0144</v>
      </c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 t="str">
        <v>Patna1006</v>
      </c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F19" sqref="F19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Patna2600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180010566909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Savita Devi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2">_xlfn._xlws.FILTER(rdata,panelist=MemberID!E5)</f>
        <v>24</v>
      </c>
      <c r="E9" s="41" t="str">
        <v>Baby Bar Soaps / Liquid Soaps</v>
      </c>
      <c r="F9" s="42" t="str">
        <v>Johnson's Baby Blossom 75 G</v>
      </c>
      <c r="G9" s="17">
        <v>1</v>
      </c>
      <c r="H9" s="34" t="str">
        <v>NA(Others)</v>
      </c>
      <c r="I9" s="34" t="str">
        <v xml:space="preserve">Kirana                        </v>
      </c>
      <c r="J9" s="39">
        <v>52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24</v>
      </c>
      <c r="E10" s="41" t="str">
        <v>Baby Massage Oil</v>
      </c>
      <c r="F10" s="42" t="str">
        <v>Himalaya Baby Massage Oil 500 M</v>
      </c>
      <c r="G10" s="17">
        <v>1</v>
      </c>
      <c r="H10" s="34" t="str">
        <v>Pump Bottle</v>
      </c>
      <c r="I10" s="34" t="str">
        <v xml:space="preserve">Chemist                       </v>
      </c>
      <c r="J10" s="39">
        <v>375</v>
      </c>
      <c r="K10" s="17" t="str">
        <v xml:space="preserve"> </v>
      </c>
    </row>
    <row r="11" spans="1:16" ht="15" customHeight="1" x14ac:dyDescent="0.35">
      <c r="B11"/>
      <c r="C11" s="17">
        <f>IF(D11&lt;&gt;"",ROWS($D$9:D11),"")</f>
        <v>3</v>
      </c>
      <c r="D11" s="17">
        <v>24</v>
      </c>
      <c r="E11" s="41" t="str">
        <v>Infant Milk Powder</v>
      </c>
      <c r="F11" s="42" t="str">
        <v>Lactogen Stage 2 After 6 Months 400 G</v>
      </c>
      <c r="G11" s="16">
        <v>1</v>
      </c>
      <c r="H11" s="15" t="str">
        <v>Carton Box</v>
      </c>
      <c r="I11" s="15" t="str">
        <v xml:space="preserve">Kirana                        </v>
      </c>
      <c r="J11" s="38">
        <v>360</v>
      </c>
      <c r="K11" s="17" t="str">
        <v xml:space="preserve"> </v>
      </c>
    </row>
    <row r="12" spans="1:16" ht="15" customHeight="1" x14ac:dyDescent="0.35">
      <c r="B12"/>
      <c r="C12" s="17">
        <f>IF(D12&lt;&gt;"",ROWS($D$9:D12),"")</f>
        <v>4</v>
      </c>
      <c r="D12" s="17">
        <v>24</v>
      </c>
      <c r="E12" s="43" t="str">
        <v>Infant Milk Powder</v>
      </c>
      <c r="F12" s="42" t="str">
        <v>Lactogen Stage 2 After 6 Months 400 G</v>
      </c>
      <c r="G12" s="16">
        <v>1</v>
      </c>
      <c r="H12" s="15" t="str">
        <v>Carton Box</v>
      </c>
      <c r="I12" s="15" t="str">
        <v xml:space="preserve">Kirana                        </v>
      </c>
      <c r="J12" s="38">
        <v>360</v>
      </c>
      <c r="K12" s="17" t="str">
        <v xml:space="preserve"> </v>
      </c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53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