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7A630F1-43D4-44C8-8257-2F8924E8D7C7}" xr6:coauthVersionLast="47" xr6:coauthVersionMax="47" xr10:uidLastSave="{00000000-0000-0000-0000-000000000000}"/>
  <bookViews>
    <workbookView xWindow="-110" yWindow="-110" windowWidth="19420" windowHeight="10420" xr2:uid="{CEC3452E-2F33-4D24-9674-DC5096DFD275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<sst xmlns="http://schemas.openxmlformats.org/spreadsheetml/2006/main" count="108" uniqueCount="53">
  <si>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</si>
  <si>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</si>
  <si>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</si>
  <si>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</si>
  <si>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</si>
  <si>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</si>
  <si>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</si>
  <si>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</si>
  <si>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</si>
  <si>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</si>
  <si>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</si>
  <si>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</si>
  <si>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</si>
  <si>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</si>
  <si>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</si>
  <si>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</si>
  <si>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</si>
  <si>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</si>
  <si>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</si>
  <si>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Shital shambharkar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</si>
  <si>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</si>
  <si>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</si>
  <si>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</si>
  <si>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</si>
  <si>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</si>
  <si>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</si>
  <si>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</si>
  <si>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Sonali Nitin chute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</si>
  <si>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</si>
  <si>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</si>
  <si>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</si>
  <si>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</si>
  <si>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</si>
  <si>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</si>
  <si>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Baby Powder 100 G</t>
  </si>
  <si>
    <t>105.0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</si>
  <si>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</si>
  <si>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</si>
  <si>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</si>
  <si>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</si>
  <si>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</si>
  <si>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</si>
  <si>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Sakshi Bansod</t>
  </si>
  <si>
    <t>Pampers Happy SkinPants Medium Aloe Vera Lotion(7-12kg) 8 N</t>
  </si>
  <si>
    <t>99.0</t>
  </si>
  <si>
    <t>Member Name</t>
  </si>
  <si>
    <t>Pampers Happy SkinPants Large Aloe Vera Lotion(9-14kg) 2 N</t>
  </si>
  <si>
    <t>28.0</t>
  </si>
  <si>
    <t>MeberID</t>
  </si>
  <si>
    <t>Swati Shailesh zoting</t>
  </si>
  <si>
    <t>Himalaya Baby Soap 50 G</t>
  </si>
  <si>
    <t>0.0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</si>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</sst>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ACAE-23B4-4D05-B085-F4B787719A1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150030443609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1705535861019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150030446109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1705315356693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150030446109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1705315356693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150030446109</v>
      </c>
      <c r="C5" s="11" t="s">
        <v>27</v>
      </c>
      <c r="D5" s="11">
        <v>3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1705315356693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20" t="s">
        <v>18</v>
      </c>
      <c r="B6" s="11">
        <v>150030447009</v>
      </c>
      <c r="C6" s="20" t="s">
        <v>42</v>
      </c>
      <c r="D6" s="11">
        <v>1</v>
      </c>
      <c r="E6" s="21">
        <v>12</v>
      </c>
      <c r="F6" s="20" t="s">
        <v>36</v>
      </c>
      <c r="G6" s="20" t="s">
        <v>43</v>
      </c>
      <c r="H6" s="21">
        <v>1</v>
      </c>
      <c r="I6" s="20" t="s">
        <v>30</v>
      </c>
      <c r="J6" s="20" t="s">
        <v>31</v>
      </c>
      <c r="K6" s="20" t="s">
        <v>44</v>
      </c>
      <c r="L6" s="21" t="s">
        <v>25</v>
      </c>
      <c r="M6" s="22" t="s">
        <v>26</v>
      </c>
      <c r="N6" s="21">
        <v>1705254373450</v>
      </c>
      <c r="O6" s="22">
        <v>1</v>
      </c>
      <c r="P6" s="22">
        <v>2</v>
      </c>
      <c r="T6" s="16" t="s">
        <v>45</v>
      </c>
      <c r="U6" s="16"/>
      <c r="V6" s="23" t="str">
        <f>IFERROR(VLOOKUP($V$5,$B$1:$C$149,2,0),"Pls Select Correct MemberID")</f>
        <v>Pls Select Correct MemberID</v>
      </c>
      <c r="W6" s="24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150030447009</v>
      </c>
      <c r="C7" s="11" t="s">
        <v>42</v>
      </c>
      <c r="D7" s="11">
        <v>2</v>
      </c>
      <c r="E7" s="11">
        <v>14</v>
      </c>
      <c r="F7" s="11" t="s">
        <v>36</v>
      </c>
      <c r="G7" s="11" t="s">
        <v>46</v>
      </c>
      <c r="H7" s="11">
        <v>2</v>
      </c>
      <c r="I7" s="11" t="s">
        <v>30</v>
      </c>
      <c r="J7" s="11" t="s">
        <v>31</v>
      </c>
      <c r="K7" s="12" t="s">
        <v>47</v>
      </c>
      <c r="L7" s="11" t="s">
        <v>25</v>
      </c>
      <c r="M7" s="11" t="s">
        <v>26</v>
      </c>
      <c r="N7" s="11">
        <v>1705254373450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5" t="s">
        <v>48</v>
      </c>
    </row>
    <row r="8" spans="1:32" s="28" customFormat="1" ht="28.5" customHeight="1" x14ac:dyDescent="0.35">
      <c r="A8" s="26" t="s">
        <v>18</v>
      </c>
      <c r="B8" s="26">
        <v>150030646909</v>
      </c>
      <c r="C8" s="26" t="s">
        <v>49</v>
      </c>
      <c r="D8" s="26">
        <v>1</v>
      </c>
      <c r="E8" s="26">
        <v>9</v>
      </c>
      <c r="F8" s="26" t="s">
        <v>28</v>
      </c>
      <c r="G8" s="26" t="s">
        <v>50</v>
      </c>
      <c r="H8" s="26">
        <v>1</v>
      </c>
      <c r="I8" s="26" t="s">
        <v>30</v>
      </c>
      <c r="J8" s="26" t="s">
        <v>23</v>
      </c>
      <c r="K8" s="27" t="s">
        <v>51</v>
      </c>
      <c r="L8" s="26" t="s">
        <v>25</v>
      </c>
      <c r="M8" s="26" t="s">
        <v>26</v>
      </c>
      <c r="N8" s="26">
        <v>1705319191824</v>
      </c>
      <c r="O8" s="26">
        <v>3</v>
      </c>
      <c r="P8" s="26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0" t="s">
        <v>13</v>
      </c>
      <c r="AE8" s="32"/>
      <c r="AF8" s="26" cm="1">
        <f t="array" ref="AF8:AF11">IF(B2="","",_xlfn.UNIQUE(_xlfn._xlws.FILTER($B$2:$B$2034,$A$2:$A$2034=AF5)))</f>
        <v>150030443609</v>
      </c>
    </row>
    <row r="9" spans="1:32" ht="14.5" customHeight="1" x14ac:dyDescent="0.35">
      <c r="A9" s="11" t="s">
        <v>18</v>
      </c>
      <c r="B9" s="11">
        <v>150030646909</v>
      </c>
      <c r="C9" s="11" t="s">
        <v>49</v>
      </c>
      <c r="D9" s="11">
        <v>2</v>
      </c>
      <c r="E9" s="11">
        <v>9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1705319191824</v>
      </c>
      <c r="O9" s="11">
        <v>1</v>
      </c>
      <c r="P9" s="11">
        <v>2</v>
      </c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4"/>
      <c r="AF9" s="11">
        <v>150030446109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4"/>
      <c r="AF10" s="11">
        <v>150030447009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4"/>
      <c r="AF11" s="11">
        <v>150030646909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4"/>
      <c r="AF12" s="11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4"/>
      <c r="AF13" s="11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4"/>
      <c r="AF14" s="11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4"/>
      <c r="AF15" s="11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4"/>
      <c r="AF16" s="11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4"/>
      <c r="AF17" s="11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4"/>
      <c r="AF18" s="11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4"/>
      <c r="AF19" s="11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4"/>
      <c r="AF20" s="11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4"/>
      <c r="AF21" s="11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4"/>
      <c r="AF22" s="11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4"/>
      <c r="AF23" s="11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4"/>
      <c r="AF24" s="11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1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11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11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11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11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11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7969BE-DA94-434B-93FC-35C96EAEBD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2024-01-18T07:20:43Z</dcterms:created>
  <dcterms:modified xsi:type="dcterms:W3CDTF">2024-01-18T07:20:44Z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752ee09d-d4c5-4e76-86ee-24bc52e13854</vt:lpwstr>
  </property>
  <property fmtid="{D5CDD505-2E9C-101B-9397-08002B2CF9AE}" pid="8" name="MSIP_Label_3741da7a-79c1-417c-b408-16c0bfe99fca_ContentBits">
    <vt:lpwstr>0</vt:lpwstr>
  </property>
</Properties>
</file>