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"/>
    </mc:Choice>
  </mc:AlternateContent>
  <xr:revisionPtr revIDLastSave="5" documentId="8_{69828DC6-0F1B-41D8-9ECA-72AEF826742A}" xr6:coauthVersionLast="47" xr6:coauthVersionMax="47" xr10:uidLastSave="{E8BE119A-29AF-4884-8024-6FC6B0DAF4A3}"/>
  <bookViews>
    <workbookView showHorizontalScroll="0" showVerticalScroll="0" showSheetTabs="0" xWindow="-110" yWindow="-110" windowWidth="19420" windowHeight="11020" tabRatio="755" firstSheet="3" activeTab="3" xr2:uid="{00000000-000D-0000-FFFF-FFFF00000000}"/>
  </bookViews>
  <sheets>
    <sheet name="Pivot" sheetId="5" state="hidden" r:id="rId1"/>
    <sheet name="Data" sheetId="1" state="hidden" r:id="rId2"/>
    <sheet name="Master" sheetId="3" state="hidden" r:id="rId3"/>
    <sheet name="Login Page" sheetId="19" r:id="rId4"/>
    <sheet name="MemberID" sheetId="2" r:id="rId5"/>
  </sheets>
  <definedNames>
    <definedName name="_xlnm._FilterDatabase" localSheetId="1" hidden="1">Data!$A$1:$U$431</definedName>
    <definedName name="_xlcn.WorksheetConnection_DataA1N189" hidden="1">Data!$E$1:$O$2034</definedName>
    <definedName name="centre" localSheetId="3">_xlfn.ANCHORARRAY('Login Page'!#REF!)</definedName>
    <definedName name="centre">_xlfn.ANCHORARRAY(Master!$B$4)</definedName>
    <definedName name="data">Data!$A$2:$P$2034</definedName>
    <definedName name="flp" localSheetId="3">_xlfn.ANCHORARRAY('Login Page'!#REF!)</definedName>
    <definedName name="flp">_xlfn.ANCHORARRAY(Master!$D$4)</definedName>
    <definedName name="memberid" localSheetId="3">_xlfn.ANCHORARRAY('Login Page'!#REF!)</definedName>
    <definedName name="memberid">_xlfn.ANCHORARRAY(Master!$F$4)</definedName>
    <definedName name="rdata">Data!$D$2:$L$2034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Data!$A$1:$N$18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  <c r="B4" i="3" l="1" a="1"/>
  <c r="B4" i="3" s="1"/>
  <c r="F4" i="3" a="1"/>
  <c r="F4" i="3" s="1"/>
  <c r="J2" i="19"/>
  <c r="J1" i="3"/>
  <c r="I15" i="19" s="1"/>
  <c r="D2" i="3"/>
  <c r="B2" i="3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F2" i="3" l="1"/>
  <c r="C9" i="2" s="1" a="1"/>
  <c r="C9" i="2" s="1"/>
  <c r="D4" i="3" a="1"/>
  <c r="D4" i="3" s="1"/>
  <c r="K1" i="3" l="1"/>
  <c r="H12" i="19" s="1"/>
  <c r="C1" i="2"/>
  <c r="G8" i="3"/>
  <c r="B27" i="2"/>
  <c r="B28" i="2"/>
  <c r="B29" i="2"/>
  <c r="B30" i="2"/>
  <c r="B26" i="2" l="1"/>
  <c r="B25" i="2"/>
  <c r="G6" i="3"/>
  <c r="G7" i="3"/>
  <c r="G4" i="3"/>
  <c r="G5" i="3"/>
  <c r="B9" i="2"/>
  <c r="B14" i="2"/>
  <c r="B16" i="2"/>
  <c r="B11" i="2"/>
  <c r="B19" i="2"/>
  <c r="B12" i="2"/>
  <c r="B24" i="2"/>
  <c r="B15" i="2"/>
  <c r="B10" i="2"/>
  <c r="B21" i="2"/>
  <c r="B22" i="2"/>
  <c r="B13" i="2"/>
  <c r="B23" i="2"/>
  <c r="B20" i="2"/>
  <c r="B18" i="2"/>
  <c r="B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B7D2D-C501-4B80-8ADA-A8E276CCF6F4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673C24C-4676-4F0D-9AA5-709840B6D535}" name="WorksheetConnection_Data!$A$1:$N$189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A1N189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FLP].&amp;[Bangalore2352]}"/>
    <s v="{[Range].[Panelist id].&amp;[2.00010337409E11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<sst xmlns="http://schemas.openxmlformats.org/spreadsheetml/2006/main" count="4392" uniqueCount="1139">
  <si>
    <t>Panelist id</t>
  </si>
  <si>
    <t>Number of packs bought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</si>
  <si>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</si>
  <si>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</si>
  <si>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</si>
  <si>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</si>
  <si>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</si>
  <si>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</si>
  <si>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</si>
  <si>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</si>
  <si>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</si>
  <si>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</si>
  <si>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</si>
  <si>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Bangalore2631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</si>
  <si>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</si>
  <si>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</si>
  <si>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</si>
  <si>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</si>
  <si>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</si>
  <si>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</si>
  <si>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</si>
  <si>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</si>
  <si>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</si>
  <si>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Bangalore780</t>
  </si>
  <si>
    <t>Himalaya Baby Massage Oil 100 M</t>
  </si>
  <si>
    <t>Johnson &amp; Johnson Baby 100 M</t>
  </si>
  <si>
    <t>Himalaya Baby Powder 200 G</t>
  </si>
  <si>
    <t>Bangalore779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</si>
  <si>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</si>
  <si>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</si>
  <si>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</si>
  <si>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</si>
  <si>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</si>
  <si>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</si>
  <si>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</si>
  <si>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</si>
  <si>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</si>
  <si>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</si>
  <si>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</si>
  <si>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</si>
  <si>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</si>
  <si>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</si>
  <si>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</si>
  <si>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</si>
  <si>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</si>
  <si>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</si>
  <si>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</si>
  <si>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</si>
  <si>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</si>
  <si>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Sebamed Baby Cleansing Bath Soap +  + 150</t>
  </si>
  <si>
    <t>nestle nan excellapro. stage 2 +  + 400</t>
  </si>
  <si>
    <t>sebamed body lotion +  + 400</t>
  </si>
  <si>
    <t>Babyhug Advance Soft Pants New Born 12HrProtection 20 N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</si>
  <si>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</si>
  <si>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</si>
  <si>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</si>
  <si>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</si>
  <si>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</si>
  <si>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</si>
  <si>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</si>
  <si>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</si>
  <si>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</si>
  <si>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</si>
  <si>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</si>
  <si>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</si>
  <si>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</si>
  <si>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</si>
  <si>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</si>
  <si>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</si>
  <si>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</si>
  <si>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</si>
  <si>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</si>
  <si>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</si>
  <si>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</si>
  <si>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</si>
  <si>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</si>
  <si>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</si>
  <si>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</si>
  <si>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</si>
  <si>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</si>
  <si>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</si>
  <si>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</si>
  <si>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</si>
  <si>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</si>
  <si>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</si>
  <si>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</si>
  <si>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</si>
  <si>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</si>
  <si>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</si>
  <si>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</si>
  <si>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</si>
  <si>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</si>
  <si>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</si>
  <si>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</si>
  <si>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</si>
  <si>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</si>
  <si>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</si>
  <si>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</si>
  <si>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1300.00</t>
  </si>
  <si>
    <t>Baby Milk Food Drinks</t>
  </si>
  <si>
    <t>410.00</t>
  </si>
  <si>
    <t>Infant Milk Powder</t>
  </si>
  <si>
    <t>760.00</t>
  </si>
  <si>
    <t>750.00</t>
  </si>
  <si>
    <t>Volume</t>
  </si>
  <si>
    <t>Purchase Date</t>
  </si>
  <si>
    <t>Select Member ID</t>
  </si>
  <si>
    <t>Select FLP</t>
  </si>
  <si>
    <t>Filters</t>
  </si>
  <si>
    <t>Baby Panel Self Filling - Member Purchase Details</t>
  </si>
  <si>
    <t>UserID</t>
  </si>
  <si>
    <t>Password</t>
  </si>
  <si>
    <t>Enter Password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</si>
  <si>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</si>
  <si>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</si>
  <si>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200010337409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</si>
  <si>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</si>
  <si>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</si>
  <si>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</si>
  <si>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</si>
  <si>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</si>
  <si>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</si>
  <si>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</si>
  <si>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Delhi1979</t>
  </si>
  <si>
    <t>Huggies Wonder Pants (4-8)Kg Small 2 N</t>
  </si>
  <si>
    <t>Delhi0014</t>
  </si>
  <si>
    <t>Delhi2428</t>
  </si>
  <si>
    <t>Johnson's Baby Blossom 200 G</t>
  </si>
  <si>
    <t>Delhi2501</t>
  </si>
  <si>
    <t>Delhi551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</si>
  <si>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</si>
  <si>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</si>
  <si>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</si>
  <si>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</si>
  <si>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</si>
  <si>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</si>
  <si>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</si>
  <si>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</si>
  <si>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Indore2063</t>
  </si>
  <si>
    <t>58 141 90010338809</t>
  </si>
  <si>
    <t>Indore2362</t>
  </si>
  <si>
    <t>Mamy Poko Pants Standard Small 4 N</t>
  </si>
  <si>
    <t>Indore2429</t>
  </si>
  <si>
    <t>Metal Can</t>
  </si>
  <si>
    <t>Parachute 100% Pure Coconut Oil (Plastic Jar) 175 M</t>
  </si>
  <si>
    <t>Indore2417</t>
  </si>
  <si>
    <t>Himalaya Baby Lotion 200 M</t>
  </si>
  <si>
    <t>Mamy Poko Pants Medium (7-12)Kg +  + 8</t>
  </si>
  <si>
    <t>Indore2416</t>
  </si>
  <si>
    <t>Johnson's Baby Hair Oil 60 M</t>
  </si>
  <si>
    <t>Mamy Poko Pants Medium (7-12)Kg 36 N</t>
  </si>
  <si>
    <t>Nagpur672</t>
  </si>
  <si>
    <t>Nagpur</t>
  </si>
  <si>
    <t>Nagpur664</t>
  </si>
  <si>
    <t>Nagpur2313</t>
  </si>
  <si>
    <t>Himalaya Baby Powder +  + 30</t>
  </si>
  <si>
    <t>Nagpur676</t>
  </si>
  <si>
    <t>Indore2047</t>
  </si>
  <si>
    <t>Himalaya Herbals Gentle Baby 200 M</t>
  </si>
  <si>
    <t>Indore814</t>
  </si>
  <si>
    <t>Himalaya Baby Cream 15 M</t>
  </si>
  <si>
    <t>Mamy Poko Pants Small (4-8)Kg 4 N</t>
  </si>
  <si>
    <t>Indore803</t>
  </si>
  <si>
    <t>Indore805</t>
  </si>
  <si>
    <t>Johnson's Baby Oil 50 M</t>
  </si>
  <si>
    <t>Indore804</t>
  </si>
  <si>
    <t>Indore1786</t>
  </si>
  <si>
    <t>Himalaya Baby Soap +  + 25</t>
  </si>
  <si>
    <t>Mamy Poko Pants Medium (7-12)Kg 4 N</t>
  </si>
  <si>
    <t>Mamy Poko Pants standard Large 1 N</t>
  </si>
  <si>
    <t>Nagpur2181</t>
  </si>
  <si>
    <t>Lactogen Stage 2 After 6 Months 400 G</t>
  </si>
  <si>
    <t>Nagpur2477</t>
  </si>
  <si>
    <t>Johnson's Baby Powder 200 G</t>
  </si>
  <si>
    <t>Nagpur534</t>
  </si>
  <si>
    <t>66 1 90100242709</t>
  </si>
  <si>
    <t>58 141 90100242709</t>
  </si>
  <si>
    <t>Nagpur537</t>
  </si>
  <si>
    <t>Nagpur2430</t>
  </si>
  <si>
    <t>Johnson's Baby Skincare Wipes 20 N</t>
  </si>
  <si>
    <t>Parachute 100% Pure Coconut Oil (Plastic Jar) 100 G</t>
  </si>
  <si>
    <t>Nagpur539</t>
  </si>
  <si>
    <t>Indore1394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</si>
  <si>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</si>
  <si>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</si>
  <si>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</si>
  <si>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</si>
  <si>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</si>
  <si>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</si>
  <si>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</si>
  <si>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</si>
  <si>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Hyderabad865</t>
  </si>
  <si>
    <t>Hyderabad869</t>
  </si>
  <si>
    <t>Hyderabad873</t>
  </si>
  <si>
    <t>Hyderabad2609</t>
  </si>
  <si>
    <t>Hyderabad871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</si>
  <si>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</si>
  <si>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</si>
  <si>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</si>
  <si>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</si>
  <si>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</si>
  <si>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</si>
  <si>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</si>
  <si>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</si>
  <si>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</si>
  <si>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</si>
  <si>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</si>
  <si>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</si>
  <si>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</si>
  <si>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</si>
  <si>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</si>
  <si>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Hyderabad2092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</si>
  <si>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</si>
  <si>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</si>
  <si>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</si>
  <si>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</si>
  <si>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</si>
  <si>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Mumbai0056</t>
  </si>
  <si>
    <t>Mumbai</t>
  </si>
  <si>
    <t>Mumbai0077</t>
  </si>
  <si>
    <t>Mumbai0074</t>
  </si>
  <si>
    <t>Mumbai0080</t>
  </si>
  <si>
    <t>Mumbai0078</t>
  </si>
  <si>
    <t>Little's Soft cleansing Wipes 80 N</t>
  </si>
  <si>
    <t>Mumbai0065</t>
  </si>
  <si>
    <t>Mumbai0079</t>
  </si>
  <si>
    <t>Mumbai2190</t>
  </si>
  <si>
    <t>Pampers Baby dry pants with Aloe Lotion Small 2 N</t>
  </si>
  <si>
    <t>Johnson's Baby Powder 50 G</t>
  </si>
  <si>
    <t>Pune2550</t>
  </si>
  <si>
    <t>Pune</t>
  </si>
  <si>
    <t>Pune1950</t>
  </si>
  <si>
    <t>Pune0286</t>
  </si>
  <si>
    <t>Huggies Dry Pants Medium 1 N</t>
  </si>
  <si>
    <t>Nagpur0090</t>
  </si>
  <si>
    <t>Nagpur2651</t>
  </si>
  <si>
    <t>Nagpur628</t>
  </si>
  <si>
    <t>Johnson's Baby Blossom 100 G</t>
  </si>
  <si>
    <t>Nagpur2439</t>
  </si>
  <si>
    <t>Nagpur0088</t>
  </si>
  <si>
    <t>Nagpur632</t>
  </si>
  <si>
    <t>Nagpur2617</t>
  </si>
  <si>
    <t>Nagpur597</t>
  </si>
  <si>
    <t>Nagpur604</t>
  </si>
  <si>
    <t>Nagpur2007</t>
  </si>
  <si>
    <t>Pampers Baby Dry Pants Small 1 N</t>
  </si>
  <si>
    <t>Pune2440</t>
  </si>
  <si>
    <t>Pune1062</t>
  </si>
  <si>
    <t>Pune1061</t>
  </si>
  <si>
    <t>Huggies Wonder Pants (4-8)Kg 1 N</t>
  </si>
  <si>
    <t>Pune2478</t>
  </si>
  <si>
    <t>Nagpur588</t>
  </si>
  <si>
    <t>2 1600 150060638609</t>
  </si>
  <si>
    <t>Cerelac Grains &amp; Fruits Stage 5 18-24 Months 300 G</t>
  </si>
  <si>
    <t>29 7 150060638609</t>
  </si>
  <si>
    <t>Nagpur589</t>
  </si>
  <si>
    <t>Pune1428</t>
  </si>
  <si>
    <t>Pampers Happy SkinPants Small Aloe Vera Lotion( 4-8kg) 10 N</t>
  </si>
  <si>
    <t>Pune1427</t>
  </si>
  <si>
    <t>Mamy Poko Pants Large (9-14)Kg 4 N</t>
  </si>
  <si>
    <t>58 240 150100439209</t>
  </si>
  <si>
    <t>Pampers Happy SkinPants Medium Aloe Vera Lotion(7-12kg) 8 N</t>
  </si>
  <si>
    <t>Ludhiana2541</t>
  </si>
  <si>
    <t>Ludhiana</t>
  </si>
  <si>
    <t>Ludhiana0106</t>
  </si>
  <si>
    <t>Mee Mee Caring Baby Wipes 72 N</t>
  </si>
  <si>
    <t>Kangaroo SuperDry Soft &amp; Secure Pants Small 72 N</t>
  </si>
  <si>
    <t>Ludhiana1092</t>
  </si>
  <si>
    <t>Ludhiana1664</t>
  </si>
  <si>
    <t>Ludhiana1846</t>
  </si>
  <si>
    <t>Ludhiana388</t>
  </si>
  <si>
    <t>Pampers Happy SkinPants Small Aloe Vera Lotion( 4-8kg) 2 N</t>
  </si>
  <si>
    <t>Ludhiana391</t>
  </si>
  <si>
    <t>Ludhiana2459</t>
  </si>
  <si>
    <t>Delhi1378</t>
  </si>
  <si>
    <t>Delhi545</t>
  </si>
  <si>
    <t>Himalaya Baby Extra Moisturizing Bar 250 G(125x2)</t>
  </si>
  <si>
    <t>Delhi541</t>
  </si>
  <si>
    <t>Delhi542</t>
  </si>
  <si>
    <t>Ludhiana377</t>
  </si>
  <si>
    <t xml:space="preserve">CSD Canteen                   </t>
  </si>
  <si>
    <t>Ludhiana2051</t>
  </si>
  <si>
    <t>Farex Infant Formula 450 G</t>
  </si>
  <si>
    <t>Ludhiana1666</t>
  </si>
  <si>
    <t>25 276 160090426209</t>
  </si>
  <si>
    <t>Ludhiana1088</t>
  </si>
  <si>
    <t>Ludhiana2324</t>
  </si>
  <si>
    <t>58 494 160090426709</t>
  </si>
  <si>
    <t>Ludhiana379</t>
  </si>
  <si>
    <t>Johnson Baby Lotion 100 M</t>
  </si>
  <si>
    <t>Kolkata944</t>
  </si>
  <si>
    <t>Kolkata</t>
  </si>
  <si>
    <t>Kolkata2443</t>
  </si>
  <si>
    <t>Kolkata0337</t>
  </si>
  <si>
    <t>Kolkata2066</t>
  </si>
  <si>
    <t>Pampers All-Round Protection M 7-12kg 13 N</t>
  </si>
  <si>
    <t>Kolkata940</t>
  </si>
  <si>
    <t>Pampers All-Round Protect S 4-8kg 8 N</t>
  </si>
  <si>
    <t>Kolkata1102</t>
  </si>
  <si>
    <t>Nestum Rice Vegetable Stage 2 8 Months+ 300 G</t>
  </si>
  <si>
    <t>Kolkata935</t>
  </si>
  <si>
    <t>Mamy Poko Pants Extra Absorb Medium +  + 28</t>
  </si>
  <si>
    <t>Nutricia Dexolac Stage 1 Carton 400 G</t>
  </si>
  <si>
    <t>Kolkata1810</t>
  </si>
  <si>
    <t>Kolkata0316</t>
  </si>
  <si>
    <t>Mamy Poko Pants Standard Medium +  + 34</t>
  </si>
  <si>
    <t>Kolkata446</t>
  </si>
  <si>
    <t>Kolkata1015</t>
  </si>
  <si>
    <t>Johnsons Baby SkinCare Wipes +  + 72</t>
  </si>
  <si>
    <t>Pampers Happy SkinPants NB Aloe vera 2 N</t>
  </si>
  <si>
    <t>Kolkata449</t>
  </si>
  <si>
    <t>58 862 170020462009</t>
  </si>
  <si>
    <t>Kolkata451</t>
  </si>
  <si>
    <t>Reliance Market</t>
  </si>
  <si>
    <t>Kolkata453</t>
  </si>
  <si>
    <t>Kolkata1013</t>
  </si>
  <si>
    <t>Kolkata448</t>
  </si>
  <si>
    <t>Kolkata450</t>
  </si>
  <si>
    <t>Kolkata1105</t>
  </si>
  <si>
    <t>Kolkata964</t>
  </si>
  <si>
    <t>Kolkata2462</t>
  </si>
  <si>
    <t>Kolkata1402</t>
  </si>
  <si>
    <t>Kolkata959</t>
  </si>
  <si>
    <t>Kolkata961</t>
  </si>
  <si>
    <t>Kolkata2106</t>
  </si>
  <si>
    <t>Kolkata993</t>
  </si>
  <si>
    <t>Kolkata2230</t>
  </si>
  <si>
    <t>Kolkata1401</t>
  </si>
  <si>
    <t>Pampers Happy SkinPants XL Aloe Vera Lotion(12-17kg) 2 N</t>
  </si>
  <si>
    <t>Patna735</t>
  </si>
  <si>
    <t>Patna</t>
  </si>
  <si>
    <t>Patna2445</t>
  </si>
  <si>
    <t>Patna0148</t>
  </si>
  <si>
    <t xml:space="preserve">9 to 9                        </t>
  </si>
  <si>
    <t>Patna2420</t>
  </si>
  <si>
    <t>Patna1559</t>
  </si>
  <si>
    <t>Patna0146</t>
  </si>
  <si>
    <t>30 3 180010269509</t>
  </si>
  <si>
    <t>Patna2444</t>
  </si>
  <si>
    <t>Patna2184</t>
  </si>
  <si>
    <t>Patna2600</t>
  </si>
  <si>
    <t>AD Vitamin Baby Massage Oil 100 M</t>
  </si>
  <si>
    <t>Patna0144</t>
  </si>
  <si>
    <t>Growmed Ad Vitamin Baby Oil 200 M</t>
  </si>
  <si>
    <t>Patna0151</t>
  </si>
  <si>
    <t>58 141 180010668609</t>
  </si>
  <si>
    <t>67 8 180010669009</t>
  </si>
  <si>
    <t>Himalaya Gentle Baby Soap 225 G(75*3)</t>
  </si>
  <si>
    <t>67 8 180010769709</t>
  </si>
  <si>
    <t>Patna0155</t>
  </si>
  <si>
    <t>Patna0154</t>
  </si>
  <si>
    <t>Patna2567</t>
  </si>
  <si>
    <t>Patna1875</t>
  </si>
  <si>
    <t>Patna0157</t>
  </si>
  <si>
    <t>Patna0152</t>
  </si>
  <si>
    <t>Patna0156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</si>
  <si>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</si>
  <si>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</si>
  <si>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</si>
  <si>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</si>
  <si>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</si>
  <si>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</si>
  <si>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</si>
  <si>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</si>
  <si>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</si>
  <si>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</si>
  <si>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</si>
  <si>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</si>
  <si>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</si>
  <si>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</si>
  <si>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</si>
  <si>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</si>
  <si>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</si>
  <si>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</si>
  <si>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</si>
  <si>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</si>
  <si>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</si>
  <si>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</si>
  <si>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</si>
  <si>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</si>
  <si>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</si>
  <si>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Patna723</t>
  </si>
  <si>
    <t>30 9007 180060668909</t>
  </si>
  <si>
    <t>Little Angel Pants Small 1 N</t>
  </si>
  <si>
    <t>30 9007 180060768709</t>
  </si>
  <si>
    <t>Patna732</t>
  </si>
  <si>
    <t>Patna731</t>
  </si>
  <si>
    <t>Patna2495</t>
  </si>
  <si>
    <t>Patna2232</t>
  </si>
  <si>
    <t>Patna2162</t>
  </si>
  <si>
    <t>Patna2160</t>
  </si>
  <si>
    <t>Ahmedabad0160</t>
  </si>
  <si>
    <t>Ahmedabad</t>
  </si>
  <si>
    <t>Ahmedabad0162</t>
  </si>
  <si>
    <t>ahmedabad0158</t>
  </si>
  <si>
    <t>Ahmedabad1686</t>
  </si>
  <si>
    <t>ahmedabad1687</t>
  </si>
  <si>
    <t>Ahmedabad740</t>
  </si>
  <si>
    <t xml:space="preserve">Big Bazaar                    </t>
  </si>
  <si>
    <t>ahmedabad350</t>
  </si>
  <si>
    <t>66 65 190030227309</t>
  </si>
  <si>
    <t>Ahmedabad2371</t>
  </si>
  <si>
    <t>Ahmedabad2164</t>
  </si>
  <si>
    <t>Ahmedabad2513</t>
  </si>
  <si>
    <t>Ahmedabad1367</t>
  </si>
  <si>
    <t>Ahmedabad756</t>
  </si>
  <si>
    <t>Ahmedabad757</t>
  </si>
  <si>
    <t>ahmedabad2516</t>
  </si>
  <si>
    <t>ahmedabad2527</t>
  </si>
  <si>
    <t>2 5094 190070629609</t>
  </si>
  <si>
    <t>30 3 190070629609</t>
  </si>
  <si>
    <t>58 796 200010136409</t>
  </si>
  <si>
    <t>Cochin792</t>
  </si>
  <si>
    <t>Cochin</t>
  </si>
  <si>
    <t>Cochin2288</t>
  </si>
  <si>
    <t>Cochin2043</t>
  </si>
  <si>
    <t>Cochin794</t>
  </si>
  <si>
    <t>Pampers All-Round Prot S 4-8kg 86 N</t>
  </si>
  <si>
    <t>Cochin493</t>
  </si>
  <si>
    <t>Cochin491</t>
  </si>
  <si>
    <t>Cochin2012</t>
  </si>
  <si>
    <t>58 276 210030319109</t>
  </si>
  <si>
    <t>Cochin786</t>
  </si>
  <si>
    <t>Cochin802</t>
  </si>
  <si>
    <t>Jaipur0204</t>
  </si>
  <si>
    <t>Jaipur</t>
  </si>
  <si>
    <t>2 11 220010249109</t>
  </si>
  <si>
    <t>Jaipur2645</t>
  </si>
  <si>
    <t>Jaipur581</t>
  </si>
  <si>
    <t>25 193 220010449309</t>
  </si>
  <si>
    <t>Jaipur2268</t>
  </si>
  <si>
    <t>Jaipur1042</t>
  </si>
  <si>
    <t>Jaipur2642</t>
  </si>
  <si>
    <t>Jaipur394</t>
  </si>
  <si>
    <t>58 362 220030648709</t>
  </si>
  <si>
    <t>Jaipur2506</t>
  </si>
  <si>
    <t>Jaipur1399</t>
  </si>
  <si>
    <t>Jaipur584</t>
  </si>
  <si>
    <t>Bhubaneshwar0218</t>
  </si>
  <si>
    <t>Bhubaneshwar559</t>
  </si>
  <si>
    <t>Bhubaneshwar0216</t>
  </si>
  <si>
    <t>Bhubaneshwar2058</t>
  </si>
  <si>
    <t>Bhubaneshwar2424</t>
  </si>
  <si>
    <t>Bhubaneshwar2372</t>
  </si>
  <si>
    <t>Bhubaneshwar2606</t>
  </si>
  <si>
    <t>Bhubaneshwar2718</t>
  </si>
  <si>
    <t>Guwahati2638</t>
  </si>
  <si>
    <t>Guwahati</t>
  </si>
  <si>
    <t>Mamy Poko Pants Medium (7-12)Kg 2 N</t>
  </si>
  <si>
    <t>Guwahati1011</t>
  </si>
  <si>
    <t>Guwahati2575</t>
  </si>
  <si>
    <t>Guwahati0230</t>
  </si>
  <si>
    <t>Guwahati765</t>
  </si>
  <si>
    <t>Guwahati767</t>
  </si>
  <si>
    <t>Lucknow0232</t>
  </si>
  <si>
    <t>Lucknow</t>
  </si>
  <si>
    <t>Lucknow1824</t>
  </si>
  <si>
    <t>Lucknow2507</t>
  </si>
  <si>
    <t>Lucknow0241</t>
  </si>
  <si>
    <t>Lucknow434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</si>
  <si>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</si>
  <si>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</si>
  <si>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</si>
  <si>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</si>
  <si>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</si>
  <si>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</si>
  <si>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</si>
  <si>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</si>
  <si>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Lucknow1988</t>
  </si>
  <si>
    <t>Lucknow2068</t>
  </si>
  <si>
    <t>Lucknow439</t>
  </si>
  <si>
    <t>Lucknow436</t>
  </si>
  <si>
    <t>30 13 270020343809</t>
  </si>
  <si>
    <t>Lucknow442</t>
  </si>
  <si>
    <t>Lucknow922</t>
  </si>
  <si>
    <t>Lucknow917</t>
  </si>
  <si>
    <t>25 255 270030346109</t>
  </si>
  <si>
    <t>Lucknow1407</t>
  </si>
  <si>
    <t>58 737 270030446309</t>
  </si>
  <si>
    <t>Lucknow2783</t>
  </si>
  <si>
    <t>Lucknow2784</t>
  </si>
  <si>
    <t>Lucknow424</t>
  </si>
  <si>
    <t>Lucknow988</t>
  </si>
  <si>
    <t>Lucknow2589</t>
  </si>
  <si>
    <t>Lucknow2576</t>
  </si>
  <si>
    <t>Lucknow2734</t>
  </si>
  <si>
    <t>Lucknow2234</t>
  </si>
  <si>
    <t>Lucknow903</t>
  </si>
  <si>
    <t>Chennai2142</t>
  </si>
  <si>
    <t>Chennai</t>
  </si>
  <si>
    <t>8 605 280010127309</t>
  </si>
  <si>
    <t>4 1789 280010127309</t>
  </si>
  <si>
    <t>Chennai2470</t>
  </si>
  <si>
    <t>Chennai1029</t>
  </si>
  <si>
    <t>Chennai1002</t>
  </si>
  <si>
    <t>Chennai2354</t>
  </si>
  <si>
    <t>Chennai2466</t>
  </si>
  <si>
    <t>Chennai2060</t>
  </si>
  <si>
    <t>Chennai1968</t>
  </si>
  <si>
    <t>Chennai847</t>
  </si>
  <si>
    <t>Chennai1030</t>
  </si>
  <si>
    <t>Chennai862</t>
  </si>
  <si>
    <t>Chennai2353</t>
  </si>
  <si>
    <t xml:space="preserve"> </t>
  </si>
  <si>
    <t>#C</t>
  </si>
  <si>
    <t>Login Page</t>
  </si>
  <si>
    <t>Select your Centre</t>
  </si>
  <si>
    <t>Master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</si>
  <si>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</si>
  <si>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</si>
  <si>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</si>
  <si>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</si>
  <si>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</si>
  <si>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</si>
  <si>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</si>
  <si>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</si>
  <si>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</si>
  <si>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</si>
  <si>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</si>
  <si>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</si>
  <si>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</si>
  <si>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</si>
  <si>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</si>
  <si>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</si>
  <si>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</si>
  <si>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</si>
  <si>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</si>
  <si>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</si>
  <si>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</si>
  <si>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</si>
  <si>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</si>
  <si>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</si>
  <si>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</si>
  <si>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</si>
  <si>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</si>
  <si>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</si>
  <si>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</si>
  <si>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</si>
  <si>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</si>
  <si>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</si>
  <si>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</si>
  <si>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</si>
  <si>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</si>
  <si>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</si>
  <si>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</si>
  <si>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</si>
  <si>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</si>
  <si>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</si>
  <si>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</si>
  <si>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</si>
  <si>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</si>
  <si>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</si>
  <si>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</si>
  <si>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</si>
  <si>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</si>
  <si>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</si>
  <si>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</si>
  <si>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</si>
  <si>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</si>
  <si>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</si>
  <si>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</si>
  <si>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</si>
  <si>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</si>
  <si>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</si>
  <si>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</si>
  <si>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</si>
  <si>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</si>
  <si>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</si>
  <si>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</si>
  <si>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</si>
  <si>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</si>
  <si>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</si>
  <si>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</si>
  <si>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</si>
  <si>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</si>
  <si>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</si>
  <si>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</si>
  <si>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</si>
  <si>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</si>
  <si>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</si>
  <si>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</si>
  <si>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</si>
  <si>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</si>
  <si>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</si>
  <si>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</si>
  <si>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</si>
  <si>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</si>
  <si>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</si>
  <si>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</si>
  <si>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</si>
  <si>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</si>
  <si>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</si>
  <si>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</si>
  <si>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</si>
  <si>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</si>
  <si>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</si>
  <si>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</si>
  <si>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</si>
  <si>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</si>
  <si>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</si>
  <si>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</si>
  <si>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</si>
  <si>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</si>
  <si>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</si>
  <si>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</si>
  <si>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</si>
  <si>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</si>
  <si>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</si>
  <si>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</si>
  <si>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</si>
  <si>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</si>
  <si>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</si>
  <si>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</si>
  <si>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</si>
  <si>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</si>
  <si>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</si>
  <si>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</si>
  <si>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</si>
  <si>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</si>
  <si>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</si>
  <si>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</si>
  <si>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</si>
  <si>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</si>
  <si>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</si>
  <si>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</si>
  <si>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</si>
  <si>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</si>
  <si>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</si>
  <si>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</si>
  <si>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</si>
  <si>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</si>
  <si>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</si>
  <si>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</si>
  <si>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</si>
  <si>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</si>
  <si>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</si>
  <si>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</si>
  <si>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</si>
  <si>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</si>
  <si>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</si>
  <si>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</si>
  <si>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</si>
  <si>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</si>
  <si>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</si>
  <si>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</si>
  <si>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</si>
  <si>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</si>
  <si>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</si>
  <si>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</si>
  <si>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</si>
  <si>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</si>
  <si>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</si>
  <si>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</si>
  <si>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</si>
  <si>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</si>
  <si>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</si>
  <si>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</si>
  <si>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</si>
  <si>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</si>
  <si>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</si>
  <si>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</si>
  <si>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</si>
  <si>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</si>
  <si>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</si>
  <si>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</si>
  <si>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</si>
  <si>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</si>
  <si>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</si>
  <si>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</si>
  <si>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</si>
  <si>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</si>
  <si>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</si>
  <si>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</si>
  <si>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</si>
  <si>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</si>
  <si>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</si>
  <si>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</si>
  <si>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</si>
  <si>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</si>
  <si>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</si>
  <si>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</si>
  <si>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</si>
  <si>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</si>
  <si>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</si>
  <si>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</si>
  <si>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</si>
  <si>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</si>
  <si>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</si>
  <si>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</si>
  <si>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</si>
  <si>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</si>
  <si>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</si>
  <si>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</si>
  <si>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</si>
  <si>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</si>
  <si>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</si>
  <si>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</si>
  <si>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</si>
  <si>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</si>
  <si>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</si>
  <si>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</si>
  <si>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</si>
  <si>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</si>
  <si>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</si>
  <si>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</si>
  <si>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</si>
  <si>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</si>
  <si>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</si>
  <si>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</si>
  <si>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</si>
  <si>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</si>
  <si>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</si>
  <si>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</si>
  <si>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</si>
  <si>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</si>
  <si>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</si>
  <si>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</si>
  <si>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</si>
  <si>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</si>
  <si>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</si>
  <si>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</si>
  <si>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</si>
  <si>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</si>
  <si>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</si>
  <si>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</si>
  <si>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</si>
  <si>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</si>
  <si>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</si>
  <si>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</si>
  <si>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</si>
  <si>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</si>
  <si>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</si>
  <si>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</si>
  <si>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</si>
  <si>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</si>
  <si>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</si>
  <si>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</si>
  <si>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</si>
  <si>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</si>
  <si>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</si>
  <si>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</si>
  <si>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</si>
  <si>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</si>
  <si>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</si>
  <si>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</si>
  <si>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</si>
  <si>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</si>
  <si>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</si>
  <si>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</si>
  <si>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</si>
  <si>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</si>
  <si>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</si>
  <si>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</si>
  <si>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</si>
  <si>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</si>
  <si>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</si>
  <si>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</si>
  <si>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</si>
  <si>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</si>
  <si>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</si>
  <si>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</si>
  <si>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</si>
  <si>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</si>
  <si>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</si>
  <si>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</si>
  <si>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</si>
  <si>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</si>
  <si>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</si>
  <si>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</si>
  <si>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</si>
  <si>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</si>
  <si>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</si>
  <si>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</si>
  <si>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</si>
  <si>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</si>
  <si>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</si>
  <si>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</si>
  <si>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</si>
  <si>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</si>
  <si>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</si>
  <si>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</si>
  <si>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</si>
  <si>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</si>
  <si>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</si>
  <si>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</si>
  <si>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</si>
  <si>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</si>
  <si>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</si>
  <si>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</si>
  <si>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</si>
  <si>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</si>
  <si>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</si>
  <si>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</si>
  <si>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</si>
  <si>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</si>
  <si>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</si>
  <si>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</si>
  <si>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</si>
  <si>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</si>
  <si>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</si>
  <si>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</si>
  <si>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</si>
  <si>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</si>
  <si>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</si>
  <si>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</si>
  <si>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</si>
  <si>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</si>
  <si>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</si>
  <si>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</si>
  <si>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</si>
  <si>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</si>
  <si>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</si>
  <si>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</si>
  <si>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</si>
  <si>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</si>
  <si>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</si>
  <si>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</si>
  <si>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</si>
  <si>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</si>
  <si>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</si>
  <si>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</si>
  <si>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</si>
  <si>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</si>
  <si>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</si>
  <si>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</si>
  <si>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</si>
  <si>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</si>
  <si>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</si>
  <si>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</si>
  <si>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</si>
  <si>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</si>
  <si>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</si>
  <si>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</si>
  <si>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</si>
  <si>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</si>
  <si>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</si>
  <si>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</si>
  <si>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</si>
  <si>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</si>
  <si>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</si>
  <si>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</si>
  <si>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</si>
  <si>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</si>
  <si>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</si>
  <si>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</si>
  <si>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</si>
  <si>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</si>
  <si>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</si>
  <si>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</si>
  <si>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</si>
  <si>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</si>
  <si>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</si>
  <si>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</si>
  <si>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</si>
  <si>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</si>
  <si>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</si>
  <si>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</si>
  <si>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</si>
  <si>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</si>
  <si>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</si>
  <si>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</si>
  <si>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</si>
  <si>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</si>
  <si>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</si>
  <si>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</si>
  <si>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</si>
  <si>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</si>
  <si>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</si>
  <si>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</si>
  <si>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</si>
  <si>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</si>
  <si>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</si>
  <si>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</si>
  <si>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</si>
  <si>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</si>
  <si>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</si>
  <si>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</si>
  <si>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</si>
  <si>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</si>
  <si>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</si>
  <si>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</si>
  <si>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</si>
  <si>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</si>
  <si>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</si>
  <si>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</si>
  <si>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</si>
  <si>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</si>
  <si>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</si>
  <si>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</si>
  <si>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</si>
  <si>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</si>
  <si>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</si>
  <si>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</si>
  <si>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</si>
  <si>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</si>
  <si>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</si>
  <si>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</si>
  <si>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</si>
  <si>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</si>
  <si>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</si>
  <si>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</si>
  <si>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</si>
  <si>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</si>
  <si>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</si>
  <si>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</si>
  <si>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</si>
  <si>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</si>
  <si>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</si>
  <si>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</si>
  <si>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</si>
  <si>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</si>
  <si>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</si>
  <si>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</si>
  <si>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</si>
  <si>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</si>
  <si>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</si>
  <si>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</si>
  <si>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</si>
  <si>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</si>
  <si>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</si>
  <si>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</si>
  <si>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</si>
  <si>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</si>
  <si>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</si>
  <si>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</si>
  <si>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</si>
  <si>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</si>
  <si>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</si>
  <si>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</si>
  <si>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</si>
  <si>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</si>
  <si>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</si>
  <si>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</si>
  <si>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</si>
  <si>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</si>
  <si>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</si>
  <si>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</si>
  <si>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</si>
  <si>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</si>
  <si>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</si>
  <si>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</si>
  <si>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</si>
  <si>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</si>
  <si>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</si>
  <si>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</si>
  <si>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</si>
  <si>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</si>
  <si>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</si>
  <si>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</si>
  <si>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</si>
  <si>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</si>
  <si>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</si>
  <si>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</si>
  <si>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</si>
  <si>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</si>
  <si>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</si>
  <si>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</si>
  <si>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</si>
  <si>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</si>
  <si>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</si>
  <si>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</si>
  <si>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</si>
  <si>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</si>
  <si>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</si>
  <si>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</si>
  <si>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</si>
  <si>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</si>
  <si>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</si>
  <si>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</si>
  <si>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</si>
  <si>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</si>
  <si>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</si>
  <si>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</si>
  <si>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</si>
  <si>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</si>
  <si>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</si>
  <si>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</si>
  <si>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</si>
  <si>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</si>
  <si>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</si>
  <si>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</si>
  <si>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</si>
  <si>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</si>
  <si>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Make space wherever is blank</t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</si>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</sst>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rgb="FF0070C0"/>
      <name val="Cavolini"/>
      <family val="4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sz val="9"/>
      <color theme="1"/>
      <name val="Cavolini"/>
      <family val="4"/>
    </font>
    <font>
      <sz val="11"/>
      <color theme="0" tint="-0.1499984740745262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u/>
      <sz val="16"/>
      <color rgb="FFFFFF00"/>
      <name val="Cavolini"/>
      <family val="4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1" fontId="0" fillId="0" borderId="0" xfId="0" applyNumberForma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11" borderId="0" xfId="0" applyFill="1"/>
    <xf numFmtId="0" fontId="10" fillId="0" borderId="0" xfId="0" applyFont="1"/>
    <xf numFmtId="0" fontId="0" fillId="0" borderId="1" xfId="0" pivotButton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3" fillId="12" borderId="1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/>
    </xf>
    <xf numFmtId="1" fontId="3" fillId="13" borderId="3" xfId="0" applyNumberFormat="1" applyFont="1" applyFill="1" applyBorder="1" applyAlignment="1">
      <alignment horizontal="center" vertical="center"/>
    </xf>
    <xf numFmtId="2" fontId="3" fillId="13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9" borderId="0" xfId="0" applyFont="1" applyFill="1" applyAlignment="1" applyProtection="1">
      <alignment vertical="center"/>
      <protection hidden="1"/>
    </xf>
    <xf numFmtId="0" fontId="1" fillId="10" borderId="1" xfId="0" applyFont="1" applyFill="1" applyBorder="1" applyAlignment="1" applyProtection="1">
      <alignment vertical="center"/>
      <protection hidden="1"/>
    </xf>
    <xf numFmtId="0" fontId="9" fillId="5" borderId="1" xfId="0" applyFont="1" applyFill="1" applyBorder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6" fillId="0" borderId="0" xfId="0" applyFont="1" applyProtection="1">
      <protection hidden="1"/>
    </xf>
    <xf numFmtId="0" fontId="4" fillId="7" borderId="1" xfId="0" applyFont="1" applyFill="1" applyBorder="1" applyProtection="1">
      <protection hidden="1"/>
    </xf>
    <xf numFmtId="1" fontId="13" fillId="8" borderId="1" xfId="0" applyNumberFormat="1" applyFont="1" applyFill="1" applyBorder="1" applyAlignment="1" applyProtection="1">
      <alignment horizontal="center" vertical="center"/>
      <protection hidden="1"/>
    </xf>
    <xf numFmtId="1" fontId="0" fillId="0" borderId="0" xfId="0" applyNumberForma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9" fillId="0" borderId="0" xfId="0" applyFont="1" applyProtection="1">
      <protection hidden="1"/>
    </xf>
    <xf numFmtId="0" fontId="18" fillId="0" borderId="0" xfId="0" applyFont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7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5" fillId="0" borderId="0" xfId="0" applyFont="1" applyBorder="1" applyProtection="1">
      <protection hidden="1"/>
    </xf>
    <xf numFmtId="0" fontId="16" fillId="14" borderId="0" xfId="0" applyFont="1" applyFill="1" applyBorder="1" applyProtection="1">
      <protection hidden="1"/>
    </xf>
    <xf numFmtId="0" fontId="16" fillId="15" borderId="1" xfId="0" applyFont="1" applyFill="1" applyBorder="1" applyProtection="1">
      <protection hidden="1"/>
    </xf>
    <xf numFmtId="0" fontId="15" fillId="6" borderId="1" xfId="0" applyFont="1" applyFill="1" applyBorder="1" applyAlignment="1" applyProtection="1">
      <alignment vertical="center"/>
      <protection hidden="1"/>
    </xf>
    <xf numFmtId="0" fontId="16" fillId="16" borderId="1" xfId="0" applyFont="1" applyFill="1" applyBorder="1" applyProtection="1"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indent="9"/>
      <protection hidden="1"/>
    </xf>
    <xf numFmtId="0" fontId="12" fillId="17" borderId="1" xfId="0" applyFont="1" applyFill="1" applyBorder="1" applyProtection="1">
      <protection hidden="1"/>
    </xf>
    <xf numFmtId="0" fontId="0" fillId="0" borderId="9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20" fillId="9" borderId="0" xfId="1" applyFont="1" applyFill="1" applyAlignment="1" applyProtection="1">
      <alignment vertical="center"/>
      <protection hidden="1"/>
    </xf>
    <xf numFmtId="0" fontId="3" fillId="18" borderId="2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15" fontId="0" fillId="0" borderId="0" xfId="0" applyNumberForma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Protection="1">
      <protection locked="0" hidden="1"/>
    </xf>
    <xf numFmtId="0" fontId="16" fillId="16" borderId="4" xfId="0" applyFont="1" applyFill="1" applyBorder="1" applyAlignment="1" applyProtection="1">
      <alignment horizontal="center" vertical="center"/>
      <protection hidden="1"/>
    </xf>
    <xf numFmtId="0" fontId="16" fillId="16" borderId="5" xfId="0" applyFont="1" applyFill="1" applyBorder="1" applyAlignment="1" applyProtection="1">
      <alignment horizontal="center" vertical="center"/>
      <protection hidden="1"/>
    </xf>
    <xf numFmtId="0" fontId="16" fillId="16" borderId="6" xfId="0" applyFont="1" applyFill="1" applyBorder="1" applyAlignment="1" applyProtection="1">
      <alignment horizontal="center" vertical="center"/>
      <protection hidden="1"/>
    </xf>
    <xf numFmtId="0" fontId="16" fillId="16" borderId="9" xfId="0" applyFont="1" applyFill="1" applyBorder="1" applyAlignment="1" applyProtection="1">
      <alignment horizontal="center" vertical="center"/>
      <protection hidden="1"/>
    </xf>
    <xf numFmtId="0" fontId="16" fillId="16" borderId="10" xfId="0" applyFont="1" applyFill="1" applyBorder="1" applyAlignment="1" applyProtection="1">
      <alignment horizontal="center" vertical="center"/>
      <protection hidden="1"/>
    </xf>
    <xf numFmtId="0" fontId="16" fillId="16" borderId="11" xfId="0" applyFont="1" applyFill="1" applyBorder="1" applyAlignment="1" applyProtection="1">
      <alignment horizontal="center" vertical="center"/>
      <protection hidden="1"/>
    </xf>
    <xf numFmtId="0" fontId="2" fillId="9" borderId="0" xfId="0" applyFont="1" applyFill="1" applyAlignment="1" applyProtection="1">
      <alignment horizontal="center" vertical="center"/>
      <protection hidden="1"/>
    </xf>
    <xf numFmtId="0" fontId="20" fillId="9" borderId="0" xfId="1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185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l, Ravindra ()" refreshedDate="44757.463659027781" backgroundQuery="1" createdVersion="7" refreshedVersion="7" minRefreshableVersion="3" recordCount="0" supportSubquery="1" supportAdvancedDrill="1" xr:uid="{E04D6C44-EA46-47C9-BC49-38C70FDFED12}">
  <cacheSource type="external" connectionId="1"/>
  <cacheFields count="11">
    <cacheField name="[Range].[Category Name].[Category Name]" caption="Category Name" numFmtId="0" hierarchy="2" level="1">
      <sharedItems count="9">
        <s v="Baby Bar Soaps / Liquid Soaps"/>
        <s v="Disposable Diapers/Nappy Pads"/>
        <s v="Infant Milk Powder"/>
        <s v="Baby Lotions" u="1"/>
        <s v="Baby Massage Oil" u="1"/>
        <s v="Baby Powders" u="1"/>
        <s v="Baby Hair Oils" u="1"/>
        <s v="Baby Shampoos /Conditioners" u="1"/>
        <s v="Baby Wipes" u="1"/>
      </sharedItems>
    </cacheField>
    <cacheField name="[Range].[SKU Name].[SKU Name]" caption="SKU Name" numFmtId="0" hierarchy="3" level="1">
      <sharedItems count="25">
        <s v="Sebamed Baby Cleansing Bath Soap +  + 150"/>
        <s v="sebamed body lotion +  + 400"/>
        <s v="Babyhug Advance Soft Pants New Born 12HrProtection 20 N"/>
        <s v="nestle nan excellapro. stage 2 +  + 400"/>
        <s v="Himalaya Baby Lotion 100 M" u="1"/>
        <s v="Himalaya Baby Powder 50 G" u="1"/>
        <s v="Curattio Tedibar 75 G" u="1"/>
        <s v="Himalaya Baby Soap 75 G" u="1"/>
        <s v="Himalaya Baby hair oil +  + 50" u="1"/>
        <s v="Himalaya Baby hair oil None +  + 50" u="1"/>
        <s v="diaper rash cream +  + 20" u="1"/>
        <s v="Himalaya Baby Cream 100 G" u="1"/>
        <s v="Johnson Baby Cream 30 G" u="1"/>
        <s v="Himalaya Baby Massage Oil 50 M" u="1"/>
        <s v="Himalaya Herbals Gentle Baby 100 M" u="1"/>
        <s v="Himalaya Herbal Gentle Baby Wipes 72 N" u="1"/>
        <s v="Sebamed Extra Soft Bodywash +  + 200" u="1"/>
        <s v="DermaDew Baby Lotion 80 M" u="1"/>
        <s v="Himalaya Diaper Rash Cream 50 G" u="1"/>
        <s v="Sebamed Baby Body Lotion 400 M" u="1"/>
        <s v="Sebamed Extra Soft Baby Cream +  + 50" u="1"/>
        <s v="Dabur Nourshing baby massage Oil 500 M" u="1"/>
        <s v="Sebamed Mild +  + 1" u="1"/>
        <s v="Pampers Baby Wipes With Aloevera 72 N" u="1"/>
        <s v="Pampers All-Round Protection L 42 N" u="1"/>
      </sharedItems>
    </cacheField>
    <cacheField name="[Range].[Number of packs bought].[Number of packs bought]" caption="Number of packs bought" numFmtId="0" hierarchy="4" level="1">
      <sharedItems containsSemiMixedTypes="0" containsString="0" containsNumber="1" containsInteger="1" minValue="1" maxValue="5" count="3">
        <n v="2"/>
        <n v="1"/>
        <n v="5"/>
      </sharedItems>
      <extLst>
        <ext xmlns:x15="http://schemas.microsoft.com/office/spreadsheetml/2010/11/main" uri="{4F2E5C28-24EA-4eb8-9CBF-B6C8F9C3D259}">
          <x15:cachedUniqueNames>
            <x15:cachedUniqueName index="0" name="[Range].[Number of packs bought].&amp;[2]"/>
            <x15:cachedUniqueName index="1" name="[Range].[Number of packs bought].&amp;[1]"/>
            <x15:cachedUniqueName index="2" name="[Range].[Number of packs bought].&amp;[5]"/>
          </x15:cachedUniqueNames>
        </ext>
      </extLst>
    </cacheField>
    <cacheField name="[Range].[Volume].[Volume]" caption="Volume" numFmtId="0" hierarchy="5" level="1">
      <sharedItems containsSemiMixedTypes="0" containsString="0" containsNumber="1" containsInteger="1" minValue="1" maxValue="800" count="14">
        <n v="300"/>
        <n v="400"/>
        <n v="100"/>
        <n v="200" u="1"/>
        <n v="75" u="1"/>
        <n v="50" u="1"/>
        <n v="20" u="1"/>
        <n v="1" u="1"/>
        <n v="30" u="1"/>
        <n v="72" u="1"/>
        <n v="500" u="1"/>
        <n v="80" u="1"/>
        <n v="800" u="1"/>
        <n v="42" u="1"/>
      </sharedItems>
      <extLst>
        <ext xmlns:x15="http://schemas.microsoft.com/office/spreadsheetml/2010/11/main" uri="{4F2E5C28-24EA-4eb8-9CBF-B6C8F9C3D259}">
          <x15:cachedUniqueNames>
            <x15:cachedUniqueName index="0" name="[Range].[Volume].&amp;[300]"/>
            <x15:cachedUniqueName index="1" name="[Range].[Volume].&amp;[400]"/>
            <x15:cachedUniqueName index="2" name="[Range].[Volume].&amp;[100]"/>
            <x15:cachedUniqueName index="3" name="[Range].[Volume].&amp;[200]"/>
            <x15:cachedUniqueName index="4" name="[Range].[Volume].&amp;[75]"/>
            <x15:cachedUniqueName index="5" name="[Range].[Volume].&amp;[50]"/>
            <x15:cachedUniqueName index="6" name="[Range].[Volume].&amp;[20]"/>
            <x15:cachedUniqueName index="7" name="[Range].[Volume].&amp;[1]"/>
            <x15:cachedUniqueName index="8" name="[Range].[Volume].&amp;[30]"/>
            <x15:cachedUniqueName index="9" name="[Range].[Volume].&amp;[72]"/>
            <x15:cachedUniqueName index="10" name="[Range].[Volume].&amp;[500]"/>
            <x15:cachedUniqueName index="11" name="[Range].[Volume].&amp;[80]"/>
            <x15:cachedUniqueName index="12" name="[Range].[Volume].&amp;[800]"/>
            <x15:cachedUniqueName index="13" name="[Range].[Volume].&amp;[42]"/>
          </x15:cachedUniqueNames>
        </ext>
      </extLst>
    </cacheField>
    <cacheField name="[Range].[Purchase Date].[Purchase Date]" caption="Purchase Date" numFmtId="0" hierarchy="6" level="1">
      <sharedItems containsSemiMixedTypes="0" containsString="0" containsNumber="1" containsInteger="1" minValue="5" maxValue="28" count="10">
        <n v="22"/>
        <n v="25" u="1"/>
        <n v="8" u="1"/>
        <n v="10" u="1"/>
        <n v="5" u="1"/>
        <n v="20" u="1"/>
        <n v="28" u="1"/>
        <n v="23" u="1"/>
        <n v="24" u="1"/>
        <n v="27" u="1"/>
      </sharedItems>
      <extLst>
        <ext xmlns:x15="http://schemas.microsoft.com/office/spreadsheetml/2010/11/main" uri="{4F2E5C28-24EA-4eb8-9CBF-B6C8F9C3D259}">
          <x15:cachedUniqueNames>
            <x15:cachedUniqueName index="0" name="[Range].[Purchase Date].&amp;[22]"/>
            <x15:cachedUniqueName index="1" name="[Range].[Purchase Date].&amp;[25]"/>
            <x15:cachedUniqueName index="2" name="[Range].[Purchase Date].&amp;[8]"/>
            <x15:cachedUniqueName index="3" name="[Range].[Purchase Date].&amp;[10]"/>
            <x15:cachedUniqueName index="4" name="[Range].[Purchase Date].&amp;[5]"/>
            <x15:cachedUniqueName index="5" name="[Range].[Purchase Date].&amp;[20]"/>
            <x15:cachedUniqueName index="6" name="[Range].[Purchase Date].&amp;[28]"/>
            <x15:cachedUniqueName index="7" name="[Range].[Purchase Date].&amp;[23]"/>
            <x15:cachedUniqueName index="8" name="[Range].[Purchase Date].&amp;[24]"/>
            <x15:cachedUniqueName index="9" name="[Range].[Purchase Date].&amp;[27]"/>
          </x15:cachedUniqueNames>
        </ext>
      </extLst>
    </cacheField>
    <cacheField name="[Range].[Packtype].[Packtype]" caption="Packtype" numFmtId="0" hierarchy="7" level="1">
      <sharedItems count="10">
        <s v="NA(Others)"/>
        <s v="Pump Bottle"/>
        <s v="Carton Box"/>
        <s v="Pump Tube" u="1"/>
        <s v="Plastic Tube" u="1"/>
        <s v="Plasticbottle (pet)" u="1"/>
        <s v="Plastic Jar" u="1"/>
        <s v="Plastic Can" u="1"/>
        <s v="Glass Bottle" u="1"/>
        <s v="Bubble Pack" u="1"/>
      </sharedItems>
    </cacheField>
    <cacheField name="[Range].[Outlet].[Outlet]" caption="Outlet" numFmtId="0" hierarchy="8" level="1">
      <sharedItems count="3">
        <s v="First Cry"/>
        <s v="Chemist" u="1"/>
        <s v="Others" u="1"/>
      </sharedItems>
    </cacheField>
    <cacheField name="[Range].[MRP].[MRP]" caption="MRP" numFmtId="0" hierarchy="9" level="1">
      <sharedItems count="21">
        <s v="410.00"/>
        <s v="1300.00"/>
        <s v="750.00"/>
        <s v="760.00"/>
        <s v="150.00" u="1"/>
        <s v="170.00" u="1"/>
        <s v="95.00" u="1"/>
        <s v="38.00" u="1"/>
        <s v="50.00" u="1"/>
        <s v="52.00" u="1"/>
        <s v="55.00" u="1"/>
        <s v="140.00" u="1"/>
        <s v="90.00" u="1"/>
        <s v="456.00" u="1"/>
        <s v="120.00" u="1"/>
        <s v="299.00" u="1"/>
        <s v="851.00" u="1"/>
        <s v="295.00" u="1"/>
        <s v="40.00" u="1"/>
        <s v="427.00" u="1"/>
        <s v="1763.00" u="1"/>
      </sharedItems>
    </cacheField>
    <cacheField name="[Range].[Promo type].[Promo type]" caption="Promo type" numFmtId="0" hierarchy="10" level="1">
      <sharedItems count="4">
        <s v=""/>
        <s v="By one get one free" u="1"/>
        <s v="Super saver pack" u="1"/>
        <s v="Super value box" u="1"/>
      </sharedItems>
    </cacheField>
    <cacheField name="[Range].[FLP].[FLP]" caption="FLP" numFmtId="0" hierarchy="11" level="1">
      <sharedItems containsSemiMixedTypes="0" containsNonDate="0" containsString="0"/>
    </cacheField>
    <cacheField name="[Range].[Panelist id].[Panelist id]" caption="Panelist id" numFmtId="0" hierarchy="1" level="1">
      <sharedItems containsSemiMixedTypes="0" containsNonDate="0" containsString="0"/>
    </cacheField>
  </cacheFields>
  <cacheHierarchies count="16">
    <cacheHierarchy uniqueName="[Range].[Cat*Mem*SKU]" caption="Cat*Mem*SKU" attribute="1" defaultMemberUniqueName="[Range].[Cat*Mem*SKU].[All]" allUniqueName="[Range].[Cat*Mem*SKU].[All]" dimensionUniqueName="[Range]" displayFolder="" count="0" memberValueDatatype="130" unbalanced="0"/>
    <cacheHierarchy uniqueName="[Range].[Panelist id]" caption="Panelist id" attribute="1" defaultMemberUniqueName="[Range].[Panelist id].[All]" allUniqueName="[Range].[Panelist id].[All]" dimensionUniqueName="[Range]" displayFolder="" count="2" memberValueDatatype="5" unbalanced="0">
      <fieldsUsage count="2">
        <fieldUsage x="-1"/>
        <fieldUsage x="10"/>
      </fieldsUsage>
    </cacheHierarchy>
    <cacheHierarchy uniqueName="[Range].[Category Name]" caption="Category Name" attribute="1" defaultMemberUniqueName="[Range].[Category Name].[All]" allUniqueName="[Range].[Category Na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KU Name]" caption="SKU Name" attribute="1" defaultMemberUniqueName="[Range].[SKU Name].[All]" allUniqueName="[Range].[SKU Na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Number of packs bought]" caption="Number of packs bought" attribute="1" defaultMemberUniqueName="[Range].[Number of packs bought].[All]" allUniqueName="[Range].[Number of packs bought].[All]" dimensionUniqueName="[Range]" displayFolder="" count="2" memberValueDatatype="20" unbalanced="0">
      <fieldsUsage count="2">
        <fieldUsage x="-1"/>
        <fieldUsage x="2"/>
      </fieldsUsage>
    </cacheHierarchy>
    <cacheHierarchy uniqueName="[Range].[Volume]" caption="Volume" attribute="1" defaultMemberUniqueName="[Range].[Volume].[All]" allUniqueName="[Range].[Volume].[All]" dimensionUniqueName="[Range]" displayFolder="" count="2" memberValueDatatype="20" unbalanced="0">
      <fieldsUsage count="2">
        <fieldUsage x="-1"/>
        <fieldUsage x="3"/>
      </fieldsUsage>
    </cacheHierarchy>
    <cacheHierarchy uniqueName="[Range].[Purchase Date]" caption="Purchase Date" attribute="1" defaultMemberUniqueName="[Range].[Purchase Date].[All]" allUniqueName="[Range].[Purchase Date].[All]" dimensionUniqueName="[Range]" displayFolder="" count="2" memberValueDatatype="20" unbalanced="0">
      <fieldsUsage count="2">
        <fieldUsage x="-1"/>
        <fieldUsage x="4"/>
      </fieldsUsage>
    </cacheHierarchy>
    <cacheHierarchy uniqueName="[Range].[Packtype]" caption="Packtype" attribute="1" defaultMemberUniqueName="[Range].[Packtype].[All]" allUniqueName="[Range].[Packtype].[All]" dimensionUniqueName="[Range]" displayFolder="" count="2" memberValueDatatype="130" unbalanced="0">
      <fieldsUsage count="2">
        <fieldUsage x="-1"/>
        <fieldUsage x="5"/>
      </fieldsUsage>
    </cacheHierarchy>
    <cacheHierarchy uniqueName="[Range].[Outlet]" caption="Outlet" attribute="1" defaultMemberUniqueName="[Range].[Outlet].[All]" allUniqueName="[Range].[Outlet].[All]" dimensionUniqueName="[Range]" displayFolder="" count="2" memberValueDatatype="130" unbalanced="0">
      <fieldsUsage count="2">
        <fieldUsage x="-1"/>
        <fieldUsage x="6"/>
      </fieldsUsage>
    </cacheHierarchy>
    <cacheHierarchy uniqueName="[Range].[MRP]" caption="MRP" attribute="1" defaultMemberUniqueName="[Range].[MRP].[All]" allUniqueName="[Range].[MRP].[All]" dimensionUniqueName="[Range]" displayFolder="" count="2" memberValueDatatype="130" unbalanced="0">
      <fieldsUsage count="2">
        <fieldUsage x="-1"/>
        <fieldUsage x="7"/>
      </fieldsUsage>
    </cacheHierarchy>
    <cacheHierarchy uniqueName="[Range].[Promo type]" caption="Promo type" attribute="1" defaultMemberUniqueName="[Range].[Promo type].[All]" allUniqueName="[Range].[Promo type].[All]" dimensionUniqueName="[Range]" displayFolder="" count="2" memberValueDatatype="130" unbalanced="0">
      <fieldsUsage count="2">
        <fieldUsage x="-1"/>
        <fieldUsage x="8"/>
      </fieldsUsage>
    </cacheHierarchy>
    <cacheHierarchy uniqueName="[Range].[FLP]" caption="FLP" attribute="1" defaultMemberUniqueName="[Range].[FLP].[All]" allUniqueName="[Range].[FLP].[All]" dimensionUniqueName="[Range]" displayFolder="" count="2" memberValueDatatype="130" unbalanced="0">
      <fieldsUsage count="2">
        <fieldUsage x="-1"/>
        <fieldUsage x="9"/>
      </fieldsUsage>
    </cacheHierarchy>
    <cacheHierarchy uniqueName="[Range].[Centre]" caption="Centre" attribute="1" defaultMemberUniqueName="[Range].[Centre].[All]" allUniqueName="[Range].[Centre].[All]" dimensionUniqueName="[Range]" displayFolder="" count="0" memberValueDatatype="130" unbalanced="0"/>
    <cacheHierarchy uniqueName="[Range].[packed or loose?]" caption="packed or loose?" attribute="1" defaultMemberUniqueName="[Range].[packed or loose?].[All]" allUniqueName="[Range].[packed or loose?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73C260-7F28-45AD-96BD-B9CBEA8705F3}" name="PivotTable5" cacheId="2" applyNumberFormats="0" applyBorderFormats="0" applyFontFormats="0" applyPatternFormats="0" applyAlignmentFormats="0" applyWidthHeightFormats="1" dataCaption="Values" showMissing="0" updatedVersion="7" minRefreshableVersion="3" showDrill="0" printDrill="1" pageWrap="2" pageOverThenDown="1" rowGrandTotals="0" colGrandTotals="0" itemPrintTitles="1" createdVersion="7" indent="0" compact="0" compactData="0" multipleFieldFilters="0">
  <location ref="B4:J8" firstHeaderRow="1" firstDataRow="1" firstDataCol="9" rowPageCount="1" colPageCount="2"/>
  <pivotFields count="11">
    <pivotField axis="axisRow" compact="0" allDrilled="1" outline="0" subtotalTop="0" showAll="0" sortType="ascending" defaultSubtotal="0" defaultAttributeDrillState="1">
      <items count="9">
        <item x="0"/>
        <item x="6"/>
        <item x="3"/>
        <item x="4"/>
        <item x="5"/>
        <item x="7"/>
        <item x="8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ascending" defaultSubtotal="0" defaultAttributeDrillState="1">
      <items count="25">
        <item x="2"/>
        <item x="6"/>
        <item x="21"/>
        <item x="17"/>
        <item x="10"/>
        <item x="11"/>
        <item x="8"/>
        <item x="9"/>
        <item x="4"/>
        <item x="13"/>
        <item x="5"/>
        <item x="7"/>
        <item x="18"/>
        <item x="15"/>
        <item x="14"/>
        <item x="12"/>
        <item x="3"/>
        <item x="24"/>
        <item x="23"/>
        <item x="19"/>
        <item x="0"/>
        <item x="1"/>
        <item x="20"/>
        <item x="16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9">
    <field x="0"/>
    <field x="1"/>
    <field x="2"/>
    <field x="3"/>
    <field x="4"/>
    <field x="5"/>
    <field x="6"/>
    <field x="7"/>
    <field x="8"/>
  </rowFields>
  <rowItems count="4">
    <i>
      <x/>
      <x v="20"/>
      <x/>
      <x/>
      <x/>
      <x/>
      <x/>
      <x/>
      <x/>
    </i>
    <i r="1">
      <x v="21"/>
      <x v="1"/>
      <x v="1"/>
      <x/>
      <x v="1"/>
      <x/>
      <x v="1"/>
      <x/>
    </i>
    <i>
      <x v="7"/>
      <x/>
      <x v="2"/>
      <x v="2"/>
      <x/>
      <x/>
      <x/>
      <x v="2"/>
      <x/>
    </i>
    <i>
      <x v="8"/>
      <x v="16"/>
      <x v="1"/>
      <x v="1"/>
      <x/>
      <x v="2"/>
      <x/>
      <x v="3"/>
      <x/>
    </i>
  </rowItems>
  <pageFields count="2">
    <pageField fld="9" hier="11" name="[Range].[FLP].&amp;[Bangalore2352]" cap="Bangalore2352"/>
    <pageField fld="10" hier="1" name="[Range].[Panelist id].&amp;[2.00010337409E11]" cap="200010337409"/>
  </pageFields>
  <formats count="176">
    <format dxfId="184">
      <pivotArea type="all" dataOnly="0" outline="0" fieldPosition="0"/>
    </format>
    <format dxfId="183">
      <pivotArea field="0" type="button" dataOnly="0" labelOnly="1" outline="0" axis="axisRow" fieldPosition="0"/>
    </format>
    <format dxfId="182">
      <pivotArea field="1" type="button" dataOnly="0" labelOnly="1" outline="0" axis="axisRow" fieldPosition="1"/>
    </format>
    <format dxfId="181">
      <pivotArea field="2" type="button" dataOnly="0" labelOnly="1" outline="0" axis="axisRow" fieldPosition="2"/>
    </format>
    <format dxfId="180">
      <pivotArea field="3" type="button" dataOnly="0" labelOnly="1" outline="0" axis="axisRow" fieldPosition="3"/>
    </format>
    <format dxfId="179">
      <pivotArea field="4" type="button" dataOnly="0" labelOnly="1" outline="0" axis="axisRow" fieldPosition="4"/>
    </format>
    <format dxfId="178">
      <pivotArea field="5" type="button" dataOnly="0" labelOnly="1" outline="0" axis="axisRow" fieldPosition="5"/>
    </format>
    <format dxfId="177">
      <pivotArea field="6" type="button" dataOnly="0" labelOnly="1" outline="0" axis="axisRow" fieldPosition="6"/>
    </format>
    <format dxfId="176">
      <pivotArea field="7" type="button" dataOnly="0" labelOnly="1" outline="0" axis="axisRow" fieldPosition="7"/>
    </format>
    <format dxfId="175">
      <pivotArea field="8" type="button" dataOnly="0" labelOnly="1" outline="0" axis="axisRow" fieldPosition="8"/>
    </format>
    <format dxfId="174">
      <pivotArea dataOnly="0" labelOnly="1" outline="0" fieldPosition="0">
        <references count="1">
          <reference field="0" count="0"/>
        </references>
      </pivotArea>
    </format>
    <format dxfId="173">
      <pivotArea dataOnly="0" labelOnly="1" outline="0" fieldPosition="0">
        <references count="2">
          <reference field="0" count="1" selected="0">
            <x v="0"/>
          </reference>
          <reference field="1" count="2">
            <x v="20"/>
            <x v="23"/>
          </reference>
        </references>
      </pivotArea>
    </format>
    <format dxfId="172">
      <pivotArea dataOnly="0" labelOnly="1" outline="0" fieldPosition="0">
        <references count="2">
          <reference field="0" count="1" selected="0">
            <x v="2"/>
          </reference>
          <reference field="1" count="4">
            <x v="3"/>
            <x v="12"/>
            <x v="19"/>
            <x v="22"/>
          </reference>
        </references>
      </pivotArea>
    </format>
    <format dxfId="171">
      <pivotArea dataOnly="0" labelOnly="1" outline="0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170">
      <pivotArea dataOnly="0" labelOnly="1" outline="0" fieldPosition="0">
        <references count="2">
          <reference field="0" count="1" selected="0">
            <x v="4"/>
          </reference>
          <reference field="1" count="1">
            <x v="10"/>
          </reference>
        </references>
      </pivotArea>
    </format>
    <format dxfId="169">
      <pivotArea dataOnly="0" labelOnly="1" outline="0" fieldPosition="0">
        <references count="2">
          <reference field="0" count="1" selected="0">
            <x v="5"/>
          </reference>
          <reference field="1" count="1">
            <x v="24"/>
          </reference>
        </references>
      </pivotArea>
    </format>
    <format dxfId="168">
      <pivotArea dataOnly="0" labelOnly="1" outline="0" fieldPosition="0">
        <references count="2">
          <reference field="0" count="1" selected="0">
            <x v="6"/>
          </reference>
          <reference field="1" count="1">
            <x v="18"/>
          </reference>
        </references>
      </pivotArea>
    </format>
    <format dxfId="167">
      <pivotArea dataOnly="0" labelOnly="1" outline="0" fieldPosition="0">
        <references count="2">
          <reference field="0" count="1" selected="0">
            <x v="7"/>
          </reference>
          <reference field="1" count="1">
            <x v="17"/>
          </reference>
        </references>
      </pivotArea>
    </format>
    <format dxfId="166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</references>
      </pivotArea>
    </format>
    <format dxfId="165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3"/>
          </reference>
          <reference field="2" count="1">
            <x v="1"/>
          </reference>
        </references>
      </pivotArea>
    </format>
    <format dxfId="16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9"/>
          </reference>
          <reference field="2" count="1">
            <x v="0"/>
          </reference>
        </references>
      </pivotArea>
    </format>
    <format dxfId="16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2"/>
          </reference>
          <reference field="2" count="1">
            <x v="1"/>
          </reference>
        </references>
      </pivotArea>
    </format>
    <format dxfId="16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6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  <reference field="3" count="1">
            <x v="3"/>
          </reference>
        </references>
      </pivotArea>
    </format>
    <format dxfId="16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>
            <x v="11"/>
          </reference>
        </references>
      </pivotArea>
    </format>
    <format dxfId="15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15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>
            <x v="12"/>
          </reference>
        </references>
      </pivotArea>
    </format>
    <format dxfId="15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2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1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>
            <x v="10"/>
          </reference>
        </references>
      </pivotArea>
    </format>
    <format dxfId="15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15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>
            <x v="7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18"/>
          </reference>
          <reference field="2" count="1" selected="0">
            <x v="1"/>
          </reference>
          <reference field="3" count="1">
            <x v="9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7"/>
          </reference>
          <reference field="2" count="1" selected="0">
            <x v="1"/>
          </reference>
          <reference field="3" count="1">
            <x v="13"/>
          </reference>
        </references>
      </pivotArea>
    </format>
    <format dxfId="15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7"/>
          </reference>
        </references>
      </pivotArea>
    </format>
    <format dxfId="1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1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7"/>
          </reference>
        </references>
      </pivotArea>
    </format>
    <format dxfId="1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9"/>
          </reference>
        </references>
      </pivotArea>
    </format>
    <format dxfId="1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7"/>
          </reference>
        </references>
      </pivotArea>
    </format>
    <format dxfId="146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0"/>
          </reference>
        </references>
      </pivotArea>
    </format>
    <format dxfId="145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4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4"/>
          </reference>
        </references>
      </pivotArea>
    </format>
    <format dxfId="14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6"/>
          </reference>
        </references>
      </pivotArea>
    </format>
    <format dxfId="14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12"/>
          </reference>
          <reference field="4" count="1" selected="0">
            <x v="7"/>
          </reference>
          <reference field="5" count="1">
            <x v="3"/>
          </reference>
        </references>
      </pivotArea>
    </format>
    <format dxfId="141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7"/>
          </reference>
          <reference field="5" count="1">
            <x v="8"/>
          </reference>
        </references>
      </pivotArea>
    </format>
    <format dxfId="140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6"/>
          </reference>
        </references>
      </pivotArea>
    </format>
    <format dxfId="139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2">
            <x v="7"/>
            <x v="9"/>
          </reference>
        </references>
      </pivotArea>
    </format>
    <format dxfId="138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7"/>
          </reference>
          <reference field="5" count="1">
            <x v="0"/>
          </reference>
        </references>
      </pivotArea>
    </format>
    <format dxfId="137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13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4"/>
          </reference>
          <reference field="6" count="1">
            <x v="1"/>
          </reference>
        </references>
      </pivotArea>
    </format>
    <format dxfId="13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6"/>
          </reference>
          <reference field="6" count="1">
            <x v="2"/>
          </reference>
        </references>
      </pivotArea>
    </format>
    <format dxfId="13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12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0"/>
          </reference>
        </references>
      </pivotArea>
    </format>
    <format dxfId="13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2"/>
          </reference>
        </references>
      </pivotArea>
    </format>
    <format dxfId="132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6"/>
          </reference>
          <reference field="6" count="1">
            <x v="1"/>
          </reference>
        </references>
      </pivotArea>
    </format>
    <format dxfId="131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130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0"/>
          </reference>
        </references>
      </pivotArea>
    </format>
    <format dxfId="129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7"/>
          </reference>
          <reference field="5" count="1" selected="0">
            <x v="5"/>
          </reference>
          <reference field="6" count="1" selected="0">
            <x v="2"/>
          </reference>
          <reference field="7" count="1">
            <x v="13"/>
          </reference>
        </references>
      </pivotArea>
    </format>
    <format dxfId="128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5"/>
          </reference>
        </references>
      </pivotArea>
    </format>
    <format dxfId="127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6"/>
          </reference>
          <reference field="6" count="1" selected="0">
            <x v="2"/>
          </reference>
          <reference field="7" count="1">
            <x v="14"/>
          </reference>
        </references>
      </pivotArea>
    </format>
    <format dxfId="126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1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125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2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2"/>
          </reference>
          <reference field="7" count="1">
            <x v="16"/>
          </reference>
        </references>
      </pivotArea>
    </format>
    <format dxfId="124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7"/>
          </reference>
          <reference field="5" count="1" selected="0">
            <x v="8"/>
          </reference>
          <reference field="6" count="1" selected="0">
            <x v="2"/>
          </reference>
          <reference field="7" count="1">
            <x v="17"/>
          </reference>
        </references>
      </pivotArea>
    </format>
    <format dxfId="123">
      <pivotArea dataOnly="0" labelOnly="1" outline="0" fieldPosition="0">
        <references count="8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6"/>
          </reference>
          <reference field="6" count="1" selected="0">
            <x v="1"/>
          </reference>
          <reference field="7" count="1">
            <x v="18"/>
          </reference>
        </references>
      </pivotArea>
    </format>
    <format dxfId="122">
      <pivotArea dataOnly="0" labelOnly="1" outline="0" fieldPosition="0">
        <references count="8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19"/>
          </reference>
        </references>
      </pivotArea>
    </format>
    <format dxfId="121">
      <pivotArea dataOnly="0" labelOnly="1" outline="0" fieldPosition="0">
        <references count="8">
          <reference field="0" count="1" selected="0">
            <x v="6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15"/>
          </reference>
        </references>
      </pivotArea>
    </format>
    <format dxfId="120">
      <pivotArea dataOnly="0" labelOnly="1" outline="0" fieldPosition="0">
        <references count="8">
          <reference field="0" count="1" selected="0">
            <x v="7"/>
          </reference>
          <reference field="1" count="1" selected="0">
            <x v="17"/>
          </reference>
          <reference field="2" count="1" selected="0">
            <x v="1"/>
          </reference>
          <reference field="3" count="1" selected="0">
            <x v="13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20"/>
          </reference>
        </references>
      </pivotArea>
    </format>
    <format dxfId="119">
      <pivotArea dataOnly="0" labelOnly="1" outline="0" fieldPosition="0">
        <references count="9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18">
      <pivotArea dataOnly="0" labelOnly="1" outline="0" fieldPosition="0">
        <references count="9">
          <reference field="0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7"/>
          </reference>
          <reference field="5" count="1" selected="0">
            <x v="5"/>
          </reference>
          <reference field="6" count="1" selected="0">
            <x v="2"/>
          </reference>
          <reference field="7" count="1" selected="0">
            <x v="13"/>
          </reference>
          <reference field="8" count="1">
            <x v="0"/>
          </reference>
        </references>
      </pivotArea>
    </format>
    <format dxfId="117">
      <pivotArea dataOnly="0" labelOnly="1" outline="0" fieldPosition="0">
        <references count="9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1"/>
          </reference>
          <reference field="7" count="1" selected="0">
            <x v="5"/>
          </reference>
          <reference field="8" count="1">
            <x v="0"/>
          </reference>
        </references>
      </pivotArea>
    </format>
    <format dxfId="116">
      <pivotArea dataOnly="0" labelOnly="1" outline="0" fieldPosition="0">
        <references count="9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6"/>
          </reference>
          <reference field="6" count="1" selected="0">
            <x v="2"/>
          </reference>
          <reference field="7" count="1" selected="0">
            <x v="14"/>
          </reference>
          <reference field="8" count="1">
            <x v="0"/>
          </reference>
        </references>
      </pivotArea>
    </format>
    <format dxfId="115">
      <pivotArea dataOnly="0" labelOnly="1" outline="0" fieldPosition="0">
        <references count="9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1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14">
      <pivotArea dataOnly="0" labelOnly="1" outline="0" fieldPosition="0">
        <references count="9">
          <reference field="0" count="1" selected="0">
            <x v="2"/>
          </reference>
          <reference field="1" count="1" selected="0">
            <x v="2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2"/>
          </reference>
          <reference field="7" count="1" selected="0">
            <x v="16"/>
          </reference>
          <reference field="8" count="1">
            <x v="0"/>
          </reference>
        </references>
      </pivotArea>
    </format>
    <format dxfId="113">
      <pivotArea dataOnly="0" labelOnly="1" outline="0" fieldPosition="0">
        <references count="9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7"/>
          </reference>
          <reference field="5" count="1" selected="0">
            <x v="8"/>
          </reference>
          <reference field="6" count="1" selected="0">
            <x v="2"/>
          </reference>
          <reference field="7" count="1" selected="0">
            <x v="17"/>
          </reference>
          <reference field="8" count="1">
            <x v="1"/>
          </reference>
        </references>
      </pivotArea>
    </format>
    <format dxfId="112">
      <pivotArea dataOnly="0" labelOnly="1" outline="0" fieldPosition="0">
        <references count="9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6"/>
          </reference>
          <reference field="6" count="1" selected="0">
            <x v="1"/>
          </reference>
          <reference field="7" count="1" selected="0">
            <x v="18"/>
          </reference>
          <reference field="8" count="1">
            <x v="0"/>
          </reference>
        </references>
      </pivotArea>
    </format>
    <format dxfId="111">
      <pivotArea dataOnly="0" labelOnly="1" outline="0" fieldPosition="0">
        <references count="9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19"/>
          </reference>
          <reference field="8" count="1">
            <x v="0"/>
          </reference>
        </references>
      </pivotArea>
    </format>
    <format dxfId="110">
      <pivotArea dataOnly="0" labelOnly="1" outline="0" fieldPosition="0">
        <references count="9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7"/>
          </reference>
          <reference field="6" count="1" selected="0">
            <x v="2"/>
          </reference>
          <reference field="7" count="1" selected="0">
            <x v="19"/>
          </reference>
          <reference field="8" count="1">
            <x v="0"/>
          </reference>
        </references>
      </pivotArea>
    </format>
    <format dxfId="109">
      <pivotArea dataOnly="0" labelOnly="1" outline="0" fieldPosition="0">
        <references count="9">
          <reference field="0" count="1" selected="0">
            <x v="6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15"/>
          </reference>
          <reference field="8" count="1">
            <x v="2"/>
          </reference>
        </references>
      </pivotArea>
    </format>
    <format dxfId="108">
      <pivotArea dataOnly="0" labelOnly="1" outline="0" fieldPosition="0">
        <references count="9">
          <reference field="0" count="1" selected="0">
            <x v="7"/>
          </reference>
          <reference field="1" count="1" selected="0">
            <x v="17"/>
          </reference>
          <reference field="2" count="1" selected="0">
            <x v="1"/>
          </reference>
          <reference field="3" count="1" selected="0">
            <x v="13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20"/>
          </reference>
          <reference field="8" count="1">
            <x v="3"/>
          </reference>
        </references>
      </pivotArea>
    </format>
    <format dxfId="107">
      <pivotArea dataOnly="0" labelOnly="1" outline="0" fieldPosition="0">
        <references count="1">
          <reference field="0" count="6">
            <x v="0"/>
            <x v="1"/>
            <x v="2"/>
            <x v="3"/>
            <x v="4"/>
            <x v="5"/>
          </reference>
        </references>
      </pivotArea>
    </format>
    <format dxfId="106">
      <pivotArea dataOnly="0" labelOnly="1" outline="0" fieldPosition="0">
        <references count="2">
          <reference field="0" count="1" selected="0">
            <x v="0"/>
          </reference>
          <reference field="1" count="1">
            <x v="11"/>
          </reference>
        </references>
      </pivotArea>
    </format>
    <format dxfId="105">
      <pivotArea dataOnly="0" labelOnly="1" outline="0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104">
      <pivotArea dataOnly="0" labelOnly="1" outline="0" fieldPosition="0">
        <references count="2">
          <reference field="0" count="1" selected="0">
            <x v="2"/>
          </reference>
          <reference field="1" count="3">
            <x v="5"/>
            <x v="8"/>
            <x v="15"/>
          </reference>
        </references>
      </pivotArea>
    </format>
    <format dxfId="103">
      <pivotArea dataOnly="0" labelOnly="1" outline="0" fieldPosition="0">
        <references count="2">
          <reference field="0" count="1" selected="0">
            <x v="3"/>
          </reference>
          <reference field="1" count="1">
            <x v="9"/>
          </reference>
        </references>
      </pivotArea>
    </format>
    <format dxfId="102">
      <pivotArea dataOnly="0" labelOnly="1" outline="0" fieldPosition="0">
        <references count="2">
          <reference field="0" count="1" selected="0">
            <x v="4"/>
          </reference>
          <reference field="1" count="1">
            <x v="10"/>
          </reference>
        </references>
      </pivotArea>
    </format>
    <format dxfId="101">
      <pivotArea dataOnly="0" labelOnly="1" outline="0" fieldPosition="0">
        <references count="2">
          <reference field="0" count="1" selected="0">
            <x v="5"/>
          </reference>
          <reference field="1" count="1">
            <x v="14"/>
          </reference>
        </references>
      </pivotArea>
    </format>
    <format dxfId="100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1"/>
          </reference>
          <reference field="2" count="1">
            <x v="1"/>
          </reference>
        </references>
      </pivotArea>
    </format>
    <format dxfId="9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>
            <x v="4"/>
          </reference>
        </references>
      </pivotArea>
    </format>
    <format dxfId="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>
            <x v="2"/>
          </reference>
        </references>
      </pivotArea>
    </format>
    <format dxfId="9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5"/>
          </reference>
          <reference field="2" count="1" selected="0">
            <x v="1"/>
          </reference>
          <reference field="3" count="1">
            <x v="8"/>
          </reference>
        </references>
      </pivotArea>
    </format>
    <format dxfId="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9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4"/>
          </reference>
          <reference field="2" count="1" selected="0">
            <x v="1"/>
          </reference>
          <reference field="3" count="1">
            <x v="2"/>
          </reference>
        </references>
      </pivotArea>
    </format>
    <format dxfId="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5"/>
          </reference>
        </references>
      </pivotArea>
    </format>
    <format dxfId="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3"/>
          </reference>
        </references>
      </pivotArea>
    </format>
    <format dxfId="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5"/>
            <x v="6"/>
          </reference>
        </references>
      </pivotArea>
    </format>
    <format dxfId="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3"/>
            <x v="5"/>
          </reference>
        </references>
      </pivotArea>
    </format>
    <format dxfId="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5"/>
          </reference>
          <reference field="2" count="1" selected="0">
            <x v="1"/>
          </reference>
          <reference field="3" count="1" selected="0">
            <x v="8"/>
          </reference>
          <reference field="4" count="1">
            <x v="7"/>
          </reference>
        </references>
      </pivotArea>
    </format>
    <format dxfId="8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5"/>
          </reference>
        </references>
      </pivotArea>
    </format>
    <format dxfId="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2">
            <x v="6"/>
            <x v="8"/>
          </reference>
        </references>
      </pivotArea>
    </format>
    <format dxfId="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</references>
      </pivotArea>
    </format>
    <format dxfId="85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0"/>
          </reference>
        </references>
      </pivotArea>
    </format>
    <format dxfId="8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8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4"/>
          </reference>
        </references>
      </pivotArea>
    </format>
    <format dxfId="8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81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1"/>
          </reference>
        </references>
      </pivotArea>
    </format>
    <format dxfId="80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8"/>
          </reference>
        </references>
      </pivotArea>
    </format>
    <format dxfId="79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9"/>
          </reference>
        </references>
      </pivotArea>
    </format>
    <format dxfId="78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11"/>
          </reference>
        </references>
      </pivotArea>
    </format>
    <format dxfId="77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4"/>
          </reference>
        </references>
      </pivotArea>
    </format>
    <format dxfId="76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6"/>
          </reference>
        </references>
      </pivotArea>
    </format>
    <format dxfId="75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15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7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10"/>
          </reference>
        </references>
      </pivotArea>
    </format>
    <format dxfId="74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9"/>
          </reference>
        </references>
      </pivotArea>
    </format>
    <format dxfId="73">
      <pivotArea dataOnly="0" labelOnly="1" outline="0" fieldPosition="0">
        <references count="8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7"/>
          </reference>
        </references>
      </pivotArea>
    </format>
    <format dxfId="72">
      <pivotArea dataOnly="0" labelOnly="1" outline="0" fieldPosition="0">
        <references count="8">
          <reference field="0" count="1" selected="0">
            <x v="5"/>
          </reference>
          <reference field="1" count="1" selected="0">
            <x v="1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12"/>
          </reference>
        </references>
      </pivotArea>
    </format>
    <format dxfId="71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1">
            <x v="0"/>
          </reference>
        </references>
      </pivotArea>
    </format>
    <format dxfId="7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6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4"/>
          </reference>
        </references>
      </pivotArea>
    </format>
    <format dxfId="6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5"/>
          </reference>
          <reference field="5" count="2">
            <x v="3"/>
            <x v="5"/>
          </reference>
        </references>
      </pivotArea>
    </format>
    <format dxfId="6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4"/>
          </reference>
        </references>
      </pivotArea>
    </format>
    <format dxfId="6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6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5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64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5"/>
          </reference>
        </references>
      </pivotArea>
    </format>
    <format dxfId="63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13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0"/>
          </reference>
        </references>
      </pivotArea>
    </format>
    <format dxfId="62">
      <pivotArea field="0" type="button" dataOnly="0" labelOnly="1" outline="0" axis="axisRow" fieldPosition="0"/>
    </format>
    <format dxfId="61">
      <pivotArea field="1" type="button" dataOnly="0" labelOnly="1" outline="0" axis="axisRow" fieldPosition="1"/>
    </format>
    <format dxfId="60">
      <pivotArea field="2" type="button" dataOnly="0" labelOnly="1" outline="0" axis="axisRow" fieldPosition="2"/>
    </format>
    <format dxfId="59">
      <pivotArea field="3" type="button" dataOnly="0" labelOnly="1" outline="0" axis="axisRow" fieldPosition="3"/>
    </format>
    <format dxfId="58">
      <pivotArea field="4" type="button" dataOnly="0" labelOnly="1" outline="0" axis="axisRow" fieldPosition="4"/>
    </format>
    <format dxfId="57">
      <pivotArea field="5" type="button" dataOnly="0" labelOnly="1" outline="0" axis="axisRow" fieldPosition="5"/>
    </format>
    <format dxfId="56">
      <pivotArea field="6" type="button" dataOnly="0" labelOnly="1" outline="0" axis="axisRow" fieldPosition="6"/>
    </format>
    <format dxfId="55">
      <pivotArea field="7" type="button" dataOnly="0" labelOnly="1" outline="0" axis="axisRow" fieldPosition="7"/>
    </format>
    <format dxfId="54">
      <pivotArea field="8" type="button" dataOnly="0" labelOnly="1" outline="0" axis="axisRow" fieldPosition="8"/>
    </format>
    <format dxfId="53">
      <pivotArea field="0" type="button" dataOnly="0" labelOnly="1" outline="0" axis="axisRow" fieldPosition="0"/>
    </format>
    <format dxfId="52">
      <pivotArea field="1" type="button" dataOnly="0" labelOnly="1" outline="0" axis="axisRow" fieldPosition="1"/>
    </format>
    <format dxfId="51">
      <pivotArea field="2" type="button" dataOnly="0" labelOnly="1" outline="0" axis="axisRow" fieldPosition="2"/>
    </format>
    <format dxfId="50">
      <pivotArea field="3" type="button" dataOnly="0" labelOnly="1" outline="0" axis="axisRow" fieldPosition="3"/>
    </format>
    <format dxfId="49">
      <pivotArea field="4" type="button" dataOnly="0" labelOnly="1" outline="0" axis="axisRow" fieldPosition="4"/>
    </format>
    <format dxfId="48">
      <pivotArea field="5" type="button" dataOnly="0" labelOnly="1" outline="0" axis="axisRow" fieldPosition="5"/>
    </format>
    <format dxfId="47">
      <pivotArea field="6" type="button" dataOnly="0" labelOnly="1" outline="0" axis="axisRow" fieldPosition="6"/>
    </format>
    <format dxfId="46">
      <pivotArea field="7" type="button" dataOnly="0" labelOnly="1" outline="0" axis="axisRow" fieldPosition="7"/>
    </format>
    <format dxfId="45">
      <pivotArea field="8" type="button" dataOnly="0" labelOnly="1" outline="0" axis="axisRow" fieldPosition="8"/>
    </format>
    <format dxfId="44">
      <pivotArea field="0" type="button" dataOnly="0" labelOnly="1" outline="0" axis="axisRow" fieldPosition="0"/>
    </format>
    <format dxfId="43">
      <pivotArea field="1" type="button" dataOnly="0" labelOnly="1" outline="0" axis="axisRow" fieldPosition="1"/>
    </format>
    <format dxfId="42">
      <pivotArea field="2" type="button" dataOnly="0" labelOnly="1" outline="0" axis="axisRow" fieldPosition="2"/>
    </format>
    <format dxfId="41">
      <pivotArea field="3" type="button" dataOnly="0" labelOnly="1" outline="0" axis="axisRow" fieldPosition="3"/>
    </format>
    <format dxfId="40">
      <pivotArea field="4" type="button" dataOnly="0" labelOnly="1" outline="0" axis="axisRow" fieldPosition="4"/>
    </format>
    <format dxfId="39">
      <pivotArea field="5" type="button" dataOnly="0" labelOnly="1" outline="0" axis="axisRow" fieldPosition="5"/>
    </format>
    <format dxfId="38">
      <pivotArea field="6" type="button" dataOnly="0" labelOnly="1" outline="0" axis="axisRow" fieldPosition="6"/>
    </format>
    <format dxfId="37">
      <pivotArea field="7" type="button" dataOnly="0" labelOnly="1" outline="0" axis="axisRow" fieldPosition="7"/>
    </format>
    <format dxfId="36">
      <pivotArea field="8" type="button" dataOnly="0" labelOnly="1" outline="0" axis="axisRow" fieldPosition="8"/>
    </format>
    <format dxfId="35">
      <pivotArea field="0" type="button" dataOnly="0" labelOnly="1" outline="0" axis="axisRow" fieldPosition="0"/>
    </format>
    <format dxfId="34">
      <pivotArea field="1" type="button" dataOnly="0" labelOnly="1" outline="0" axis="axisRow" fieldPosition="1"/>
    </format>
    <format dxfId="33">
      <pivotArea field="2" type="button" dataOnly="0" labelOnly="1" outline="0" axis="axisRow" fieldPosition="2"/>
    </format>
    <format dxfId="32">
      <pivotArea field="3" type="button" dataOnly="0" labelOnly="1" outline="0" axis="axisRow" fieldPosition="3"/>
    </format>
    <format dxfId="31">
      <pivotArea field="4" type="button" dataOnly="0" labelOnly="1" outline="0" axis="axisRow" fieldPosition="4"/>
    </format>
    <format dxfId="30">
      <pivotArea field="5" type="button" dataOnly="0" labelOnly="1" outline="0" axis="axisRow" fieldPosition="5"/>
    </format>
    <format dxfId="29">
      <pivotArea field="6" type="button" dataOnly="0" labelOnly="1" outline="0" axis="axisRow" fieldPosition="6"/>
    </format>
    <format dxfId="28">
      <pivotArea field="7" type="button" dataOnly="0" labelOnly="1" outline="0" axis="axisRow" fieldPosition="7"/>
    </format>
    <format dxfId="27">
      <pivotArea field="8" type="button" dataOnly="0" labelOnly="1" outline="0" axis="axisRow" fieldPosition="8"/>
    </format>
    <format dxfId="26">
      <pivotArea field="0" type="button" dataOnly="0" labelOnly="1" outline="0" axis="axisRow" fieldPosition="0"/>
    </format>
    <format dxfId="25">
      <pivotArea field="1" type="button" dataOnly="0" labelOnly="1" outline="0" axis="axisRow" fieldPosition="1"/>
    </format>
    <format dxfId="24">
      <pivotArea field="2" type="button" dataOnly="0" labelOnly="1" outline="0" axis="axisRow" fieldPosition="2"/>
    </format>
    <format dxfId="23">
      <pivotArea field="3" type="button" dataOnly="0" labelOnly="1" outline="0" axis="axisRow" fieldPosition="3"/>
    </format>
    <format dxfId="22">
      <pivotArea field="4" type="button" dataOnly="0" labelOnly="1" outline="0" axis="axisRow" fieldPosition="4"/>
    </format>
    <format dxfId="21">
      <pivotArea field="5" type="button" dataOnly="0" labelOnly="1" outline="0" axis="axisRow" fieldPosition="5"/>
    </format>
    <format dxfId="20">
      <pivotArea field="6" type="button" dataOnly="0" labelOnly="1" outline="0" axis="axisRow" fieldPosition="6"/>
    </format>
    <format dxfId="19">
      <pivotArea field="7" type="button" dataOnly="0" labelOnly="1" outline="0" axis="axisRow" fieldPosition="7"/>
    </format>
    <format dxfId="18">
      <pivotArea field="8" type="button" dataOnly="0" labelOnly="1" outline="0" axis="axisRow" fieldPosition="8"/>
    </format>
    <format dxfId="17">
      <pivotArea field="0" type="button" dataOnly="0" labelOnly="1" outline="0" axis="axisRow" fieldPosition="0"/>
    </format>
    <format dxfId="16">
      <pivotArea field="1" type="button" dataOnly="0" labelOnly="1" outline="0" axis="axisRow" fieldPosition="1"/>
    </format>
    <format dxfId="15">
      <pivotArea field="2" type="button" dataOnly="0" labelOnly="1" outline="0" axis="axisRow" fieldPosition="2"/>
    </format>
    <format dxfId="14">
      <pivotArea field="3" type="button" dataOnly="0" labelOnly="1" outline="0" axis="axisRow" fieldPosition="3"/>
    </format>
    <format dxfId="13">
      <pivotArea field="4" type="button" dataOnly="0" labelOnly="1" outline="0" axis="axisRow" fieldPosition="4"/>
    </format>
    <format dxfId="12">
      <pivotArea field="5" type="button" dataOnly="0" labelOnly="1" outline="0" axis="axisRow" fieldPosition="5"/>
    </format>
    <format dxfId="11">
      <pivotArea field="6" type="button" dataOnly="0" labelOnly="1" outline="0" axis="axisRow" fieldPosition="6"/>
    </format>
    <format dxfId="10">
      <pivotArea field="7" type="button" dataOnly="0" labelOnly="1" outline="0" axis="axisRow" fieldPosition="7"/>
    </format>
    <format dxfId="9">
      <pivotArea field="8" type="button" dataOnly="0" labelOnly="1" outline="0" axis="axisRow" fieldPosition="8"/>
    </format>
  </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27" showRowHeaders="1" showColHeaders="1" showRowStripes="0" showColStripes="0" showLastColumn="1"/>
  <rowHierarchiesUsage count="9">
    <rowHierarchyUsage hierarchyUsage="2"/>
    <rowHierarchyUsage hierarchyUsage="3"/>
    <rowHierarchyUsage hierarchyUsage="4"/>
    <rowHierarchyUsage hierarchyUsage="5"/>
    <rowHierarchyUsage hierarchyUsage="6"/>
    <rowHierarchyUsage hierarchyUsage="7"/>
    <rowHierarchyUsage hierarchyUsage="8"/>
    <rowHierarchyUsage hierarchyUsage="9"/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15="http://schemas.microsoft.com/office/spreadsheetml/2010/11/main" uri="{E67621CE-5B39-4880-91FE-76760E9C1902}">
      <x15:pivotTableUISettings sourceDataName="WorksheetConnection_Data!$A$1:$N$18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0C13-55D5-4579-8E7F-903EA3A138F1}">
  <sheetPr codeName="Sheet5"/>
  <dimension ref="A2:J25"/>
  <sheetViews>
    <sheetView showGridLines="0" zoomScale="80" zoomScaleNormal="80" workbookViewId="0">
      <selection activeCell="J3" sqref="J3"/>
    </sheetView>
  </sheetViews>
  <sheetFormatPr defaultRowHeight="14.5" x14ac:dyDescent="0.35"/>
  <cols>
    <col min="1" max="1" width="8.7265625" style="5"/>
    <col min="2" max="2" width="30.26953125" customWidth="1"/>
    <col min="3" max="3" width="37.90625" customWidth="1"/>
    <col min="5" max="5" width="13.36328125" bestFit="1" customWidth="1"/>
    <col min="6" max="6" width="13.54296875" bestFit="1" customWidth="1"/>
    <col min="7" max="7" width="22.54296875" customWidth="1"/>
    <col min="10" max="10" width="13.54296875" bestFit="1" customWidth="1"/>
  </cols>
  <sheetData>
    <row r="2" spans="1:10" x14ac:dyDescent="0.35">
      <c r="B2" s="21" t="s">
        <v>4</v>
      </c>
      <c r="C2" s="22" t="s" vm="1">
        <v>38</v>
      </c>
      <c r="E2" s="21" t="s">
        <v>0</v>
      </c>
      <c r="F2" s="22" t="s" vm="2">
        <v>115</v>
      </c>
    </row>
    <row r="4" spans="1:10" ht="43.5" x14ac:dyDescent="0.35">
      <c r="B4" s="25" t="s">
        <v>87</v>
      </c>
      <c r="C4" s="25" t="s">
        <v>2</v>
      </c>
      <c r="D4" s="25" t="s">
        <v>1</v>
      </c>
      <c r="E4" s="25" t="s">
        <v>104</v>
      </c>
      <c r="F4" s="25" t="s">
        <v>105</v>
      </c>
      <c r="G4" s="25" t="s">
        <v>86</v>
      </c>
      <c r="H4" s="25" t="s">
        <v>65</v>
      </c>
      <c r="I4" s="25" t="s">
        <v>88</v>
      </c>
      <c r="J4" s="25" t="s">
        <v>3</v>
      </c>
    </row>
    <row r="5" spans="1:10" x14ac:dyDescent="0.35">
      <c r="A5" s="5">
        <f>IF(B5="","",1+A4)</f>
        <v>1</v>
      </c>
      <c r="B5" s="24" t="s">
        <v>95</v>
      </c>
      <c r="C5" s="22" t="s">
        <v>49</v>
      </c>
      <c r="D5" s="22">
        <v>2</v>
      </c>
      <c r="E5" s="22">
        <v>300</v>
      </c>
      <c r="F5" s="22">
        <v>22</v>
      </c>
      <c r="G5" s="22" t="s">
        <v>66</v>
      </c>
      <c r="H5" s="22" t="s">
        <v>83</v>
      </c>
      <c r="I5" s="22" t="s">
        <v>100</v>
      </c>
      <c r="J5" s="22"/>
    </row>
    <row r="6" spans="1:10" x14ac:dyDescent="0.35">
      <c r="A6" s="5">
        <f t="shared" ref="A6:A25" si="0">IF(B6="","",1+A5)</f>
        <v>2</v>
      </c>
      <c r="B6" s="24" t="s">
        <v>95</v>
      </c>
      <c r="C6" s="22" t="s">
        <v>51</v>
      </c>
      <c r="D6" s="22">
        <v>1</v>
      </c>
      <c r="E6" s="22">
        <v>400</v>
      </c>
      <c r="F6" s="22">
        <v>22</v>
      </c>
      <c r="G6" s="22" t="s">
        <v>78</v>
      </c>
      <c r="H6" s="22" t="s">
        <v>83</v>
      </c>
      <c r="I6" s="22" t="s">
        <v>98</v>
      </c>
      <c r="J6" s="22"/>
    </row>
    <row r="7" spans="1:10" x14ac:dyDescent="0.35">
      <c r="A7" s="5">
        <f t="shared" si="0"/>
        <v>3</v>
      </c>
      <c r="B7" s="22" t="s">
        <v>89</v>
      </c>
      <c r="C7" s="22" t="s">
        <v>52</v>
      </c>
      <c r="D7" s="22">
        <v>5</v>
      </c>
      <c r="E7" s="22">
        <v>100</v>
      </c>
      <c r="F7" s="22">
        <v>22</v>
      </c>
      <c r="G7" s="22" t="s">
        <v>66</v>
      </c>
      <c r="H7" s="22" t="s">
        <v>83</v>
      </c>
      <c r="I7" s="22" t="s">
        <v>103</v>
      </c>
      <c r="J7" s="22"/>
    </row>
    <row r="8" spans="1:10" x14ac:dyDescent="0.35">
      <c r="A8" s="5">
        <f t="shared" si="0"/>
        <v>4</v>
      </c>
      <c r="B8" s="22" t="s">
        <v>101</v>
      </c>
      <c r="C8" s="22" t="s">
        <v>50</v>
      </c>
      <c r="D8" s="22">
        <v>1</v>
      </c>
      <c r="E8" s="22">
        <v>400</v>
      </c>
      <c r="F8" s="22">
        <v>22</v>
      </c>
      <c r="G8" s="22" t="s">
        <v>74</v>
      </c>
      <c r="H8" s="22" t="s">
        <v>83</v>
      </c>
      <c r="I8" s="22" t="s">
        <v>102</v>
      </c>
      <c r="J8" s="22"/>
    </row>
    <row r="9" spans="1:10" x14ac:dyDescent="0.35">
      <c r="A9" s="5" t="str">
        <f t="shared" si="0"/>
        <v/>
      </c>
    </row>
    <row r="10" spans="1:10" x14ac:dyDescent="0.35">
      <c r="A10" s="5" t="str">
        <f t="shared" si="0"/>
        <v/>
      </c>
    </row>
    <row r="11" spans="1:10" x14ac:dyDescent="0.35">
      <c r="A11" s="5" t="str">
        <f t="shared" si="0"/>
        <v/>
      </c>
    </row>
    <row r="12" spans="1:10" x14ac:dyDescent="0.35">
      <c r="A12" s="5" t="str">
        <f t="shared" si="0"/>
        <v/>
      </c>
    </row>
    <row r="13" spans="1:10" x14ac:dyDescent="0.35">
      <c r="A13" s="5" t="str">
        <f t="shared" si="0"/>
        <v/>
      </c>
    </row>
    <row r="14" spans="1:10" x14ac:dyDescent="0.35">
      <c r="A14" s="5" t="str">
        <f t="shared" si="0"/>
        <v/>
      </c>
    </row>
    <row r="15" spans="1:10" x14ac:dyDescent="0.35">
      <c r="A15" s="5" t="str">
        <f t="shared" si="0"/>
        <v/>
      </c>
    </row>
    <row r="16" spans="1:10" x14ac:dyDescent="0.35">
      <c r="A16" s="5" t="str">
        <f t="shared" si="0"/>
        <v/>
      </c>
    </row>
    <row r="17" spans="1:1" x14ac:dyDescent="0.35">
      <c r="A17" s="5" t="str">
        <f t="shared" si="0"/>
        <v/>
      </c>
    </row>
    <row r="18" spans="1:1" x14ac:dyDescent="0.35">
      <c r="A18" s="5" t="str">
        <f t="shared" si="0"/>
        <v/>
      </c>
    </row>
    <row r="19" spans="1:1" x14ac:dyDescent="0.35">
      <c r="A19" s="5" t="str">
        <f t="shared" si="0"/>
        <v/>
      </c>
    </row>
    <row r="20" spans="1:1" x14ac:dyDescent="0.35">
      <c r="A20" s="5" t="str">
        <f t="shared" si="0"/>
        <v/>
      </c>
    </row>
    <row r="21" spans="1:1" x14ac:dyDescent="0.35">
      <c r="A21" s="5" t="str">
        <f t="shared" si="0"/>
        <v/>
      </c>
    </row>
    <row r="22" spans="1:1" x14ac:dyDescent="0.35">
      <c r="A22" s="5" t="str">
        <f t="shared" si="0"/>
        <v/>
      </c>
    </row>
    <row r="23" spans="1:1" x14ac:dyDescent="0.35">
      <c r="A23" s="5" t="str">
        <f t="shared" si="0"/>
        <v/>
      </c>
    </row>
    <row r="24" spans="1:1" x14ac:dyDescent="0.35">
      <c r="A24" s="5" t="str">
        <f t="shared" si="0"/>
        <v/>
      </c>
    </row>
    <row r="25" spans="1:1" x14ac:dyDescent="0.35">
      <c r="A25" s="5" t="str">
        <f t="shared" si="0"/>
        <v/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A2034"/>
  <sheetViews>
    <sheetView zoomScale="70" zoomScaleNormal="70" workbookViewId="0">
      <selection activeCell="B4" sqref="B4"/>
    </sheetView>
  </sheetViews>
  <sheetFormatPr defaultRowHeight="14.5" x14ac:dyDescent="0.35"/>
  <cols>
    <col min="1" max="10" width="18.81640625" style="1" customWidth="1"/>
    <col min="11" max="11" width="18.81640625" style="29" customWidth="1"/>
    <col min="12" max="15" width="18.81640625" style="1" customWidth="1"/>
    <col min="16" max="16" width="10.90625" style="1" customWidth="1"/>
    <col min="17" max="17" width="12.90625" style="1" bestFit="1" customWidth="1"/>
    <col min="18" max="19" width="8.7265625" style="1"/>
    <col min="20" max="20" width="15.54296875" style="1" bestFit="1" customWidth="1"/>
    <col min="21" max="21" width="31.54296875" style="1" customWidth="1"/>
    <col min="22" max="16384" width="8.7265625" style="1"/>
  </cols>
  <sheetData>
    <row r="1" spans="1:27" s="8" customFormat="1" ht="29.5" customHeight="1" x14ac:dyDescent="0.35">
      <c r="A1" s="26" t="s">
        <v>5</v>
      </c>
      <c r="B1" s="26" t="s">
        <v>4</v>
      </c>
      <c r="C1" s="27" t="s">
        <v>0</v>
      </c>
      <c r="D1" s="27" t="s">
        <v>984</v>
      </c>
      <c r="E1" s="26" t="s">
        <v>87</v>
      </c>
      <c r="F1" s="26" t="s">
        <v>2</v>
      </c>
      <c r="G1" s="26" t="s">
        <v>105</v>
      </c>
      <c r="H1" s="26" t="s">
        <v>116</v>
      </c>
      <c r="I1" s="26" t="s">
        <v>86</v>
      </c>
      <c r="J1" s="26" t="s">
        <v>65</v>
      </c>
      <c r="K1" s="28" t="s">
        <v>88</v>
      </c>
      <c r="L1" s="26" t="s">
        <v>3</v>
      </c>
      <c r="M1" s="61" t="s">
        <v>117</v>
      </c>
      <c r="N1" s="61" t="s">
        <v>118</v>
      </c>
      <c r="O1" s="61" t="s">
        <v>119</v>
      </c>
      <c r="P1" s="60" t="s">
        <v>104</v>
      </c>
      <c r="Q1" s="60" t="s">
        <v>1138</v>
      </c>
      <c r="R1"/>
      <c r="Z1" s="8" t="s">
        <v>983</v>
      </c>
      <c r="AA1" s="8" t="s">
        <v>3</v>
      </c>
    </row>
    <row r="2" spans="1:27" hidden="1" x14ac:dyDescent="0.35">
      <c r="A2" t="s">
        <v>330</v>
      </c>
      <c r="B2" t="s">
        <v>331</v>
      </c>
      <c r="C2" s="1">
        <v>180010666009</v>
      </c>
      <c r="D2" s="1" t="s">
        <v>989</v>
      </c>
      <c r="E2" t="s">
        <v>95</v>
      </c>
      <c r="F2" t="s">
        <v>187</v>
      </c>
      <c r="G2">
        <v>21</v>
      </c>
      <c r="H2">
        <v>4</v>
      </c>
      <c r="I2" t="s">
        <v>66</v>
      </c>
      <c r="J2" t="s">
        <v>67</v>
      </c>
      <c r="K2" s="29">
        <v>10</v>
      </c>
      <c r="L2" t="s">
        <v>503</v>
      </c>
      <c r="M2" t="s">
        <v>913</v>
      </c>
      <c r="N2">
        <v>2</v>
      </c>
      <c r="O2">
        <v>5258</v>
      </c>
      <c r="P2">
        <v>168</v>
      </c>
      <c r="Q2" s="1">
        <v>1</v>
      </c>
      <c r="R2">
        <f>COUNTIF($C$2:$C$431,C2)</f>
        <v>2</v>
      </c>
    </row>
    <row r="3" spans="1:27" hidden="1" x14ac:dyDescent="0.35">
      <c r="A3" t="s">
        <v>152</v>
      </c>
      <c r="B3" t="s">
        <v>251</v>
      </c>
      <c r="C3" s="1">
        <v>150060538809</v>
      </c>
      <c r="D3" s="1" t="s">
        <v>995</v>
      </c>
      <c r="E3" t="s">
        <v>95</v>
      </c>
      <c r="F3" t="s">
        <v>32</v>
      </c>
      <c r="G3">
        <v>21</v>
      </c>
      <c r="H3">
        <v>1</v>
      </c>
      <c r="I3" t="s">
        <v>66</v>
      </c>
      <c r="J3" t="s">
        <v>68</v>
      </c>
      <c r="K3" s="29">
        <v>55</v>
      </c>
      <c r="L3" t="s">
        <v>503</v>
      </c>
      <c r="M3" t="s">
        <v>838</v>
      </c>
      <c r="N3">
        <v>2</v>
      </c>
      <c r="O3">
        <v>1482</v>
      </c>
      <c r="P3">
        <v>75</v>
      </c>
      <c r="Q3" s="1">
        <v>1</v>
      </c>
      <c r="R3">
        <f t="shared" ref="R3:R66" si="0">COUNTIF($C$2:$C$431,C3)</f>
        <v>2</v>
      </c>
    </row>
    <row r="4" spans="1:27" hidden="1" x14ac:dyDescent="0.35">
      <c r="A4" t="s">
        <v>152</v>
      </c>
      <c r="B4" t="s">
        <v>251</v>
      </c>
      <c r="C4" s="1">
        <v>150060338709</v>
      </c>
      <c r="D4" s="1" t="s">
        <v>996</v>
      </c>
      <c r="E4" t="s">
        <v>95</v>
      </c>
      <c r="F4" t="s">
        <v>32</v>
      </c>
      <c r="G4">
        <v>21</v>
      </c>
      <c r="H4">
        <v>1</v>
      </c>
      <c r="I4" t="s">
        <v>66</v>
      </c>
      <c r="J4" t="s">
        <v>67</v>
      </c>
      <c r="K4" s="29">
        <v>50</v>
      </c>
      <c r="L4" t="s">
        <v>503</v>
      </c>
      <c r="M4" t="s">
        <v>842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</row>
    <row r="5" spans="1:27" hidden="1" x14ac:dyDescent="0.35">
      <c r="A5" t="s">
        <v>413</v>
      </c>
      <c r="B5" t="s">
        <v>423</v>
      </c>
      <c r="C5" s="1">
        <v>210120421109</v>
      </c>
      <c r="D5" s="1" t="s">
        <v>1003</v>
      </c>
      <c r="E5" t="s">
        <v>95</v>
      </c>
      <c r="F5" t="s">
        <v>59</v>
      </c>
      <c r="G5">
        <v>21</v>
      </c>
      <c r="H5">
        <v>1</v>
      </c>
      <c r="I5" t="s">
        <v>66</v>
      </c>
      <c r="J5" t="s">
        <v>67</v>
      </c>
      <c r="K5" s="29">
        <v>10</v>
      </c>
      <c r="L5" t="s">
        <v>503</v>
      </c>
      <c r="M5" t="s">
        <v>591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</row>
    <row r="6" spans="1:27" hidden="1" x14ac:dyDescent="0.35">
      <c r="A6" t="s">
        <v>152</v>
      </c>
      <c r="B6" t="s">
        <v>251</v>
      </c>
      <c r="C6" s="1">
        <v>150060638609</v>
      </c>
      <c r="D6" s="1" t="s">
        <v>1011</v>
      </c>
      <c r="E6" t="s">
        <v>95</v>
      </c>
      <c r="F6" t="s">
        <v>719</v>
      </c>
      <c r="G6">
        <v>21</v>
      </c>
      <c r="H6">
        <v>1</v>
      </c>
      <c r="I6" t="s">
        <v>66</v>
      </c>
      <c r="J6" t="s">
        <v>68</v>
      </c>
      <c r="K6" s="29">
        <v>15</v>
      </c>
      <c r="L6" t="s">
        <v>503</v>
      </c>
      <c r="M6" t="s">
        <v>252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</row>
    <row r="7" spans="1:27" hidden="1" x14ac:dyDescent="0.35">
      <c r="A7" t="s">
        <v>152</v>
      </c>
      <c r="B7" t="s">
        <v>156</v>
      </c>
      <c r="C7" s="1">
        <v>90040340709</v>
      </c>
      <c r="D7" s="1" t="s">
        <v>1020</v>
      </c>
      <c r="E7" t="s">
        <v>95</v>
      </c>
      <c r="F7" t="s">
        <v>642</v>
      </c>
      <c r="G7">
        <v>21</v>
      </c>
      <c r="H7">
        <v>3</v>
      </c>
      <c r="I7" t="s">
        <v>66</v>
      </c>
      <c r="J7" t="s">
        <v>280</v>
      </c>
      <c r="K7" s="29">
        <v>55</v>
      </c>
      <c r="L7" t="s">
        <v>503</v>
      </c>
      <c r="M7" t="s">
        <v>830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</row>
    <row r="8" spans="1:27" hidden="1" x14ac:dyDescent="0.35">
      <c r="A8" t="s">
        <v>425</v>
      </c>
      <c r="B8" t="s">
        <v>424</v>
      </c>
      <c r="C8" s="1">
        <v>220010249109</v>
      </c>
      <c r="D8" s="1" t="s">
        <v>996</v>
      </c>
      <c r="E8" t="s">
        <v>95</v>
      </c>
      <c r="F8" t="s">
        <v>642</v>
      </c>
      <c r="G8">
        <v>21</v>
      </c>
      <c r="H8">
        <v>1</v>
      </c>
      <c r="I8" t="s">
        <v>66</v>
      </c>
      <c r="J8" t="s">
        <v>67</v>
      </c>
      <c r="K8" s="29">
        <v>54</v>
      </c>
      <c r="L8" t="s">
        <v>503</v>
      </c>
      <c r="M8" t="s">
        <v>426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</row>
    <row r="9" spans="1:27" hidden="1" x14ac:dyDescent="0.35">
      <c r="A9" t="s">
        <v>8</v>
      </c>
      <c r="B9" t="s">
        <v>40</v>
      </c>
      <c r="C9" s="1">
        <v>200010136309</v>
      </c>
      <c r="D9" s="1" t="s">
        <v>1037</v>
      </c>
      <c r="E9" t="s">
        <v>95</v>
      </c>
      <c r="F9" t="s">
        <v>62</v>
      </c>
      <c r="G9">
        <v>21</v>
      </c>
      <c r="H9">
        <v>1</v>
      </c>
      <c r="I9" t="s">
        <v>66</v>
      </c>
      <c r="J9" t="s">
        <v>68</v>
      </c>
      <c r="K9" s="29">
        <v>285</v>
      </c>
      <c r="L9" t="s">
        <v>503</v>
      </c>
      <c r="M9" t="s">
        <v>565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</row>
    <row r="10" spans="1:27" hidden="1" x14ac:dyDescent="0.35">
      <c r="A10" t="s">
        <v>8</v>
      </c>
      <c r="B10" t="s">
        <v>40</v>
      </c>
      <c r="C10" s="1">
        <v>200010136409</v>
      </c>
      <c r="D10" s="1" t="s">
        <v>1039</v>
      </c>
      <c r="E10" t="s">
        <v>95</v>
      </c>
      <c r="F10" t="s">
        <v>41</v>
      </c>
      <c r="G10">
        <v>21</v>
      </c>
      <c r="H10">
        <v>2</v>
      </c>
      <c r="I10" t="s">
        <v>78</v>
      </c>
      <c r="J10" t="s">
        <v>83</v>
      </c>
      <c r="K10" s="29">
        <v>870</v>
      </c>
      <c r="L10" t="s">
        <v>503</v>
      </c>
      <c r="M10" t="s">
        <v>547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</row>
    <row r="11" spans="1:27" hidden="1" x14ac:dyDescent="0.35">
      <c r="A11" t="s">
        <v>330</v>
      </c>
      <c r="B11" t="s">
        <v>354</v>
      </c>
      <c r="C11" s="1">
        <v>180020566309</v>
      </c>
      <c r="D11" s="1" t="s">
        <v>1040</v>
      </c>
      <c r="E11" t="s">
        <v>95</v>
      </c>
      <c r="F11" t="s">
        <v>922</v>
      </c>
      <c r="G11">
        <v>21</v>
      </c>
      <c r="H11">
        <v>1</v>
      </c>
      <c r="I11" t="s">
        <v>66</v>
      </c>
      <c r="J11" t="s">
        <v>68</v>
      </c>
      <c r="K11" s="29">
        <v>0</v>
      </c>
      <c r="L11" t="s">
        <v>503</v>
      </c>
      <c r="M11" t="s">
        <v>923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</row>
    <row r="12" spans="1:27" hidden="1" x14ac:dyDescent="0.35">
      <c r="A12" t="s">
        <v>121</v>
      </c>
      <c r="B12" t="s">
        <v>130</v>
      </c>
      <c r="C12" s="1">
        <v>30010445009</v>
      </c>
      <c r="D12" s="1" t="s">
        <v>1042</v>
      </c>
      <c r="E12" t="s">
        <v>93</v>
      </c>
      <c r="F12" t="s">
        <v>215</v>
      </c>
      <c r="G12">
        <v>21</v>
      </c>
      <c r="H12">
        <v>1</v>
      </c>
      <c r="I12" t="s">
        <v>74</v>
      </c>
      <c r="J12" t="s">
        <v>68</v>
      </c>
      <c r="K12" s="29">
        <v>223</v>
      </c>
      <c r="L12" t="s">
        <v>503</v>
      </c>
      <c r="M12" t="s">
        <v>608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</row>
    <row r="13" spans="1:27" hidden="1" x14ac:dyDescent="0.35">
      <c r="A13" t="s">
        <v>152</v>
      </c>
      <c r="B13" t="s">
        <v>156</v>
      </c>
      <c r="C13" s="1">
        <v>90040340709</v>
      </c>
      <c r="D13" s="1" t="s">
        <v>1020</v>
      </c>
      <c r="E13" t="s">
        <v>93</v>
      </c>
      <c r="F13" t="s">
        <v>833</v>
      </c>
      <c r="G13">
        <v>21</v>
      </c>
      <c r="H13">
        <v>2</v>
      </c>
      <c r="I13" t="s">
        <v>74</v>
      </c>
      <c r="J13" t="s">
        <v>280</v>
      </c>
      <c r="K13" s="29">
        <v>254</v>
      </c>
      <c r="L13" t="s">
        <v>503</v>
      </c>
      <c r="M13" t="s">
        <v>834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</row>
    <row r="14" spans="1:27" hidden="1" x14ac:dyDescent="0.35">
      <c r="A14" t="s">
        <v>230</v>
      </c>
      <c r="B14" t="s">
        <v>231</v>
      </c>
      <c r="C14" s="1">
        <v>150020235809</v>
      </c>
      <c r="D14" s="1" t="s">
        <v>1052</v>
      </c>
      <c r="E14" t="s">
        <v>93</v>
      </c>
      <c r="F14" t="s">
        <v>976</v>
      </c>
      <c r="G14">
        <v>21</v>
      </c>
      <c r="H14">
        <v>1</v>
      </c>
      <c r="I14" t="s">
        <v>74</v>
      </c>
      <c r="J14" t="s">
        <v>68</v>
      </c>
      <c r="K14" s="29">
        <v>90</v>
      </c>
      <c r="L14" t="s">
        <v>503</v>
      </c>
      <c r="M14" t="s">
        <v>977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</row>
    <row r="15" spans="1:27" hidden="1" x14ac:dyDescent="0.35">
      <c r="A15" t="s">
        <v>152</v>
      </c>
      <c r="B15" t="s">
        <v>251</v>
      </c>
      <c r="C15" s="1">
        <v>150060638609</v>
      </c>
      <c r="D15" s="1" t="s">
        <v>1011</v>
      </c>
      <c r="E15" t="s">
        <v>97</v>
      </c>
      <c r="F15" t="s">
        <v>180</v>
      </c>
      <c r="G15">
        <v>21</v>
      </c>
      <c r="H15">
        <v>1</v>
      </c>
      <c r="I15" t="s">
        <v>69</v>
      </c>
      <c r="J15" t="s">
        <v>68</v>
      </c>
      <c r="K15" s="29">
        <v>38</v>
      </c>
      <c r="L15" t="s">
        <v>503</v>
      </c>
      <c r="M15" t="s">
        <v>254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</row>
    <row r="16" spans="1:27" hidden="1" x14ac:dyDescent="0.35">
      <c r="A16" t="s">
        <v>152</v>
      </c>
      <c r="B16" t="s">
        <v>251</v>
      </c>
      <c r="C16" s="1">
        <v>150060538809</v>
      </c>
      <c r="D16" s="1" t="s">
        <v>995</v>
      </c>
      <c r="E16" t="s">
        <v>97</v>
      </c>
      <c r="F16" t="s">
        <v>144</v>
      </c>
      <c r="G16">
        <v>21</v>
      </c>
      <c r="H16">
        <v>1</v>
      </c>
      <c r="I16" t="s">
        <v>69</v>
      </c>
      <c r="J16" t="s">
        <v>68</v>
      </c>
      <c r="K16" s="29">
        <v>68</v>
      </c>
      <c r="L16" t="s">
        <v>839</v>
      </c>
      <c r="M16" t="s">
        <v>840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</row>
    <row r="17" spans="1:18" hidden="1" x14ac:dyDescent="0.35">
      <c r="A17" t="s">
        <v>152</v>
      </c>
      <c r="B17" t="s">
        <v>156</v>
      </c>
      <c r="C17" s="1">
        <v>90040340709</v>
      </c>
      <c r="D17" s="1" t="s">
        <v>1020</v>
      </c>
      <c r="E17" t="s">
        <v>97</v>
      </c>
      <c r="F17" t="s">
        <v>63</v>
      </c>
      <c r="G17">
        <v>21</v>
      </c>
      <c r="H17">
        <v>1</v>
      </c>
      <c r="I17" t="s">
        <v>69</v>
      </c>
      <c r="J17" t="s">
        <v>280</v>
      </c>
      <c r="K17" s="29">
        <v>215</v>
      </c>
      <c r="L17" t="s">
        <v>503</v>
      </c>
      <c r="M17" t="s">
        <v>832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</row>
    <row r="18" spans="1:18" hidden="1" x14ac:dyDescent="0.35">
      <c r="A18" t="s">
        <v>8</v>
      </c>
      <c r="B18" t="s">
        <v>38</v>
      </c>
      <c r="C18" s="1">
        <v>200010637809</v>
      </c>
      <c r="D18" s="1" t="s">
        <v>1049</v>
      </c>
      <c r="E18" t="s">
        <v>91</v>
      </c>
      <c r="F18" t="s">
        <v>558</v>
      </c>
      <c r="G18">
        <v>21</v>
      </c>
      <c r="H18">
        <v>1</v>
      </c>
      <c r="I18" t="s">
        <v>73</v>
      </c>
      <c r="J18" t="s">
        <v>68</v>
      </c>
      <c r="K18" s="29">
        <v>160</v>
      </c>
      <c r="L18" t="s">
        <v>503</v>
      </c>
      <c r="M18" t="s">
        <v>559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</row>
    <row r="19" spans="1:18" hidden="1" x14ac:dyDescent="0.35">
      <c r="A19" t="s">
        <v>8</v>
      </c>
      <c r="B19" t="s">
        <v>40</v>
      </c>
      <c r="C19" s="1">
        <v>200010136309</v>
      </c>
      <c r="D19" s="1" t="s">
        <v>1037</v>
      </c>
      <c r="E19" t="s">
        <v>91</v>
      </c>
      <c r="F19" t="s">
        <v>566</v>
      </c>
      <c r="G19">
        <v>21</v>
      </c>
      <c r="H19">
        <v>1</v>
      </c>
      <c r="I19" t="s">
        <v>69</v>
      </c>
      <c r="J19" t="s">
        <v>68</v>
      </c>
      <c r="K19" s="29">
        <v>491</v>
      </c>
      <c r="L19" t="s">
        <v>503</v>
      </c>
      <c r="M19" t="s">
        <v>567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</row>
    <row r="20" spans="1:18" hidden="1" x14ac:dyDescent="0.35">
      <c r="A20" t="s">
        <v>330</v>
      </c>
      <c r="B20" t="s">
        <v>386</v>
      </c>
      <c r="C20" s="1">
        <v>180100669609</v>
      </c>
      <c r="D20" s="1" t="s">
        <v>1079</v>
      </c>
      <c r="E20" t="s">
        <v>96</v>
      </c>
      <c r="F20" t="s">
        <v>752</v>
      </c>
      <c r="G20">
        <v>21</v>
      </c>
      <c r="H20">
        <v>2</v>
      </c>
      <c r="I20" t="s">
        <v>69</v>
      </c>
      <c r="J20" t="s">
        <v>67</v>
      </c>
      <c r="K20" s="29">
        <v>55</v>
      </c>
      <c r="L20" t="s">
        <v>503</v>
      </c>
      <c r="M20" t="s">
        <v>962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</row>
    <row r="21" spans="1:18" hidden="1" x14ac:dyDescent="0.35">
      <c r="A21" t="s">
        <v>413</v>
      </c>
      <c r="B21" t="s">
        <v>423</v>
      </c>
      <c r="C21" s="1">
        <v>210120421109</v>
      </c>
      <c r="D21" s="1" t="s">
        <v>1003</v>
      </c>
      <c r="E21" t="s">
        <v>96</v>
      </c>
      <c r="F21" t="s">
        <v>24</v>
      </c>
      <c r="G21">
        <v>21</v>
      </c>
      <c r="H21">
        <v>1</v>
      </c>
      <c r="I21" t="s">
        <v>73</v>
      </c>
      <c r="J21" t="s">
        <v>67</v>
      </c>
      <c r="K21" s="29">
        <v>92</v>
      </c>
      <c r="L21" t="s">
        <v>503</v>
      </c>
      <c r="M21" t="s">
        <v>592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</row>
    <row r="22" spans="1:18" hidden="1" x14ac:dyDescent="0.35">
      <c r="A22" t="s">
        <v>8</v>
      </c>
      <c r="B22" t="s">
        <v>40</v>
      </c>
      <c r="C22" s="1">
        <v>200010136309</v>
      </c>
      <c r="D22" s="1" t="s">
        <v>1037</v>
      </c>
      <c r="E22" t="s">
        <v>96</v>
      </c>
      <c r="F22" t="s">
        <v>53</v>
      </c>
      <c r="G22">
        <v>21</v>
      </c>
      <c r="H22">
        <v>1</v>
      </c>
      <c r="I22" t="s">
        <v>69</v>
      </c>
      <c r="J22" t="s">
        <v>68</v>
      </c>
      <c r="K22" s="29">
        <v>200</v>
      </c>
      <c r="L22" t="s">
        <v>503</v>
      </c>
      <c r="M22" t="s">
        <v>568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</row>
    <row r="23" spans="1:18" hidden="1" x14ac:dyDescent="0.35">
      <c r="A23" t="s">
        <v>455</v>
      </c>
      <c r="B23" t="s">
        <v>755</v>
      </c>
      <c r="C23" s="1">
        <v>270090347009</v>
      </c>
      <c r="D23" s="1" t="s">
        <v>1082</v>
      </c>
      <c r="E23" t="s">
        <v>96</v>
      </c>
      <c r="F23" t="s">
        <v>36</v>
      </c>
      <c r="G23">
        <v>21</v>
      </c>
      <c r="H23">
        <v>1</v>
      </c>
      <c r="I23" t="s">
        <v>69</v>
      </c>
      <c r="J23" t="s">
        <v>67</v>
      </c>
      <c r="K23" s="29">
        <v>55</v>
      </c>
      <c r="L23" t="s">
        <v>503</v>
      </c>
      <c r="M23" t="s">
        <v>757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</row>
    <row r="24" spans="1:18" hidden="1" x14ac:dyDescent="0.35">
      <c r="A24" t="s">
        <v>330</v>
      </c>
      <c r="B24" t="s">
        <v>331</v>
      </c>
      <c r="C24" s="1">
        <v>180010666009</v>
      </c>
      <c r="D24" s="1" t="s">
        <v>989</v>
      </c>
      <c r="E24" t="s">
        <v>96</v>
      </c>
      <c r="F24" t="s">
        <v>164</v>
      </c>
      <c r="G24">
        <v>21</v>
      </c>
      <c r="H24">
        <v>1</v>
      </c>
      <c r="I24" t="s">
        <v>69</v>
      </c>
      <c r="J24" t="s">
        <v>67</v>
      </c>
      <c r="K24" s="29">
        <v>55</v>
      </c>
      <c r="L24" t="s">
        <v>503</v>
      </c>
      <c r="M24" t="s">
        <v>912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</row>
    <row r="25" spans="1:18" hidden="1" x14ac:dyDescent="0.35">
      <c r="A25" t="s">
        <v>330</v>
      </c>
      <c r="B25" t="s">
        <v>354</v>
      </c>
      <c r="C25" s="1">
        <v>180020566309</v>
      </c>
      <c r="D25" s="1" t="s">
        <v>1040</v>
      </c>
      <c r="E25" t="s">
        <v>96</v>
      </c>
      <c r="F25" t="s">
        <v>925</v>
      </c>
      <c r="G25">
        <v>21</v>
      </c>
      <c r="H25">
        <v>1</v>
      </c>
      <c r="I25" t="s">
        <v>82</v>
      </c>
      <c r="J25" t="s">
        <v>67</v>
      </c>
      <c r="K25" s="29">
        <v>215</v>
      </c>
      <c r="L25" t="s">
        <v>503</v>
      </c>
      <c r="M25" t="s">
        <v>926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</row>
    <row r="26" spans="1:18" hidden="1" x14ac:dyDescent="0.35">
      <c r="A26" t="s">
        <v>425</v>
      </c>
      <c r="B26" t="s">
        <v>424</v>
      </c>
      <c r="C26" s="1">
        <v>220010249109</v>
      </c>
      <c r="D26" s="1" t="s">
        <v>996</v>
      </c>
      <c r="E26" t="s">
        <v>90</v>
      </c>
      <c r="F26" t="s">
        <v>28</v>
      </c>
      <c r="G26">
        <v>21</v>
      </c>
      <c r="H26">
        <v>1</v>
      </c>
      <c r="I26" t="s">
        <v>79</v>
      </c>
      <c r="J26" t="s">
        <v>67</v>
      </c>
      <c r="K26" s="29">
        <v>83</v>
      </c>
      <c r="L26" t="s">
        <v>503</v>
      </c>
      <c r="M26" t="s">
        <v>713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</row>
    <row r="27" spans="1:18" hidden="1" x14ac:dyDescent="0.35">
      <c r="A27" t="s">
        <v>152</v>
      </c>
      <c r="B27" t="s">
        <v>151</v>
      </c>
      <c r="C27" s="1">
        <v>90040240009</v>
      </c>
      <c r="D27" s="1" t="s">
        <v>1098</v>
      </c>
      <c r="E27" t="s">
        <v>90</v>
      </c>
      <c r="F27" t="s">
        <v>43</v>
      </c>
      <c r="G27">
        <v>21</v>
      </c>
      <c r="H27">
        <v>1</v>
      </c>
      <c r="I27" t="s">
        <v>69</v>
      </c>
      <c r="J27" t="s">
        <v>68</v>
      </c>
      <c r="K27" s="29">
        <v>20</v>
      </c>
      <c r="L27" t="s">
        <v>503</v>
      </c>
      <c r="M27" t="s">
        <v>829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</row>
    <row r="28" spans="1:18" hidden="1" x14ac:dyDescent="0.35">
      <c r="A28" t="s">
        <v>330</v>
      </c>
      <c r="B28" t="s">
        <v>386</v>
      </c>
      <c r="C28" s="1">
        <v>180100669609</v>
      </c>
      <c r="D28" s="1" t="s">
        <v>1079</v>
      </c>
      <c r="E28" t="s">
        <v>90</v>
      </c>
      <c r="F28" t="s">
        <v>43</v>
      </c>
      <c r="G28">
        <v>21</v>
      </c>
      <c r="H28">
        <v>1</v>
      </c>
      <c r="I28" t="s">
        <v>69</v>
      </c>
      <c r="J28" t="s">
        <v>67</v>
      </c>
      <c r="K28" s="29">
        <v>15</v>
      </c>
      <c r="L28" t="s">
        <v>503</v>
      </c>
      <c r="M28" t="s">
        <v>963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</row>
    <row r="29" spans="1:18" hidden="1" x14ac:dyDescent="0.35">
      <c r="A29" t="s">
        <v>8</v>
      </c>
      <c r="B29" t="s">
        <v>38</v>
      </c>
      <c r="C29" s="1">
        <v>200010637809</v>
      </c>
      <c r="D29" s="1" t="s">
        <v>1049</v>
      </c>
      <c r="E29" t="s">
        <v>90</v>
      </c>
      <c r="F29" t="s">
        <v>228</v>
      </c>
      <c r="G29">
        <v>21</v>
      </c>
      <c r="H29">
        <v>1</v>
      </c>
      <c r="I29" t="s">
        <v>69</v>
      </c>
      <c r="J29" t="s">
        <v>68</v>
      </c>
      <c r="K29" s="29">
        <v>45</v>
      </c>
      <c r="L29" t="s">
        <v>503</v>
      </c>
      <c r="M29" t="s">
        <v>557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</row>
    <row r="30" spans="1:18" hidden="1" x14ac:dyDescent="0.35">
      <c r="A30" t="s">
        <v>330</v>
      </c>
      <c r="B30" t="s">
        <v>354</v>
      </c>
      <c r="C30" s="1">
        <v>180020566309</v>
      </c>
      <c r="D30" s="1" t="s">
        <v>1040</v>
      </c>
      <c r="E30" t="s">
        <v>90</v>
      </c>
      <c r="F30" t="s">
        <v>920</v>
      </c>
      <c r="G30">
        <v>21</v>
      </c>
      <c r="H30">
        <v>1</v>
      </c>
      <c r="I30" t="s">
        <v>69</v>
      </c>
      <c r="J30" t="s">
        <v>68</v>
      </c>
      <c r="K30" s="29">
        <v>0</v>
      </c>
      <c r="L30" t="s">
        <v>503</v>
      </c>
      <c r="M30" t="s">
        <v>921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</row>
    <row r="31" spans="1:18" hidden="1" x14ac:dyDescent="0.35">
      <c r="A31" t="s">
        <v>8</v>
      </c>
      <c r="B31" t="s">
        <v>40</v>
      </c>
      <c r="C31" s="1">
        <v>200010136309</v>
      </c>
      <c r="D31" s="1" t="s">
        <v>1037</v>
      </c>
      <c r="E31" t="s">
        <v>90</v>
      </c>
      <c r="F31" t="s">
        <v>20</v>
      </c>
      <c r="G31">
        <v>21</v>
      </c>
      <c r="H31">
        <v>1</v>
      </c>
      <c r="I31" t="s">
        <v>69</v>
      </c>
      <c r="J31" t="s">
        <v>68</v>
      </c>
      <c r="K31" s="29">
        <v>666</v>
      </c>
      <c r="L31" t="s">
        <v>503</v>
      </c>
      <c r="M31" t="s">
        <v>569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</row>
    <row r="32" spans="1:18" hidden="1" x14ac:dyDescent="0.35">
      <c r="A32" t="s">
        <v>152</v>
      </c>
      <c r="B32" t="s">
        <v>251</v>
      </c>
      <c r="C32" s="1">
        <v>150060338709</v>
      </c>
      <c r="D32" s="1" t="s">
        <v>996</v>
      </c>
      <c r="E32" t="s">
        <v>92</v>
      </c>
      <c r="F32" t="s">
        <v>15</v>
      </c>
      <c r="G32">
        <v>21</v>
      </c>
      <c r="H32">
        <v>1</v>
      </c>
      <c r="I32" t="s">
        <v>69</v>
      </c>
      <c r="J32" t="s">
        <v>68</v>
      </c>
      <c r="K32" s="29">
        <v>90</v>
      </c>
      <c r="L32" t="s">
        <v>503</v>
      </c>
      <c r="M32" t="s">
        <v>843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</row>
    <row r="33" spans="1:18" hidden="1" x14ac:dyDescent="0.35">
      <c r="A33" t="s">
        <v>455</v>
      </c>
      <c r="B33" t="s">
        <v>755</v>
      </c>
      <c r="C33" s="1">
        <v>270090347009</v>
      </c>
      <c r="D33" s="1" t="s">
        <v>1082</v>
      </c>
      <c r="E33" t="s">
        <v>92</v>
      </c>
      <c r="F33" t="s">
        <v>15</v>
      </c>
      <c r="G33">
        <v>21</v>
      </c>
      <c r="H33">
        <v>1</v>
      </c>
      <c r="I33" t="s">
        <v>69</v>
      </c>
      <c r="J33" t="s">
        <v>67</v>
      </c>
      <c r="K33" s="29">
        <v>90</v>
      </c>
      <c r="L33" t="s">
        <v>503</v>
      </c>
      <c r="M33" t="s">
        <v>756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</row>
    <row r="34" spans="1:18" hidden="1" x14ac:dyDescent="0.35">
      <c r="A34" t="s">
        <v>152</v>
      </c>
      <c r="B34" t="s">
        <v>156</v>
      </c>
      <c r="C34" s="1">
        <v>90040340709</v>
      </c>
      <c r="D34" s="1" t="s">
        <v>1020</v>
      </c>
      <c r="E34" t="s">
        <v>92</v>
      </c>
      <c r="F34" t="s">
        <v>158</v>
      </c>
      <c r="G34">
        <v>21</v>
      </c>
      <c r="H34">
        <v>1</v>
      </c>
      <c r="I34" t="s">
        <v>69</v>
      </c>
      <c r="J34" t="s">
        <v>280</v>
      </c>
      <c r="K34" s="29">
        <v>155</v>
      </c>
      <c r="L34" t="s">
        <v>503</v>
      </c>
      <c r="M34" t="s">
        <v>831</v>
      </c>
      <c r="N34">
        <v>4</v>
      </c>
      <c r="O34">
        <v>3758</v>
      </c>
      <c r="P34">
        <v>200</v>
      </c>
      <c r="Q34" s="1">
        <v>1</v>
      </c>
      <c r="R34">
        <f t="shared" si="0"/>
        <v>5</v>
      </c>
    </row>
    <row r="35" spans="1:18" hidden="1" x14ac:dyDescent="0.35">
      <c r="A35" t="s">
        <v>8</v>
      </c>
      <c r="B35" t="s">
        <v>38</v>
      </c>
      <c r="C35" s="1">
        <v>200010637809</v>
      </c>
      <c r="D35" s="1" t="s">
        <v>1049</v>
      </c>
      <c r="E35" t="s">
        <v>92</v>
      </c>
      <c r="F35" t="s">
        <v>216</v>
      </c>
      <c r="G35">
        <v>21</v>
      </c>
      <c r="H35">
        <v>1</v>
      </c>
      <c r="I35" t="s">
        <v>69</v>
      </c>
      <c r="J35" t="s">
        <v>68</v>
      </c>
      <c r="K35" s="29">
        <v>60</v>
      </c>
      <c r="L35" t="s">
        <v>503</v>
      </c>
      <c r="M35" t="s">
        <v>560</v>
      </c>
      <c r="N35">
        <v>4</v>
      </c>
      <c r="O35">
        <v>4287</v>
      </c>
      <c r="P35">
        <v>50</v>
      </c>
      <c r="Q35" s="1">
        <v>1</v>
      </c>
      <c r="R35">
        <f t="shared" si="0"/>
        <v>5</v>
      </c>
    </row>
    <row r="36" spans="1:18" hidden="1" x14ac:dyDescent="0.35">
      <c r="A36" t="s">
        <v>8</v>
      </c>
      <c r="B36" t="s">
        <v>40</v>
      </c>
      <c r="C36" s="1">
        <v>200010136309</v>
      </c>
      <c r="D36" s="1" t="s">
        <v>1037</v>
      </c>
      <c r="E36" t="s">
        <v>89</v>
      </c>
      <c r="F36" t="s">
        <v>563</v>
      </c>
      <c r="G36">
        <v>21</v>
      </c>
      <c r="H36">
        <v>1</v>
      </c>
      <c r="I36" t="s">
        <v>66</v>
      </c>
      <c r="J36" t="s">
        <v>71</v>
      </c>
      <c r="K36" s="29">
        <v>330</v>
      </c>
      <c r="L36" t="s">
        <v>503</v>
      </c>
      <c r="M36" t="s">
        <v>564</v>
      </c>
      <c r="N36">
        <v>58</v>
      </c>
      <c r="O36">
        <v>9023</v>
      </c>
      <c r="P36">
        <v>30</v>
      </c>
      <c r="Q36" s="1">
        <v>1</v>
      </c>
      <c r="R36">
        <f t="shared" si="0"/>
        <v>5</v>
      </c>
    </row>
    <row r="37" spans="1:18" hidden="1" x14ac:dyDescent="0.35">
      <c r="A37" t="s">
        <v>8</v>
      </c>
      <c r="B37" t="s">
        <v>38</v>
      </c>
      <c r="C37" s="1">
        <v>200010637809</v>
      </c>
      <c r="D37" s="1" t="s">
        <v>1049</v>
      </c>
      <c r="E37" t="s">
        <v>89</v>
      </c>
      <c r="F37" t="s">
        <v>561</v>
      </c>
      <c r="G37">
        <v>21</v>
      </c>
      <c r="H37">
        <v>2</v>
      </c>
      <c r="I37" t="s">
        <v>66</v>
      </c>
      <c r="J37" t="s">
        <v>68</v>
      </c>
      <c r="K37" s="29">
        <v>480</v>
      </c>
      <c r="L37" t="s">
        <v>503</v>
      </c>
      <c r="M37" t="s">
        <v>562</v>
      </c>
      <c r="N37">
        <v>58</v>
      </c>
      <c r="O37">
        <v>9025</v>
      </c>
      <c r="P37">
        <v>60</v>
      </c>
      <c r="Q37" s="1">
        <v>1</v>
      </c>
      <c r="R37">
        <f t="shared" si="0"/>
        <v>5</v>
      </c>
    </row>
    <row r="38" spans="1:18" hidden="1" x14ac:dyDescent="0.35">
      <c r="A38" t="s">
        <v>413</v>
      </c>
      <c r="B38" t="s">
        <v>423</v>
      </c>
      <c r="C38" s="1">
        <v>210120421109</v>
      </c>
      <c r="D38" s="1" t="s">
        <v>1003</v>
      </c>
      <c r="E38" t="s">
        <v>89</v>
      </c>
      <c r="F38" t="s">
        <v>593</v>
      </c>
      <c r="G38">
        <v>21</v>
      </c>
      <c r="H38">
        <v>4</v>
      </c>
      <c r="I38" t="s">
        <v>66</v>
      </c>
      <c r="J38" t="s">
        <v>67</v>
      </c>
      <c r="K38" s="29">
        <v>1</v>
      </c>
      <c r="L38" t="s">
        <v>503</v>
      </c>
      <c r="M38" t="s">
        <v>594</v>
      </c>
      <c r="N38">
        <v>58</v>
      </c>
      <c r="O38">
        <v>9035</v>
      </c>
      <c r="P38">
        <v>28</v>
      </c>
      <c r="Q38" s="1">
        <v>1</v>
      </c>
      <c r="R38">
        <f t="shared" si="0"/>
        <v>3</v>
      </c>
    </row>
    <row r="39" spans="1:18" hidden="1" x14ac:dyDescent="0.35">
      <c r="A39" t="s">
        <v>121</v>
      </c>
      <c r="B39" t="s">
        <v>120</v>
      </c>
      <c r="C39" s="1">
        <v>30010347309</v>
      </c>
      <c r="D39" s="1" t="s">
        <v>1101</v>
      </c>
      <c r="E39" t="s">
        <v>89</v>
      </c>
      <c r="F39" t="s">
        <v>6</v>
      </c>
      <c r="G39">
        <v>21</v>
      </c>
      <c r="H39">
        <v>1</v>
      </c>
      <c r="I39" t="s">
        <v>66</v>
      </c>
      <c r="J39" t="s">
        <v>71</v>
      </c>
      <c r="K39" s="29">
        <v>10</v>
      </c>
      <c r="L39" t="s">
        <v>503</v>
      </c>
      <c r="M39" t="s">
        <v>618</v>
      </c>
      <c r="N39">
        <v>58</v>
      </c>
      <c r="O39">
        <v>141</v>
      </c>
      <c r="P39">
        <v>1</v>
      </c>
      <c r="Q39" s="1">
        <v>1</v>
      </c>
      <c r="R39">
        <f t="shared" si="0"/>
        <v>2</v>
      </c>
    </row>
    <row r="40" spans="1:18" hidden="1" x14ac:dyDescent="0.35">
      <c r="A40" t="s">
        <v>152</v>
      </c>
      <c r="B40" t="s">
        <v>238</v>
      </c>
      <c r="C40" s="1">
        <v>150030337909</v>
      </c>
      <c r="D40" s="1" t="s">
        <v>1028</v>
      </c>
      <c r="E40" t="s">
        <v>89</v>
      </c>
      <c r="F40" t="s">
        <v>6</v>
      </c>
      <c r="G40">
        <v>21</v>
      </c>
      <c r="H40">
        <v>2</v>
      </c>
      <c r="I40" t="s">
        <v>66</v>
      </c>
      <c r="J40" t="s">
        <v>68</v>
      </c>
      <c r="K40" s="29">
        <v>10</v>
      </c>
      <c r="L40" t="s">
        <v>503</v>
      </c>
      <c r="M40" t="s">
        <v>841</v>
      </c>
      <c r="N40">
        <v>58</v>
      </c>
      <c r="O40">
        <v>141</v>
      </c>
      <c r="P40">
        <v>2</v>
      </c>
      <c r="Q40" s="1">
        <v>1</v>
      </c>
      <c r="R40">
        <f t="shared" si="0"/>
        <v>3</v>
      </c>
    </row>
    <row r="41" spans="1:18" hidden="1" x14ac:dyDescent="0.35">
      <c r="A41" t="s">
        <v>152</v>
      </c>
      <c r="B41" t="s">
        <v>238</v>
      </c>
      <c r="C41" s="1">
        <v>150030337909</v>
      </c>
      <c r="D41" s="1" t="s">
        <v>1028</v>
      </c>
      <c r="E41" t="s">
        <v>89</v>
      </c>
      <c r="F41" t="s">
        <v>6</v>
      </c>
      <c r="G41">
        <v>21</v>
      </c>
      <c r="H41">
        <v>1</v>
      </c>
      <c r="I41" t="s">
        <v>66</v>
      </c>
      <c r="J41" t="s">
        <v>68</v>
      </c>
      <c r="K41" s="29">
        <v>1</v>
      </c>
      <c r="L41" t="s">
        <v>503</v>
      </c>
      <c r="M41" t="s">
        <v>841</v>
      </c>
      <c r="N41">
        <v>58</v>
      </c>
      <c r="O41">
        <v>141</v>
      </c>
      <c r="P41">
        <v>1</v>
      </c>
      <c r="Q41" s="1">
        <v>1</v>
      </c>
      <c r="R41">
        <f t="shared" si="0"/>
        <v>3</v>
      </c>
    </row>
    <row r="42" spans="1:18" hidden="1" x14ac:dyDescent="0.35">
      <c r="A42" t="s">
        <v>330</v>
      </c>
      <c r="B42" t="s">
        <v>354</v>
      </c>
      <c r="C42" s="1">
        <v>180020566309</v>
      </c>
      <c r="D42" s="1" t="s">
        <v>1040</v>
      </c>
      <c r="E42" t="s">
        <v>89</v>
      </c>
      <c r="F42" t="s">
        <v>6</v>
      </c>
      <c r="G42">
        <v>21</v>
      </c>
      <c r="H42">
        <v>2</v>
      </c>
      <c r="I42" t="s">
        <v>66</v>
      </c>
      <c r="J42" t="s">
        <v>68</v>
      </c>
      <c r="K42" s="29">
        <v>10</v>
      </c>
      <c r="L42" t="s">
        <v>503</v>
      </c>
      <c r="M42" t="s">
        <v>924</v>
      </c>
      <c r="N42">
        <v>58</v>
      </c>
      <c r="O42">
        <v>141</v>
      </c>
      <c r="P42">
        <v>2</v>
      </c>
      <c r="Q42" s="1">
        <v>1</v>
      </c>
      <c r="R42">
        <f t="shared" si="0"/>
        <v>4</v>
      </c>
    </row>
    <row r="43" spans="1:18" hidden="1" x14ac:dyDescent="0.35">
      <c r="A43" t="s">
        <v>152</v>
      </c>
      <c r="B43" t="s">
        <v>156</v>
      </c>
      <c r="C43" s="1">
        <v>90040340709</v>
      </c>
      <c r="D43" s="1" t="s">
        <v>1020</v>
      </c>
      <c r="E43" t="s">
        <v>89</v>
      </c>
      <c r="F43" t="s">
        <v>835</v>
      </c>
      <c r="G43">
        <v>21</v>
      </c>
      <c r="H43">
        <v>2</v>
      </c>
      <c r="I43" t="s">
        <v>66</v>
      </c>
      <c r="J43" t="s">
        <v>280</v>
      </c>
      <c r="K43" s="29">
        <v>199</v>
      </c>
      <c r="L43" t="s">
        <v>503</v>
      </c>
      <c r="M43" t="s">
        <v>836</v>
      </c>
      <c r="N43">
        <v>58</v>
      </c>
      <c r="O43">
        <v>9030</v>
      </c>
      <c r="P43">
        <v>32</v>
      </c>
      <c r="Q43" s="1">
        <v>1</v>
      </c>
      <c r="R43">
        <f t="shared" si="0"/>
        <v>5</v>
      </c>
    </row>
    <row r="44" spans="1:18" hidden="1" x14ac:dyDescent="0.35">
      <c r="A44" t="s">
        <v>8</v>
      </c>
      <c r="B44" t="s">
        <v>40</v>
      </c>
      <c r="C44" s="1">
        <v>200010136409</v>
      </c>
      <c r="D44" s="1" t="s">
        <v>1039</v>
      </c>
      <c r="E44" t="s">
        <v>89</v>
      </c>
      <c r="F44" t="s">
        <v>61</v>
      </c>
      <c r="G44">
        <v>21</v>
      </c>
      <c r="H44">
        <v>1</v>
      </c>
      <c r="I44" t="s">
        <v>66</v>
      </c>
      <c r="J44" t="s">
        <v>83</v>
      </c>
      <c r="K44" s="29">
        <v>2102</v>
      </c>
      <c r="L44" t="s">
        <v>546</v>
      </c>
      <c r="M44" t="s">
        <v>411</v>
      </c>
      <c r="N44">
        <v>58</v>
      </c>
      <c r="O44">
        <v>796</v>
      </c>
      <c r="P44">
        <v>42</v>
      </c>
      <c r="Q44" s="1">
        <v>1</v>
      </c>
      <c r="R44">
        <f t="shared" si="0"/>
        <v>2</v>
      </c>
    </row>
    <row r="45" spans="1:18" hidden="1" x14ac:dyDescent="0.35">
      <c r="A45" t="s">
        <v>230</v>
      </c>
      <c r="B45" t="s">
        <v>980</v>
      </c>
      <c r="C45" s="1">
        <v>150020436009</v>
      </c>
      <c r="D45" s="1" t="s">
        <v>1129</v>
      </c>
      <c r="E45" t="s">
        <v>89</v>
      </c>
      <c r="F45" t="s">
        <v>295</v>
      </c>
      <c r="G45">
        <v>21</v>
      </c>
      <c r="H45">
        <v>1</v>
      </c>
      <c r="I45" t="s">
        <v>66</v>
      </c>
      <c r="J45" t="s">
        <v>68</v>
      </c>
      <c r="K45" s="29">
        <v>199</v>
      </c>
      <c r="L45" t="s">
        <v>503</v>
      </c>
      <c r="M45" t="s">
        <v>981</v>
      </c>
      <c r="N45">
        <v>58</v>
      </c>
      <c r="O45">
        <v>800</v>
      </c>
      <c r="P45">
        <v>13</v>
      </c>
      <c r="Q45" s="1">
        <v>1</v>
      </c>
      <c r="R45">
        <f t="shared" si="0"/>
        <v>1</v>
      </c>
    </row>
    <row r="46" spans="1:18" hidden="1" x14ac:dyDescent="0.35">
      <c r="A46" t="s">
        <v>330</v>
      </c>
      <c r="B46" t="s">
        <v>386</v>
      </c>
      <c r="C46" s="1">
        <v>180100669609</v>
      </c>
      <c r="D46" s="1" t="s">
        <v>1079</v>
      </c>
      <c r="E46" t="s">
        <v>89</v>
      </c>
      <c r="F46" t="s">
        <v>227</v>
      </c>
      <c r="G46">
        <v>21</v>
      </c>
      <c r="H46">
        <v>1</v>
      </c>
      <c r="I46" t="s">
        <v>66</v>
      </c>
      <c r="J46" t="s">
        <v>67</v>
      </c>
      <c r="K46" s="29">
        <v>20</v>
      </c>
      <c r="L46" t="s">
        <v>503</v>
      </c>
      <c r="M46" t="s">
        <v>961</v>
      </c>
      <c r="N46">
        <v>58</v>
      </c>
      <c r="O46">
        <v>626</v>
      </c>
      <c r="P46">
        <v>2</v>
      </c>
      <c r="Q46" s="1">
        <v>1</v>
      </c>
      <c r="R46">
        <f t="shared" si="0"/>
        <v>3</v>
      </c>
    </row>
    <row r="47" spans="1:18" hidden="1" x14ac:dyDescent="0.35">
      <c r="A47" t="s">
        <v>230</v>
      </c>
      <c r="B47" t="s">
        <v>231</v>
      </c>
      <c r="C47" s="1">
        <v>150020235809</v>
      </c>
      <c r="D47" s="1" t="s">
        <v>1052</v>
      </c>
      <c r="E47" t="s">
        <v>89</v>
      </c>
      <c r="F47" t="s">
        <v>978</v>
      </c>
      <c r="G47">
        <v>21</v>
      </c>
      <c r="H47">
        <v>1</v>
      </c>
      <c r="I47" t="s">
        <v>66</v>
      </c>
      <c r="J47" t="s">
        <v>68</v>
      </c>
      <c r="K47" s="29">
        <v>99</v>
      </c>
      <c r="L47" t="s">
        <v>503</v>
      </c>
      <c r="M47" t="s">
        <v>979</v>
      </c>
      <c r="N47">
        <v>58</v>
      </c>
      <c r="O47">
        <v>897</v>
      </c>
      <c r="P47">
        <v>7</v>
      </c>
      <c r="Q47" s="1">
        <v>1</v>
      </c>
      <c r="R47">
        <f t="shared" si="0"/>
        <v>2</v>
      </c>
    </row>
    <row r="48" spans="1:18" hidden="1" x14ac:dyDescent="0.35">
      <c r="A48" t="s">
        <v>489</v>
      </c>
      <c r="B48" t="s">
        <v>500</v>
      </c>
      <c r="C48" s="1">
        <v>280060729709</v>
      </c>
      <c r="D48" s="1" t="s">
        <v>1132</v>
      </c>
      <c r="E48" t="s">
        <v>89</v>
      </c>
      <c r="F48" t="s">
        <v>46</v>
      </c>
      <c r="G48">
        <v>21</v>
      </c>
      <c r="H48">
        <v>15</v>
      </c>
      <c r="I48" t="s">
        <v>66</v>
      </c>
      <c r="J48" t="s">
        <v>67</v>
      </c>
      <c r="K48" s="29">
        <v>15</v>
      </c>
      <c r="L48" t="s">
        <v>503</v>
      </c>
      <c r="M48" t="s">
        <v>584</v>
      </c>
      <c r="N48">
        <v>58</v>
      </c>
      <c r="O48">
        <v>738</v>
      </c>
      <c r="P48">
        <v>30</v>
      </c>
      <c r="Q48" s="1">
        <v>1</v>
      </c>
      <c r="R48">
        <f t="shared" si="0"/>
        <v>1</v>
      </c>
    </row>
    <row r="49" spans="1:18" hidden="1" x14ac:dyDescent="0.35">
      <c r="A49" t="s">
        <v>455</v>
      </c>
      <c r="B49" t="s">
        <v>457</v>
      </c>
      <c r="C49" s="1">
        <v>270010442309</v>
      </c>
      <c r="D49" s="1" t="s">
        <v>1012</v>
      </c>
      <c r="E49" t="s">
        <v>95</v>
      </c>
      <c r="F49" t="s">
        <v>719</v>
      </c>
      <c r="G49">
        <v>22</v>
      </c>
      <c r="H49">
        <v>1</v>
      </c>
      <c r="I49" t="s">
        <v>66</v>
      </c>
      <c r="J49" t="s">
        <v>68</v>
      </c>
      <c r="K49" s="29">
        <v>15</v>
      </c>
      <c r="L49" t="s">
        <v>503</v>
      </c>
      <c r="M49" t="s">
        <v>754</v>
      </c>
      <c r="N49">
        <v>2</v>
      </c>
      <c r="O49">
        <v>1600</v>
      </c>
      <c r="P49">
        <v>25</v>
      </c>
      <c r="Q49" s="1">
        <v>1</v>
      </c>
      <c r="R49">
        <f t="shared" si="0"/>
        <v>2</v>
      </c>
    </row>
    <row r="50" spans="1:18" hidden="1" x14ac:dyDescent="0.35">
      <c r="A50" t="s">
        <v>152</v>
      </c>
      <c r="B50" t="s">
        <v>238</v>
      </c>
      <c r="C50" s="1">
        <v>150030337909</v>
      </c>
      <c r="D50" s="1" t="s">
        <v>1028</v>
      </c>
      <c r="E50" t="s">
        <v>95</v>
      </c>
      <c r="F50" t="s">
        <v>22</v>
      </c>
      <c r="G50">
        <v>22</v>
      </c>
      <c r="H50">
        <v>1</v>
      </c>
      <c r="I50" t="s">
        <v>66</v>
      </c>
      <c r="J50" t="s">
        <v>71</v>
      </c>
      <c r="K50" s="29">
        <v>62</v>
      </c>
      <c r="L50" t="s">
        <v>503</v>
      </c>
      <c r="M50" t="s">
        <v>837</v>
      </c>
      <c r="N50">
        <v>2</v>
      </c>
      <c r="O50">
        <v>558</v>
      </c>
      <c r="P50">
        <v>75</v>
      </c>
      <c r="Q50" s="1">
        <v>1</v>
      </c>
      <c r="R50">
        <f t="shared" si="0"/>
        <v>3</v>
      </c>
    </row>
    <row r="51" spans="1:18" hidden="1" x14ac:dyDescent="0.35">
      <c r="A51" t="s">
        <v>8</v>
      </c>
      <c r="B51" t="s">
        <v>38</v>
      </c>
      <c r="C51" s="1">
        <v>200010337409</v>
      </c>
      <c r="D51" s="1" t="s">
        <v>1044</v>
      </c>
      <c r="E51" t="s">
        <v>93</v>
      </c>
      <c r="F51" t="s">
        <v>39</v>
      </c>
      <c r="G51">
        <v>22</v>
      </c>
      <c r="H51">
        <v>1</v>
      </c>
      <c r="I51" t="s">
        <v>74</v>
      </c>
      <c r="J51" t="s">
        <v>83</v>
      </c>
      <c r="K51" s="29">
        <v>220</v>
      </c>
      <c r="L51" t="s">
        <v>503</v>
      </c>
      <c r="M51" t="s">
        <v>550</v>
      </c>
      <c r="N51">
        <v>66</v>
      </c>
      <c r="O51">
        <v>65</v>
      </c>
      <c r="P51">
        <v>300</v>
      </c>
      <c r="Q51" s="1">
        <v>1</v>
      </c>
      <c r="R51">
        <f t="shared" si="0"/>
        <v>4</v>
      </c>
    </row>
    <row r="52" spans="1:18" hidden="1" x14ac:dyDescent="0.35">
      <c r="A52" t="s">
        <v>8</v>
      </c>
      <c r="B52" t="s">
        <v>38</v>
      </c>
      <c r="C52" s="1">
        <v>200010337409</v>
      </c>
      <c r="D52" s="1" t="s">
        <v>1044</v>
      </c>
      <c r="E52" t="s">
        <v>93</v>
      </c>
      <c r="F52" t="s">
        <v>39</v>
      </c>
      <c r="G52">
        <v>22</v>
      </c>
      <c r="H52">
        <v>1</v>
      </c>
      <c r="I52" t="s">
        <v>74</v>
      </c>
      <c r="J52" t="s">
        <v>83</v>
      </c>
      <c r="K52" s="29">
        <v>220</v>
      </c>
      <c r="L52" t="s">
        <v>503</v>
      </c>
      <c r="M52" t="s">
        <v>550</v>
      </c>
      <c r="N52">
        <v>66</v>
      </c>
      <c r="O52">
        <v>65</v>
      </c>
      <c r="P52">
        <v>300</v>
      </c>
      <c r="Q52" s="1">
        <v>1</v>
      </c>
      <c r="R52">
        <f t="shared" si="0"/>
        <v>4</v>
      </c>
    </row>
    <row r="53" spans="1:18" hidden="1" x14ac:dyDescent="0.35">
      <c r="A53" t="s">
        <v>8</v>
      </c>
      <c r="B53" t="s">
        <v>38</v>
      </c>
      <c r="C53" s="1">
        <v>200010637809</v>
      </c>
      <c r="D53" s="1" t="s">
        <v>1049</v>
      </c>
      <c r="E53" t="s">
        <v>93</v>
      </c>
      <c r="F53" t="s">
        <v>48</v>
      </c>
      <c r="G53">
        <v>22</v>
      </c>
      <c r="H53">
        <v>1</v>
      </c>
      <c r="I53" t="s">
        <v>74</v>
      </c>
      <c r="J53" t="s">
        <v>68</v>
      </c>
      <c r="K53" s="29">
        <v>215</v>
      </c>
      <c r="L53" t="s">
        <v>503</v>
      </c>
      <c r="M53" t="s">
        <v>544</v>
      </c>
      <c r="N53">
        <v>66</v>
      </c>
      <c r="O53">
        <v>5</v>
      </c>
      <c r="P53">
        <v>300</v>
      </c>
      <c r="Q53" s="1">
        <v>1</v>
      </c>
      <c r="R53">
        <f t="shared" si="0"/>
        <v>5</v>
      </c>
    </row>
    <row r="54" spans="1:18" hidden="1" x14ac:dyDescent="0.35">
      <c r="A54" t="s">
        <v>425</v>
      </c>
      <c r="B54" t="s">
        <v>424</v>
      </c>
      <c r="C54" s="1">
        <v>220010249109</v>
      </c>
      <c r="D54" s="1" t="s">
        <v>996</v>
      </c>
      <c r="E54" t="s">
        <v>93</v>
      </c>
      <c r="F54" t="s">
        <v>48</v>
      </c>
      <c r="G54">
        <v>22</v>
      </c>
      <c r="H54">
        <v>1</v>
      </c>
      <c r="I54" t="s">
        <v>74</v>
      </c>
      <c r="J54" t="s">
        <v>67</v>
      </c>
      <c r="K54" s="29">
        <v>215</v>
      </c>
      <c r="L54" t="s">
        <v>503</v>
      </c>
      <c r="M54" t="s">
        <v>703</v>
      </c>
      <c r="N54">
        <v>66</v>
      </c>
      <c r="O54">
        <v>5</v>
      </c>
      <c r="P54">
        <v>300</v>
      </c>
      <c r="Q54" s="1">
        <v>1</v>
      </c>
      <c r="R54">
        <f t="shared" si="0"/>
        <v>3</v>
      </c>
    </row>
    <row r="55" spans="1:18" hidden="1" x14ac:dyDescent="0.35">
      <c r="A55" t="s">
        <v>330</v>
      </c>
      <c r="B55" t="s">
        <v>334</v>
      </c>
      <c r="C55" s="1">
        <v>180010267609</v>
      </c>
      <c r="D55" s="1" t="s">
        <v>1050</v>
      </c>
      <c r="E55" t="s">
        <v>93</v>
      </c>
      <c r="F55" t="s">
        <v>946</v>
      </c>
      <c r="G55">
        <v>22</v>
      </c>
      <c r="H55">
        <v>1</v>
      </c>
      <c r="I55" t="s">
        <v>74</v>
      </c>
      <c r="J55" t="s">
        <v>333</v>
      </c>
      <c r="K55" s="29">
        <v>215</v>
      </c>
      <c r="L55" t="s">
        <v>503</v>
      </c>
      <c r="M55" t="s">
        <v>947</v>
      </c>
      <c r="N55">
        <v>66</v>
      </c>
      <c r="O55">
        <v>9004</v>
      </c>
      <c r="P55">
        <v>300</v>
      </c>
      <c r="Q55" s="1">
        <v>1</v>
      </c>
      <c r="R55">
        <f t="shared" si="0"/>
        <v>4</v>
      </c>
    </row>
    <row r="56" spans="1:18" hidden="1" x14ac:dyDescent="0.35">
      <c r="A56" t="s">
        <v>8</v>
      </c>
      <c r="B56" t="s">
        <v>38</v>
      </c>
      <c r="C56" s="1">
        <v>200010437709</v>
      </c>
      <c r="D56" s="1" t="s">
        <v>1072</v>
      </c>
      <c r="E56" t="s">
        <v>91</v>
      </c>
      <c r="F56" t="s">
        <v>214</v>
      </c>
      <c r="G56">
        <v>22</v>
      </c>
      <c r="H56">
        <v>1</v>
      </c>
      <c r="I56" t="s">
        <v>73</v>
      </c>
      <c r="J56" t="s">
        <v>71</v>
      </c>
      <c r="K56" s="29">
        <v>80</v>
      </c>
      <c r="L56" t="s">
        <v>503</v>
      </c>
      <c r="M56" t="s">
        <v>542</v>
      </c>
      <c r="N56">
        <v>45</v>
      </c>
      <c r="O56">
        <v>450</v>
      </c>
      <c r="P56">
        <v>50</v>
      </c>
      <c r="Q56" s="1">
        <v>1</v>
      </c>
      <c r="R56">
        <f t="shared" si="0"/>
        <v>3</v>
      </c>
    </row>
    <row r="57" spans="1:18" hidden="1" x14ac:dyDescent="0.35">
      <c r="A57" t="s">
        <v>455</v>
      </c>
      <c r="B57" t="s">
        <v>457</v>
      </c>
      <c r="C57" s="1">
        <v>270010442309</v>
      </c>
      <c r="D57" s="1" t="s">
        <v>1012</v>
      </c>
      <c r="E57" t="s">
        <v>96</v>
      </c>
      <c r="F57" t="s">
        <v>752</v>
      </c>
      <c r="G57">
        <v>22</v>
      </c>
      <c r="H57">
        <v>1</v>
      </c>
      <c r="I57" t="s">
        <v>69</v>
      </c>
      <c r="J57" t="s">
        <v>68</v>
      </c>
      <c r="K57" s="29">
        <v>55</v>
      </c>
      <c r="L57" t="s">
        <v>503</v>
      </c>
      <c r="M57" t="s">
        <v>753</v>
      </c>
      <c r="N57">
        <v>30</v>
      </c>
      <c r="O57">
        <v>4</v>
      </c>
      <c r="P57">
        <v>50</v>
      </c>
      <c r="Q57" s="1">
        <v>1</v>
      </c>
      <c r="R57">
        <f t="shared" si="0"/>
        <v>2</v>
      </c>
    </row>
    <row r="58" spans="1:18" hidden="1" x14ac:dyDescent="0.35">
      <c r="A58" t="s">
        <v>8</v>
      </c>
      <c r="B58" t="s">
        <v>38</v>
      </c>
      <c r="C58" s="1">
        <v>200010437709</v>
      </c>
      <c r="D58" s="1" t="s">
        <v>1072</v>
      </c>
      <c r="E58" t="s">
        <v>90</v>
      </c>
      <c r="F58" t="s">
        <v>173</v>
      </c>
      <c r="G58">
        <v>22</v>
      </c>
      <c r="H58">
        <v>1</v>
      </c>
      <c r="I58" t="s">
        <v>79</v>
      </c>
      <c r="J58" t="s">
        <v>71</v>
      </c>
      <c r="K58" s="29">
        <v>150</v>
      </c>
      <c r="L58" t="s">
        <v>503</v>
      </c>
      <c r="M58" t="s">
        <v>541</v>
      </c>
      <c r="N58">
        <v>8</v>
      </c>
      <c r="O58">
        <v>53</v>
      </c>
      <c r="P58">
        <v>200</v>
      </c>
      <c r="Q58" s="1">
        <v>1</v>
      </c>
      <c r="R58">
        <f t="shared" si="0"/>
        <v>3</v>
      </c>
    </row>
    <row r="59" spans="1:18" hidden="1" x14ac:dyDescent="0.35">
      <c r="A59" t="s">
        <v>330</v>
      </c>
      <c r="B59" t="s">
        <v>334</v>
      </c>
      <c r="C59" s="1">
        <v>180010267609</v>
      </c>
      <c r="D59" s="1" t="s">
        <v>1050</v>
      </c>
      <c r="E59" t="s">
        <v>92</v>
      </c>
      <c r="F59" t="s">
        <v>25</v>
      </c>
      <c r="G59">
        <v>22</v>
      </c>
      <c r="H59">
        <v>1</v>
      </c>
      <c r="I59" t="s">
        <v>73</v>
      </c>
      <c r="J59" t="s">
        <v>333</v>
      </c>
      <c r="K59" s="29">
        <v>98</v>
      </c>
      <c r="L59" t="s">
        <v>503</v>
      </c>
      <c r="M59" t="s">
        <v>942</v>
      </c>
      <c r="N59">
        <v>4</v>
      </c>
      <c r="O59">
        <v>399</v>
      </c>
      <c r="P59">
        <v>100</v>
      </c>
      <c r="Q59" s="1">
        <v>1</v>
      </c>
      <c r="R59">
        <f t="shared" si="0"/>
        <v>4</v>
      </c>
    </row>
    <row r="60" spans="1:18" hidden="1" x14ac:dyDescent="0.35">
      <c r="A60" t="s">
        <v>330</v>
      </c>
      <c r="B60" t="s">
        <v>334</v>
      </c>
      <c r="C60" s="1">
        <v>180010267609</v>
      </c>
      <c r="D60" s="1" t="s">
        <v>1050</v>
      </c>
      <c r="E60" t="s">
        <v>94</v>
      </c>
      <c r="F60" t="s">
        <v>42</v>
      </c>
      <c r="G60">
        <v>22</v>
      </c>
      <c r="H60">
        <v>2</v>
      </c>
      <c r="I60" t="s">
        <v>66</v>
      </c>
      <c r="J60" t="s">
        <v>80</v>
      </c>
      <c r="K60" s="29">
        <v>200</v>
      </c>
      <c r="L60" t="s">
        <v>503</v>
      </c>
      <c r="M60" t="s">
        <v>945</v>
      </c>
      <c r="N60">
        <v>67</v>
      </c>
      <c r="O60">
        <v>3</v>
      </c>
      <c r="P60">
        <v>144</v>
      </c>
      <c r="Q60" s="1">
        <v>1</v>
      </c>
      <c r="R60">
        <f t="shared" si="0"/>
        <v>4</v>
      </c>
    </row>
    <row r="61" spans="1:18" hidden="1" x14ac:dyDescent="0.35">
      <c r="A61" t="s">
        <v>8</v>
      </c>
      <c r="B61" t="s">
        <v>38</v>
      </c>
      <c r="C61" s="1">
        <v>200010337409</v>
      </c>
      <c r="D61" s="1" t="s">
        <v>1044</v>
      </c>
      <c r="E61" t="s">
        <v>89</v>
      </c>
      <c r="F61" t="s">
        <v>548</v>
      </c>
      <c r="G61">
        <v>22</v>
      </c>
      <c r="H61">
        <v>2</v>
      </c>
      <c r="I61" t="s">
        <v>66</v>
      </c>
      <c r="J61" t="s">
        <v>83</v>
      </c>
      <c r="K61" s="29">
        <v>695</v>
      </c>
      <c r="L61" t="s">
        <v>503</v>
      </c>
      <c r="M61" t="s">
        <v>549</v>
      </c>
      <c r="N61">
        <v>58</v>
      </c>
      <c r="O61">
        <v>599</v>
      </c>
      <c r="P61">
        <v>128</v>
      </c>
      <c r="Q61" s="1">
        <v>1</v>
      </c>
      <c r="R61">
        <f t="shared" si="0"/>
        <v>4</v>
      </c>
    </row>
    <row r="62" spans="1:18" hidden="1" x14ac:dyDescent="0.35">
      <c r="A62" t="s">
        <v>330</v>
      </c>
      <c r="B62" t="s">
        <v>334</v>
      </c>
      <c r="C62" s="1">
        <v>180010267609</v>
      </c>
      <c r="D62" s="1" t="s">
        <v>1050</v>
      </c>
      <c r="E62" t="s">
        <v>89</v>
      </c>
      <c r="F62" t="s">
        <v>943</v>
      </c>
      <c r="G62">
        <v>22</v>
      </c>
      <c r="H62">
        <v>1</v>
      </c>
      <c r="I62" t="s">
        <v>66</v>
      </c>
      <c r="J62" t="s">
        <v>80</v>
      </c>
      <c r="K62" s="29">
        <v>650</v>
      </c>
      <c r="L62" t="s">
        <v>503</v>
      </c>
      <c r="M62" t="s">
        <v>944</v>
      </c>
      <c r="N62">
        <v>58</v>
      </c>
      <c r="O62">
        <v>9035</v>
      </c>
      <c r="P62">
        <v>54</v>
      </c>
      <c r="Q62" s="1">
        <v>1</v>
      </c>
      <c r="R62">
        <f t="shared" si="0"/>
        <v>4</v>
      </c>
    </row>
    <row r="63" spans="1:18" hidden="1" x14ac:dyDescent="0.35">
      <c r="A63" t="s">
        <v>447</v>
      </c>
      <c r="B63" t="s">
        <v>451</v>
      </c>
      <c r="C63" s="1">
        <v>250010622409</v>
      </c>
      <c r="D63" s="1" t="s">
        <v>1115</v>
      </c>
      <c r="E63" t="s">
        <v>89</v>
      </c>
      <c r="F63" t="s">
        <v>301</v>
      </c>
      <c r="G63">
        <v>22</v>
      </c>
      <c r="H63">
        <v>1</v>
      </c>
      <c r="I63" t="s">
        <v>66</v>
      </c>
      <c r="J63" t="s">
        <v>75</v>
      </c>
      <c r="K63" s="29">
        <v>399</v>
      </c>
      <c r="L63" t="s">
        <v>503</v>
      </c>
      <c r="M63" t="s">
        <v>636</v>
      </c>
      <c r="N63">
        <v>58</v>
      </c>
      <c r="O63">
        <v>9035</v>
      </c>
      <c r="P63">
        <v>28</v>
      </c>
      <c r="Q63" s="1">
        <v>1</v>
      </c>
      <c r="R63">
        <f t="shared" si="0"/>
        <v>1</v>
      </c>
    </row>
    <row r="64" spans="1:18" hidden="1" x14ac:dyDescent="0.35">
      <c r="A64" t="s">
        <v>190</v>
      </c>
      <c r="B64" t="s">
        <v>189</v>
      </c>
      <c r="C64" s="1">
        <v>140010126209</v>
      </c>
      <c r="D64" s="1" t="s">
        <v>1029</v>
      </c>
      <c r="E64" t="s">
        <v>89</v>
      </c>
      <c r="F64" t="s">
        <v>6</v>
      </c>
      <c r="G64">
        <v>22</v>
      </c>
      <c r="H64">
        <v>1</v>
      </c>
      <c r="I64" t="s">
        <v>66</v>
      </c>
      <c r="J64" t="s">
        <v>67</v>
      </c>
      <c r="K64" s="29">
        <v>10</v>
      </c>
      <c r="L64" t="s">
        <v>503</v>
      </c>
      <c r="M64" t="s">
        <v>646</v>
      </c>
      <c r="N64">
        <v>58</v>
      </c>
      <c r="O64">
        <v>141</v>
      </c>
      <c r="P64">
        <v>1</v>
      </c>
      <c r="Q64" s="1">
        <v>1</v>
      </c>
      <c r="R64">
        <f t="shared" si="0"/>
        <v>1</v>
      </c>
    </row>
    <row r="65" spans="1:18" hidden="1" x14ac:dyDescent="0.35">
      <c r="A65" t="s">
        <v>8</v>
      </c>
      <c r="B65" t="s">
        <v>38</v>
      </c>
      <c r="C65" s="1">
        <v>200010437709</v>
      </c>
      <c r="D65" s="1" t="s">
        <v>1072</v>
      </c>
      <c r="E65" t="s">
        <v>89</v>
      </c>
      <c r="F65" t="s">
        <v>539</v>
      </c>
      <c r="G65">
        <v>22</v>
      </c>
      <c r="H65">
        <v>2</v>
      </c>
      <c r="I65" t="s">
        <v>66</v>
      </c>
      <c r="J65" t="s">
        <v>77</v>
      </c>
      <c r="K65" s="29">
        <v>199</v>
      </c>
      <c r="L65" t="s">
        <v>503</v>
      </c>
      <c r="M65" t="s">
        <v>540</v>
      </c>
      <c r="N65">
        <v>58</v>
      </c>
      <c r="O65">
        <v>9024</v>
      </c>
      <c r="P65">
        <v>40</v>
      </c>
      <c r="Q65" s="1">
        <v>1</v>
      </c>
      <c r="R65">
        <f t="shared" si="0"/>
        <v>3</v>
      </c>
    </row>
    <row r="66" spans="1:18" hidden="1" x14ac:dyDescent="0.35">
      <c r="A66" t="s">
        <v>425</v>
      </c>
      <c r="B66" t="s">
        <v>424</v>
      </c>
      <c r="C66" s="1">
        <v>220010749509</v>
      </c>
      <c r="D66" s="1" t="s">
        <v>1130</v>
      </c>
      <c r="E66" t="s">
        <v>89</v>
      </c>
      <c r="F66" t="s">
        <v>295</v>
      </c>
      <c r="G66">
        <v>22</v>
      </c>
      <c r="H66">
        <v>1</v>
      </c>
      <c r="I66" t="s">
        <v>66</v>
      </c>
      <c r="J66" t="s">
        <v>67</v>
      </c>
      <c r="K66" s="29">
        <v>99</v>
      </c>
      <c r="L66" t="s">
        <v>503</v>
      </c>
      <c r="M66" t="s">
        <v>714</v>
      </c>
      <c r="N66">
        <v>58</v>
      </c>
      <c r="O66">
        <v>800</v>
      </c>
      <c r="P66">
        <v>13</v>
      </c>
      <c r="Q66" s="1">
        <v>1</v>
      </c>
      <c r="R66">
        <f t="shared" si="0"/>
        <v>1</v>
      </c>
    </row>
    <row r="67" spans="1:18" hidden="1" x14ac:dyDescent="0.35">
      <c r="A67" t="s">
        <v>152</v>
      </c>
      <c r="B67" t="s">
        <v>181</v>
      </c>
      <c r="C67" s="1">
        <v>90100743709</v>
      </c>
      <c r="D67" s="1" t="s">
        <v>1133</v>
      </c>
      <c r="E67" t="s">
        <v>89</v>
      </c>
      <c r="F67" t="s">
        <v>261</v>
      </c>
      <c r="G67">
        <v>22</v>
      </c>
      <c r="H67">
        <v>1</v>
      </c>
      <c r="I67" t="s">
        <v>66</v>
      </c>
      <c r="J67" t="s">
        <v>67</v>
      </c>
      <c r="K67" s="29">
        <v>99</v>
      </c>
      <c r="L67" t="s">
        <v>503</v>
      </c>
      <c r="M67" t="s">
        <v>828</v>
      </c>
      <c r="N67">
        <v>58</v>
      </c>
      <c r="O67">
        <v>899</v>
      </c>
      <c r="P67">
        <v>8</v>
      </c>
      <c r="Q67" s="1">
        <v>1</v>
      </c>
      <c r="R67">
        <f t="shared" ref="R67:R130" si="1">COUNTIF($C$2:$C$431,C67)</f>
        <v>1</v>
      </c>
    </row>
    <row r="68" spans="1:18" hidden="1" x14ac:dyDescent="0.35">
      <c r="A68" t="s">
        <v>8</v>
      </c>
      <c r="B68" t="s">
        <v>38</v>
      </c>
      <c r="C68" s="1">
        <v>200010337409</v>
      </c>
      <c r="D68" s="1" t="s">
        <v>1044</v>
      </c>
      <c r="E68" t="s">
        <v>101</v>
      </c>
      <c r="F68" t="s">
        <v>551</v>
      </c>
      <c r="G68">
        <v>22</v>
      </c>
      <c r="H68">
        <v>1</v>
      </c>
      <c r="I68" t="s">
        <v>74</v>
      </c>
      <c r="J68" t="s">
        <v>71</v>
      </c>
      <c r="K68" s="29">
        <v>770</v>
      </c>
      <c r="L68" t="s">
        <v>503</v>
      </c>
      <c r="M68" t="s">
        <v>552</v>
      </c>
      <c r="N68">
        <v>25</v>
      </c>
      <c r="O68">
        <v>284</v>
      </c>
      <c r="P68">
        <v>400</v>
      </c>
      <c r="Q68" s="1">
        <v>1</v>
      </c>
      <c r="R68">
        <f t="shared" si="1"/>
        <v>4</v>
      </c>
    </row>
    <row r="69" spans="1:18" hidden="1" x14ac:dyDescent="0.35">
      <c r="A69" t="s">
        <v>330</v>
      </c>
      <c r="B69" t="s">
        <v>340</v>
      </c>
      <c r="C69" s="1">
        <v>180010367909</v>
      </c>
      <c r="D69" s="1" t="s">
        <v>1063</v>
      </c>
      <c r="E69" t="s">
        <v>91</v>
      </c>
      <c r="F69" t="s">
        <v>12</v>
      </c>
      <c r="G69">
        <v>23</v>
      </c>
      <c r="H69">
        <v>1</v>
      </c>
      <c r="I69" t="s">
        <v>73</v>
      </c>
      <c r="J69" t="s">
        <v>68</v>
      </c>
      <c r="K69" s="29">
        <v>80</v>
      </c>
      <c r="L69" t="s">
        <v>503</v>
      </c>
      <c r="M69" t="s">
        <v>865</v>
      </c>
      <c r="N69">
        <v>45</v>
      </c>
      <c r="O69">
        <v>1395</v>
      </c>
      <c r="P69">
        <v>50</v>
      </c>
      <c r="Q69" s="1">
        <v>1</v>
      </c>
      <c r="R69">
        <f t="shared" si="1"/>
        <v>2</v>
      </c>
    </row>
    <row r="70" spans="1:18" hidden="1" x14ac:dyDescent="0.35">
      <c r="A70" t="s">
        <v>8</v>
      </c>
      <c r="B70" t="s">
        <v>7</v>
      </c>
      <c r="C70" s="1">
        <v>200100437409</v>
      </c>
      <c r="D70" s="1" t="s">
        <v>1062</v>
      </c>
      <c r="E70" t="s">
        <v>91</v>
      </c>
      <c r="F70" t="s">
        <v>12</v>
      </c>
      <c r="G70">
        <v>23</v>
      </c>
      <c r="H70">
        <v>1</v>
      </c>
      <c r="I70" t="s">
        <v>79</v>
      </c>
      <c r="J70" t="s">
        <v>67</v>
      </c>
      <c r="K70" s="29">
        <v>80</v>
      </c>
      <c r="L70" t="s">
        <v>503</v>
      </c>
      <c r="M70" t="s">
        <v>527</v>
      </c>
      <c r="N70">
        <v>45</v>
      </c>
      <c r="O70">
        <v>1395</v>
      </c>
      <c r="P70">
        <v>50</v>
      </c>
      <c r="Q70" s="1">
        <v>1</v>
      </c>
      <c r="R70">
        <f t="shared" si="1"/>
        <v>1</v>
      </c>
    </row>
    <row r="71" spans="1:18" hidden="1" x14ac:dyDescent="0.35">
      <c r="A71" t="s">
        <v>330</v>
      </c>
      <c r="B71" t="s">
        <v>340</v>
      </c>
      <c r="C71" s="1">
        <v>180010367909</v>
      </c>
      <c r="D71" s="1" t="s">
        <v>1063</v>
      </c>
      <c r="E71" t="s">
        <v>96</v>
      </c>
      <c r="F71" t="s">
        <v>524</v>
      </c>
      <c r="G71">
        <v>23</v>
      </c>
      <c r="H71">
        <v>1</v>
      </c>
      <c r="I71" t="s">
        <v>69</v>
      </c>
      <c r="J71" t="s">
        <v>67</v>
      </c>
      <c r="K71" s="29">
        <v>115</v>
      </c>
      <c r="L71" t="s">
        <v>503</v>
      </c>
      <c r="M71" t="s">
        <v>866</v>
      </c>
      <c r="N71">
        <v>30</v>
      </c>
      <c r="O71">
        <v>3</v>
      </c>
      <c r="P71">
        <v>100</v>
      </c>
      <c r="Q71" s="1">
        <v>1</v>
      </c>
      <c r="R71">
        <f t="shared" si="1"/>
        <v>2</v>
      </c>
    </row>
    <row r="72" spans="1:18" hidden="1" x14ac:dyDescent="0.35">
      <c r="A72" t="s">
        <v>425</v>
      </c>
      <c r="B72" t="s">
        <v>435</v>
      </c>
      <c r="C72" s="1">
        <v>220040649209</v>
      </c>
      <c r="D72" s="1" t="s">
        <v>1083</v>
      </c>
      <c r="E72" t="s">
        <v>96</v>
      </c>
      <c r="F72" t="s">
        <v>36</v>
      </c>
      <c r="G72">
        <v>23</v>
      </c>
      <c r="H72">
        <v>1</v>
      </c>
      <c r="I72" t="s">
        <v>69</v>
      </c>
      <c r="J72" t="s">
        <v>68</v>
      </c>
      <c r="K72" s="29">
        <v>55</v>
      </c>
      <c r="L72" t="s">
        <v>503</v>
      </c>
      <c r="M72" t="s">
        <v>710</v>
      </c>
      <c r="N72">
        <v>30</v>
      </c>
      <c r="O72">
        <v>18</v>
      </c>
      <c r="P72">
        <v>50</v>
      </c>
      <c r="Q72" s="1">
        <v>1</v>
      </c>
      <c r="R72">
        <f t="shared" si="1"/>
        <v>2</v>
      </c>
    </row>
    <row r="73" spans="1:18" hidden="1" x14ac:dyDescent="0.35">
      <c r="A73" t="s">
        <v>455</v>
      </c>
      <c r="B73" t="s">
        <v>481</v>
      </c>
      <c r="C73" s="1">
        <v>270040446309</v>
      </c>
      <c r="D73" s="1" t="s">
        <v>1099</v>
      </c>
      <c r="E73" t="s">
        <v>90</v>
      </c>
      <c r="F73" t="s">
        <v>43</v>
      </c>
      <c r="G73">
        <v>23</v>
      </c>
      <c r="H73">
        <v>1</v>
      </c>
      <c r="I73" t="s">
        <v>69</v>
      </c>
      <c r="J73" t="s">
        <v>68</v>
      </c>
      <c r="K73" s="29">
        <v>0</v>
      </c>
      <c r="L73" t="s">
        <v>503</v>
      </c>
      <c r="M73" t="s">
        <v>751</v>
      </c>
      <c r="N73">
        <v>8</v>
      </c>
      <c r="O73">
        <v>690</v>
      </c>
      <c r="P73">
        <v>30</v>
      </c>
      <c r="Q73" s="1">
        <v>1</v>
      </c>
      <c r="R73">
        <f t="shared" si="1"/>
        <v>2</v>
      </c>
    </row>
    <row r="74" spans="1:18" hidden="1" x14ac:dyDescent="0.35">
      <c r="A74" t="s">
        <v>425</v>
      </c>
      <c r="B74" t="s">
        <v>435</v>
      </c>
      <c r="C74" s="1">
        <v>220040649209</v>
      </c>
      <c r="D74" s="1" t="s">
        <v>1083</v>
      </c>
      <c r="E74" t="s">
        <v>89</v>
      </c>
      <c r="F74" t="s">
        <v>711</v>
      </c>
      <c r="G74">
        <v>23</v>
      </c>
      <c r="H74">
        <v>1</v>
      </c>
      <c r="I74" t="s">
        <v>66</v>
      </c>
      <c r="J74" t="s">
        <v>67</v>
      </c>
      <c r="K74" s="29">
        <v>10</v>
      </c>
      <c r="L74" t="s">
        <v>503</v>
      </c>
      <c r="M74" t="s">
        <v>712</v>
      </c>
      <c r="N74">
        <v>58</v>
      </c>
      <c r="O74">
        <v>831</v>
      </c>
      <c r="P74">
        <v>5</v>
      </c>
      <c r="Q74" s="1">
        <v>1</v>
      </c>
      <c r="R74">
        <f t="shared" si="1"/>
        <v>2</v>
      </c>
    </row>
    <row r="75" spans="1:18" hidden="1" x14ac:dyDescent="0.35">
      <c r="A75" t="s">
        <v>455</v>
      </c>
      <c r="B75" t="s">
        <v>460</v>
      </c>
      <c r="C75" s="1">
        <v>270020244009</v>
      </c>
      <c r="D75" s="1" t="s">
        <v>1119</v>
      </c>
      <c r="E75" t="s">
        <v>89</v>
      </c>
      <c r="F75" t="s">
        <v>150</v>
      </c>
      <c r="G75">
        <v>23</v>
      </c>
      <c r="H75">
        <v>1</v>
      </c>
      <c r="I75" t="s">
        <v>66</v>
      </c>
      <c r="J75" t="s">
        <v>68</v>
      </c>
      <c r="K75" s="29">
        <v>399</v>
      </c>
      <c r="L75" t="s">
        <v>503</v>
      </c>
      <c r="M75" t="s">
        <v>767</v>
      </c>
      <c r="N75">
        <v>58</v>
      </c>
      <c r="O75">
        <v>545</v>
      </c>
      <c r="P75">
        <v>36</v>
      </c>
      <c r="Q75" s="1">
        <v>1</v>
      </c>
      <c r="R75">
        <f t="shared" si="1"/>
        <v>1</v>
      </c>
    </row>
    <row r="76" spans="1:18" hidden="1" x14ac:dyDescent="0.35">
      <c r="A76" t="s">
        <v>455</v>
      </c>
      <c r="B76" t="s">
        <v>481</v>
      </c>
      <c r="C76" s="1">
        <v>270040446309</v>
      </c>
      <c r="D76" s="1" t="s">
        <v>1099</v>
      </c>
      <c r="E76" t="s">
        <v>89</v>
      </c>
      <c r="F76" t="s">
        <v>60</v>
      </c>
      <c r="G76">
        <v>23</v>
      </c>
      <c r="H76">
        <v>1</v>
      </c>
      <c r="I76" t="s">
        <v>66</v>
      </c>
      <c r="J76" t="s">
        <v>68</v>
      </c>
      <c r="K76" s="29">
        <v>10</v>
      </c>
      <c r="L76" t="s">
        <v>503</v>
      </c>
      <c r="M76" t="s">
        <v>750</v>
      </c>
      <c r="N76">
        <v>58</v>
      </c>
      <c r="O76">
        <v>188</v>
      </c>
      <c r="P76">
        <v>1</v>
      </c>
      <c r="Q76" s="1">
        <v>1</v>
      </c>
      <c r="R76">
        <f t="shared" si="1"/>
        <v>2</v>
      </c>
    </row>
    <row r="77" spans="1:18" hidden="1" x14ac:dyDescent="0.35">
      <c r="A77" t="s">
        <v>263</v>
      </c>
      <c r="B77" t="s">
        <v>283</v>
      </c>
      <c r="C77" s="1">
        <v>160090526309</v>
      </c>
      <c r="D77" s="1" t="s">
        <v>1124</v>
      </c>
      <c r="E77" t="s">
        <v>89</v>
      </c>
      <c r="F77" t="s">
        <v>131</v>
      </c>
      <c r="G77">
        <v>23</v>
      </c>
      <c r="H77">
        <v>20</v>
      </c>
      <c r="I77" t="s">
        <v>66</v>
      </c>
      <c r="J77" t="s">
        <v>67</v>
      </c>
      <c r="K77" s="29">
        <v>12</v>
      </c>
      <c r="L77" t="s">
        <v>788</v>
      </c>
      <c r="M77" t="s">
        <v>789</v>
      </c>
      <c r="N77">
        <v>58</v>
      </c>
      <c r="O77">
        <v>677</v>
      </c>
      <c r="P77">
        <v>20</v>
      </c>
      <c r="Q77" s="1">
        <v>1</v>
      </c>
      <c r="R77">
        <f t="shared" si="1"/>
        <v>2</v>
      </c>
    </row>
    <row r="78" spans="1:18" hidden="1" x14ac:dyDescent="0.35">
      <c r="A78" t="s">
        <v>291</v>
      </c>
      <c r="B78" t="s">
        <v>325</v>
      </c>
      <c r="C78" s="1">
        <v>170050763109</v>
      </c>
      <c r="D78" s="1" t="s">
        <v>1136</v>
      </c>
      <c r="E78" t="s">
        <v>101</v>
      </c>
      <c r="F78" t="s">
        <v>171</v>
      </c>
      <c r="G78">
        <v>23</v>
      </c>
      <c r="H78">
        <v>1</v>
      </c>
      <c r="I78" t="s">
        <v>74</v>
      </c>
      <c r="J78" t="s">
        <v>67</v>
      </c>
      <c r="K78" s="29">
        <v>360</v>
      </c>
      <c r="L78">
        <v>171263177</v>
      </c>
      <c r="M78" t="s">
        <v>721</v>
      </c>
      <c r="N78">
        <v>25</v>
      </c>
      <c r="O78">
        <v>256</v>
      </c>
      <c r="P78">
        <v>400</v>
      </c>
      <c r="Q78" s="1">
        <v>1</v>
      </c>
      <c r="R78">
        <f t="shared" si="1"/>
        <v>1</v>
      </c>
    </row>
    <row r="79" spans="1:18" hidden="1" x14ac:dyDescent="0.35">
      <c r="A79" t="s">
        <v>263</v>
      </c>
      <c r="B79" t="s">
        <v>283</v>
      </c>
      <c r="C79" s="1">
        <v>160090526309</v>
      </c>
      <c r="D79" s="1" t="s">
        <v>1124</v>
      </c>
      <c r="E79" t="s">
        <v>101</v>
      </c>
      <c r="F79" t="s">
        <v>302</v>
      </c>
      <c r="G79">
        <v>23</v>
      </c>
      <c r="H79">
        <v>1</v>
      </c>
      <c r="I79" t="s">
        <v>74</v>
      </c>
      <c r="J79" t="s">
        <v>67</v>
      </c>
      <c r="K79" s="29">
        <v>345</v>
      </c>
      <c r="L79" t="s">
        <v>503</v>
      </c>
      <c r="M79" t="s">
        <v>787</v>
      </c>
      <c r="N79">
        <v>25</v>
      </c>
      <c r="O79">
        <v>340</v>
      </c>
      <c r="P79">
        <v>400</v>
      </c>
      <c r="Q79" s="1">
        <v>1</v>
      </c>
      <c r="R79">
        <f t="shared" si="1"/>
        <v>2</v>
      </c>
    </row>
    <row r="80" spans="1:18" hidden="1" x14ac:dyDescent="0.35">
      <c r="A80" t="s">
        <v>135</v>
      </c>
      <c r="B80" t="s">
        <v>183</v>
      </c>
      <c r="C80" s="1">
        <v>90230442709</v>
      </c>
      <c r="D80" s="1" t="s">
        <v>1021</v>
      </c>
      <c r="E80" t="s">
        <v>95</v>
      </c>
      <c r="F80" t="s">
        <v>642</v>
      </c>
      <c r="G80">
        <v>24</v>
      </c>
      <c r="H80">
        <v>2</v>
      </c>
      <c r="I80" t="s">
        <v>66</v>
      </c>
      <c r="J80" t="s">
        <v>185</v>
      </c>
      <c r="K80" s="29">
        <v>75</v>
      </c>
      <c r="L80" t="s">
        <v>503</v>
      </c>
      <c r="M80" t="s">
        <v>691</v>
      </c>
      <c r="N80">
        <v>2</v>
      </c>
      <c r="O80">
        <v>11</v>
      </c>
      <c r="P80">
        <v>150</v>
      </c>
      <c r="Q80" s="1">
        <v>1</v>
      </c>
      <c r="R80">
        <f t="shared" si="1"/>
        <v>6</v>
      </c>
    </row>
    <row r="81" spans="1:18" hidden="1" x14ac:dyDescent="0.35">
      <c r="A81" t="s">
        <v>8</v>
      </c>
      <c r="B81" t="s">
        <v>10</v>
      </c>
      <c r="C81" s="1">
        <v>200010438709</v>
      </c>
      <c r="D81" s="1" t="s">
        <v>1029</v>
      </c>
      <c r="E81" t="s">
        <v>95</v>
      </c>
      <c r="F81" t="s">
        <v>22</v>
      </c>
      <c r="G81">
        <v>24</v>
      </c>
      <c r="H81">
        <v>2</v>
      </c>
      <c r="I81" t="s">
        <v>66</v>
      </c>
      <c r="J81" t="s">
        <v>72</v>
      </c>
      <c r="K81" s="29">
        <v>57</v>
      </c>
      <c r="L81" t="s">
        <v>503</v>
      </c>
      <c r="M81" t="s">
        <v>534</v>
      </c>
      <c r="N81">
        <v>2</v>
      </c>
      <c r="O81">
        <v>558</v>
      </c>
      <c r="P81">
        <v>150</v>
      </c>
      <c r="Q81" s="1">
        <v>1</v>
      </c>
      <c r="R81">
        <f t="shared" si="1"/>
        <v>3</v>
      </c>
    </row>
    <row r="82" spans="1:18" hidden="1" x14ac:dyDescent="0.35">
      <c r="A82" t="s">
        <v>330</v>
      </c>
      <c r="B82" t="s">
        <v>340</v>
      </c>
      <c r="C82" s="1">
        <v>180010566909</v>
      </c>
      <c r="D82" s="1" t="s">
        <v>1030</v>
      </c>
      <c r="E82" t="s">
        <v>95</v>
      </c>
      <c r="F82" t="s">
        <v>22</v>
      </c>
      <c r="G82">
        <v>24</v>
      </c>
      <c r="H82">
        <v>1</v>
      </c>
      <c r="I82" t="s">
        <v>66</v>
      </c>
      <c r="J82" t="s">
        <v>67</v>
      </c>
      <c r="K82" s="29">
        <v>52</v>
      </c>
      <c r="L82" t="s">
        <v>503</v>
      </c>
      <c r="M82" t="s">
        <v>869</v>
      </c>
      <c r="N82">
        <v>2</v>
      </c>
      <c r="O82">
        <v>558</v>
      </c>
      <c r="P82">
        <v>75</v>
      </c>
      <c r="Q82" s="1">
        <v>1</v>
      </c>
      <c r="R82">
        <f t="shared" si="1"/>
        <v>4</v>
      </c>
    </row>
    <row r="83" spans="1:18" hidden="1" x14ac:dyDescent="0.35">
      <c r="A83" t="s">
        <v>190</v>
      </c>
      <c r="B83" t="s">
        <v>192</v>
      </c>
      <c r="C83" s="1">
        <v>140010427109</v>
      </c>
      <c r="D83" s="1" t="s">
        <v>1035</v>
      </c>
      <c r="E83" t="s">
        <v>95</v>
      </c>
      <c r="F83" t="s">
        <v>647</v>
      </c>
      <c r="G83">
        <v>24</v>
      </c>
      <c r="H83">
        <v>2</v>
      </c>
      <c r="I83" t="s">
        <v>66</v>
      </c>
      <c r="J83" t="s">
        <v>67</v>
      </c>
      <c r="K83" s="29">
        <v>0</v>
      </c>
      <c r="L83" t="s">
        <v>503</v>
      </c>
      <c r="M83" t="s">
        <v>648</v>
      </c>
      <c r="N83">
        <v>2</v>
      </c>
      <c r="O83">
        <v>9031</v>
      </c>
      <c r="P83">
        <v>150</v>
      </c>
      <c r="Q83" s="1">
        <v>1</v>
      </c>
      <c r="R83">
        <f t="shared" si="1"/>
        <v>1</v>
      </c>
    </row>
    <row r="84" spans="1:18" hidden="1" x14ac:dyDescent="0.35">
      <c r="A84" t="s">
        <v>455</v>
      </c>
      <c r="B84" t="s">
        <v>460</v>
      </c>
      <c r="C84" s="1">
        <v>270020343909</v>
      </c>
      <c r="D84" s="1" t="s">
        <v>1045</v>
      </c>
      <c r="E84" t="s">
        <v>93</v>
      </c>
      <c r="F84" t="s">
        <v>39</v>
      </c>
      <c r="G84">
        <v>24</v>
      </c>
      <c r="H84">
        <v>1</v>
      </c>
      <c r="I84" t="s">
        <v>74</v>
      </c>
      <c r="J84" t="s">
        <v>68</v>
      </c>
      <c r="K84" s="29">
        <v>228</v>
      </c>
      <c r="L84" t="s">
        <v>503</v>
      </c>
      <c r="M84" t="s">
        <v>768</v>
      </c>
      <c r="N84">
        <v>66</v>
      </c>
      <c r="O84">
        <v>65</v>
      </c>
      <c r="P84">
        <v>300</v>
      </c>
      <c r="Q84" s="1">
        <v>1</v>
      </c>
      <c r="R84">
        <f t="shared" si="1"/>
        <v>2</v>
      </c>
    </row>
    <row r="85" spans="1:18" hidden="1" x14ac:dyDescent="0.35">
      <c r="A85" t="s">
        <v>135</v>
      </c>
      <c r="B85" t="s">
        <v>186</v>
      </c>
      <c r="C85" s="1">
        <v>90230343309</v>
      </c>
      <c r="D85" s="1" t="s">
        <v>1053</v>
      </c>
      <c r="E85" t="s">
        <v>97</v>
      </c>
      <c r="F85" t="s">
        <v>184</v>
      </c>
      <c r="G85">
        <v>24</v>
      </c>
      <c r="H85">
        <v>1</v>
      </c>
      <c r="I85" t="s">
        <v>78</v>
      </c>
      <c r="J85" t="s">
        <v>68</v>
      </c>
      <c r="K85" s="29">
        <v>0</v>
      </c>
      <c r="L85" t="s">
        <v>503</v>
      </c>
      <c r="M85" t="s">
        <v>697</v>
      </c>
      <c r="N85">
        <v>29</v>
      </c>
      <c r="O85">
        <v>501</v>
      </c>
      <c r="P85">
        <v>50</v>
      </c>
      <c r="Q85" s="1">
        <v>1</v>
      </c>
      <c r="R85">
        <f t="shared" si="1"/>
        <v>3</v>
      </c>
    </row>
    <row r="86" spans="1:18" hidden="1" x14ac:dyDescent="0.35">
      <c r="A86" t="s">
        <v>190</v>
      </c>
      <c r="B86" t="s">
        <v>196</v>
      </c>
      <c r="C86" s="1">
        <v>140020626909</v>
      </c>
      <c r="D86" s="1" t="s">
        <v>1054</v>
      </c>
      <c r="E86" t="s">
        <v>97</v>
      </c>
      <c r="F86" t="s">
        <v>672</v>
      </c>
      <c r="G86">
        <v>24</v>
      </c>
      <c r="H86">
        <v>1</v>
      </c>
      <c r="I86" t="s">
        <v>69</v>
      </c>
      <c r="J86" t="s">
        <v>67</v>
      </c>
      <c r="K86" s="29">
        <v>150</v>
      </c>
      <c r="L86" t="s">
        <v>503</v>
      </c>
      <c r="M86" t="s">
        <v>673</v>
      </c>
      <c r="N86">
        <v>29</v>
      </c>
      <c r="O86">
        <v>9013</v>
      </c>
      <c r="P86">
        <v>250</v>
      </c>
      <c r="Q86" s="1">
        <v>1</v>
      </c>
      <c r="R86">
        <f t="shared" si="1"/>
        <v>4</v>
      </c>
    </row>
    <row r="87" spans="1:18" hidden="1" x14ac:dyDescent="0.35">
      <c r="A87" t="s">
        <v>291</v>
      </c>
      <c r="B87" t="s">
        <v>324</v>
      </c>
      <c r="C87" s="1">
        <v>170040663009</v>
      </c>
      <c r="D87" s="1" t="s">
        <v>1056</v>
      </c>
      <c r="E87" t="s">
        <v>97</v>
      </c>
      <c r="F87" t="s">
        <v>730</v>
      </c>
      <c r="G87">
        <v>24</v>
      </c>
      <c r="H87">
        <v>1</v>
      </c>
      <c r="I87" t="s">
        <v>69</v>
      </c>
      <c r="J87" t="s">
        <v>67</v>
      </c>
      <c r="K87" s="29">
        <v>125</v>
      </c>
      <c r="L87" t="s">
        <v>503</v>
      </c>
      <c r="M87" t="s">
        <v>731</v>
      </c>
      <c r="N87">
        <v>29</v>
      </c>
      <c r="O87">
        <v>1795</v>
      </c>
      <c r="P87">
        <v>100</v>
      </c>
      <c r="Q87" s="1">
        <v>1</v>
      </c>
      <c r="R87">
        <f t="shared" si="1"/>
        <v>2</v>
      </c>
    </row>
    <row r="88" spans="1:18" hidden="1" x14ac:dyDescent="0.35">
      <c r="A88" t="s">
        <v>8</v>
      </c>
      <c r="B88" t="s">
        <v>10</v>
      </c>
      <c r="C88" s="1">
        <v>200010438709</v>
      </c>
      <c r="D88" s="1" t="s">
        <v>1029</v>
      </c>
      <c r="E88" t="s">
        <v>91</v>
      </c>
      <c r="F88" t="s">
        <v>14</v>
      </c>
      <c r="G88">
        <v>24</v>
      </c>
      <c r="H88">
        <v>1</v>
      </c>
      <c r="I88" t="s">
        <v>73</v>
      </c>
      <c r="J88" t="s">
        <v>72</v>
      </c>
      <c r="K88" s="29">
        <v>150</v>
      </c>
      <c r="L88" t="s">
        <v>503</v>
      </c>
      <c r="M88" t="s">
        <v>572</v>
      </c>
      <c r="N88">
        <v>45</v>
      </c>
      <c r="O88">
        <v>1388</v>
      </c>
      <c r="P88">
        <v>100</v>
      </c>
      <c r="Q88" s="1">
        <v>1</v>
      </c>
      <c r="R88">
        <f t="shared" si="1"/>
        <v>3</v>
      </c>
    </row>
    <row r="89" spans="1:18" hidden="1" x14ac:dyDescent="0.35">
      <c r="A89" t="s">
        <v>135</v>
      </c>
      <c r="B89" t="s">
        <v>183</v>
      </c>
      <c r="C89" s="1">
        <v>90230442709</v>
      </c>
      <c r="D89" s="1" t="s">
        <v>1021</v>
      </c>
      <c r="E89" t="s">
        <v>91</v>
      </c>
      <c r="F89" t="s">
        <v>34</v>
      </c>
      <c r="G89">
        <v>24</v>
      </c>
      <c r="H89">
        <v>1</v>
      </c>
      <c r="I89" t="s">
        <v>73</v>
      </c>
      <c r="J89" t="s">
        <v>185</v>
      </c>
      <c r="K89" s="29">
        <v>270</v>
      </c>
      <c r="L89" t="s">
        <v>503</v>
      </c>
      <c r="M89" t="s">
        <v>689</v>
      </c>
      <c r="N89">
        <v>45</v>
      </c>
      <c r="O89">
        <v>1589</v>
      </c>
      <c r="P89">
        <v>200</v>
      </c>
      <c r="Q89" s="1">
        <v>1</v>
      </c>
      <c r="R89">
        <f t="shared" si="1"/>
        <v>6</v>
      </c>
    </row>
    <row r="90" spans="1:18" hidden="1" x14ac:dyDescent="0.35">
      <c r="A90" t="s">
        <v>135</v>
      </c>
      <c r="B90" t="s">
        <v>186</v>
      </c>
      <c r="C90" s="1">
        <v>90230543209</v>
      </c>
      <c r="D90" s="1" t="s">
        <v>1065</v>
      </c>
      <c r="E90" t="s">
        <v>91</v>
      </c>
      <c r="F90" t="s">
        <v>16</v>
      </c>
      <c r="G90">
        <v>24</v>
      </c>
      <c r="H90">
        <v>1</v>
      </c>
      <c r="I90" t="s">
        <v>69</v>
      </c>
      <c r="J90" t="s">
        <v>68</v>
      </c>
      <c r="K90" s="29">
        <v>90</v>
      </c>
      <c r="L90" t="s">
        <v>503</v>
      </c>
      <c r="M90" t="s">
        <v>682</v>
      </c>
      <c r="N90">
        <v>45</v>
      </c>
      <c r="O90">
        <v>1402</v>
      </c>
      <c r="P90">
        <v>100</v>
      </c>
      <c r="Q90" s="1">
        <v>1</v>
      </c>
      <c r="R90">
        <f t="shared" si="1"/>
        <v>2</v>
      </c>
    </row>
    <row r="91" spans="1:18" hidden="1" x14ac:dyDescent="0.35">
      <c r="A91" t="s">
        <v>135</v>
      </c>
      <c r="B91" t="s">
        <v>183</v>
      </c>
      <c r="C91" s="1">
        <v>90230442709</v>
      </c>
      <c r="D91" s="1" t="s">
        <v>1021</v>
      </c>
      <c r="E91" t="s">
        <v>91</v>
      </c>
      <c r="F91" t="s">
        <v>16</v>
      </c>
      <c r="G91">
        <v>24</v>
      </c>
      <c r="H91">
        <v>1</v>
      </c>
      <c r="I91" t="s">
        <v>69</v>
      </c>
      <c r="J91" t="s">
        <v>185</v>
      </c>
      <c r="K91" s="29">
        <v>95</v>
      </c>
      <c r="L91" t="s">
        <v>503</v>
      </c>
      <c r="M91" t="s">
        <v>690</v>
      </c>
      <c r="N91">
        <v>45</v>
      </c>
      <c r="O91">
        <v>1402</v>
      </c>
      <c r="P91">
        <v>100</v>
      </c>
      <c r="Q91" s="1">
        <v>1</v>
      </c>
      <c r="R91">
        <f t="shared" si="1"/>
        <v>6</v>
      </c>
    </row>
    <row r="92" spans="1:18" hidden="1" x14ac:dyDescent="0.35">
      <c r="A92" t="s">
        <v>121</v>
      </c>
      <c r="B92" t="s">
        <v>132</v>
      </c>
      <c r="C92" s="1">
        <v>30010446509</v>
      </c>
      <c r="D92" s="1" t="s">
        <v>1075</v>
      </c>
      <c r="E92" t="s">
        <v>96</v>
      </c>
      <c r="F92" t="s">
        <v>524</v>
      </c>
      <c r="G92">
        <v>24</v>
      </c>
      <c r="H92">
        <v>1</v>
      </c>
      <c r="I92" t="s">
        <v>69</v>
      </c>
      <c r="J92" t="s">
        <v>68</v>
      </c>
      <c r="K92" s="29">
        <v>110</v>
      </c>
      <c r="L92" t="s">
        <v>503</v>
      </c>
      <c r="M92" t="s">
        <v>627</v>
      </c>
      <c r="N92">
        <v>30</v>
      </c>
      <c r="O92">
        <v>3</v>
      </c>
      <c r="P92">
        <v>100</v>
      </c>
      <c r="Q92" s="1">
        <v>1</v>
      </c>
      <c r="R92">
        <f t="shared" si="1"/>
        <v>1</v>
      </c>
    </row>
    <row r="93" spans="1:18" hidden="1" x14ac:dyDescent="0.35">
      <c r="A93" t="s">
        <v>330</v>
      </c>
      <c r="B93" t="s">
        <v>340</v>
      </c>
      <c r="C93" s="1">
        <v>180010566909</v>
      </c>
      <c r="D93" s="1" t="s">
        <v>1030</v>
      </c>
      <c r="E93" t="s">
        <v>96</v>
      </c>
      <c r="F93" t="s">
        <v>845</v>
      </c>
      <c r="G93">
        <v>24</v>
      </c>
      <c r="H93">
        <v>1</v>
      </c>
      <c r="I93" t="s">
        <v>78</v>
      </c>
      <c r="J93" t="s">
        <v>68</v>
      </c>
      <c r="K93" s="29">
        <v>375</v>
      </c>
      <c r="L93" t="s">
        <v>503</v>
      </c>
      <c r="M93" t="s">
        <v>868</v>
      </c>
      <c r="N93">
        <v>30</v>
      </c>
      <c r="O93">
        <v>84</v>
      </c>
      <c r="P93">
        <v>500</v>
      </c>
      <c r="Q93" s="1">
        <v>1</v>
      </c>
      <c r="R93">
        <f t="shared" si="1"/>
        <v>4</v>
      </c>
    </row>
    <row r="94" spans="1:18" hidden="1" x14ac:dyDescent="0.35">
      <c r="A94" t="s">
        <v>330</v>
      </c>
      <c r="B94" t="s">
        <v>844</v>
      </c>
      <c r="C94" s="1">
        <v>180040368409</v>
      </c>
      <c r="D94" s="1" t="s">
        <v>1084</v>
      </c>
      <c r="E94" t="s">
        <v>96</v>
      </c>
      <c r="F94" t="s">
        <v>845</v>
      </c>
      <c r="G94">
        <v>24</v>
      </c>
      <c r="H94">
        <v>1</v>
      </c>
      <c r="I94" t="s">
        <v>78</v>
      </c>
      <c r="J94" t="s">
        <v>67</v>
      </c>
      <c r="K94" s="29">
        <v>400</v>
      </c>
      <c r="L94" t="s">
        <v>503</v>
      </c>
      <c r="M94" t="s">
        <v>846</v>
      </c>
      <c r="N94">
        <v>30</v>
      </c>
      <c r="O94">
        <v>84</v>
      </c>
      <c r="P94">
        <v>500</v>
      </c>
      <c r="Q94" s="1">
        <v>1</v>
      </c>
      <c r="R94">
        <f t="shared" si="1"/>
        <v>1</v>
      </c>
    </row>
    <row r="95" spans="1:18" hidden="1" x14ac:dyDescent="0.35">
      <c r="A95" t="s">
        <v>8</v>
      </c>
      <c r="B95" t="s">
        <v>10</v>
      </c>
      <c r="C95" s="1">
        <v>200010338609</v>
      </c>
      <c r="D95" s="1" t="s">
        <v>1087</v>
      </c>
      <c r="E95" t="s">
        <v>96</v>
      </c>
      <c r="F95" t="s">
        <v>570</v>
      </c>
      <c r="G95">
        <v>24</v>
      </c>
      <c r="H95">
        <v>1</v>
      </c>
      <c r="I95" t="s">
        <v>143</v>
      </c>
      <c r="J95" t="s">
        <v>72</v>
      </c>
      <c r="K95" s="29">
        <v>0</v>
      </c>
      <c r="L95" t="s">
        <v>503</v>
      </c>
      <c r="M95" t="s">
        <v>571</v>
      </c>
      <c r="N95">
        <v>30</v>
      </c>
      <c r="O95">
        <v>117</v>
      </c>
      <c r="P95">
        <v>100</v>
      </c>
      <c r="Q95" s="1">
        <v>1</v>
      </c>
      <c r="R95">
        <f t="shared" si="1"/>
        <v>3</v>
      </c>
    </row>
    <row r="96" spans="1:18" hidden="1" x14ac:dyDescent="0.35">
      <c r="A96" t="s">
        <v>8</v>
      </c>
      <c r="B96" t="s">
        <v>10</v>
      </c>
      <c r="C96" s="1">
        <v>200010338609</v>
      </c>
      <c r="D96" s="1" t="s">
        <v>1087</v>
      </c>
      <c r="E96" t="s">
        <v>96</v>
      </c>
      <c r="F96" t="s">
        <v>570</v>
      </c>
      <c r="G96">
        <v>24</v>
      </c>
      <c r="H96">
        <v>1</v>
      </c>
      <c r="I96" t="s">
        <v>143</v>
      </c>
      <c r="J96" t="s">
        <v>72</v>
      </c>
      <c r="K96" s="29">
        <v>0</v>
      </c>
      <c r="L96" t="s">
        <v>503</v>
      </c>
      <c r="M96" t="s">
        <v>571</v>
      </c>
      <c r="N96">
        <v>30</v>
      </c>
      <c r="O96">
        <v>117</v>
      </c>
      <c r="P96">
        <v>100</v>
      </c>
      <c r="Q96" s="1">
        <v>1</v>
      </c>
      <c r="R96">
        <f t="shared" si="1"/>
        <v>3</v>
      </c>
    </row>
    <row r="97" spans="1:18" hidden="1" x14ac:dyDescent="0.35">
      <c r="A97" t="s">
        <v>8</v>
      </c>
      <c r="B97" t="s">
        <v>10</v>
      </c>
      <c r="C97" s="1">
        <v>200010438709</v>
      </c>
      <c r="D97" s="1" t="s">
        <v>1029</v>
      </c>
      <c r="E97" t="s">
        <v>90</v>
      </c>
      <c r="F97" t="s">
        <v>19</v>
      </c>
      <c r="G97">
        <v>24</v>
      </c>
      <c r="H97">
        <v>1</v>
      </c>
      <c r="I97" t="s">
        <v>69</v>
      </c>
      <c r="J97" t="s">
        <v>72</v>
      </c>
      <c r="K97" s="29">
        <v>80</v>
      </c>
      <c r="L97" t="s">
        <v>503</v>
      </c>
      <c r="M97" t="s">
        <v>573</v>
      </c>
      <c r="N97">
        <v>8</v>
      </c>
      <c r="O97">
        <v>605</v>
      </c>
      <c r="P97">
        <v>100</v>
      </c>
      <c r="Q97" s="1">
        <v>1</v>
      </c>
      <c r="R97">
        <f t="shared" si="1"/>
        <v>3</v>
      </c>
    </row>
    <row r="98" spans="1:18" hidden="1" x14ac:dyDescent="0.35">
      <c r="A98" t="s">
        <v>190</v>
      </c>
      <c r="B98" t="s">
        <v>212</v>
      </c>
      <c r="C98" s="1">
        <v>140070529409</v>
      </c>
      <c r="D98" s="1" t="s">
        <v>1092</v>
      </c>
      <c r="E98" t="s">
        <v>90</v>
      </c>
      <c r="F98" t="s">
        <v>26</v>
      </c>
      <c r="G98">
        <v>24</v>
      </c>
      <c r="H98">
        <v>1</v>
      </c>
      <c r="I98" t="s">
        <v>69</v>
      </c>
      <c r="J98" t="s">
        <v>71</v>
      </c>
      <c r="K98" s="29">
        <v>145</v>
      </c>
      <c r="L98" t="s">
        <v>503</v>
      </c>
      <c r="M98" t="s">
        <v>658</v>
      </c>
      <c r="N98">
        <v>8</v>
      </c>
      <c r="O98">
        <v>606</v>
      </c>
      <c r="P98">
        <v>200</v>
      </c>
      <c r="Q98" s="1">
        <v>1</v>
      </c>
      <c r="R98">
        <f t="shared" si="1"/>
        <v>4</v>
      </c>
    </row>
    <row r="99" spans="1:18" hidden="1" x14ac:dyDescent="0.35">
      <c r="A99" t="s">
        <v>413</v>
      </c>
      <c r="B99" t="s">
        <v>418</v>
      </c>
      <c r="C99" s="1">
        <v>210020419609</v>
      </c>
      <c r="D99" s="1" t="s">
        <v>1091</v>
      </c>
      <c r="E99" t="s">
        <v>90</v>
      </c>
      <c r="F99" t="s">
        <v>26</v>
      </c>
      <c r="G99">
        <v>24</v>
      </c>
      <c r="H99">
        <v>1</v>
      </c>
      <c r="I99" t="s">
        <v>69</v>
      </c>
      <c r="J99" t="s">
        <v>75</v>
      </c>
      <c r="K99" s="29">
        <v>135</v>
      </c>
      <c r="L99" t="s">
        <v>503</v>
      </c>
      <c r="M99" t="s">
        <v>585</v>
      </c>
      <c r="N99">
        <v>8</v>
      </c>
      <c r="O99">
        <v>606</v>
      </c>
      <c r="P99">
        <v>200</v>
      </c>
      <c r="Q99" s="1">
        <v>1</v>
      </c>
      <c r="R99">
        <f t="shared" si="1"/>
        <v>1</v>
      </c>
    </row>
    <row r="100" spans="1:18" hidden="1" x14ac:dyDescent="0.35">
      <c r="A100" t="s">
        <v>413</v>
      </c>
      <c r="B100" t="s">
        <v>418</v>
      </c>
      <c r="C100" s="1">
        <v>210020219509</v>
      </c>
      <c r="D100" s="1" t="s">
        <v>1095</v>
      </c>
      <c r="E100" t="s">
        <v>90</v>
      </c>
      <c r="F100" t="s">
        <v>33</v>
      </c>
      <c r="G100">
        <v>24</v>
      </c>
      <c r="H100">
        <v>1</v>
      </c>
      <c r="I100" t="s">
        <v>69</v>
      </c>
      <c r="J100" t="s">
        <v>398</v>
      </c>
      <c r="K100" s="29">
        <v>235</v>
      </c>
      <c r="L100" t="s">
        <v>503</v>
      </c>
      <c r="M100" t="s">
        <v>588</v>
      </c>
      <c r="N100">
        <v>8</v>
      </c>
      <c r="O100">
        <v>683</v>
      </c>
      <c r="P100">
        <v>400</v>
      </c>
      <c r="Q100" s="1">
        <v>1</v>
      </c>
      <c r="R100">
        <f t="shared" si="1"/>
        <v>2</v>
      </c>
    </row>
    <row r="101" spans="1:18" hidden="1" x14ac:dyDescent="0.35">
      <c r="A101" t="s">
        <v>392</v>
      </c>
      <c r="B101" t="s">
        <v>394</v>
      </c>
      <c r="C101" s="1">
        <v>190010126509</v>
      </c>
      <c r="D101" s="1" t="s">
        <v>1094</v>
      </c>
      <c r="E101" t="s">
        <v>90</v>
      </c>
      <c r="F101" t="s">
        <v>33</v>
      </c>
      <c r="G101">
        <v>24</v>
      </c>
      <c r="H101">
        <v>1</v>
      </c>
      <c r="I101" t="s">
        <v>69</v>
      </c>
      <c r="J101" t="s">
        <v>67</v>
      </c>
      <c r="K101" s="29">
        <v>235</v>
      </c>
      <c r="L101" t="s">
        <v>503</v>
      </c>
      <c r="M101" t="s">
        <v>508</v>
      </c>
      <c r="N101">
        <v>8</v>
      </c>
      <c r="O101">
        <v>683</v>
      </c>
      <c r="P101">
        <v>400</v>
      </c>
      <c r="Q101" s="1">
        <v>1</v>
      </c>
      <c r="R101">
        <f t="shared" si="1"/>
        <v>1</v>
      </c>
    </row>
    <row r="102" spans="1:18" hidden="1" x14ac:dyDescent="0.35">
      <c r="A102" t="s">
        <v>135</v>
      </c>
      <c r="B102" t="s">
        <v>183</v>
      </c>
      <c r="C102" s="1">
        <v>90230442709</v>
      </c>
      <c r="D102" s="1" t="s">
        <v>1021</v>
      </c>
      <c r="E102" t="s">
        <v>90</v>
      </c>
      <c r="F102" t="s">
        <v>33</v>
      </c>
      <c r="G102">
        <v>24</v>
      </c>
      <c r="H102">
        <v>1</v>
      </c>
      <c r="I102" t="s">
        <v>69</v>
      </c>
      <c r="J102" t="s">
        <v>185</v>
      </c>
      <c r="K102" s="29">
        <v>235</v>
      </c>
      <c r="L102" t="s">
        <v>503</v>
      </c>
      <c r="M102" t="s">
        <v>687</v>
      </c>
      <c r="N102">
        <v>8</v>
      </c>
      <c r="O102">
        <v>683</v>
      </c>
      <c r="P102">
        <v>400</v>
      </c>
      <c r="Q102" s="1">
        <v>1</v>
      </c>
      <c r="R102">
        <f t="shared" si="1"/>
        <v>6</v>
      </c>
    </row>
    <row r="103" spans="1:18" hidden="1" x14ac:dyDescent="0.35">
      <c r="A103" t="s">
        <v>135</v>
      </c>
      <c r="B103" t="s">
        <v>186</v>
      </c>
      <c r="C103" s="1">
        <v>90230343309</v>
      </c>
      <c r="D103" s="1" t="s">
        <v>1053</v>
      </c>
      <c r="E103" t="s">
        <v>90</v>
      </c>
      <c r="F103" t="s">
        <v>11</v>
      </c>
      <c r="G103">
        <v>24</v>
      </c>
      <c r="H103">
        <v>1</v>
      </c>
      <c r="I103" t="s">
        <v>69</v>
      </c>
      <c r="J103" t="s">
        <v>68</v>
      </c>
      <c r="K103" s="29">
        <v>0</v>
      </c>
      <c r="L103" t="s">
        <v>503</v>
      </c>
      <c r="M103" t="s">
        <v>698</v>
      </c>
      <c r="N103">
        <v>8</v>
      </c>
      <c r="O103">
        <v>675</v>
      </c>
      <c r="P103">
        <v>50</v>
      </c>
      <c r="Q103" s="1">
        <v>1</v>
      </c>
      <c r="R103">
        <f t="shared" si="1"/>
        <v>3</v>
      </c>
    </row>
    <row r="104" spans="1:18" hidden="1" x14ac:dyDescent="0.35">
      <c r="A104" t="s">
        <v>121</v>
      </c>
      <c r="B104" t="s">
        <v>128</v>
      </c>
      <c r="C104" s="1">
        <v>30010347009</v>
      </c>
      <c r="D104" s="1" t="s">
        <v>1071</v>
      </c>
      <c r="E104" t="s">
        <v>90</v>
      </c>
      <c r="F104" t="s">
        <v>610</v>
      </c>
      <c r="G104">
        <v>24</v>
      </c>
      <c r="H104">
        <v>1</v>
      </c>
      <c r="I104" t="s">
        <v>79</v>
      </c>
      <c r="J104" t="s">
        <v>67</v>
      </c>
      <c r="K104" s="29">
        <v>95</v>
      </c>
      <c r="L104" t="s">
        <v>611</v>
      </c>
      <c r="M104" t="s">
        <v>612</v>
      </c>
      <c r="N104">
        <v>8</v>
      </c>
      <c r="O104">
        <v>9007</v>
      </c>
      <c r="P104">
        <v>100</v>
      </c>
      <c r="Q104" s="1">
        <v>1</v>
      </c>
      <c r="R104">
        <f t="shared" si="1"/>
        <v>2</v>
      </c>
    </row>
    <row r="105" spans="1:18" hidden="1" x14ac:dyDescent="0.35">
      <c r="A105" t="s">
        <v>190</v>
      </c>
      <c r="B105" t="s">
        <v>196</v>
      </c>
      <c r="C105" s="1">
        <v>140020626909</v>
      </c>
      <c r="D105" s="1" t="s">
        <v>1054</v>
      </c>
      <c r="E105" t="s">
        <v>92</v>
      </c>
      <c r="F105" t="s">
        <v>25</v>
      </c>
      <c r="G105">
        <v>24</v>
      </c>
      <c r="H105">
        <v>1</v>
      </c>
      <c r="I105" t="s">
        <v>69</v>
      </c>
      <c r="J105" t="s">
        <v>67</v>
      </c>
      <c r="K105" s="29">
        <v>98</v>
      </c>
      <c r="L105" t="s">
        <v>503</v>
      </c>
      <c r="M105" t="s">
        <v>671</v>
      </c>
      <c r="N105">
        <v>4</v>
      </c>
      <c r="O105">
        <v>399</v>
      </c>
      <c r="P105">
        <v>100</v>
      </c>
      <c r="Q105" s="1">
        <v>1</v>
      </c>
      <c r="R105">
        <f t="shared" si="1"/>
        <v>4</v>
      </c>
    </row>
    <row r="106" spans="1:18" hidden="1" x14ac:dyDescent="0.35">
      <c r="A106" t="s">
        <v>135</v>
      </c>
      <c r="B106" t="s">
        <v>183</v>
      </c>
      <c r="C106" s="1">
        <v>90230442709</v>
      </c>
      <c r="D106" s="1" t="s">
        <v>1021</v>
      </c>
      <c r="E106" t="s">
        <v>94</v>
      </c>
      <c r="F106" t="s">
        <v>42</v>
      </c>
      <c r="G106">
        <v>24</v>
      </c>
      <c r="H106">
        <v>2</v>
      </c>
      <c r="I106" t="s">
        <v>66</v>
      </c>
      <c r="J106" t="s">
        <v>185</v>
      </c>
      <c r="K106" s="29">
        <v>200</v>
      </c>
      <c r="L106" t="s">
        <v>503</v>
      </c>
      <c r="M106" t="s">
        <v>688</v>
      </c>
      <c r="N106">
        <v>67</v>
      </c>
      <c r="O106">
        <v>3</v>
      </c>
      <c r="P106">
        <v>144</v>
      </c>
      <c r="Q106" s="1">
        <v>1</v>
      </c>
      <c r="R106">
        <f t="shared" si="1"/>
        <v>6</v>
      </c>
    </row>
    <row r="107" spans="1:18" hidden="1" x14ac:dyDescent="0.35">
      <c r="A107" t="s">
        <v>190</v>
      </c>
      <c r="B107" t="s">
        <v>212</v>
      </c>
      <c r="C107" s="1">
        <v>140070529409</v>
      </c>
      <c r="D107" s="1" t="s">
        <v>1092</v>
      </c>
      <c r="E107" t="s">
        <v>89</v>
      </c>
      <c r="F107" t="s">
        <v>383</v>
      </c>
      <c r="G107">
        <v>24</v>
      </c>
      <c r="H107">
        <v>1</v>
      </c>
      <c r="I107" t="s">
        <v>66</v>
      </c>
      <c r="J107" t="s">
        <v>67</v>
      </c>
      <c r="K107" s="29">
        <v>10</v>
      </c>
      <c r="L107" t="s">
        <v>503</v>
      </c>
      <c r="M107" t="s">
        <v>659</v>
      </c>
      <c r="N107">
        <v>58</v>
      </c>
      <c r="O107">
        <v>539</v>
      </c>
      <c r="P107">
        <v>1</v>
      </c>
      <c r="Q107" s="1">
        <v>1</v>
      </c>
      <c r="R107">
        <f t="shared" si="1"/>
        <v>4</v>
      </c>
    </row>
    <row r="108" spans="1:18" hidden="1" x14ac:dyDescent="0.35">
      <c r="A108" t="s">
        <v>190</v>
      </c>
      <c r="B108" t="s">
        <v>212</v>
      </c>
      <c r="C108" s="1">
        <v>140070529409</v>
      </c>
      <c r="D108" s="1" t="s">
        <v>1092</v>
      </c>
      <c r="E108" t="s">
        <v>89</v>
      </c>
      <c r="F108" t="s">
        <v>188</v>
      </c>
      <c r="G108">
        <v>24</v>
      </c>
      <c r="H108">
        <v>5</v>
      </c>
      <c r="I108" t="s">
        <v>66</v>
      </c>
      <c r="J108" t="s">
        <v>67</v>
      </c>
      <c r="K108" s="29">
        <v>9</v>
      </c>
      <c r="L108" t="s">
        <v>503</v>
      </c>
      <c r="M108" t="s">
        <v>661</v>
      </c>
      <c r="N108">
        <v>58</v>
      </c>
      <c r="O108">
        <v>649</v>
      </c>
      <c r="P108">
        <v>5</v>
      </c>
      <c r="Q108" s="1">
        <v>1</v>
      </c>
      <c r="R108">
        <f t="shared" si="1"/>
        <v>4</v>
      </c>
    </row>
    <row r="109" spans="1:18" hidden="1" x14ac:dyDescent="0.35">
      <c r="A109" t="s">
        <v>190</v>
      </c>
      <c r="B109" t="s">
        <v>196</v>
      </c>
      <c r="C109" s="1">
        <v>140020326509</v>
      </c>
      <c r="D109" s="1" t="s">
        <v>1113</v>
      </c>
      <c r="E109" t="s">
        <v>89</v>
      </c>
      <c r="F109" t="s">
        <v>651</v>
      </c>
      <c r="G109">
        <v>24</v>
      </c>
      <c r="H109">
        <v>1</v>
      </c>
      <c r="I109" t="s">
        <v>66</v>
      </c>
      <c r="J109" t="s">
        <v>67</v>
      </c>
      <c r="K109" s="29">
        <v>90</v>
      </c>
      <c r="L109" t="s">
        <v>503</v>
      </c>
      <c r="M109" t="s">
        <v>652</v>
      </c>
      <c r="N109">
        <v>58</v>
      </c>
      <c r="O109">
        <v>9048</v>
      </c>
      <c r="P109">
        <v>10</v>
      </c>
      <c r="Q109" s="1">
        <v>1</v>
      </c>
      <c r="R109">
        <f t="shared" si="1"/>
        <v>1</v>
      </c>
    </row>
    <row r="110" spans="1:18" hidden="1" x14ac:dyDescent="0.35">
      <c r="A110" t="s">
        <v>135</v>
      </c>
      <c r="B110" t="s">
        <v>183</v>
      </c>
      <c r="C110" s="1">
        <v>90230442709</v>
      </c>
      <c r="D110" s="1" t="s">
        <v>1021</v>
      </c>
      <c r="E110" t="s">
        <v>89</v>
      </c>
      <c r="F110" t="s">
        <v>692</v>
      </c>
      <c r="G110">
        <v>24</v>
      </c>
      <c r="H110">
        <v>1</v>
      </c>
      <c r="I110" t="s">
        <v>66</v>
      </c>
      <c r="J110" t="s">
        <v>313</v>
      </c>
      <c r="K110" s="29">
        <v>699</v>
      </c>
      <c r="L110" t="s">
        <v>503</v>
      </c>
      <c r="M110" t="s">
        <v>693</v>
      </c>
      <c r="N110">
        <v>58</v>
      </c>
      <c r="O110">
        <v>9028</v>
      </c>
      <c r="P110">
        <v>52</v>
      </c>
      <c r="Q110" s="1">
        <v>1</v>
      </c>
      <c r="R110">
        <f t="shared" si="1"/>
        <v>6</v>
      </c>
    </row>
    <row r="111" spans="1:18" hidden="1" x14ac:dyDescent="0.35">
      <c r="A111" t="s">
        <v>425</v>
      </c>
      <c r="B111" t="s">
        <v>427</v>
      </c>
      <c r="C111" s="1">
        <v>220010250309</v>
      </c>
      <c r="D111" s="1" t="s">
        <v>1116</v>
      </c>
      <c r="E111" t="s">
        <v>89</v>
      </c>
      <c r="F111" t="s">
        <v>717</v>
      </c>
      <c r="G111">
        <v>24</v>
      </c>
      <c r="H111">
        <v>1</v>
      </c>
      <c r="I111" t="s">
        <v>66</v>
      </c>
      <c r="J111" t="s">
        <v>68</v>
      </c>
      <c r="K111" s="29">
        <v>0</v>
      </c>
      <c r="L111">
        <v>1</v>
      </c>
      <c r="M111" t="s">
        <v>718</v>
      </c>
      <c r="N111">
        <v>58</v>
      </c>
      <c r="O111">
        <v>9014</v>
      </c>
      <c r="P111">
        <v>4</v>
      </c>
      <c r="Q111" s="1">
        <v>1</v>
      </c>
      <c r="R111">
        <f t="shared" si="1"/>
        <v>2</v>
      </c>
    </row>
    <row r="112" spans="1:18" hidden="1" x14ac:dyDescent="0.35">
      <c r="A112" t="s">
        <v>413</v>
      </c>
      <c r="B112" t="s">
        <v>418</v>
      </c>
      <c r="C112" s="1">
        <v>210020219509</v>
      </c>
      <c r="D112" s="1" t="s">
        <v>1095</v>
      </c>
      <c r="E112" t="s">
        <v>89</v>
      </c>
      <c r="F112" t="s">
        <v>586</v>
      </c>
      <c r="G112">
        <v>24</v>
      </c>
      <c r="H112">
        <v>1</v>
      </c>
      <c r="I112" t="s">
        <v>66</v>
      </c>
      <c r="J112" t="s">
        <v>398</v>
      </c>
      <c r="K112" s="29">
        <v>0</v>
      </c>
      <c r="L112" t="s">
        <v>503</v>
      </c>
      <c r="M112" t="s">
        <v>587</v>
      </c>
      <c r="N112">
        <v>58</v>
      </c>
      <c r="O112">
        <v>339</v>
      </c>
      <c r="P112">
        <v>60</v>
      </c>
      <c r="Q112" s="1">
        <v>1</v>
      </c>
      <c r="R112">
        <f t="shared" si="1"/>
        <v>2</v>
      </c>
    </row>
    <row r="113" spans="1:18" hidden="1" x14ac:dyDescent="0.35">
      <c r="A113" t="s">
        <v>190</v>
      </c>
      <c r="B113" t="s">
        <v>196</v>
      </c>
      <c r="C113" s="1">
        <v>140020626909</v>
      </c>
      <c r="D113" s="1" t="s">
        <v>1054</v>
      </c>
      <c r="E113" t="s">
        <v>89</v>
      </c>
      <c r="F113" t="s">
        <v>448</v>
      </c>
      <c r="G113">
        <v>24</v>
      </c>
      <c r="H113">
        <v>5</v>
      </c>
      <c r="I113" t="s">
        <v>66</v>
      </c>
      <c r="J113" t="s">
        <v>67</v>
      </c>
      <c r="K113" s="29">
        <v>25</v>
      </c>
      <c r="L113" t="s">
        <v>503</v>
      </c>
      <c r="M113" t="s">
        <v>670</v>
      </c>
      <c r="N113">
        <v>58</v>
      </c>
      <c r="O113">
        <v>363</v>
      </c>
      <c r="P113">
        <v>10</v>
      </c>
      <c r="Q113" s="1">
        <v>1</v>
      </c>
      <c r="R113">
        <f t="shared" si="1"/>
        <v>4</v>
      </c>
    </row>
    <row r="114" spans="1:18" hidden="1" x14ac:dyDescent="0.35">
      <c r="A114" t="s">
        <v>291</v>
      </c>
      <c r="B114" t="s">
        <v>324</v>
      </c>
      <c r="C114" s="1">
        <v>170040663009</v>
      </c>
      <c r="D114" s="1" t="s">
        <v>1056</v>
      </c>
      <c r="E114" t="s">
        <v>89</v>
      </c>
      <c r="F114" t="s">
        <v>328</v>
      </c>
      <c r="G114">
        <v>24</v>
      </c>
      <c r="H114">
        <v>12</v>
      </c>
      <c r="I114" t="s">
        <v>66</v>
      </c>
      <c r="J114" t="s">
        <v>67</v>
      </c>
      <c r="K114" s="29">
        <v>2</v>
      </c>
      <c r="L114" t="s">
        <v>503</v>
      </c>
      <c r="M114" t="s">
        <v>732</v>
      </c>
      <c r="N114">
        <v>58</v>
      </c>
      <c r="O114">
        <v>740</v>
      </c>
      <c r="P114">
        <v>24</v>
      </c>
      <c r="Q114" s="1">
        <v>1</v>
      </c>
      <c r="R114">
        <f t="shared" si="1"/>
        <v>2</v>
      </c>
    </row>
    <row r="115" spans="1:18" hidden="1" x14ac:dyDescent="0.35">
      <c r="A115" t="s">
        <v>135</v>
      </c>
      <c r="B115" t="s">
        <v>186</v>
      </c>
      <c r="C115" s="1">
        <v>90230543209</v>
      </c>
      <c r="D115" s="1" t="s">
        <v>1065</v>
      </c>
      <c r="E115" t="s">
        <v>89</v>
      </c>
      <c r="F115" t="s">
        <v>680</v>
      </c>
      <c r="G115">
        <v>24</v>
      </c>
      <c r="H115">
        <v>1</v>
      </c>
      <c r="I115" t="s">
        <v>66</v>
      </c>
      <c r="J115" t="s">
        <v>68</v>
      </c>
      <c r="K115" s="29">
        <v>10</v>
      </c>
      <c r="L115" t="s">
        <v>503</v>
      </c>
      <c r="M115" t="s">
        <v>681</v>
      </c>
      <c r="N115">
        <v>58</v>
      </c>
      <c r="O115">
        <v>747</v>
      </c>
      <c r="P115">
        <v>1</v>
      </c>
      <c r="Q115" s="1">
        <v>1</v>
      </c>
      <c r="R115">
        <f t="shared" si="1"/>
        <v>2</v>
      </c>
    </row>
    <row r="116" spans="1:18" hidden="1" x14ac:dyDescent="0.35">
      <c r="A116" t="s">
        <v>135</v>
      </c>
      <c r="B116" t="s">
        <v>186</v>
      </c>
      <c r="C116" s="1">
        <v>90230443409</v>
      </c>
      <c r="D116" s="1" t="s">
        <v>1134</v>
      </c>
      <c r="E116" t="s">
        <v>89</v>
      </c>
      <c r="F116" t="s">
        <v>680</v>
      </c>
      <c r="G116">
        <v>24</v>
      </c>
      <c r="H116">
        <v>1</v>
      </c>
      <c r="I116" t="s">
        <v>66</v>
      </c>
      <c r="J116" t="s">
        <v>68</v>
      </c>
      <c r="K116" s="29">
        <v>10</v>
      </c>
      <c r="L116" t="s">
        <v>503</v>
      </c>
      <c r="M116" t="s">
        <v>683</v>
      </c>
      <c r="N116">
        <v>58</v>
      </c>
      <c r="O116">
        <v>747</v>
      </c>
      <c r="P116">
        <v>1</v>
      </c>
      <c r="Q116" s="1">
        <v>1</v>
      </c>
      <c r="R116">
        <f t="shared" si="1"/>
        <v>1</v>
      </c>
    </row>
    <row r="117" spans="1:18" hidden="1" x14ac:dyDescent="0.35">
      <c r="A117" t="s">
        <v>135</v>
      </c>
      <c r="B117" t="s">
        <v>186</v>
      </c>
      <c r="C117" s="1">
        <v>90230343309</v>
      </c>
      <c r="D117" s="1" t="s">
        <v>1053</v>
      </c>
      <c r="E117" t="s">
        <v>89</v>
      </c>
      <c r="F117" t="s">
        <v>680</v>
      </c>
      <c r="G117">
        <v>24</v>
      </c>
      <c r="H117">
        <v>30</v>
      </c>
      <c r="I117" t="s">
        <v>66</v>
      </c>
      <c r="J117" t="s">
        <v>68</v>
      </c>
      <c r="K117" s="29">
        <v>10</v>
      </c>
      <c r="L117" t="s">
        <v>503</v>
      </c>
      <c r="M117" t="s">
        <v>696</v>
      </c>
      <c r="N117">
        <v>58</v>
      </c>
      <c r="O117">
        <v>747</v>
      </c>
      <c r="P117">
        <v>30</v>
      </c>
      <c r="Q117" s="1">
        <v>1</v>
      </c>
      <c r="R117">
        <f t="shared" si="1"/>
        <v>3</v>
      </c>
    </row>
    <row r="118" spans="1:18" hidden="1" x14ac:dyDescent="0.35">
      <c r="A118" t="s">
        <v>263</v>
      </c>
      <c r="B118" t="s">
        <v>283</v>
      </c>
      <c r="C118" s="1">
        <v>160090426209</v>
      </c>
      <c r="D118" s="1" t="s">
        <v>1122</v>
      </c>
      <c r="E118" t="s">
        <v>101</v>
      </c>
      <c r="F118" t="s">
        <v>282</v>
      </c>
      <c r="G118">
        <v>24</v>
      </c>
      <c r="H118">
        <v>2</v>
      </c>
      <c r="I118" t="s">
        <v>74</v>
      </c>
      <c r="J118" t="s">
        <v>67</v>
      </c>
      <c r="K118" s="29">
        <v>560</v>
      </c>
      <c r="L118" t="s">
        <v>503</v>
      </c>
      <c r="M118" t="s">
        <v>284</v>
      </c>
      <c r="N118">
        <v>25</v>
      </c>
      <c r="O118">
        <v>276</v>
      </c>
      <c r="P118">
        <v>900</v>
      </c>
      <c r="Q118" s="1">
        <v>1</v>
      </c>
      <c r="R118">
        <f t="shared" si="1"/>
        <v>2</v>
      </c>
    </row>
    <row r="119" spans="1:18" hidden="1" x14ac:dyDescent="0.35">
      <c r="A119" t="s">
        <v>190</v>
      </c>
      <c r="B119" t="s">
        <v>212</v>
      </c>
      <c r="C119" s="1">
        <v>140070529409</v>
      </c>
      <c r="D119" s="1" t="s">
        <v>1092</v>
      </c>
      <c r="E119" t="s">
        <v>101</v>
      </c>
      <c r="F119" t="s">
        <v>171</v>
      </c>
      <c r="G119">
        <v>24</v>
      </c>
      <c r="H119">
        <v>1</v>
      </c>
      <c r="I119" t="s">
        <v>74</v>
      </c>
      <c r="J119" t="s">
        <v>67</v>
      </c>
      <c r="K119" s="29">
        <v>350</v>
      </c>
      <c r="L119" t="s">
        <v>503</v>
      </c>
      <c r="M119" t="s">
        <v>660</v>
      </c>
      <c r="N119">
        <v>25</v>
      </c>
      <c r="O119">
        <v>256</v>
      </c>
      <c r="P119">
        <v>400</v>
      </c>
      <c r="Q119" s="1">
        <v>1</v>
      </c>
      <c r="R119">
        <f t="shared" si="1"/>
        <v>4</v>
      </c>
    </row>
    <row r="120" spans="1:18" hidden="1" x14ac:dyDescent="0.35">
      <c r="A120" t="s">
        <v>330</v>
      </c>
      <c r="B120" t="s">
        <v>340</v>
      </c>
      <c r="C120" s="1">
        <v>180010566909</v>
      </c>
      <c r="D120" s="1" t="s">
        <v>1030</v>
      </c>
      <c r="E120" t="s">
        <v>101</v>
      </c>
      <c r="F120" t="s">
        <v>171</v>
      </c>
      <c r="G120">
        <v>24</v>
      </c>
      <c r="H120">
        <v>1</v>
      </c>
      <c r="I120" t="s">
        <v>74</v>
      </c>
      <c r="J120" t="s">
        <v>67</v>
      </c>
      <c r="K120" s="29">
        <v>360</v>
      </c>
      <c r="L120" t="s">
        <v>503</v>
      </c>
      <c r="M120" t="s">
        <v>867</v>
      </c>
      <c r="N120">
        <v>25</v>
      </c>
      <c r="O120">
        <v>256</v>
      </c>
      <c r="P120">
        <v>400</v>
      </c>
      <c r="Q120" s="1">
        <v>1</v>
      </c>
      <c r="R120">
        <f t="shared" si="1"/>
        <v>4</v>
      </c>
    </row>
    <row r="121" spans="1:18" hidden="1" x14ac:dyDescent="0.35">
      <c r="A121" t="s">
        <v>330</v>
      </c>
      <c r="B121" t="s">
        <v>340</v>
      </c>
      <c r="C121" s="1">
        <v>180010566909</v>
      </c>
      <c r="D121" s="1" t="s">
        <v>1030</v>
      </c>
      <c r="E121" t="s">
        <v>101</v>
      </c>
      <c r="F121" t="s">
        <v>171</v>
      </c>
      <c r="G121">
        <v>24</v>
      </c>
      <c r="H121">
        <v>1</v>
      </c>
      <c r="I121" t="s">
        <v>74</v>
      </c>
      <c r="J121" t="s">
        <v>67</v>
      </c>
      <c r="K121" s="29">
        <v>360</v>
      </c>
      <c r="L121" t="s">
        <v>503</v>
      </c>
      <c r="M121" t="s">
        <v>867</v>
      </c>
      <c r="N121">
        <v>25</v>
      </c>
      <c r="O121">
        <v>256</v>
      </c>
      <c r="P121">
        <v>400</v>
      </c>
      <c r="Q121" s="1">
        <v>1</v>
      </c>
      <c r="R121">
        <f t="shared" si="1"/>
        <v>4</v>
      </c>
    </row>
    <row r="122" spans="1:18" hidden="1" x14ac:dyDescent="0.35">
      <c r="A122" t="s">
        <v>190</v>
      </c>
      <c r="B122" t="s">
        <v>196</v>
      </c>
      <c r="C122" s="1">
        <v>140020626909</v>
      </c>
      <c r="D122" s="1" t="s">
        <v>1054</v>
      </c>
      <c r="E122" t="s">
        <v>101</v>
      </c>
      <c r="F122" t="s">
        <v>668</v>
      </c>
      <c r="G122">
        <v>24</v>
      </c>
      <c r="H122">
        <v>1</v>
      </c>
      <c r="I122" t="s">
        <v>74</v>
      </c>
      <c r="J122" t="s">
        <v>71</v>
      </c>
      <c r="K122" s="29">
        <v>278</v>
      </c>
      <c r="L122" t="s">
        <v>503</v>
      </c>
      <c r="M122" t="s">
        <v>669</v>
      </c>
      <c r="N122">
        <v>25</v>
      </c>
      <c r="O122">
        <v>193</v>
      </c>
      <c r="P122">
        <v>400</v>
      </c>
      <c r="Q122" s="1">
        <v>1</v>
      </c>
      <c r="R122">
        <f t="shared" si="1"/>
        <v>4</v>
      </c>
    </row>
    <row r="123" spans="1:18" hidden="1" x14ac:dyDescent="0.35">
      <c r="A123" t="s">
        <v>392</v>
      </c>
      <c r="B123" t="s">
        <v>407</v>
      </c>
      <c r="C123" s="1">
        <v>190070629609</v>
      </c>
      <c r="D123" s="1" t="s">
        <v>1004</v>
      </c>
      <c r="E123" t="s">
        <v>95</v>
      </c>
      <c r="F123" t="s">
        <v>59</v>
      </c>
      <c r="G123">
        <v>25</v>
      </c>
      <c r="H123">
        <v>1</v>
      </c>
      <c r="I123" t="s">
        <v>66</v>
      </c>
      <c r="J123" t="s">
        <v>68</v>
      </c>
      <c r="K123" s="29">
        <v>10</v>
      </c>
      <c r="L123" t="s">
        <v>503</v>
      </c>
      <c r="M123" t="s">
        <v>409</v>
      </c>
      <c r="N123">
        <v>2</v>
      </c>
      <c r="O123">
        <v>5094</v>
      </c>
      <c r="P123">
        <v>25</v>
      </c>
      <c r="Q123" s="1">
        <v>1</v>
      </c>
      <c r="R123">
        <f t="shared" si="1"/>
        <v>6</v>
      </c>
    </row>
    <row r="124" spans="1:18" hidden="1" x14ac:dyDescent="0.35">
      <c r="A124" t="s">
        <v>330</v>
      </c>
      <c r="B124" t="s">
        <v>329</v>
      </c>
      <c r="C124" s="1">
        <v>180010169909</v>
      </c>
      <c r="D124" s="1" t="s">
        <v>1041</v>
      </c>
      <c r="E124" t="s">
        <v>93</v>
      </c>
      <c r="F124" t="s">
        <v>253</v>
      </c>
      <c r="G124">
        <v>25</v>
      </c>
      <c r="H124">
        <v>1</v>
      </c>
      <c r="I124" t="s">
        <v>74</v>
      </c>
      <c r="J124" t="s">
        <v>68</v>
      </c>
      <c r="K124" s="29">
        <v>0</v>
      </c>
      <c r="L124" t="s">
        <v>503</v>
      </c>
      <c r="M124" t="s">
        <v>919</v>
      </c>
      <c r="N124">
        <v>66</v>
      </c>
      <c r="O124">
        <v>13</v>
      </c>
      <c r="P124">
        <v>300</v>
      </c>
      <c r="Q124" s="1">
        <v>1</v>
      </c>
      <c r="R124">
        <f t="shared" si="1"/>
        <v>1</v>
      </c>
    </row>
    <row r="125" spans="1:18" hidden="1" x14ac:dyDescent="0.35">
      <c r="A125" t="s">
        <v>455</v>
      </c>
      <c r="B125" t="s">
        <v>458</v>
      </c>
      <c r="C125" s="1">
        <v>270010242909</v>
      </c>
      <c r="D125" s="1" t="s">
        <v>1046</v>
      </c>
      <c r="E125" t="s">
        <v>93</v>
      </c>
      <c r="F125" t="s">
        <v>39</v>
      </c>
      <c r="G125">
        <v>25</v>
      </c>
      <c r="H125">
        <v>2</v>
      </c>
      <c r="I125" t="s">
        <v>74</v>
      </c>
      <c r="J125" t="s">
        <v>68</v>
      </c>
      <c r="K125" s="29">
        <v>223</v>
      </c>
      <c r="L125" t="s">
        <v>503</v>
      </c>
      <c r="M125" t="s">
        <v>759</v>
      </c>
      <c r="N125">
        <v>66</v>
      </c>
      <c r="O125">
        <v>65</v>
      </c>
      <c r="P125">
        <v>600</v>
      </c>
      <c r="Q125" s="1">
        <v>1</v>
      </c>
      <c r="R125">
        <f t="shared" si="1"/>
        <v>3</v>
      </c>
    </row>
    <row r="126" spans="1:18" hidden="1" x14ac:dyDescent="0.35">
      <c r="A126" t="s">
        <v>392</v>
      </c>
      <c r="B126" t="s">
        <v>407</v>
      </c>
      <c r="C126" s="1">
        <v>190070629609</v>
      </c>
      <c r="D126" s="1" t="s">
        <v>1004</v>
      </c>
      <c r="E126" t="s">
        <v>91</v>
      </c>
      <c r="F126" t="s">
        <v>146</v>
      </c>
      <c r="G126">
        <v>25</v>
      </c>
      <c r="H126">
        <v>1</v>
      </c>
      <c r="I126" t="s">
        <v>69</v>
      </c>
      <c r="J126" t="s">
        <v>68</v>
      </c>
      <c r="K126" s="29">
        <v>165</v>
      </c>
      <c r="L126" t="s">
        <v>503</v>
      </c>
      <c r="M126" t="s">
        <v>525</v>
      </c>
      <c r="N126">
        <v>45</v>
      </c>
      <c r="O126">
        <v>1606</v>
      </c>
      <c r="P126">
        <v>200</v>
      </c>
      <c r="Q126" s="1">
        <v>1</v>
      </c>
      <c r="R126">
        <f t="shared" si="1"/>
        <v>6</v>
      </c>
    </row>
    <row r="127" spans="1:18" hidden="1" x14ac:dyDescent="0.35">
      <c r="A127" t="s">
        <v>121</v>
      </c>
      <c r="B127" t="s">
        <v>128</v>
      </c>
      <c r="C127" s="1">
        <v>30010647209</v>
      </c>
      <c r="D127" s="1" t="s">
        <v>1067</v>
      </c>
      <c r="E127" t="s">
        <v>91</v>
      </c>
      <c r="F127" t="s">
        <v>30</v>
      </c>
      <c r="G127">
        <v>25</v>
      </c>
      <c r="H127">
        <v>1</v>
      </c>
      <c r="I127" t="s">
        <v>73</v>
      </c>
      <c r="J127" t="s">
        <v>68</v>
      </c>
      <c r="K127" s="29">
        <v>1</v>
      </c>
      <c r="L127" t="s">
        <v>503</v>
      </c>
      <c r="M127" t="s">
        <v>628</v>
      </c>
      <c r="N127">
        <v>45</v>
      </c>
      <c r="O127">
        <v>451</v>
      </c>
      <c r="P127">
        <v>100</v>
      </c>
      <c r="Q127" s="1">
        <v>1</v>
      </c>
      <c r="R127">
        <f t="shared" si="1"/>
        <v>1</v>
      </c>
    </row>
    <row r="128" spans="1:18" hidden="1" x14ac:dyDescent="0.35">
      <c r="A128" t="s">
        <v>121</v>
      </c>
      <c r="B128" t="s">
        <v>128</v>
      </c>
      <c r="C128" s="1">
        <v>30010347009</v>
      </c>
      <c r="D128" s="1" t="s">
        <v>1071</v>
      </c>
      <c r="E128" t="s">
        <v>91</v>
      </c>
      <c r="F128" t="s">
        <v>360</v>
      </c>
      <c r="G128">
        <v>25</v>
      </c>
      <c r="H128">
        <v>1</v>
      </c>
      <c r="I128" t="s">
        <v>69</v>
      </c>
      <c r="J128" t="s">
        <v>67</v>
      </c>
      <c r="K128" s="29">
        <v>175</v>
      </c>
      <c r="L128" t="s">
        <v>503</v>
      </c>
      <c r="M128" t="s">
        <v>607</v>
      </c>
      <c r="N128">
        <v>45</v>
      </c>
      <c r="O128">
        <v>2201</v>
      </c>
      <c r="P128">
        <v>200</v>
      </c>
      <c r="Q128" s="1">
        <v>1</v>
      </c>
      <c r="R128">
        <f t="shared" si="1"/>
        <v>2</v>
      </c>
    </row>
    <row r="129" spans="1:18" hidden="1" x14ac:dyDescent="0.35">
      <c r="A129" t="s">
        <v>392</v>
      </c>
      <c r="B129" t="s">
        <v>407</v>
      </c>
      <c r="C129" s="1">
        <v>190070629609</v>
      </c>
      <c r="D129" s="1" t="s">
        <v>1004</v>
      </c>
      <c r="E129" t="s">
        <v>96</v>
      </c>
      <c r="F129" t="s">
        <v>524</v>
      </c>
      <c r="G129">
        <v>25</v>
      </c>
      <c r="H129">
        <v>1</v>
      </c>
      <c r="I129" t="s">
        <v>69</v>
      </c>
      <c r="J129" t="s">
        <v>68</v>
      </c>
      <c r="K129" s="29">
        <v>0</v>
      </c>
      <c r="L129" t="s">
        <v>503</v>
      </c>
      <c r="M129" t="s">
        <v>410</v>
      </c>
      <c r="N129">
        <v>30</v>
      </c>
      <c r="O129">
        <v>3</v>
      </c>
      <c r="P129">
        <v>100</v>
      </c>
      <c r="Q129" s="1">
        <v>1</v>
      </c>
      <c r="R129">
        <f t="shared" si="1"/>
        <v>6</v>
      </c>
    </row>
    <row r="130" spans="1:18" hidden="1" x14ac:dyDescent="0.35">
      <c r="A130" t="s">
        <v>455</v>
      </c>
      <c r="B130" t="s">
        <v>485</v>
      </c>
      <c r="C130" s="1">
        <v>270050646609</v>
      </c>
      <c r="D130" s="1" t="s">
        <v>1077</v>
      </c>
      <c r="E130" t="s">
        <v>96</v>
      </c>
      <c r="F130" t="s">
        <v>516</v>
      </c>
      <c r="G130">
        <v>25</v>
      </c>
      <c r="H130">
        <v>1</v>
      </c>
      <c r="I130" t="s">
        <v>69</v>
      </c>
      <c r="J130" t="s">
        <v>67</v>
      </c>
      <c r="K130" s="29">
        <v>195</v>
      </c>
      <c r="L130" t="s">
        <v>503</v>
      </c>
      <c r="M130" t="s">
        <v>779</v>
      </c>
      <c r="N130">
        <v>30</v>
      </c>
      <c r="O130">
        <v>1</v>
      </c>
      <c r="P130">
        <v>200</v>
      </c>
      <c r="Q130" s="1">
        <v>1</v>
      </c>
      <c r="R130">
        <f t="shared" si="1"/>
        <v>1</v>
      </c>
    </row>
    <row r="131" spans="1:18" hidden="1" x14ac:dyDescent="0.35">
      <c r="A131" t="s">
        <v>392</v>
      </c>
      <c r="B131" t="s">
        <v>407</v>
      </c>
      <c r="C131" s="1">
        <v>190070629609</v>
      </c>
      <c r="D131" s="1" t="s">
        <v>1004</v>
      </c>
      <c r="E131" t="s">
        <v>96</v>
      </c>
      <c r="F131" t="s">
        <v>36</v>
      </c>
      <c r="G131">
        <v>25</v>
      </c>
      <c r="H131">
        <v>1</v>
      </c>
      <c r="I131" t="s">
        <v>79</v>
      </c>
      <c r="J131" t="s">
        <v>68</v>
      </c>
      <c r="K131" s="29">
        <v>55</v>
      </c>
      <c r="L131" t="s">
        <v>503</v>
      </c>
      <c r="M131" t="s">
        <v>520</v>
      </c>
      <c r="N131">
        <v>30</v>
      </c>
      <c r="O131">
        <v>18</v>
      </c>
      <c r="P131">
        <v>50</v>
      </c>
      <c r="Q131" s="1">
        <v>1</v>
      </c>
      <c r="R131">
        <f t="shared" ref="R131:R194" si="2">COUNTIF($C$2:$C$431,C131)</f>
        <v>6</v>
      </c>
    </row>
    <row r="132" spans="1:18" hidden="1" x14ac:dyDescent="0.35">
      <c r="A132" t="s">
        <v>330</v>
      </c>
      <c r="B132" t="s">
        <v>349</v>
      </c>
      <c r="C132" s="1">
        <v>180020565909</v>
      </c>
      <c r="D132" s="1" t="s">
        <v>1089</v>
      </c>
      <c r="E132" t="s">
        <v>99</v>
      </c>
      <c r="F132" t="s">
        <v>847</v>
      </c>
      <c r="G132">
        <v>25</v>
      </c>
      <c r="H132">
        <v>1</v>
      </c>
      <c r="I132" t="s">
        <v>74</v>
      </c>
      <c r="J132" t="s">
        <v>67</v>
      </c>
      <c r="K132" s="29">
        <v>245</v>
      </c>
      <c r="L132" t="s">
        <v>503</v>
      </c>
      <c r="M132" t="s">
        <v>848</v>
      </c>
      <c r="N132">
        <v>9</v>
      </c>
      <c r="O132">
        <v>9005</v>
      </c>
      <c r="P132">
        <v>300</v>
      </c>
      <c r="Q132" s="1">
        <v>1</v>
      </c>
      <c r="R132">
        <f t="shared" si="2"/>
        <v>1</v>
      </c>
    </row>
    <row r="133" spans="1:18" hidden="1" x14ac:dyDescent="0.35">
      <c r="A133" t="s">
        <v>392</v>
      </c>
      <c r="B133" t="s">
        <v>407</v>
      </c>
      <c r="C133" s="1">
        <v>190070629609</v>
      </c>
      <c r="D133" s="1" t="s">
        <v>1004</v>
      </c>
      <c r="E133" t="s">
        <v>90</v>
      </c>
      <c r="F133" t="s">
        <v>19</v>
      </c>
      <c r="G133">
        <v>25</v>
      </c>
      <c r="H133">
        <v>1</v>
      </c>
      <c r="I133" t="s">
        <v>69</v>
      </c>
      <c r="J133" t="s">
        <v>68</v>
      </c>
      <c r="K133" s="29">
        <v>80</v>
      </c>
      <c r="L133" t="s">
        <v>503</v>
      </c>
      <c r="M133" t="s">
        <v>523</v>
      </c>
      <c r="N133">
        <v>8</v>
      </c>
      <c r="O133">
        <v>605</v>
      </c>
      <c r="P133">
        <v>100</v>
      </c>
      <c r="Q133" s="1">
        <v>1</v>
      </c>
      <c r="R133">
        <f t="shared" si="2"/>
        <v>6</v>
      </c>
    </row>
    <row r="134" spans="1:18" hidden="1" x14ac:dyDescent="0.35">
      <c r="A134" t="s">
        <v>455</v>
      </c>
      <c r="B134" t="s">
        <v>755</v>
      </c>
      <c r="C134" s="1">
        <v>270090546809</v>
      </c>
      <c r="D134" s="1" t="s">
        <v>1090</v>
      </c>
      <c r="E134" t="s">
        <v>90</v>
      </c>
      <c r="F134" t="s">
        <v>19</v>
      </c>
      <c r="G134">
        <v>25</v>
      </c>
      <c r="H134">
        <v>1</v>
      </c>
      <c r="I134" t="s">
        <v>69</v>
      </c>
      <c r="J134" t="s">
        <v>67</v>
      </c>
      <c r="K134" s="29">
        <v>72</v>
      </c>
      <c r="L134" t="s">
        <v>503</v>
      </c>
      <c r="M134" t="s">
        <v>765</v>
      </c>
      <c r="N134">
        <v>8</v>
      </c>
      <c r="O134">
        <v>605</v>
      </c>
      <c r="P134">
        <v>100</v>
      </c>
      <c r="Q134" s="1">
        <v>1</v>
      </c>
      <c r="R134">
        <f t="shared" si="2"/>
        <v>2</v>
      </c>
    </row>
    <row r="135" spans="1:18" hidden="1" x14ac:dyDescent="0.35">
      <c r="A135" t="s">
        <v>455</v>
      </c>
      <c r="B135" t="s">
        <v>458</v>
      </c>
      <c r="C135" s="1">
        <v>270010242909</v>
      </c>
      <c r="D135" s="1" t="s">
        <v>1046</v>
      </c>
      <c r="E135" t="s">
        <v>90</v>
      </c>
      <c r="F135" t="s">
        <v>173</v>
      </c>
      <c r="G135">
        <v>25</v>
      </c>
      <c r="H135">
        <v>1</v>
      </c>
      <c r="I135" t="s">
        <v>69</v>
      </c>
      <c r="J135" t="s">
        <v>68</v>
      </c>
      <c r="K135" s="29">
        <v>150</v>
      </c>
      <c r="L135" t="s">
        <v>503</v>
      </c>
      <c r="M135" t="s">
        <v>758</v>
      </c>
      <c r="N135">
        <v>8</v>
      </c>
      <c r="O135">
        <v>53</v>
      </c>
      <c r="P135">
        <v>200</v>
      </c>
      <c r="Q135" s="1">
        <v>1</v>
      </c>
      <c r="R135">
        <f t="shared" si="2"/>
        <v>3</v>
      </c>
    </row>
    <row r="136" spans="1:18" hidden="1" x14ac:dyDescent="0.35">
      <c r="A136" t="s">
        <v>291</v>
      </c>
      <c r="B136" t="s">
        <v>320</v>
      </c>
      <c r="C136" s="1">
        <v>170030661609</v>
      </c>
      <c r="D136" s="1" t="s">
        <v>1100</v>
      </c>
      <c r="E136" t="s">
        <v>90</v>
      </c>
      <c r="F136" t="s">
        <v>43</v>
      </c>
      <c r="G136">
        <v>25</v>
      </c>
      <c r="H136">
        <v>1</v>
      </c>
      <c r="I136" t="s">
        <v>69</v>
      </c>
      <c r="J136" t="s">
        <v>67</v>
      </c>
      <c r="K136" s="29">
        <v>15</v>
      </c>
      <c r="L136" t="s">
        <v>503</v>
      </c>
      <c r="M136" t="s">
        <v>722</v>
      </c>
      <c r="N136">
        <v>8</v>
      </c>
      <c r="O136">
        <v>690</v>
      </c>
      <c r="P136">
        <v>30</v>
      </c>
      <c r="Q136" s="1">
        <v>1</v>
      </c>
      <c r="R136">
        <f t="shared" si="2"/>
        <v>1</v>
      </c>
    </row>
    <row r="137" spans="1:18" hidden="1" x14ac:dyDescent="0.35">
      <c r="A137" t="s">
        <v>8</v>
      </c>
      <c r="B137" t="s">
        <v>10</v>
      </c>
      <c r="C137" s="1">
        <v>200010338609</v>
      </c>
      <c r="D137" s="1" t="s">
        <v>1087</v>
      </c>
      <c r="E137" t="s">
        <v>89</v>
      </c>
      <c r="F137" t="s">
        <v>124</v>
      </c>
      <c r="G137">
        <v>25</v>
      </c>
      <c r="H137">
        <v>1</v>
      </c>
      <c r="I137" t="s">
        <v>66</v>
      </c>
      <c r="J137" t="s">
        <v>67</v>
      </c>
      <c r="K137" s="29">
        <v>20</v>
      </c>
      <c r="L137" t="s">
        <v>503</v>
      </c>
      <c r="M137" t="s">
        <v>545</v>
      </c>
      <c r="N137">
        <v>58</v>
      </c>
      <c r="O137">
        <v>224</v>
      </c>
      <c r="P137">
        <v>2</v>
      </c>
      <c r="Q137" s="1">
        <v>1</v>
      </c>
      <c r="R137">
        <f t="shared" si="2"/>
        <v>3</v>
      </c>
    </row>
    <row r="138" spans="1:18" hidden="1" x14ac:dyDescent="0.35">
      <c r="A138" t="s">
        <v>392</v>
      </c>
      <c r="B138" t="s">
        <v>407</v>
      </c>
      <c r="C138" s="1">
        <v>190070629609</v>
      </c>
      <c r="D138" s="1" t="s">
        <v>1004</v>
      </c>
      <c r="E138" t="s">
        <v>89</v>
      </c>
      <c r="F138" t="s">
        <v>521</v>
      </c>
      <c r="G138">
        <v>25</v>
      </c>
      <c r="H138">
        <v>1</v>
      </c>
      <c r="I138" t="s">
        <v>66</v>
      </c>
      <c r="J138" t="s">
        <v>68</v>
      </c>
      <c r="K138" s="29">
        <v>45</v>
      </c>
      <c r="L138" t="s">
        <v>503</v>
      </c>
      <c r="M138" t="s">
        <v>522</v>
      </c>
      <c r="N138">
        <v>58</v>
      </c>
      <c r="O138">
        <v>9047</v>
      </c>
      <c r="P138">
        <v>5</v>
      </c>
      <c r="Q138" s="1">
        <v>1</v>
      </c>
      <c r="R138">
        <f t="shared" si="2"/>
        <v>6</v>
      </c>
    </row>
    <row r="139" spans="1:18" hidden="1" x14ac:dyDescent="0.35">
      <c r="A139" t="s">
        <v>455</v>
      </c>
      <c r="B139" t="s">
        <v>755</v>
      </c>
      <c r="C139" s="1">
        <v>270090546809</v>
      </c>
      <c r="D139" s="1" t="s">
        <v>1090</v>
      </c>
      <c r="E139" t="s">
        <v>89</v>
      </c>
      <c r="F139" t="s">
        <v>266</v>
      </c>
      <c r="G139">
        <v>25</v>
      </c>
      <c r="H139">
        <v>1</v>
      </c>
      <c r="I139" t="s">
        <v>66</v>
      </c>
      <c r="J139" t="s">
        <v>67</v>
      </c>
      <c r="K139" s="29">
        <v>599</v>
      </c>
      <c r="L139" t="s">
        <v>503</v>
      </c>
      <c r="M139" t="s">
        <v>764</v>
      </c>
      <c r="N139">
        <v>58</v>
      </c>
      <c r="O139">
        <v>782</v>
      </c>
      <c r="P139">
        <v>72</v>
      </c>
      <c r="Q139" s="1">
        <v>1</v>
      </c>
      <c r="R139">
        <f t="shared" si="2"/>
        <v>2</v>
      </c>
    </row>
    <row r="140" spans="1:18" hidden="1" x14ac:dyDescent="0.35">
      <c r="A140" t="s">
        <v>135</v>
      </c>
      <c r="B140" t="s">
        <v>134</v>
      </c>
      <c r="C140" s="1">
        <v>90010138709</v>
      </c>
      <c r="D140" s="1" t="s">
        <v>990</v>
      </c>
      <c r="E140" t="s">
        <v>89</v>
      </c>
      <c r="F140" t="s">
        <v>684</v>
      </c>
      <c r="G140">
        <v>25</v>
      </c>
      <c r="H140">
        <v>17</v>
      </c>
      <c r="I140" t="s">
        <v>66</v>
      </c>
      <c r="J140" t="s">
        <v>67</v>
      </c>
      <c r="K140" s="29">
        <v>0</v>
      </c>
      <c r="L140" t="s">
        <v>503</v>
      </c>
      <c r="M140" t="s">
        <v>685</v>
      </c>
      <c r="N140">
        <v>58</v>
      </c>
      <c r="O140">
        <v>412</v>
      </c>
      <c r="P140">
        <v>289</v>
      </c>
      <c r="Q140" s="1">
        <v>1</v>
      </c>
      <c r="R140">
        <f t="shared" si="2"/>
        <v>4</v>
      </c>
    </row>
    <row r="141" spans="1:18" hidden="1" x14ac:dyDescent="0.35">
      <c r="A141" t="s">
        <v>135</v>
      </c>
      <c r="B141" t="s">
        <v>134</v>
      </c>
      <c r="C141" s="1">
        <v>90010338809</v>
      </c>
      <c r="D141" s="1" t="s">
        <v>1065</v>
      </c>
      <c r="E141" t="s">
        <v>89</v>
      </c>
      <c r="F141" t="s">
        <v>6</v>
      </c>
      <c r="G141">
        <v>25</v>
      </c>
      <c r="H141">
        <v>1</v>
      </c>
      <c r="I141" t="s">
        <v>66</v>
      </c>
      <c r="J141" t="s">
        <v>67</v>
      </c>
      <c r="K141" s="29">
        <v>12</v>
      </c>
      <c r="L141" t="s">
        <v>679</v>
      </c>
      <c r="M141" t="s">
        <v>139</v>
      </c>
      <c r="N141">
        <v>58</v>
      </c>
      <c r="O141">
        <v>141</v>
      </c>
      <c r="P141">
        <v>1</v>
      </c>
      <c r="Q141" s="1">
        <v>1</v>
      </c>
      <c r="R141">
        <f t="shared" si="2"/>
        <v>1</v>
      </c>
    </row>
    <row r="142" spans="1:18" hidden="1" x14ac:dyDescent="0.35">
      <c r="A142" t="s">
        <v>230</v>
      </c>
      <c r="B142" t="s">
        <v>256</v>
      </c>
      <c r="C142" s="1">
        <v>150100439209</v>
      </c>
      <c r="D142" s="1" t="s">
        <v>1120</v>
      </c>
      <c r="E142" t="s">
        <v>89</v>
      </c>
      <c r="F142" t="s">
        <v>168</v>
      </c>
      <c r="G142">
        <v>25</v>
      </c>
      <c r="H142">
        <v>1</v>
      </c>
      <c r="I142" t="s">
        <v>66</v>
      </c>
      <c r="J142" t="s">
        <v>68</v>
      </c>
      <c r="K142" s="29">
        <v>44</v>
      </c>
      <c r="L142" t="s">
        <v>503</v>
      </c>
      <c r="M142" t="s">
        <v>260</v>
      </c>
      <c r="N142">
        <v>58</v>
      </c>
      <c r="O142">
        <v>240</v>
      </c>
      <c r="P142">
        <v>4</v>
      </c>
      <c r="Q142" s="1">
        <v>1</v>
      </c>
      <c r="R142">
        <f t="shared" si="2"/>
        <v>1</v>
      </c>
    </row>
    <row r="143" spans="1:18" hidden="1" x14ac:dyDescent="0.35">
      <c r="A143" t="s">
        <v>263</v>
      </c>
      <c r="B143" t="s">
        <v>283</v>
      </c>
      <c r="C143" s="1">
        <v>160090426209</v>
      </c>
      <c r="D143" s="1" t="s">
        <v>1122</v>
      </c>
      <c r="E143" t="s">
        <v>89</v>
      </c>
      <c r="F143" t="s">
        <v>60</v>
      </c>
      <c r="G143">
        <v>25</v>
      </c>
      <c r="H143">
        <v>2</v>
      </c>
      <c r="I143" t="s">
        <v>66</v>
      </c>
      <c r="J143" t="s">
        <v>67</v>
      </c>
      <c r="K143" s="29">
        <v>9</v>
      </c>
      <c r="L143" t="s">
        <v>503</v>
      </c>
      <c r="M143" t="s">
        <v>790</v>
      </c>
      <c r="N143">
        <v>58</v>
      </c>
      <c r="O143">
        <v>188</v>
      </c>
      <c r="P143">
        <v>2</v>
      </c>
      <c r="Q143" s="1">
        <v>1</v>
      </c>
      <c r="R143">
        <f t="shared" si="2"/>
        <v>2</v>
      </c>
    </row>
    <row r="144" spans="1:18" hidden="1" x14ac:dyDescent="0.35">
      <c r="A144" t="s">
        <v>190</v>
      </c>
      <c r="B144" t="s">
        <v>197</v>
      </c>
      <c r="C144" s="1">
        <v>140020526709</v>
      </c>
      <c r="D144" s="1" t="s">
        <v>1125</v>
      </c>
      <c r="E144" t="s">
        <v>89</v>
      </c>
      <c r="F144" t="s">
        <v>649</v>
      </c>
      <c r="G144">
        <v>25</v>
      </c>
      <c r="H144">
        <v>1</v>
      </c>
      <c r="I144" t="s">
        <v>66</v>
      </c>
      <c r="J144" t="s">
        <v>72</v>
      </c>
      <c r="K144" s="29">
        <v>399</v>
      </c>
      <c r="L144" t="s">
        <v>503</v>
      </c>
      <c r="M144" t="s">
        <v>650</v>
      </c>
      <c r="N144">
        <v>58</v>
      </c>
      <c r="O144">
        <v>340</v>
      </c>
      <c r="P144">
        <v>36</v>
      </c>
      <c r="Q144" s="1">
        <v>1</v>
      </c>
      <c r="R144">
        <f t="shared" si="2"/>
        <v>1</v>
      </c>
    </row>
    <row r="145" spans="1:18" hidden="1" x14ac:dyDescent="0.35">
      <c r="A145" t="s">
        <v>455</v>
      </c>
      <c r="B145" t="s">
        <v>458</v>
      </c>
      <c r="C145" s="1">
        <v>270010242909</v>
      </c>
      <c r="D145" s="1" t="s">
        <v>1046</v>
      </c>
      <c r="E145" t="s">
        <v>89</v>
      </c>
      <c r="F145" t="s">
        <v>257</v>
      </c>
      <c r="G145">
        <v>25</v>
      </c>
      <c r="H145">
        <v>5</v>
      </c>
      <c r="I145" t="s">
        <v>66</v>
      </c>
      <c r="J145" t="s">
        <v>68</v>
      </c>
      <c r="K145" s="29">
        <v>99</v>
      </c>
      <c r="L145" t="s">
        <v>503</v>
      </c>
      <c r="M145" t="s">
        <v>760</v>
      </c>
      <c r="N145">
        <v>58</v>
      </c>
      <c r="O145">
        <v>906</v>
      </c>
      <c r="P145">
        <v>50</v>
      </c>
      <c r="Q145" s="1">
        <v>1</v>
      </c>
      <c r="R145">
        <f t="shared" si="2"/>
        <v>3</v>
      </c>
    </row>
    <row r="146" spans="1:18" hidden="1" x14ac:dyDescent="0.35">
      <c r="A146" t="s">
        <v>291</v>
      </c>
      <c r="B146" t="s">
        <v>723</v>
      </c>
      <c r="C146" s="1">
        <v>170010461309</v>
      </c>
      <c r="D146" s="1" t="s">
        <v>985</v>
      </c>
      <c r="E146" t="s">
        <v>95</v>
      </c>
      <c r="F146" t="s">
        <v>728</v>
      </c>
      <c r="G146">
        <v>26</v>
      </c>
      <c r="H146">
        <v>1</v>
      </c>
      <c r="I146" t="s">
        <v>66</v>
      </c>
      <c r="J146" t="s">
        <v>68</v>
      </c>
      <c r="K146" s="29">
        <v>135</v>
      </c>
      <c r="L146" t="s">
        <v>503</v>
      </c>
      <c r="M146" t="s">
        <v>729</v>
      </c>
      <c r="N146">
        <v>2</v>
      </c>
      <c r="O146">
        <v>9011</v>
      </c>
      <c r="P146">
        <v>175</v>
      </c>
      <c r="Q146" s="1">
        <v>1</v>
      </c>
      <c r="R146">
        <f t="shared" si="2"/>
        <v>3</v>
      </c>
    </row>
    <row r="147" spans="1:18" hidden="1" x14ac:dyDescent="0.35">
      <c r="A147" t="s">
        <v>425</v>
      </c>
      <c r="B147" t="s">
        <v>433</v>
      </c>
      <c r="C147" s="1">
        <v>220030648709</v>
      </c>
      <c r="D147" s="1" t="s">
        <v>1001</v>
      </c>
      <c r="E147" t="s">
        <v>95</v>
      </c>
      <c r="F147" t="s">
        <v>347</v>
      </c>
      <c r="G147">
        <v>26</v>
      </c>
      <c r="H147">
        <v>1</v>
      </c>
      <c r="I147" t="s">
        <v>66</v>
      </c>
      <c r="J147" t="s">
        <v>77</v>
      </c>
      <c r="K147" s="29">
        <v>0</v>
      </c>
      <c r="L147" t="s">
        <v>503</v>
      </c>
      <c r="M147" t="s">
        <v>707</v>
      </c>
      <c r="N147">
        <v>2</v>
      </c>
      <c r="O147">
        <v>5990</v>
      </c>
      <c r="P147">
        <v>225</v>
      </c>
      <c r="Q147" s="1">
        <v>1</v>
      </c>
      <c r="R147">
        <f t="shared" si="2"/>
        <v>2</v>
      </c>
    </row>
    <row r="148" spans="1:18" hidden="1" x14ac:dyDescent="0.35">
      <c r="A148" t="s">
        <v>330</v>
      </c>
      <c r="B148" t="s">
        <v>387</v>
      </c>
      <c r="C148" s="1">
        <v>180180569609</v>
      </c>
      <c r="D148" s="1" t="s">
        <v>1022</v>
      </c>
      <c r="E148" t="s">
        <v>95</v>
      </c>
      <c r="F148" t="s">
        <v>642</v>
      </c>
      <c r="G148">
        <v>26</v>
      </c>
      <c r="H148">
        <v>1</v>
      </c>
      <c r="I148" t="s">
        <v>66</v>
      </c>
      <c r="J148" t="s">
        <v>67</v>
      </c>
      <c r="K148" s="29">
        <v>1</v>
      </c>
      <c r="L148" t="s">
        <v>503</v>
      </c>
      <c r="M148" t="s">
        <v>933</v>
      </c>
      <c r="N148">
        <v>2</v>
      </c>
      <c r="O148">
        <v>11</v>
      </c>
      <c r="P148">
        <v>75</v>
      </c>
      <c r="Q148" s="1">
        <v>1</v>
      </c>
      <c r="R148">
        <f t="shared" si="2"/>
        <v>2</v>
      </c>
    </row>
    <row r="149" spans="1:18" hidden="1" x14ac:dyDescent="0.35">
      <c r="A149" t="s">
        <v>330</v>
      </c>
      <c r="B149" t="s">
        <v>387</v>
      </c>
      <c r="C149" s="1">
        <v>180180569609</v>
      </c>
      <c r="D149" s="1" t="s">
        <v>1022</v>
      </c>
      <c r="E149" t="s">
        <v>95</v>
      </c>
      <c r="F149" t="s">
        <v>642</v>
      </c>
      <c r="G149">
        <v>26</v>
      </c>
      <c r="H149">
        <v>1</v>
      </c>
      <c r="I149" t="s">
        <v>66</v>
      </c>
      <c r="J149" t="s">
        <v>67</v>
      </c>
      <c r="K149" s="29">
        <v>1</v>
      </c>
      <c r="L149" t="s">
        <v>503</v>
      </c>
      <c r="M149" t="s">
        <v>933</v>
      </c>
      <c r="N149">
        <v>2</v>
      </c>
      <c r="O149">
        <v>11</v>
      </c>
      <c r="P149">
        <v>75</v>
      </c>
      <c r="Q149" s="1">
        <v>1</v>
      </c>
      <c r="R149">
        <f t="shared" si="2"/>
        <v>2</v>
      </c>
    </row>
    <row r="150" spans="1:18" hidden="1" x14ac:dyDescent="0.35">
      <c r="A150" t="s">
        <v>330</v>
      </c>
      <c r="B150" t="s">
        <v>364</v>
      </c>
      <c r="C150" s="1">
        <v>180030467109</v>
      </c>
      <c r="D150" s="1" t="s">
        <v>1034</v>
      </c>
      <c r="E150" t="s">
        <v>95</v>
      </c>
      <c r="F150" t="s">
        <v>948</v>
      </c>
      <c r="G150">
        <v>26</v>
      </c>
      <c r="H150">
        <v>1</v>
      </c>
      <c r="I150" t="s">
        <v>69</v>
      </c>
      <c r="J150" t="s">
        <v>67</v>
      </c>
      <c r="K150" s="29">
        <v>90</v>
      </c>
      <c r="L150" t="s">
        <v>503</v>
      </c>
      <c r="M150" t="s">
        <v>949</v>
      </c>
      <c r="N150">
        <v>2</v>
      </c>
      <c r="O150">
        <v>4368</v>
      </c>
      <c r="P150">
        <v>100</v>
      </c>
      <c r="Q150" s="1">
        <v>1</v>
      </c>
      <c r="R150">
        <f t="shared" si="2"/>
        <v>4</v>
      </c>
    </row>
    <row r="151" spans="1:18" hidden="1" x14ac:dyDescent="0.35">
      <c r="A151" t="s">
        <v>330</v>
      </c>
      <c r="B151" t="s">
        <v>851</v>
      </c>
      <c r="C151" s="1">
        <v>180020366609</v>
      </c>
      <c r="D151" s="1" t="s">
        <v>1080</v>
      </c>
      <c r="E151" t="s">
        <v>96</v>
      </c>
      <c r="F151" t="s">
        <v>752</v>
      </c>
      <c r="G151">
        <v>26</v>
      </c>
      <c r="H151">
        <v>1</v>
      </c>
      <c r="I151" t="s">
        <v>69</v>
      </c>
      <c r="J151" t="s">
        <v>67</v>
      </c>
      <c r="K151" s="29">
        <v>0</v>
      </c>
      <c r="L151" t="s">
        <v>503</v>
      </c>
      <c r="M151" t="s">
        <v>852</v>
      </c>
      <c r="N151">
        <v>30</v>
      </c>
      <c r="O151">
        <v>4</v>
      </c>
      <c r="P151">
        <v>50</v>
      </c>
      <c r="Q151" s="1">
        <v>1</v>
      </c>
      <c r="R151">
        <f t="shared" si="2"/>
        <v>4</v>
      </c>
    </row>
    <row r="152" spans="1:18" hidden="1" x14ac:dyDescent="0.35">
      <c r="A152" t="s">
        <v>330</v>
      </c>
      <c r="B152" t="s">
        <v>335</v>
      </c>
      <c r="C152" s="1">
        <v>180010268509</v>
      </c>
      <c r="D152" s="1" t="s">
        <v>1085</v>
      </c>
      <c r="E152" t="s">
        <v>96</v>
      </c>
      <c r="F152" t="s">
        <v>213</v>
      </c>
      <c r="G152">
        <v>26</v>
      </c>
      <c r="H152">
        <v>1</v>
      </c>
      <c r="I152" t="s">
        <v>69</v>
      </c>
      <c r="J152" t="s">
        <v>67</v>
      </c>
      <c r="K152" s="29">
        <v>0</v>
      </c>
      <c r="L152" t="s">
        <v>503</v>
      </c>
      <c r="M152" t="s">
        <v>850</v>
      </c>
      <c r="N152">
        <v>30</v>
      </c>
      <c r="O152">
        <v>6</v>
      </c>
      <c r="P152">
        <v>100</v>
      </c>
      <c r="Q152" s="1">
        <v>1</v>
      </c>
      <c r="R152">
        <f t="shared" si="2"/>
        <v>2</v>
      </c>
    </row>
    <row r="153" spans="1:18" hidden="1" x14ac:dyDescent="0.35">
      <c r="A153" t="s">
        <v>455</v>
      </c>
      <c r="B153" t="s">
        <v>461</v>
      </c>
      <c r="C153" s="1">
        <v>270020343809</v>
      </c>
      <c r="D153" s="1" t="s">
        <v>1086</v>
      </c>
      <c r="E153" t="s">
        <v>96</v>
      </c>
      <c r="F153" t="s">
        <v>198</v>
      </c>
      <c r="G153">
        <v>26</v>
      </c>
      <c r="H153">
        <v>1</v>
      </c>
      <c r="I153" t="s">
        <v>69</v>
      </c>
      <c r="J153" t="s">
        <v>68</v>
      </c>
      <c r="K153" s="29">
        <v>0</v>
      </c>
      <c r="L153" t="s">
        <v>503</v>
      </c>
      <c r="M153" t="s">
        <v>472</v>
      </c>
      <c r="N153">
        <v>30</v>
      </c>
      <c r="O153">
        <v>13</v>
      </c>
      <c r="P153">
        <v>200</v>
      </c>
      <c r="Q153" s="1">
        <v>1</v>
      </c>
      <c r="R153">
        <f t="shared" si="2"/>
        <v>2</v>
      </c>
    </row>
    <row r="154" spans="1:18" hidden="1" x14ac:dyDescent="0.35">
      <c r="A154" t="s">
        <v>425</v>
      </c>
      <c r="B154" t="s">
        <v>424</v>
      </c>
      <c r="C154" s="1">
        <v>220010449409</v>
      </c>
      <c r="D154" s="1" t="s">
        <v>1088</v>
      </c>
      <c r="E154" t="s">
        <v>99</v>
      </c>
      <c r="F154" t="s">
        <v>705</v>
      </c>
      <c r="G154">
        <v>26</v>
      </c>
      <c r="H154">
        <v>4</v>
      </c>
      <c r="I154" t="s">
        <v>82</v>
      </c>
      <c r="J154" t="s">
        <v>67</v>
      </c>
      <c r="K154" s="29">
        <v>10</v>
      </c>
      <c r="L154" t="s">
        <v>503</v>
      </c>
      <c r="M154" t="s">
        <v>706</v>
      </c>
      <c r="N154">
        <v>9</v>
      </c>
      <c r="O154">
        <v>9003</v>
      </c>
      <c r="P154">
        <v>60</v>
      </c>
      <c r="Q154" s="1">
        <v>1</v>
      </c>
      <c r="R154">
        <f t="shared" si="2"/>
        <v>1</v>
      </c>
    </row>
    <row r="155" spans="1:18" hidden="1" x14ac:dyDescent="0.35">
      <c r="A155" t="s">
        <v>330</v>
      </c>
      <c r="B155" t="s">
        <v>364</v>
      </c>
      <c r="C155" s="1">
        <v>180030467109</v>
      </c>
      <c r="D155" s="1" t="s">
        <v>1034</v>
      </c>
      <c r="E155" t="s">
        <v>90</v>
      </c>
      <c r="F155" t="s">
        <v>237</v>
      </c>
      <c r="G155">
        <v>26</v>
      </c>
      <c r="H155">
        <v>1</v>
      </c>
      <c r="I155" t="s">
        <v>69</v>
      </c>
      <c r="J155" t="s">
        <v>67</v>
      </c>
      <c r="K155" s="29">
        <v>85</v>
      </c>
      <c r="L155" t="s">
        <v>503</v>
      </c>
      <c r="M155" t="s">
        <v>952</v>
      </c>
      <c r="N155">
        <v>8</v>
      </c>
      <c r="O155">
        <v>306</v>
      </c>
      <c r="P155">
        <v>100</v>
      </c>
      <c r="Q155" s="1">
        <v>1</v>
      </c>
      <c r="R155">
        <f t="shared" si="2"/>
        <v>4</v>
      </c>
    </row>
    <row r="156" spans="1:18" hidden="1" x14ac:dyDescent="0.35">
      <c r="A156" t="s">
        <v>330</v>
      </c>
      <c r="B156" t="s">
        <v>851</v>
      </c>
      <c r="C156" s="1">
        <v>180020366609</v>
      </c>
      <c r="D156" s="1" t="s">
        <v>1080</v>
      </c>
      <c r="E156" t="s">
        <v>90</v>
      </c>
      <c r="F156" t="s">
        <v>43</v>
      </c>
      <c r="G156">
        <v>26</v>
      </c>
      <c r="H156">
        <v>1</v>
      </c>
      <c r="I156" t="s">
        <v>69</v>
      </c>
      <c r="J156" t="s">
        <v>67</v>
      </c>
      <c r="K156" s="29">
        <v>15</v>
      </c>
      <c r="L156" t="s">
        <v>503</v>
      </c>
      <c r="M156" t="s">
        <v>954</v>
      </c>
      <c r="N156">
        <v>8</v>
      </c>
      <c r="O156">
        <v>690</v>
      </c>
      <c r="P156">
        <v>30</v>
      </c>
      <c r="Q156" s="1">
        <v>1</v>
      </c>
      <c r="R156">
        <f t="shared" si="2"/>
        <v>4</v>
      </c>
    </row>
    <row r="157" spans="1:18" hidden="1" x14ac:dyDescent="0.35">
      <c r="A157" t="s">
        <v>330</v>
      </c>
      <c r="B157" t="s">
        <v>851</v>
      </c>
      <c r="C157" s="1">
        <v>180020366609</v>
      </c>
      <c r="D157" s="1" t="s">
        <v>1080</v>
      </c>
      <c r="E157" t="s">
        <v>90</v>
      </c>
      <c r="F157" t="s">
        <v>43</v>
      </c>
      <c r="G157">
        <v>26</v>
      </c>
      <c r="H157">
        <v>1</v>
      </c>
      <c r="I157" t="s">
        <v>69</v>
      </c>
      <c r="J157" t="s">
        <v>67</v>
      </c>
      <c r="K157" s="29">
        <v>15</v>
      </c>
      <c r="L157" t="s">
        <v>503</v>
      </c>
      <c r="M157" t="s">
        <v>954</v>
      </c>
      <c r="N157">
        <v>8</v>
      </c>
      <c r="O157">
        <v>690</v>
      </c>
      <c r="P157">
        <v>30</v>
      </c>
      <c r="Q157" s="1">
        <v>1</v>
      </c>
      <c r="R157">
        <f t="shared" si="2"/>
        <v>4</v>
      </c>
    </row>
    <row r="158" spans="1:18" hidden="1" x14ac:dyDescent="0.35">
      <c r="A158" t="s">
        <v>330</v>
      </c>
      <c r="B158" t="s">
        <v>364</v>
      </c>
      <c r="C158" s="1">
        <v>180030467109</v>
      </c>
      <c r="D158" s="1" t="s">
        <v>1034</v>
      </c>
      <c r="E158" t="s">
        <v>92</v>
      </c>
      <c r="F158" t="s">
        <v>25</v>
      </c>
      <c r="G158">
        <v>26</v>
      </c>
      <c r="H158">
        <v>1</v>
      </c>
      <c r="I158" t="s">
        <v>69</v>
      </c>
      <c r="J158" t="s">
        <v>67</v>
      </c>
      <c r="K158" s="29">
        <v>98</v>
      </c>
      <c r="L158" t="s">
        <v>503</v>
      </c>
      <c r="M158" t="s">
        <v>953</v>
      </c>
      <c r="N158">
        <v>4</v>
      </c>
      <c r="O158">
        <v>399</v>
      </c>
      <c r="P158">
        <v>100</v>
      </c>
      <c r="Q158" s="1">
        <v>1</v>
      </c>
      <c r="R158">
        <f t="shared" si="2"/>
        <v>4</v>
      </c>
    </row>
    <row r="159" spans="1:18" hidden="1" x14ac:dyDescent="0.35">
      <c r="A159" t="s">
        <v>330</v>
      </c>
      <c r="B159" t="s">
        <v>364</v>
      </c>
      <c r="C159" s="1">
        <v>180030467109</v>
      </c>
      <c r="D159" s="1" t="s">
        <v>1034</v>
      </c>
      <c r="E159" t="s">
        <v>94</v>
      </c>
      <c r="F159" t="s">
        <v>950</v>
      </c>
      <c r="G159">
        <v>26</v>
      </c>
      <c r="H159">
        <v>1</v>
      </c>
      <c r="I159" t="s">
        <v>66</v>
      </c>
      <c r="J159" t="s">
        <v>67</v>
      </c>
      <c r="K159" s="29">
        <v>199</v>
      </c>
      <c r="L159" t="s">
        <v>503</v>
      </c>
      <c r="M159" t="s">
        <v>951</v>
      </c>
      <c r="N159">
        <v>67</v>
      </c>
      <c r="O159">
        <v>9006</v>
      </c>
      <c r="P159">
        <v>80</v>
      </c>
      <c r="Q159" s="1">
        <v>1</v>
      </c>
      <c r="R159">
        <f t="shared" si="2"/>
        <v>4</v>
      </c>
    </row>
    <row r="160" spans="1:18" hidden="1" x14ac:dyDescent="0.35">
      <c r="A160" t="s">
        <v>425</v>
      </c>
      <c r="B160" t="s">
        <v>433</v>
      </c>
      <c r="C160" s="1">
        <v>220030648809</v>
      </c>
      <c r="D160" s="1" t="s">
        <v>1106</v>
      </c>
      <c r="E160" t="s">
        <v>89</v>
      </c>
      <c r="F160" t="s">
        <v>715</v>
      </c>
      <c r="G160">
        <v>26</v>
      </c>
      <c r="H160">
        <v>1</v>
      </c>
      <c r="I160" t="s">
        <v>66</v>
      </c>
      <c r="J160" t="s">
        <v>67</v>
      </c>
      <c r="K160" s="29">
        <v>10</v>
      </c>
      <c r="L160" t="s">
        <v>503</v>
      </c>
      <c r="M160" t="s">
        <v>716</v>
      </c>
      <c r="N160">
        <v>58</v>
      </c>
      <c r="O160">
        <v>9015</v>
      </c>
      <c r="P160">
        <v>1</v>
      </c>
      <c r="Q160" s="1">
        <v>1</v>
      </c>
      <c r="R160">
        <f t="shared" si="2"/>
        <v>1</v>
      </c>
    </row>
    <row r="161" spans="1:18" hidden="1" x14ac:dyDescent="0.35">
      <c r="A161" t="s">
        <v>8</v>
      </c>
      <c r="B161" t="s">
        <v>18</v>
      </c>
      <c r="C161" s="1">
        <v>200010438009</v>
      </c>
      <c r="D161" s="1" t="s">
        <v>1109</v>
      </c>
      <c r="E161" t="s">
        <v>89</v>
      </c>
      <c r="F161" t="s">
        <v>537</v>
      </c>
      <c r="G161">
        <v>26</v>
      </c>
      <c r="H161">
        <v>1</v>
      </c>
      <c r="I161" t="s">
        <v>66</v>
      </c>
      <c r="J161" t="s">
        <v>75</v>
      </c>
      <c r="K161" s="29">
        <v>34</v>
      </c>
      <c r="L161" t="s">
        <v>503</v>
      </c>
      <c r="M161" t="s">
        <v>538</v>
      </c>
      <c r="N161">
        <v>58</v>
      </c>
      <c r="O161">
        <v>9026</v>
      </c>
      <c r="P161">
        <v>2</v>
      </c>
      <c r="Q161" s="1">
        <v>1</v>
      </c>
      <c r="R161">
        <f t="shared" si="2"/>
        <v>1</v>
      </c>
    </row>
    <row r="162" spans="1:18" hidden="1" x14ac:dyDescent="0.35">
      <c r="A162" t="s">
        <v>425</v>
      </c>
      <c r="B162" t="s">
        <v>433</v>
      </c>
      <c r="C162" s="1">
        <v>220030648709</v>
      </c>
      <c r="D162" s="1" t="s">
        <v>1001</v>
      </c>
      <c r="E162" t="s">
        <v>89</v>
      </c>
      <c r="F162" t="s">
        <v>21</v>
      </c>
      <c r="G162">
        <v>26</v>
      </c>
      <c r="H162">
        <v>1</v>
      </c>
      <c r="I162" t="s">
        <v>66</v>
      </c>
      <c r="J162" t="s">
        <v>77</v>
      </c>
      <c r="K162" s="29">
        <v>399</v>
      </c>
      <c r="L162" t="s">
        <v>503</v>
      </c>
      <c r="M162" t="s">
        <v>434</v>
      </c>
      <c r="N162">
        <v>58</v>
      </c>
      <c r="O162">
        <v>362</v>
      </c>
      <c r="P162">
        <v>30</v>
      </c>
      <c r="Q162" s="1">
        <v>1</v>
      </c>
      <c r="R162">
        <f t="shared" si="2"/>
        <v>2</v>
      </c>
    </row>
    <row r="163" spans="1:18" hidden="1" x14ac:dyDescent="0.35">
      <c r="A163" t="s">
        <v>330</v>
      </c>
      <c r="B163" t="s">
        <v>335</v>
      </c>
      <c r="C163" s="1">
        <v>180010268509</v>
      </c>
      <c r="D163" s="1" t="s">
        <v>1085</v>
      </c>
      <c r="E163" t="s">
        <v>89</v>
      </c>
      <c r="F163" t="s">
        <v>6</v>
      </c>
      <c r="G163">
        <v>26</v>
      </c>
      <c r="H163">
        <v>4</v>
      </c>
      <c r="I163" t="s">
        <v>66</v>
      </c>
      <c r="J163" t="s">
        <v>67</v>
      </c>
      <c r="K163" s="29">
        <v>10</v>
      </c>
      <c r="L163" t="s">
        <v>503</v>
      </c>
      <c r="M163" t="s">
        <v>849</v>
      </c>
      <c r="N163">
        <v>58</v>
      </c>
      <c r="O163">
        <v>141</v>
      </c>
      <c r="P163">
        <v>4</v>
      </c>
      <c r="Q163" s="1">
        <v>1</v>
      </c>
      <c r="R163">
        <f t="shared" si="2"/>
        <v>2</v>
      </c>
    </row>
    <row r="164" spans="1:18" hidden="1" x14ac:dyDescent="0.35">
      <c r="A164" t="s">
        <v>330</v>
      </c>
      <c r="B164" t="s">
        <v>870</v>
      </c>
      <c r="C164" s="1">
        <v>180020365809</v>
      </c>
      <c r="D164" s="1" t="s">
        <v>1121</v>
      </c>
      <c r="E164" t="s">
        <v>89</v>
      </c>
      <c r="F164" t="s">
        <v>871</v>
      </c>
      <c r="G164">
        <v>26</v>
      </c>
      <c r="H164">
        <v>1</v>
      </c>
      <c r="I164" t="s">
        <v>66</v>
      </c>
      <c r="J164" t="s">
        <v>75</v>
      </c>
      <c r="K164" s="29">
        <v>399</v>
      </c>
      <c r="L164" t="s">
        <v>503</v>
      </c>
      <c r="M164" t="s">
        <v>872</v>
      </c>
      <c r="N164">
        <v>58</v>
      </c>
      <c r="O164">
        <v>9040</v>
      </c>
      <c r="P164">
        <v>42</v>
      </c>
      <c r="Q164" s="1">
        <v>1</v>
      </c>
      <c r="R164">
        <f t="shared" si="2"/>
        <v>1</v>
      </c>
    </row>
    <row r="165" spans="1:18" hidden="1" x14ac:dyDescent="0.35">
      <c r="A165" t="s">
        <v>425</v>
      </c>
      <c r="B165" t="s">
        <v>427</v>
      </c>
      <c r="C165" s="1">
        <v>220010250309</v>
      </c>
      <c r="D165" s="1" t="s">
        <v>1116</v>
      </c>
      <c r="E165" t="s">
        <v>89</v>
      </c>
      <c r="F165" t="s">
        <v>141</v>
      </c>
      <c r="G165">
        <v>26</v>
      </c>
      <c r="H165">
        <v>1</v>
      </c>
      <c r="I165" t="s">
        <v>66</v>
      </c>
      <c r="J165" t="s">
        <v>68</v>
      </c>
      <c r="K165" s="29">
        <v>36</v>
      </c>
      <c r="L165" t="s">
        <v>699</v>
      </c>
      <c r="M165" t="s">
        <v>700</v>
      </c>
      <c r="N165">
        <v>58</v>
      </c>
      <c r="O165">
        <v>632</v>
      </c>
      <c r="P165">
        <v>4</v>
      </c>
      <c r="Q165" s="1">
        <v>1</v>
      </c>
      <c r="R165">
        <f t="shared" si="2"/>
        <v>2</v>
      </c>
    </row>
    <row r="166" spans="1:18" hidden="1" x14ac:dyDescent="0.35">
      <c r="A166" t="s">
        <v>121</v>
      </c>
      <c r="B166" t="s">
        <v>133</v>
      </c>
      <c r="C166" s="1">
        <v>30010447809</v>
      </c>
      <c r="D166" s="1" t="s">
        <v>1131</v>
      </c>
      <c r="E166" t="s">
        <v>89</v>
      </c>
      <c r="F166" t="s">
        <v>245</v>
      </c>
      <c r="G166">
        <v>26</v>
      </c>
      <c r="H166">
        <v>1</v>
      </c>
      <c r="I166" t="s">
        <v>66</v>
      </c>
      <c r="J166" t="s">
        <v>67</v>
      </c>
      <c r="K166" s="29">
        <v>10</v>
      </c>
      <c r="L166" t="s">
        <v>503</v>
      </c>
      <c r="M166" t="s">
        <v>609</v>
      </c>
      <c r="N166">
        <v>58</v>
      </c>
      <c r="O166">
        <v>368</v>
      </c>
      <c r="P166">
        <v>1</v>
      </c>
      <c r="Q166" s="1">
        <v>1</v>
      </c>
      <c r="R166">
        <f t="shared" si="2"/>
        <v>2</v>
      </c>
    </row>
    <row r="167" spans="1:18" hidden="1" x14ac:dyDescent="0.35">
      <c r="A167" t="s">
        <v>291</v>
      </c>
      <c r="B167" t="s">
        <v>723</v>
      </c>
      <c r="C167" s="1">
        <v>170010461309</v>
      </c>
      <c r="D167" s="1" t="s">
        <v>985</v>
      </c>
      <c r="E167" t="s">
        <v>101</v>
      </c>
      <c r="F167" t="s">
        <v>724</v>
      </c>
      <c r="G167">
        <v>26</v>
      </c>
      <c r="H167">
        <v>5</v>
      </c>
      <c r="I167" t="s">
        <v>74</v>
      </c>
      <c r="J167" t="s">
        <v>68</v>
      </c>
      <c r="K167" s="29">
        <v>213</v>
      </c>
      <c r="L167" t="s">
        <v>503</v>
      </c>
      <c r="M167" t="s">
        <v>725</v>
      </c>
      <c r="N167">
        <v>25</v>
      </c>
      <c r="O167">
        <v>9019</v>
      </c>
      <c r="P167">
        <v>1500</v>
      </c>
      <c r="Q167" s="1">
        <v>1</v>
      </c>
      <c r="R167">
        <f t="shared" si="2"/>
        <v>3</v>
      </c>
    </row>
    <row r="168" spans="1:18" hidden="1" x14ac:dyDescent="0.35">
      <c r="A168" t="s">
        <v>291</v>
      </c>
      <c r="B168" t="s">
        <v>723</v>
      </c>
      <c r="C168" s="1">
        <v>170010461309</v>
      </c>
      <c r="D168" s="1" t="s">
        <v>985</v>
      </c>
      <c r="E168" t="s">
        <v>101</v>
      </c>
      <c r="F168" t="s">
        <v>726</v>
      </c>
      <c r="G168">
        <v>26</v>
      </c>
      <c r="H168">
        <v>8</v>
      </c>
      <c r="I168" t="s">
        <v>74</v>
      </c>
      <c r="J168" t="s">
        <v>68</v>
      </c>
      <c r="K168" s="29">
        <v>380</v>
      </c>
      <c r="L168" t="s">
        <v>503</v>
      </c>
      <c r="M168" t="s">
        <v>727</v>
      </c>
      <c r="N168">
        <v>25</v>
      </c>
      <c r="O168">
        <v>317</v>
      </c>
      <c r="P168">
        <v>3200</v>
      </c>
      <c r="Q168" s="1">
        <v>1</v>
      </c>
      <c r="R168">
        <f t="shared" si="2"/>
        <v>3</v>
      </c>
    </row>
    <row r="169" spans="1:18" hidden="1" x14ac:dyDescent="0.35">
      <c r="A169" t="s">
        <v>489</v>
      </c>
      <c r="B169" t="s">
        <v>488</v>
      </c>
      <c r="C169" s="1">
        <v>280010127309</v>
      </c>
      <c r="D169" s="1" t="s">
        <v>992</v>
      </c>
      <c r="E169" t="s">
        <v>95</v>
      </c>
      <c r="F169" t="s">
        <v>167</v>
      </c>
      <c r="G169">
        <v>27</v>
      </c>
      <c r="H169">
        <v>4</v>
      </c>
      <c r="I169" t="s">
        <v>66</v>
      </c>
      <c r="J169" t="s">
        <v>84</v>
      </c>
      <c r="K169" s="29">
        <v>10</v>
      </c>
      <c r="L169" t="s">
        <v>503</v>
      </c>
      <c r="M169" t="s">
        <v>581</v>
      </c>
      <c r="N169">
        <v>2</v>
      </c>
      <c r="O169">
        <v>9014</v>
      </c>
      <c r="P169">
        <v>100</v>
      </c>
      <c r="Q169" s="1">
        <v>1</v>
      </c>
      <c r="R169">
        <f t="shared" si="2"/>
        <v>8</v>
      </c>
    </row>
    <row r="170" spans="1:18" hidden="1" x14ac:dyDescent="0.35">
      <c r="A170" t="s">
        <v>489</v>
      </c>
      <c r="B170" t="s">
        <v>488</v>
      </c>
      <c r="C170" s="1">
        <v>280010127309</v>
      </c>
      <c r="D170" s="1" t="s">
        <v>992</v>
      </c>
      <c r="E170" t="s">
        <v>95</v>
      </c>
      <c r="F170" t="s">
        <v>137</v>
      </c>
      <c r="G170">
        <v>27</v>
      </c>
      <c r="H170">
        <v>2</v>
      </c>
      <c r="I170" t="s">
        <v>66</v>
      </c>
      <c r="J170" t="s">
        <v>67</v>
      </c>
      <c r="K170" s="29">
        <v>0</v>
      </c>
      <c r="L170" t="s">
        <v>503</v>
      </c>
      <c r="M170" t="s">
        <v>574</v>
      </c>
      <c r="N170">
        <v>2</v>
      </c>
      <c r="O170">
        <v>5027</v>
      </c>
      <c r="P170">
        <v>200</v>
      </c>
      <c r="Q170" s="1">
        <v>1</v>
      </c>
      <c r="R170">
        <f t="shared" si="2"/>
        <v>8</v>
      </c>
    </row>
    <row r="171" spans="1:18" x14ac:dyDescent="0.35">
      <c r="A171" t="s">
        <v>330</v>
      </c>
      <c r="B171" t="s">
        <v>371</v>
      </c>
      <c r="C171" s="1">
        <v>180030567409</v>
      </c>
      <c r="D171" s="1" t="s">
        <v>993</v>
      </c>
      <c r="E171" t="s">
        <v>95</v>
      </c>
      <c r="F171" t="s">
        <v>47</v>
      </c>
      <c r="G171">
        <v>27</v>
      </c>
      <c r="H171">
        <v>2</v>
      </c>
      <c r="I171" t="s">
        <v>66</v>
      </c>
      <c r="J171" t="s">
        <v>67</v>
      </c>
      <c r="K171" s="29">
        <v>0</v>
      </c>
      <c r="L171" t="s">
        <v>503</v>
      </c>
      <c r="M171" t="s">
        <v>372</v>
      </c>
      <c r="N171">
        <v>2</v>
      </c>
      <c r="O171">
        <v>4248</v>
      </c>
      <c r="P171">
        <v>250</v>
      </c>
      <c r="Q171" s="1">
        <v>1</v>
      </c>
      <c r="R171">
        <f t="shared" si="2"/>
        <v>7</v>
      </c>
    </row>
    <row r="172" spans="1:18" hidden="1" x14ac:dyDescent="0.35">
      <c r="A172" t="s">
        <v>330</v>
      </c>
      <c r="B172" t="s">
        <v>376</v>
      </c>
      <c r="C172" s="1">
        <v>180060369009</v>
      </c>
      <c r="D172" s="1" t="s">
        <v>1013</v>
      </c>
      <c r="E172" t="s">
        <v>95</v>
      </c>
      <c r="F172" t="s">
        <v>719</v>
      </c>
      <c r="G172">
        <v>27</v>
      </c>
      <c r="H172">
        <v>1</v>
      </c>
      <c r="I172" t="s">
        <v>66</v>
      </c>
      <c r="J172" t="s">
        <v>67</v>
      </c>
      <c r="K172" s="29">
        <v>0</v>
      </c>
      <c r="L172" t="s">
        <v>503</v>
      </c>
      <c r="M172" t="s">
        <v>864</v>
      </c>
      <c r="N172">
        <v>2</v>
      </c>
      <c r="O172">
        <v>1600</v>
      </c>
      <c r="P172">
        <v>25</v>
      </c>
      <c r="Q172" s="1">
        <v>1</v>
      </c>
      <c r="R172">
        <f t="shared" si="2"/>
        <v>4</v>
      </c>
    </row>
    <row r="173" spans="1:18" hidden="1" x14ac:dyDescent="0.35">
      <c r="A173" t="s">
        <v>330</v>
      </c>
      <c r="B173" t="s">
        <v>376</v>
      </c>
      <c r="C173" s="1">
        <v>180060768709</v>
      </c>
      <c r="D173" s="1" t="s">
        <v>1014</v>
      </c>
      <c r="E173" t="s">
        <v>95</v>
      </c>
      <c r="F173" t="s">
        <v>719</v>
      </c>
      <c r="G173">
        <v>27</v>
      </c>
      <c r="H173">
        <v>1</v>
      </c>
      <c r="I173" t="s">
        <v>66</v>
      </c>
      <c r="J173" t="s">
        <v>67</v>
      </c>
      <c r="K173" s="29">
        <v>15</v>
      </c>
      <c r="L173" t="s">
        <v>503</v>
      </c>
      <c r="M173" t="s">
        <v>931</v>
      </c>
      <c r="N173">
        <v>2</v>
      </c>
      <c r="O173">
        <v>1600</v>
      </c>
      <c r="P173">
        <v>25</v>
      </c>
      <c r="Q173" s="1">
        <v>1</v>
      </c>
      <c r="R173">
        <f t="shared" si="2"/>
        <v>3</v>
      </c>
    </row>
    <row r="174" spans="1:18" hidden="1" x14ac:dyDescent="0.35">
      <c r="A174" t="s">
        <v>330</v>
      </c>
      <c r="B174" t="s">
        <v>336</v>
      </c>
      <c r="C174" s="1">
        <v>180010769709</v>
      </c>
      <c r="D174" s="1" t="s">
        <v>1018</v>
      </c>
      <c r="E174" t="s">
        <v>95</v>
      </c>
      <c r="F174" t="s">
        <v>896</v>
      </c>
      <c r="G174">
        <v>27</v>
      </c>
      <c r="H174">
        <v>1</v>
      </c>
      <c r="I174" t="s">
        <v>66</v>
      </c>
      <c r="J174" t="s">
        <v>67</v>
      </c>
      <c r="K174" s="29">
        <v>1</v>
      </c>
      <c r="L174" t="s">
        <v>503</v>
      </c>
      <c r="M174" t="s">
        <v>897</v>
      </c>
      <c r="N174">
        <v>2</v>
      </c>
      <c r="O174">
        <v>778</v>
      </c>
      <c r="P174">
        <v>50</v>
      </c>
      <c r="Q174" s="1">
        <v>1</v>
      </c>
      <c r="R174">
        <f t="shared" si="2"/>
        <v>15</v>
      </c>
    </row>
    <row r="175" spans="1:18" hidden="1" x14ac:dyDescent="0.35">
      <c r="A175" t="s">
        <v>330</v>
      </c>
      <c r="B175" t="s">
        <v>364</v>
      </c>
      <c r="C175" s="1">
        <v>180030468309</v>
      </c>
      <c r="D175" s="1" t="s">
        <v>1023</v>
      </c>
      <c r="E175" t="s">
        <v>95</v>
      </c>
      <c r="F175" t="s">
        <v>642</v>
      </c>
      <c r="G175">
        <v>27</v>
      </c>
      <c r="H175">
        <v>1</v>
      </c>
      <c r="I175" t="s">
        <v>66</v>
      </c>
      <c r="J175" t="s">
        <v>67</v>
      </c>
      <c r="K175" s="29">
        <v>0</v>
      </c>
      <c r="L175" t="s">
        <v>503</v>
      </c>
      <c r="M175" t="s">
        <v>873</v>
      </c>
      <c r="N175">
        <v>2</v>
      </c>
      <c r="O175">
        <v>11</v>
      </c>
      <c r="P175">
        <v>75</v>
      </c>
      <c r="Q175" s="1">
        <v>1</v>
      </c>
      <c r="R175">
        <f t="shared" si="2"/>
        <v>6</v>
      </c>
    </row>
    <row r="176" spans="1:18" hidden="1" x14ac:dyDescent="0.35">
      <c r="A176" t="s">
        <v>330</v>
      </c>
      <c r="B176" t="s">
        <v>336</v>
      </c>
      <c r="C176" s="1">
        <v>180010769709</v>
      </c>
      <c r="D176" s="1" t="s">
        <v>1018</v>
      </c>
      <c r="E176" t="s">
        <v>95</v>
      </c>
      <c r="F176" t="s">
        <v>22</v>
      </c>
      <c r="G176">
        <v>27</v>
      </c>
      <c r="H176">
        <v>1</v>
      </c>
      <c r="I176" t="s">
        <v>66</v>
      </c>
      <c r="J176" t="s">
        <v>67</v>
      </c>
      <c r="K176" s="29">
        <v>57</v>
      </c>
      <c r="L176" t="s">
        <v>503</v>
      </c>
      <c r="M176" t="s">
        <v>917</v>
      </c>
      <c r="N176">
        <v>2</v>
      </c>
      <c r="O176">
        <v>558</v>
      </c>
      <c r="P176">
        <v>75</v>
      </c>
      <c r="Q176" s="1">
        <v>1</v>
      </c>
      <c r="R176">
        <f t="shared" si="2"/>
        <v>15</v>
      </c>
    </row>
    <row r="177" spans="1:18" hidden="1" x14ac:dyDescent="0.35">
      <c r="A177" t="s">
        <v>218</v>
      </c>
      <c r="B177" t="s">
        <v>226</v>
      </c>
      <c r="C177" s="1">
        <v>150010436209</v>
      </c>
      <c r="D177" s="1" t="s">
        <v>1038</v>
      </c>
      <c r="E177" t="s">
        <v>95</v>
      </c>
      <c r="F177" t="s">
        <v>62</v>
      </c>
      <c r="G177">
        <v>27</v>
      </c>
      <c r="H177">
        <v>1</v>
      </c>
      <c r="I177" t="s">
        <v>66</v>
      </c>
      <c r="J177" t="s">
        <v>68</v>
      </c>
      <c r="K177" s="29">
        <v>0</v>
      </c>
      <c r="L177" t="s">
        <v>503</v>
      </c>
      <c r="M177" t="s">
        <v>805</v>
      </c>
      <c r="N177">
        <v>2</v>
      </c>
      <c r="O177">
        <v>5016</v>
      </c>
      <c r="P177">
        <v>100</v>
      </c>
      <c r="Q177" s="1">
        <v>1</v>
      </c>
      <c r="R177">
        <f t="shared" si="2"/>
        <v>3</v>
      </c>
    </row>
    <row r="178" spans="1:18" x14ac:dyDescent="0.35">
      <c r="A178" t="s">
        <v>330</v>
      </c>
      <c r="B178" t="s">
        <v>371</v>
      </c>
      <c r="C178" s="1">
        <v>180030567409</v>
      </c>
      <c r="D178" s="1" t="s">
        <v>993</v>
      </c>
      <c r="E178" t="s">
        <v>93</v>
      </c>
      <c r="F178" t="s">
        <v>206</v>
      </c>
      <c r="G178">
        <v>27</v>
      </c>
      <c r="H178">
        <v>1</v>
      </c>
      <c r="I178" t="s">
        <v>74</v>
      </c>
      <c r="J178" t="s">
        <v>67</v>
      </c>
      <c r="K178" s="29">
        <v>210</v>
      </c>
      <c r="L178" t="s">
        <v>503</v>
      </c>
      <c r="M178" t="s">
        <v>970</v>
      </c>
      <c r="N178">
        <v>66</v>
      </c>
      <c r="O178">
        <v>8</v>
      </c>
      <c r="P178">
        <v>300</v>
      </c>
      <c r="Q178" s="1">
        <v>1</v>
      </c>
      <c r="R178">
        <f t="shared" si="2"/>
        <v>7</v>
      </c>
    </row>
    <row r="179" spans="1:18" x14ac:dyDescent="0.35">
      <c r="A179" t="s">
        <v>330</v>
      </c>
      <c r="B179" t="s">
        <v>371</v>
      </c>
      <c r="C179" s="1">
        <v>180030567409</v>
      </c>
      <c r="D179" s="1" t="s">
        <v>993</v>
      </c>
      <c r="E179" t="s">
        <v>93</v>
      </c>
      <c r="F179" t="s">
        <v>48</v>
      </c>
      <c r="G179">
        <v>27</v>
      </c>
      <c r="H179">
        <v>1</v>
      </c>
      <c r="I179" t="s">
        <v>74</v>
      </c>
      <c r="J179" t="s">
        <v>67</v>
      </c>
      <c r="K179" s="29">
        <v>215</v>
      </c>
      <c r="L179" t="s">
        <v>503</v>
      </c>
      <c r="M179" t="s">
        <v>971</v>
      </c>
      <c r="N179">
        <v>66</v>
      </c>
      <c r="O179">
        <v>5</v>
      </c>
      <c r="P179">
        <v>300</v>
      </c>
      <c r="Q179" s="1">
        <v>1</v>
      </c>
      <c r="R179">
        <f t="shared" si="2"/>
        <v>7</v>
      </c>
    </row>
    <row r="180" spans="1:18" x14ac:dyDescent="0.35">
      <c r="A180" t="s">
        <v>330</v>
      </c>
      <c r="B180" t="s">
        <v>371</v>
      </c>
      <c r="C180" s="1">
        <v>180030567409</v>
      </c>
      <c r="D180" s="1" t="s">
        <v>993</v>
      </c>
      <c r="E180" t="s">
        <v>97</v>
      </c>
      <c r="F180" t="s">
        <v>973</v>
      </c>
      <c r="G180">
        <v>27</v>
      </c>
      <c r="H180">
        <v>1</v>
      </c>
      <c r="I180" t="s">
        <v>69</v>
      </c>
      <c r="J180" t="s">
        <v>67</v>
      </c>
      <c r="K180" s="29">
        <v>75</v>
      </c>
      <c r="L180" t="s">
        <v>503</v>
      </c>
      <c r="M180" t="s">
        <v>974</v>
      </c>
      <c r="N180">
        <v>29</v>
      </c>
      <c r="O180">
        <v>9016</v>
      </c>
      <c r="P180">
        <v>125</v>
      </c>
      <c r="Q180" s="1">
        <v>1</v>
      </c>
      <c r="R180">
        <f t="shared" si="2"/>
        <v>7</v>
      </c>
    </row>
    <row r="181" spans="1:18" hidden="1" x14ac:dyDescent="0.35">
      <c r="A181" t="s">
        <v>330</v>
      </c>
      <c r="B181" t="s">
        <v>364</v>
      </c>
      <c r="C181" s="1">
        <v>180030567209</v>
      </c>
      <c r="D181" s="1" t="s">
        <v>1057</v>
      </c>
      <c r="E181" t="s">
        <v>97</v>
      </c>
      <c r="F181" t="s">
        <v>149</v>
      </c>
      <c r="G181">
        <v>27</v>
      </c>
      <c r="H181">
        <v>1</v>
      </c>
      <c r="I181" t="s">
        <v>69</v>
      </c>
      <c r="J181" t="s">
        <v>67</v>
      </c>
      <c r="K181" s="29">
        <v>55</v>
      </c>
      <c r="L181" t="s">
        <v>503</v>
      </c>
      <c r="M181" t="s">
        <v>929</v>
      </c>
      <c r="N181">
        <v>29</v>
      </c>
      <c r="O181">
        <v>1366</v>
      </c>
      <c r="P181">
        <v>60</v>
      </c>
      <c r="Q181" s="1">
        <v>1</v>
      </c>
      <c r="R181">
        <f t="shared" si="2"/>
        <v>5</v>
      </c>
    </row>
    <row r="182" spans="1:18" x14ac:dyDescent="0.35">
      <c r="A182" t="s">
        <v>330</v>
      </c>
      <c r="B182" t="s">
        <v>371</v>
      </c>
      <c r="C182" s="1">
        <v>180030567409</v>
      </c>
      <c r="D182" s="1" t="s">
        <v>993</v>
      </c>
      <c r="E182" t="s">
        <v>97</v>
      </c>
      <c r="F182" t="s">
        <v>207</v>
      </c>
      <c r="G182">
        <v>27</v>
      </c>
      <c r="H182">
        <v>1</v>
      </c>
      <c r="I182" t="s">
        <v>69</v>
      </c>
      <c r="J182" t="s">
        <v>67</v>
      </c>
      <c r="K182" s="29">
        <v>200</v>
      </c>
      <c r="L182" t="s">
        <v>503</v>
      </c>
      <c r="M182" t="s">
        <v>975</v>
      </c>
      <c r="N182">
        <v>29</v>
      </c>
      <c r="O182">
        <v>407</v>
      </c>
      <c r="P182">
        <v>200</v>
      </c>
      <c r="Q182" s="1">
        <v>1</v>
      </c>
      <c r="R182">
        <f t="shared" si="2"/>
        <v>7</v>
      </c>
    </row>
    <row r="183" spans="1:18" hidden="1" x14ac:dyDescent="0.35">
      <c r="A183" t="s">
        <v>330</v>
      </c>
      <c r="B183" t="s">
        <v>364</v>
      </c>
      <c r="C183" s="1">
        <v>180030468309</v>
      </c>
      <c r="D183" s="1" t="s">
        <v>1023</v>
      </c>
      <c r="E183" t="s">
        <v>97</v>
      </c>
      <c r="F183" t="s">
        <v>55</v>
      </c>
      <c r="G183">
        <v>27</v>
      </c>
      <c r="H183">
        <v>1</v>
      </c>
      <c r="I183" t="s">
        <v>69</v>
      </c>
      <c r="J183" t="s">
        <v>67</v>
      </c>
      <c r="K183" s="29">
        <v>62</v>
      </c>
      <c r="L183" t="s">
        <v>503</v>
      </c>
      <c r="M183" t="s">
        <v>876</v>
      </c>
      <c r="N183">
        <v>29</v>
      </c>
      <c r="O183">
        <v>565</v>
      </c>
      <c r="P183">
        <v>50</v>
      </c>
      <c r="Q183" s="1">
        <v>1</v>
      </c>
      <c r="R183">
        <f t="shared" si="2"/>
        <v>6</v>
      </c>
    </row>
    <row r="184" spans="1:18" hidden="1" x14ac:dyDescent="0.35">
      <c r="A184" t="s">
        <v>330</v>
      </c>
      <c r="B184" t="s">
        <v>364</v>
      </c>
      <c r="C184" s="1">
        <v>180030567209</v>
      </c>
      <c r="D184" s="1" t="s">
        <v>1057</v>
      </c>
      <c r="E184" t="s">
        <v>91</v>
      </c>
      <c r="F184" t="s">
        <v>30</v>
      </c>
      <c r="G184">
        <v>27</v>
      </c>
      <c r="H184">
        <v>1</v>
      </c>
      <c r="I184" t="s">
        <v>73</v>
      </c>
      <c r="J184" t="s">
        <v>67</v>
      </c>
      <c r="K184" s="29">
        <v>150</v>
      </c>
      <c r="L184" t="s">
        <v>503</v>
      </c>
      <c r="M184" t="s">
        <v>927</v>
      </c>
      <c r="N184">
        <v>45</v>
      </c>
      <c r="O184">
        <v>451</v>
      </c>
      <c r="P184">
        <v>100</v>
      </c>
      <c r="Q184" s="1">
        <v>1</v>
      </c>
      <c r="R184">
        <f t="shared" si="2"/>
        <v>5</v>
      </c>
    </row>
    <row r="185" spans="1:18" hidden="1" x14ac:dyDescent="0.35">
      <c r="A185" t="s">
        <v>121</v>
      </c>
      <c r="B185" t="s">
        <v>125</v>
      </c>
      <c r="C185" s="1">
        <v>30010346109</v>
      </c>
      <c r="D185" s="1" t="s">
        <v>1071</v>
      </c>
      <c r="E185" t="s">
        <v>91</v>
      </c>
      <c r="F185" t="s">
        <v>35</v>
      </c>
      <c r="G185">
        <v>27</v>
      </c>
      <c r="H185">
        <v>1</v>
      </c>
      <c r="I185" t="s">
        <v>73</v>
      </c>
      <c r="J185" t="s">
        <v>68</v>
      </c>
      <c r="K185" s="29">
        <v>50</v>
      </c>
      <c r="L185" t="s">
        <v>503</v>
      </c>
      <c r="M185" t="s">
        <v>624</v>
      </c>
      <c r="N185">
        <v>45</v>
      </c>
      <c r="O185">
        <v>572</v>
      </c>
      <c r="P185">
        <v>30</v>
      </c>
      <c r="Q185" s="1">
        <v>1</v>
      </c>
      <c r="R185">
        <f t="shared" si="2"/>
        <v>3</v>
      </c>
    </row>
    <row r="186" spans="1:18" hidden="1" x14ac:dyDescent="0.35">
      <c r="A186" t="s">
        <v>330</v>
      </c>
      <c r="B186" t="s">
        <v>376</v>
      </c>
      <c r="C186" s="1">
        <v>180060369009</v>
      </c>
      <c r="D186" s="1" t="s">
        <v>1013</v>
      </c>
      <c r="E186" t="s">
        <v>91</v>
      </c>
      <c r="F186" t="s">
        <v>214</v>
      </c>
      <c r="G186">
        <v>27</v>
      </c>
      <c r="H186">
        <v>1</v>
      </c>
      <c r="I186" t="s">
        <v>73</v>
      </c>
      <c r="J186" t="s">
        <v>67</v>
      </c>
      <c r="K186" s="29">
        <v>80</v>
      </c>
      <c r="L186" t="s">
        <v>503</v>
      </c>
      <c r="M186" t="s">
        <v>377</v>
      </c>
      <c r="N186">
        <v>45</v>
      </c>
      <c r="O186">
        <v>450</v>
      </c>
      <c r="P186">
        <v>50</v>
      </c>
      <c r="Q186" s="1">
        <v>1</v>
      </c>
      <c r="R186">
        <f t="shared" si="2"/>
        <v>4</v>
      </c>
    </row>
    <row r="187" spans="1:18" hidden="1" x14ac:dyDescent="0.35">
      <c r="A187" t="s">
        <v>330</v>
      </c>
      <c r="B187" t="s">
        <v>336</v>
      </c>
      <c r="C187" s="1">
        <v>180010769709</v>
      </c>
      <c r="D187" s="1" t="s">
        <v>1018</v>
      </c>
      <c r="E187" t="s">
        <v>91</v>
      </c>
      <c r="F187" t="s">
        <v>214</v>
      </c>
      <c r="G187">
        <v>27</v>
      </c>
      <c r="H187">
        <v>1</v>
      </c>
      <c r="I187" t="s">
        <v>73</v>
      </c>
      <c r="J187" t="s">
        <v>67</v>
      </c>
      <c r="K187" s="29">
        <v>80</v>
      </c>
      <c r="L187" t="s">
        <v>503</v>
      </c>
      <c r="M187" t="s">
        <v>898</v>
      </c>
      <c r="N187">
        <v>45</v>
      </c>
      <c r="O187">
        <v>450</v>
      </c>
      <c r="P187">
        <v>50</v>
      </c>
      <c r="Q187" s="1">
        <v>1</v>
      </c>
      <c r="R187">
        <f t="shared" si="2"/>
        <v>15</v>
      </c>
    </row>
    <row r="188" spans="1:18" hidden="1" x14ac:dyDescent="0.35">
      <c r="A188" t="s">
        <v>330</v>
      </c>
      <c r="B188" t="s">
        <v>336</v>
      </c>
      <c r="C188" s="1">
        <v>180010769709</v>
      </c>
      <c r="D188" s="1" t="s">
        <v>1018</v>
      </c>
      <c r="E188" t="s">
        <v>91</v>
      </c>
      <c r="F188" t="s">
        <v>214</v>
      </c>
      <c r="G188">
        <v>27</v>
      </c>
      <c r="H188">
        <v>1</v>
      </c>
      <c r="I188" t="s">
        <v>73</v>
      </c>
      <c r="J188" t="s">
        <v>67</v>
      </c>
      <c r="K188" s="29">
        <v>80</v>
      </c>
      <c r="L188" t="s">
        <v>503</v>
      </c>
      <c r="M188" t="s">
        <v>898</v>
      </c>
      <c r="N188">
        <v>45</v>
      </c>
      <c r="O188">
        <v>450</v>
      </c>
      <c r="P188">
        <v>50</v>
      </c>
      <c r="Q188" s="1">
        <v>1</v>
      </c>
      <c r="R188">
        <f t="shared" si="2"/>
        <v>15</v>
      </c>
    </row>
    <row r="189" spans="1:18" hidden="1" x14ac:dyDescent="0.35">
      <c r="A189" t="s">
        <v>392</v>
      </c>
      <c r="B189" t="s">
        <v>396</v>
      </c>
      <c r="C189" s="1">
        <v>190010427009</v>
      </c>
      <c r="D189" s="1" t="s">
        <v>1078</v>
      </c>
      <c r="E189" t="s">
        <v>96</v>
      </c>
      <c r="F189" t="s">
        <v>516</v>
      </c>
      <c r="G189">
        <v>27</v>
      </c>
      <c r="H189">
        <v>1</v>
      </c>
      <c r="I189" t="s">
        <v>69</v>
      </c>
      <c r="J189" t="s">
        <v>68</v>
      </c>
      <c r="K189" s="29">
        <v>195</v>
      </c>
      <c r="L189" t="s">
        <v>503</v>
      </c>
      <c r="M189" t="s">
        <v>517</v>
      </c>
      <c r="N189">
        <v>30</v>
      </c>
      <c r="O189">
        <v>1</v>
      </c>
      <c r="P189">
        <v>200</v>
      </c>
      <c r="Q189" s="1">
        <v>1</v>
      </c>
      <c r="R189">
        <f t="shared" si="2"/>
        <v>5</v>
      </c>
    </row>
    <row r="190" spans="1:18" hidden="1" x14ac:dyDescent="0.35">
      <c r="A190" t="s">
        <v>392</v>
      </c>
      <c r="B190" t="s">
        <v>396</v>
      </c>
      <c r="C190" s="1">
        <v>190010427009</v>
      </c>
      <c r="D190" s="1" t="s">
        <v>1078</v>
      </c>
      <c r="E190" t="s">
        <v>96</v>
      </c>
      <c r="F190" t="s">
        <v>516</v>
      </c>
      <c r="G190">
        <v>27</v>
      </c>
      <c r="H190">
        <v>1</v>
      </c>
      <c r="I190" t="s">
        <v>69</v>
      </c>
      <c r="J190" t="s">
        <v>68</v>
      </c>
      <c r="K190" s="29">
        <v>195</v>
      </c>
      <c r="L190" t="s">
        <v>503</v>
      </c>
      <c r="M190" t="s">
        <v>517</v>
      </c>
      <c r="N190">
        <v>30</v>
      </c>
      <c r="O190">
        <v>1</v>
      </c>
      <c r="P190">
        <v>200</v>
      </c>
      <c r="Q190" s="1">
        <v>1</v>
      </c>
      <c r="R190">
        <f t="shared" si="2"/>
        <v>5</v>
      </c>
    </row>
    <row r="191" spans="1:18" hidden="1" x14ac:dyDescent="0.35">
      <c r="A191" t="s">
        <v>330</v>
      </c>
      <c r="B191" t="s">
        <v>851</v>
      </c>
      <c r="C191" s="1">
        <v>180020366609</v>
      </c>
      <c r="D191" s="1" t="s">
        <v>1080</v>
      </c>
      <c r="E191" t="s">
        <v>96</v>
      </c>
      <c r="F191" t="s">
        <v>752</v>
      </c>
      <c r="G191">
        <v>27</v>
      </c>
      <c r="H191">
        <v>1</v>
      </c>
      <c r="I191" t="s">
        <v>69</v>
      </c>
      <c r="J191" t="s">
        <v>67</v>
      </c>
      <c r="K191" s="29">
        <v>0</v>
      </c>
      <c r="L191" t="s">
        <v>503</v>
      </c>
      <c r="M191" t="s">
        <v>852</v>
      </c>
      <c r="N191">
        <v>30</v>
      </c>
      <c r="O191">
        <v>4</v>
      </c>
      <c r="P191">
        <v>50</v>
      </c>
      <c r="Q191" s="1">
        <v>1</v>
      </c>
      <c r="R191">
        <f t="shared" si="2"/>
        <v>4</v>
      </c>
    </row>
    <row r="192" spans="1:18" hidden="1" x14ac:dyDescent="0.35">
      <c r="A192" t="s">
        <v>330</v>
      </c>
      <c r="B192" t="s">
        <v>336</v>
      </c>
      <c r="C192" s="1">
        <v>180010769709</v>
      </c>
      <c r="D192" s="1" t="s">
        <v>1018</v>
      </c>
      <c r="E192" t="s">
        <v>96</v>
      </c>
      <c r="F192" t="s">
        <v>966</v>
      </c>
      <c r="G192">
        <v>27</v>
      </c>
      <c r="H192">
        <v>1</v>
      </c>
      <c r="I192" t="s">
        <v>82</v>
      </c>
      <c r="J192" t="s">
        <v>67</v>
      </c>
      <c r="K192" s="29">
        <v>225</v>
      </c>
      <c r="L192" t="s">
        <v>503</v>
      </c>
      <c r="M192" t="s">
        <v>967</v>
      </c>
      <c r="N192">
        <v>30</v>
      </c>
      <c r="O192">
        <v>9014</v>
      </c>
      <c r="P192">
        <v>1000</v>
      </c>
      <c r="Q192" s="1">
        <v>1</v>
      </c>
      <c r="R192">
        <f t="shared" si="2"/>
        <v>15</v>
      </c>
    </row>
    <row r="193" spans="1:18" hidden="1" x14ac:dyDescent="0.35">
      <c r="A193" t="s">
        <v>330</v>
      </c>
      <c r="B193" t="s">
        <v>336</v>
      </c>
      <c r="C193" s="1">
        <v>180010769709</v>
      </c>
      <c r="D193" s="1" t="s">
        <v>1018</v>
      </c>
      <c r="E193" t="s">
        <v>96</v>
      </c>
      <c r="F193" t="s">
        <v>343</v>
      </c>
      <c r="G193">
        <v>27</v>
      </c>
      <c r="H193">
        <v>1</v>
      </c>
      <c r="I193" t="s">
        <v>69</v>
      </c>
      <c r="J193" t="s">
        <v>67</v>
      </c>
      <c r="K193" s="29">
        <v>306</v>
      </c>
      <c r="L193" t="s">
        <v>503</v>
      </c>
      <c r="M193" t="s">
        <v>918</v>
      </c>
      <c r="N193">
        <v>30</v>
      </c>
      <c r="O193">
        <v>109</v>
      </c>
      <c r="P193">
        <v>200</v>
      </c>
      <c r="Q193" s="1">
        <v>1</v>
      </c>
      <c r="R193">
        <f t="shared" si="2"/>
        <v>15</v>
      </c>
    </row>
    <row r="194" spans="1:18" hidden="1" x14ac:dyDescent="0.35">
      <c r="A194" t="s">
        <v>330</v>
      </c>
      <c r="B194" t="s">
        <v>376</v>
      </c>
      <c r="C194" s="1">
        <v>180060369009</v>
      </c>
      <c r="D194" s="1" t="s">
        <v>1013</v>
      </c>
      <c r="E194" t="s">
        <v>96</v>
      </c>
      <c r="F194" t="s">
        <v>378</v>
      </c>
      <c r="G194">
        <v>27</v>
      </c>
      <c r="H194">
        <v>1</v>
      </c>
      <c r="I194" t="s">
        <v>69</v>
      </c>
      <c r="J194" t="s">
        <v>67</v>
      </c>
      <c r="K194" s="29">
        <v>0</v>
      </c>
      <c r="L194" t="s">
        <v>503</v>
      </c>
      <c r="M194" t="s">
        <v>379</v>
      </c>
      <c r="N194">
        <v>30</v>
      </c>
      <c r="O194">
        <v>9007</v>
      </c>
      <c r="P194">
        <v>500</v>
      </c>
      <c r="Q194" s="1">
        <v>1</v>
      </c>
      <c r="R194">
        <f t="shared" si="2"/>
        <v>4</v>
      </c>
    </row>
    <row r="195" spans="1:18" hidden="1" x14ac:dyDescent="0.35">
      <c r="A195" t="s">
        <v>330</v>
      </c>
      <c r="B195" t="s">
        <v>376</v>
      </c>
      <c r="C195" s="1">
        <v>180060768709</v>
      </c>
      <c r="D195" s="1" t="s">
        <v>1014</v>
      </c>
      <c r="E195" t="s">
        <v>96</v>
      </c>
      <c r="F195" t="s">
        <v>378</v>
      </c>
      <c r="G195">
        <v>27</v>
      </c>
      <c r="H195">
        <v>1</v>
      </c>
      <c r="I195" t="s">
        <v>69</v>
      </c>
      <c r="J195" t="s">
        <v>67</v>
      </c>
      <c r="K195" s="29">
        <v>0</v>
      </c>
      <c r="L195" t="s">
        <v>503</v>
      </c>
      <c r="M195" t="s">
        <v>384</v>
      </c>
      <c r="N195">
        <v>30</v>
      </c>
      <c r="O195">
        <v>9007</v>
      </c>
      <c r="P195">
        <v>500</v>
      </c>
      <c r="Q195" s="1">
        <v>1</v>
      </c>
      <c r="R195">
        <f t="shared" ref="R195:R258" si="3">COUNTIF($C$2:$C$431,C195)</f>
        <v>3</v>
      </c>
    </row>
    <row r="196" spans="1:18" hidden="1" x14ac:dyDescent="0.35">
      <c r="A196" t="s">
        <v>489</v>
      </c>
      <c r="B196" t="s">
        <v>488</v>
      </c>
      <c r="C196" s="1">
        <v>280010127309</v>
      </c>
      <c r="D196" s="1" t="s">
        <v>992</v>
      </c>
      <c r="E196" t="s">
        <v>90</v>
      </c>
      <c r="F196" t="s">
        <v>155</v>
      </c>
      <c r="G196">
        <v>27</v>
      </c>
      <c r="H196">
        <v>4</v>
      </c>
      <c r="I196" t="s">
        <v>69</v>
      </c>
      <c r="J196" t="s">
        <v>84</v>
      </c>
      <c r="K196" s="29">
        <v>20</v>
      </c>
      <c r="L196" t="s">
        <v>503</v>
      </c>
      <c r="M196" t="s">
        <v>582</v>
      </c>
      <c r="N196">
        <v>8</v>
      </c>
      <c r="O196">
        <v>9008</v>
      </c>
      <c r="P196">
        <v>120</v>
      </c>
      <c r="Q196" s="1">
        <v>1</v>
      </c>
      <c r="R196">
        <f t="shared" si="3"/>
        <v>8</v>
      </c>
    </row>
    <row r="197" spans="1:18" hidden="1" x14ac:dyDescent="0.35">
      <c r="A197" t="s">
        <v>489</v>
      </c>
      <c r="B197" t="s">
        <v>488</v>
      </c>
      <c r="C197" s="1">
        <v>280010127309</v>
      </c>
      <c r="D197" s="1" t="s">
        <v>992</v>
      </c>
      <c r="E197" t="s">
        <v>90</v>
      </c>
      <c r="F197" t="s">
        <v>19</v>
      </c>
      <c r="G197">
        <v>27</v>
      </c>
      <c r="H197">
        <v>2</v>
      </c>
      <c r="I197" t="s">
        <v>69</v>
      </c>
      <c r="J197" t="s">
        <v>67</v>
      </c>
      <c r="K197" s="29">
        <v>0</v>
      </c>
      <c r="L197" t="s">
        <v>503</v>
      </c>
      <c r="M197" t="s">
        <v>490</v>
      </c>
      <c r="N197">
        <v>8</v>
      </c>
      <c r="O197">
        <v>605</v>
      </c>
      <c r="P197">
        <v>200</v>
      </c>
      <c r="Q197" s="1">
        <v>1</v>
      </c>
      <c r="R197">
        <f t="shared" si="3"/>
        <v>8</v>
      </c>
    </row>
    <row r="198" spans="1:18" hidden="1" x14ac:dyDescent="0.35">
      <c r="A198" t="s">
        <v>190</v>
      </c>
      <c r="B198" t="s">
        <v>641</v>
      </c>
      <c r="C198" s="1">
        <v>140030327609</v>
      </c>
      <c r="D198" s="1" t="s">
        <v>1093</v>
      </c>
      <c r="E198" t="s">
        <v>90</v>
      </c>
      <c r="F198" t="s">
        <v>26</v>
      </c>
      <c r="G198">
        <v>27</v>
      </c>
      <c r="H198">
        <v>1</v>
      </c>
      <c r="I198" t="s">
        <v>69</v>
      </c>
      <c r="J198" t="s">
        <v>71</v>
      </c>
      <c r="K198" s="29">
        <v>135</v>
      </c>
      <c r="L198" t="s">
        <v>503</v>
      </c>
      <c r="M198" t="s">
        <v>667</v>
      </c>
      <c r="N198">
        <v>8</v>
      </c>
      <c r="O198">
        <v>606</v>
      </c>
      <c r="P198">
        <v>200</v>
      </c>
      <c r="Q198" s="1">
        <v>1</v>
      </c>
      <c r="R198">
        <f t="shared" si="3"/>
        <v>1</v>
      </c>
    </row>
    <row r="199" spans="1:18" hidden="1" x14ac:dyDescent="0.35">
      <c r="A199" t="s">
        <v>330</v>
      </c>
      <c r="B199" t="s">
        <v>364</v>
      </c>
      <c r="C199" s="1">
        <v>180030567209</v>
      </c>
      <c r="D199" s="1" t="s">
        <v>1057</v>
      </c>
      <c r="E199" t="s">
        <v>90</v>
      </c>
      <c r="F199" t="s">
        <v>26</v>
      </c>
      <c r="G199">
        <v>27</v>
      </c>
      <c r="H199">
        <v>1</v>
      </c>
      <c r="I199" t="s">
        <v>69</v>
      </c>
      <c r="J199" t="s">
        <v>67</v>
      </c>
      <c r="K199" s="29">
        <v>135</v>
      </c>
      <c r="L199" t="s">
        <v>503</v>
      </c>
      <c r="M199" t="s">
        <v>370</v>
      </c>
      <c r="N199">
        <v>8</v>
      </c>
      <c r="O199">
        <v>606</v>
      </c>
      <c r="P199">
        <v>200</v>
      </c>
      <c r="Q199" s="1">
        <v>1</v>
      </c>
      <c r="R199">
        <f t="shared" si="3"/>
        <v>5</v>
      </c>
    </row>
    <row r="200" spans="1:18" hidden="1" x14ac:dyDescent="0.35">
      <c r="A200" t="s">
        <v>218</v>
      </c>
      <c r="B200" t="s">
        <v>221</v>
      </c>
      <c r="C200" s="1">
        <v>150010236609</v>
      </c>
      <c r="D200" s="1" t="s">
        <v>1096</v>
      </c>
      <c r="E200" t="s">
        <v>90</v>
      </c>
      <c r="F200" t="s">
        <v>33</v>
      </c>
      <c r="G200">
        <v>27</v>
      </c>
      <c r="H200">
        <v>1</v>
      </c>
      <c r="I200" t="s">
        <v>69</v>
      </c>
      <c r="J200" t="s">
        <v>68</v>
      </c>
      <c r="K200" s="29">
        <v>235</v>
      </c>
      <c r="L200" t="s">
        <v>503</v>
      </c>
      <c r="M200" t="s">
        <v>802</v>
      </c>
      <c r="N200">
        <v>8</v>
      </c>
      <c r="O200">
        <v>683</v>
      </c>
      <c r="P200">
        <v>400</v>
      </c>
      <c r="Q200" s="1">
        <v>1</v>
      </c>
      <c r="R200">
        <f t="shared" si="3"/>
        <v>2</v>
      </c>
    </row>
    <row r="201" spans="1:18" x14ac:dyDescent="0.35">
      <c r="A201" t="s">
        <v>330</v>
      </c>
      <c r="B201" t="s">
        <v>371</v>
      </c>
      <c r="C201" s="1">
        <v>180030567409</v>
      </c>
      <c r="D201" s="1" t="s">
        <v>993</v>
      </c>
      <c r="E201" t="s">
        <v>90</v>
      </c>
      <c r="F201" t="s">
        <v>237</v>
      </c>
      <c r="G201">
        <v>27</v>
      </c>
      <c r="H201">
        <v>1</v>
      </c>
      <c r="I201" t="s">
        <v>69</v>
      </c>
      <c r="J201" t="s">
        <v>67</v>
      </c>
      <c r="K201" s="29">
        <v>90</v>
      </c>
      <c r="L201" t="s">
        <v>503</v>
      </c>
      <c r="M201" t="s">
        <v>972</v>
      </c>
      <c r="N201">
        <v>8</v>
      </c>
      <c r="O201">
        <v>306</v>
      </c>
      <c r="P201">
        <v>100</v>
      </c>
      <c r="Q201" s="1">
        <v>1</v>
      </c>
      <c r="R201">
        <f t="shared" si="3"/>
        <v>7</v>
      </c>
    </row>
    <row r="202" spans="1:18" hidden="1" x14ac:dyDescent="0.35">
      <c r="A202" t="s">
        <v>330</v>
      </c>
      <c r="B202" t="s">
        <v>364</v>
      </c>
      <c r="C202" s="1">
        <v>180030468309</v>
      </c>
      <c r="D202" s="1" t="s">
        <v>1023</v>
      </c>
      <c r="E202" t="s">
        <v>90</v>
      </c>
      <c r="F202" t="s">
        <v>28</v>
      </c>
      <c r="G202">
        <v>27</v>
      </c>
      <c r="H202">
        <v>1</v>
      </c>
      <c r="I202" t="s">
        <v>69</v>
      </c>
      <c r="J202" t="s">
        <v>67</v>
      </c>
      <c r="K202" s="29">
        <v>83</v>
      </c>
      <c r="L202" t="s">
        <v>503</v>
      </c>
      <c r="M202" t="s">
        <v>874</v>
      </c>
      <c r="N202">
        <v>8</v>
      </c>
      <c r="O202">
        <v>52</v>
      </c>
      <c r="P202">
        <v>100</v>
      </c>
      <c r="Q202" s="1">
        <v>1</v>
      </c>
      <c r="R202">
        <f t="shared" si="3"/>
        <v>6</v>
      </c>
    </row>
    <row r="203" spans="1:18" hidden="1" x14ac:dyDescent="0.35">
      <c r="A203" t="s">
        <v>330</v>
      </c>
      <c r="B203" t="s">
        <v>336</v>
      </c>
      <c r="C203" s="1">
        <v>180010769709</v>
      </c>
      <c r="D203" s="1" t="s">
        <v>1018</v>
      </c>
      <c r="E203" t="s">
        <v>90</v>
      </c>
      <c r="F203" t="s">
        <v>43</v>
      </c>
      <c r="G203">
        <v>27</v>
      </c>
      <c r="H203">
        <v>1</v>
      </c>
      <c r="I203" t="s">
        <v>69</v>
      </c>
      <c r="J203" t="s">
        <v>68</v>
      </c>
      <c r="K203" s="29">
        <v>15</v>
      </c>
      <c r="L203" t="s">
        <v>503</v>
      </c>
      <c r="M203" t="s">
        <v>895</v>
      </c>
      <c r="N203">
        <v>8</v>
      </c>
      <c r="O203">
        <v>690</v>
      </c>
      <c r="P203">
        <v>30</v>
      </c>
      <c r="Q203" s="1">
        <v>1</v>
      </c>
      <c r="R203">
        <f t="shared" si="3"/>
        <v>15</v>
      </c>
    </row>
    <row r="204" spans="1:18" hidden="1" x14ac:dyDescent="0.35">
      <c r="A204" t="s">
        <v>330</v>
      </c>
      <c r="B204" t="s">
        <v>336</v>
      </c>
      <c r="C204" s="1">
        <v>180010769709</v>
      </c>
      <c r="D204" s="1" t="s">
        <v>1018</v>
      </c>
      <c r="E204" t="s">
        <v>90</v>
      </c>
      <c r="F204" t="s">
        <v>43</v>
      </c>
      <c r="G204">
        <v>27</v>
      </c>
      <c r="H204">
        <v>1</v>
      </c>
      <c r="I204" t="s">
        <v>69</v>
      </c>
      <c r="J204" t="s">
        <v>67</v>
      </c>
      <c r="K204" s="29">
        <v>0</v>
      </c>
      <c r="L204" t="s">
        <v>503</v>
      </c>
      <c r="M204" t="s">
        <v>895</v>
      </c>
      <c r="N204">
        <v>8</v>
      </c>
      <c r="O204">
        <v>690</v>
      </c>
      <c r="P204">
        <v>30</v>
      </c>
      <c r="Q204" s="1">
        <v>1</v>
      </c>
      <c r="R204">
        <f t="shared" si="3"/>
        <v>15</v>
      </c>
    </row>
    <row r="205" spans="1:18" hidden="1" x14ac:dyDescent="0.35">
      <c r="A205" t="s">
        <v>330</v>
      </c>
      <c r="B205" t="s">
        <v>336</v>
      </c>
      <c r="C205" s="1">
        <v>180010769709</v>
      </c>
      <c r="D205" s="1" t="s">
        <v>1018</v>
      </c>
      <c r="E205" t="s">
        <v>90</v>
      </c>
      <c r="F205" t="s">
        <v>43</v>
      </c>
      <c r="G205">
        <v>27</v>
      </c>
      <c r="H205">
        <v>1</v>
      </c>
      <c r="I205" t="s">
        <v>69</v>
      </c>
      <c r="J205" t="s">
        <v>67</v>
      </c>
      <c r="K205" s="29">
        <v>15</v>
      </c>
      <c r="L205" t="s">
        <v>503</v>
      </c>
      <c r="M205" t="s">
        <v>895</v>
      </c>
      <c r="N205">
        <v>8</v>
      </c>
      <c r="O205">
        <v>690</v>
      </c>
      <c r="P205">
        <v>30</v>
      </c>
      <c r="Q205" s="1">
        <v>1</v>
      </c>
      <c r="R205">
        <f t="shared" si="3"/>
        <v>15</v>
      </c>
    </row>
    <row r="206" spans="1:18" hidden="1" x14ac:dyDescent="0.35">
      <c r="A206" t="s">
        <v>121</v>
      </c>
      <c r="B206" t="s">
        <v>125</v>
      </c>
      <c r="C206" s="1">
        <v>30010346109</v>
      </c>
      <c r="D206" s="1" t="s">
        <v>1071</v>
      </c>
      <c r="E206" t="s">
        <v>90</v>
      </c>
      <c r="F206" t="s">
        <v>228</v>
      </c>
      <c r="G206">
        <v>27</v>
      </c>
      <c r="H206">
        <v>1</v>
      </c>
      <c r="I206" t="s">
        <v>69</v>
      </c>
      <c r="J206" t="s">
        <v>68</v>
      </c>
      <c r="K206" s="29">
        <v>37</v>
      </c>
      <c r="L206" t="s">
        <v>503</v>
      </c>
      <c r="M206" t="s">
        <v>623</v>
      </c>
      <c r="N206">
        <v>8</v>
      </c>
      <c r="O206">
        <v>51</v>
      </c>
      <c r="P206">
        <v>50</v>
      </c>
      <c r="Q206" s="1">
        <v>1</v>
      </c>
      <c r="R206">
        <f t="shared" si="3"/>
        <v>3</v>
      </c>
    </row>
    <row r="207" spans="1:18" hidden="1" x14ac:dyDescent="0.35">
      <c r="A207" t="s">
        <v>218</v>
      </c>
      <c r="B207" t="s">
        <v>221</v>
      </c>
      <c r="C207" s="1">
        <v>150010236609</v>
      </c>
      <c r="D207" s="1" t="s">
        <v>1096</v>
      </c>
      <c r="E207" t="s">
        <v>92</v>
      </c>
      <c r="F207" t="s">
        <v>15</v>
      </c>
      <c r="G207">
        <v>27</v>
      </c>
      <c r="H207">
        <v>85</v>
      </c>
      <c r="I207" t="s">
        <v>70</v>
      </c>
      <c r="J207" t="s">
        <v>68</v>
      </c>
      <c r="K207" s="29">
        <v>0</v>
      </c>
      <c r="L207" t="s">
        <v>800</v>
      </c>
      <c r="M207" t="s">
        <v>801</v>
      </c>
      <c r="N207">
        <v>4</v>
      </c>
      <c r="O207">
        <v>1789</v>
      </c>
      <c r="P207">
        <v>8500</v>
      </c>
      <c r="Q207" s="1">
        <v>1</v>
      </c>
      <c r="R207">
        <f t="shared" si="3"/>
        <v>2</v>
      </c>
    </row>
    <row r="208" spans="1:18" hidden="1" x14ac:dyDescent="0.35">
      <c r="A208" t="s">
        <v>489</v>
      </c>
      <c r="B208" t="s">
        <v>488</v>
      </c>
      <c r="C208" s="1">
        <v>280010127309</v>
      </c>
      <c r="D208" s="1" t="s">
        <v>992</v>
      </c>
      <c r="E208" t="s">
        <v>92</v>
      </c>
      <c r="F208" t="s">
        <v>15</v>
      </c>
      <c r="G208">
        <v>27</v>
      </c>
      <c r="H208">
        <v>2</v>
      </c>
      <c r="I208" t="s">
        <v>69</v>
      </c>
      <c r="J208" t="s">
        <v>67</v>
      </c>
      <c r="K208" s="29">
        <v>0</v>
      </c>
      <c r="L208" t="s">
        <v>503</v>
      </c>
      <c r="M208" t="s">
        <v>491</v>
      </c>
      <c r="N208">
        <v>4</v>
      </c>
      <c r="O208">
        <v>1789</v>
      </c>
      <c r="P208">
        <v>200</v>
      </c>
      <c r="Q208" s="1">
        <v>1</v>
      </c>
      <c r="R208">
        <f t="shared" si="3"/>
        <v>8</v>
      </c>
    </row>
    <row r="209" spans="1:18" hidden="1" x14ac:dyDescent="0.35">
      <c r="A209" t="s">
        <v>330</v>
      </c>
      <c r="B209" t="s">
        <v>364</v>
      </c>
      <c r="C209" s="1">
        <v>180030468309</v>
      </c>
      <c r="D209" s="1" t="s">
        <v>1023</v>
      </c>
      <c r="E209" t="s">
        <v>92</v>
      </c>
      <c r="F209" t="s">
        <v>15</v>
      </c>
      <c r="G209">
        <v>27</v>
      </c>
      <c r="H209">
        <v>1</v>
      </c>
      <c r="I209" t="s">
        <v>69</v>
      </c>
      <c r="J209" t="s">
        <v>67</v>
      </c>
      <c r="K209" s="29">
        <v>90</v>
      </c>
      <c r="L209" t="s">
        <v>503</v>
      </c>
      <c r="M209" t="s">
        <v>368</v>
      </c>
      <c r="N209">
        <v>4</v>
      </c>
      <c r="O209">
        <v>1789</v>
      </c>
      <c r="P209">
        <v>100</v>
      </c>
      <c r="Q209" s="1">
        <v>1</v>
      </c>
      <c r="R209">
        <f t="shared" si="3"/>
        <v>6</v>
      </c>
    </row>
    <row r="210" spans="1:18" hidden="1" x14ac:dyDescent="0.35">
      <c r="A210" t="s">
        <v>489</v>
      </c>
      <c r="B210" t="s">
        <v>488</v>
      </c>
      <c r="C210" s="1">
        <v>280010127309</v>
      </c>
      <c r="D210" s="1" t="s">
        <v>992</v>
      </c>
      <c r="E210" t="s">
        <v>92</v>
      </c>
      <c r="F210" t="s">
        <v>15</v>
      </c>
      <c r="G210">
        <v>27</v>
      </c>
      <c r="H210">
        <v>2</v>
      </c>
      <c r="I210" t="s">
        <v>69</v>
      </c>
      <c r="J210" t="s">
        <v>84</v>
      </c>
      <c r="K210" s="29">
        <v>90</v>
      </c>
      <c r="L210" t="s">
        <v>503</v>
      </c>
      <c r="M210" t="s">
        <v>491</v>
      </c>
      <c r="N210">
        <v>4</v>
      </c>
      <c r="O210">
        <v>1789</v>
      </c>
      <c r="P210">
        <v>200</v>
      </c>
      <c r="Q210" s="1">
        <v>1</v>
      </c>
      <c r="R210">
        <f t="shared" si="3"/>
        <v>8</v>
      </c>
    </row>
    <row r="211" spans="1:18" hidden="1" x14ac:dyDescent="0.35">
      <c r="A211" t="s">
        <v>330</v>
      </c>
      <c r="B211" t="s">
        <v>336</v>
      </c>
      <c r="C211" s="1">
        <v>180010769709</v>
      </c>
      <c r="D211" s="1" t="s">
        <v>1018</v>
      </c>
      <c r="E211" t="s">
        <v>94</v>
      </c>
      <c r="F211" t="s">
        <v>179</v>
      </c>
      <c r="G211">
        <v>27</v>
      </c>
      <c r="H211">
        <v>1</v>
      </c>
      <c r="I211" t="s">
        <v>66</v>
      </c>
      <c r="J211" t="s">
        <v>67</v>
      </c>
      <c r="K211" s="29">
        <v>79</v>
      </c>
      <c r="L211" t="s">
        <v>503</v>
      </c>
      <c r="M211" t="s">
        <v>348</v>
      </c>
      <c r="N211">
        <v>67</v>
      </c>
      <c r="O211">
        <v>8</v>
      </c>
      <c r="P211">
        <v>20</v>
      </c>
      <c r="Q211" s="1">
        <v>1</v>
      </c>
      <c r="R211">
        <f t="shared" si="3"/>
        <v>15</v>
      </c>
    </row>
    <row r="212" spans="1:18" hidden="1" x14ac:dyDescent="0.35">
      <c r="A212" t="s">
        <v>330</v>
      </c>
      <c r="B212" t="s">
        <v>336</v>
      </c>
      <c r="C212" s="1">
        <v>180010769709</v>
      </c>
      <c r="D212" s="1" t="s">
        <v>1018</v>
      </c>
      <c r="E212" t="s">
        <v>94</v>
      </c>
      <c r="F212" t="s">
        <v>223</v>
      </c>
      <c r="G212">
        <v>27</v>
      </c>
      <c r="H212">
        <v>1</v>
      </c>
      <c r="I212" t="s">
        <v>66</v>
      </c>
      <c r="J212" t="s">
        <v>67</v>
      </c>
      <c r="K212" s="29">
        <v>120</v>
      </c>
      <c r="L212" t="s">
        <v>503</v>
      </c>
      <c r="M212" t="s">
        <v>965</v>
      </c>
      <c r="N212">
        <v>67</v>
      </c>
      <c r="O212">
        <v>12</v>
      </c>
      <c r="P212">
        <v>80</v>
      </c>
      <c r="Q212" s="1">
        <v>1</v>
      </c>
      <c r="R212">
        <f t="shared" si="3"/>
        <v>15</v>
      </c>
    </row>
    <row r="213" spans="1:18" hidden="1" x14ac:dyDescent="0.35">
      <c r="A213" t="s">
        <v>330</v>
      </c>
      <c r="B213" t="s">
        <v>364</v>
      </c>
      <c r="C213" s="1">
        <v>180030468309</v>
      </c>
      <c r="D213" s="1" t="s">
        <v>1023</v>
      </c>
      <c r="E213" t="s">
        <v>94</v>
      </c>
      <c r="F213" t="s">
        <v>265</v>
      </c>
      <c r="G213">
        <v>27</v>
      </c>
      <c r="H213">
        <v>1</v>
      </c>
      <c r="I213" t="s">
        <v>66</v>
      </c>
      <c r="J213" t="s">
        <v>67</v>
      </c>
      <c r="K213" s="29">
        <v>0</v>
      </c>
      <c r="L213" t="s">
        <v>503</v>
      </c>
      <c r="M213" t="s">
        <v>875</v>
      </c>
      <c r="N213">
        <v>67</v>
      </c>
      <c r="O213">
        <v>16</v>
      </c>
      <c r="P213">
        <v>72</v>
      </c>
      <c r="Q213" s="1">
        <v>1</v>
      </c>
      <c r="R213">
        <f t="shared" si="3"/>
        <v>6</v>
      </c>
    </row>
    <row r="214" spans="1:18" hidden="1" x14ac:dyDescent="0.35">
      <c r="A214" t="s">
        <v>330</v>
      </c>
      <c r="B214" t="s">
        <v>336</v>
      </c>
      <c r="C214" s="1">
        <v>180010769709</v>
      </c>
      <c r="D214" s="1" t="s">
        <v>1018</v>
      </c>
      <c r="E214" t="s">
        <v>89</v>
      </c>
      <c r="F214" t="s">
        <v>249</v>
      </c>
      <c r="G214">
        <v>27</v>
      </c>
      <c r="H214">
        <v>15</v>
      </c>
      <c r="I214" t="s">
        <v>66</v>
      </c>
      <c r="J214" t="s">
        <v>67</v>
      </c>
      <c r="K214" s="29">
        <v>10</v>
      </c>
      <c r="L214" t="s">
        <v>503</v>
      </c>
      <c r="M214" t="s">
        <v>894</v>
      </c>
      <c r="N214">
        <v>58</v>
      </c>
      <c r="O214">
        <v>352</v>
      </c>
      <c r="P214">
        <v>15</v>
      </c>
      <c r="Q214" s="1">
        <v>1</v>
      </c>
      <c r="R214">
        <f t="shared" si="3"/>
        <v>15</v>
      </c>
    </row>
    <row r="215" spans="1:18" hidden="1" x14ac:dyDescent="0.35">
      <c r="A215" t="s">
        <v>330</v>
      </c>
      <c r="B215" t="s">
        <v>336</v>
      </c>
      <c r="C215" s="1">
        <v>180010769709</v>
      </c>
      <c r="D215" s="1" t="s">
        <v>1018</v>
      </c>
      <c r="E215" t="s">
        <v>89</v>
      </c>
      <c r="F215" t="s">
        <v>249</v>
      </c>
      <c r="G215">
        <v>27</v>
      </c>
      <c r="H215">
        <v>12</v>
      </c>
      <c r="I215" t="s">
        <v>66</v>
      </c>
      <c r="J215" t="s">
        <v>67</v>
      </c>
      <c r="K215" s="29">
        <v>10</v>
      </c>
      <c r="L215" t="s">
        <v>503</v>
      </c>
      <c r="M215" t="s">
        <v>894</v>
      </c>
      <c r="N215">
        <v>58</v>
      </c>
      <c r="O215">
        <v>352</v>
      </c>
      <c r="P215">
        <v>12</v>
      </c>
      <c r="Q215" s="1">
        <v>1</v>
      </c>
      <c r="R215">
        <f t="shared" si="3"/>
        <v>15</v>
      </c>
    </row>
    <row r="216" spans="1:18" hidden="1" x14ac:dyDescent="0.35">
      <c r="A216" t="s">
        <v>330</v>
      </c>
      <c r="B216" t="s">
        <v>336</v>
      </c>
      <c r="C216" s="1">
        <v>180010769709</v>
      </c>
      <c r="D216" s="1" t="s">
        <v>1018</v>
      </c>
      <c r="E216" t="s">
        <v>89</v>
      </c>
      <c r="F216" t="s">
        <v>249</v>
      </c>
      <c r="G216">
        <v>27</v>
      </c>
      <c r="H216">
        <v>5</v>
      </c>
      <c r="I216" t="s">
        <v>66</v>
      </c>
      <c r="J216" t="s">
        <v>67</v>
      </c>
      <c r="K216" s="29">
        <v>10</v>
      </c>
      <c r="L216" t="s">
        <v>503</v>
      </c>
      <c r="M216" t="s">
        <v>894</v>
      </c>
      <c r="N216">
        <v>58</v>
      </c>
      <c r="O216">
        <v>352</v>
      </c>
      <c r="P216">
        <v>5</v>
      </c>
      <c r="Q216" s="1">
        <v>1</v>
      </c>
      <c r="R216">
        <f t="shared" si="3"/>
        <v>15</v>
      </c>
    </row>
    <row r="217" spans="1:18" hidden="1" x14ac:dyDescent="0.35">
      <c r="A217" t="s">
        <v>330</v>
      </c>
      <c r="B217" t="s">
        <v>376</v>
      </c>
      <c r="C217" s="1">
        <v>180060768709</v>
      </c>
      <c r="D217" s="1" t="s">
        <v>1014</v>
      </c>
      <c r="E217" t="s">
        <v>89</v>
      </c>
      <c r="F217" t="s">
        <v>64</v>
      </c>
      <c r="G217">
        <v>27</v>
      </c>
      <c r="H217">
        <v>1</v>
      </c>
      <c r="I217" t="s">
        <v>66</v>
      </c>
      <c r="J217" t="s">
        <v>67</v>
      </c>
      <c r="K217" s="29">
        <v>11</v>
      </c>
      <c r="L217" t="s">
        <v>503</v>
      </c>
      <c r="M217" t="s">
        <v>932</v>
      </c>
      <c r="N217">
        <v>58</v>
      </c>
      <c r="O217">
        <v>9042</v>
      </c>
      <c r="P217">
        <v>1</v>
      </c>
      <c r="Q217" s="1">
        <v>1</v>
      </c>
      <c r="R217">
        <f t="shared" si="3"/>
        <v>3</v>
      </c>
    </row>
    <row r="218" spans="1:18" hidden="1" x14ac:dyDescent="0.35">
      <c r="A218" t="s">
        <v>263</v>
      </c>
      <c r="B218" t="s">
        <v>283</v>
      </c>
      <c r="C218" s="1">
        <v>160090526409</v>
      </c>
      <c r="D218" s="1" t="s">
        <v>1111</v>
      </c>
      <c r="E218" t="s">
        <v>89</v>
      </c>
      <c r="F218" t="s">
        <v>739</v>
      </c>
      <c r="G218">
        <v>27</v>
      </c>
      <c r="H218">
        <v>10</v>
      </c>
      <c r="I218" t="s">
        <v>66</v>
      </c>
      <c r="J218" t="s">
        <v>67</v>
      </c>
      <c r="K218" s="29">
        <v>0</v>
      </c>
      <c r="L218" t="s">
        <v>503</v>
      </c>
      <c r="M218" t="s">
        <v>784</v>
      </c>
      <c r="N218">
        <v>58</v>
      </c>
      <c r="O218">
        <v>9057</v>
      </c>
      <c r="P218">
        <v>10</v>
      </c>
      <c r="Q218" s="1">
        <v>1</v>
      </c>
      <c r="R218">
        <f t="shared" si="3"/>
        <v>1</v>
      </c>
    </row>
    <row r="219" spans="1:18" x14ac:dyDescent="0.35">
      <c r="A219" t="s">
        <v>330</v>
      </c>
      <c r="B219" t="s">
        <v>371</v>
      </c>
      <c r="C219" s="1">
        <v>180030567409</v>
      </c>
      <c r="D219" s="1" t="s">
        <v>993</v>
      </c>
      <c r="E219" t="s">
        <v>89</v>
      </c>
      <c r="F219" t="s">
        <v>968</v>
      </c>
      <c r="G219">
        <v>27</v>
      </c>
      <c r="H219">
        <v>3</v>
      </c>
      <c r="I219" t="s">
        <v>66</v>
      </c>
      <c r="J219" t="s">
        <v>67</v>
      </c>
      <c r="K219" s="29">
        <v>199</v>
      </c>
      <c r="L219" t="s">
        <v>503</v>
      </c>
      <c r="M219" t="s">
        <v>969</v>
      </c>
      <c r="N219">
        <v>58</v>
      </c>
      <c r="O219">
        <v>9041</v>
      </c>
      <c r="P219">
        <v>36</v>
      </c>
      <c r="Q219" s="1">
        <v>1</v>
      </c>
      <c r="R219">
        <f t="shared" si="3"/>
        <v>7</v>
      </c>
    </row>
    <row r="220" spans="1:18" hidden="1" x14ac:dyDescent="0.35">
      <c r="A220" t="s">
        <v>330</v>
      </c>
      <c r="B220" t="s">
        <v>376</v>
      </c>
      <c r="C220" s="1">
        <v>180060369009</v>
      </c>
      <c r="D220" s="1" t="s">
        <v>1013</v>
      </c>
      <c r="E220" t="s">
        <v>89</v>
      </c>
      <c r="F220" t="s">
        <v>6</v>
      </c>
      <c r="G220">
        <v>27</v>
      </c>
      <c r="H220">
        <v>1</v>
      </c>
      <c r="I220" t="s">
        <v>66</v>
      </c>
      <c r="J220" t="s">
        <v>67</v>
      </c>
      <c r="K220" s="29">
        <v>0</v>
      </c>
      <c r="L220" t="s">
        <v>503</v>
      </c>
      <c r="M220" t="s">
        <v>380</v>
      </c>
      <c r="N220">
        <v>58</v>
      </c>
      <c r="O220">
        <v>141</v>
      </c>
      <c r="P220">
        <v>1</v>
      </c>
      <c r="Q220" s="1">
        <v>1</v>
      </c>
      <c r="R220">
        <f t="shared" si="3"/>
        <v>4</v>
      </c>
    </row>
    <row r="221" spans="1:18" hidden="1" x14ac:dyDescent="0.35">
      <c r="A221" t="s">
        <v>330</v>
      </c>
      <c r="B221" t="s">
        <v>364</v>
      </c>
      <c r="C221" s="1">
        <v>180030567209</v>
      </c>
      <c r="D221" s="1" t="s">
        <v>1057</v>
      </c>
      <c r="E221" t="s">
        <v>89</v>
      </c>
      <c r="F221" t="s">
        <v>6</v>
      </c>
      <c r="G221">
        <v>27</v>
      </c>
      <c r="H221">
        <v>1</v>
      </c>
      <c r="I221" t="s">
        <v>66</v>
      </c>
      <c r="J221" t="s">
        <v>67</v>
      </c>
      <c r="K221" s="29">
        <v>10</v>
      </c>
      <c r="L221" t="s">
        <v>503</v>
      </c>
      <c r="M221" t="s">
        <v>928</v>
      </c>
      <c r="N221">
        <v>58</v>
      </c>
      <c r="O221">
        <v>141</v>
      </c>
      <c r="P221">
        <v>1</v>
      </c>
      <c r="Q221" s="1">
        <v>1</v>
      </c>
      <c r="R221">
        <f t="shared" si="3"/>
        <v>5</v>
      </c>
    </row>
    <row r="222" spans="1:18" hidden="1" x14ac:dyDescent="0.35">
      <c r="A222" t="s">
        <v>455</v>
      </c>
      <c r="B222" t="s">
        <v>461</v>
      </c>
      <c r="C222" s="1">
        <v>270020343809</v>
      </c>
      <c r="D222" s="1" t="s">
        <v>1086</v>
      </c>
      <c r="E222" t="s">
        <v>89</v>
      </c>
      <c r="F222" t="s">
        <v>60</v>
      </c>
      <c r="G222">
        <v>27</v>
      </c>
      <c r="H222">
        <v>8</v>
      </c>
      <c r="I222" t="s">
        <v>66</v>
      </c>
      <c r="J222" t="s">
        <v>67</v>
      </c>
      <c r="K222" s="29">
        <v>0</v>
      </c>
      <c r="L222" t="s">
        <v>503</v>
      </c>
      <c r="M222" t="s">
        <v>749</v>
      </c>
      <c r="N222">
        <v>58</v>
      </c>
      <c r="O222">
        <v>188</v>
      </c>
      <c r="P222">
        <v>8</v>
      </c>
      <c r="Q222" s="1">
        <v>1</v>
      </c>
      <c r="R222">
        <f t="shared" si="3"/>
        <v>2</v>
      </c>
    </row>
    <row r="223" spans="1:18" hidden="1" x14ac:dyDescent="0.35">
      <c r="A223" t="s">
        <v>121</v>
      </c>
      <c r="B223" t="s">
        <v>125</v>
      </c>
      <c r="C223" s="1">
        <v>30010346109</v>
      </c>
      <c r="D223" s="1" t="s">
        <v>1071</v>
      </c>
      <c r="E223" t="s">
        <v>89</v>
      </c>
      <c r="F223" t="s">
        <v>625</v>
      </c>
      <c r="G223">
        <v>27</v>
      </c>
      <c r="H223">
        <v>1</v>
      </c>
      <c r="I223" t="s">
        <v>66</v>
      </c>
      <c r="J223" t="s">
        <v>68</v>
      </c>
      <c r="K223" s="29">
        <v>99</v>
      </c>
      <c r="L223" t="s">
        <v>503</v>
      </c>
      <c r="M223" t="s">
        <v>626</v>
      </c>
      <c r="N223">
        <v>58</v>
      </c>
      <c r="O223">
        <v>9039</v>
      </c>
      <c r="P223">
        <v>10</v>
      </c>
      <c r="Q223" s="1">
        <v>1</v>
      </c>
      <c r="R223">
        <f t="shared" si="3"/>
        <v>3</v>
      </c>
    </row>
    <row r="224" spans="1:18" hidden="1" x14ac:dyDescent="0.35">
      <c r="A224" t="s">
        <v>489</v>
      </c>
      <c r="B224" t="s">
        <v>488</v>
      </c>
      <c r="C224" s="1">
        <v>280010127309</v>
      </c>
      <c r="D224" s="1" t="s">
        <v>992</v>
      </c>
      <c r="E224" t="s">
        <v>89</v>
      </c>
      <c r="F224" t="s">
        <v>575</v>
      </c>
      <c r="G224">
        <v>27</v>
      </c>
      <c r="H224">
        <v>1</v>
      </c>
      <c r="I224" t="s">
        <v>66</v>
      </c>
      <c r="J224" t="s">
        <v>67</v>
      </c>
      <c r="K224" s="29">
        <v>0</v>
      </c>
      <c r="L224" t="s">
        <v>503</v>
      </c>
      <c r="M224" t="s">
        <v>576</v>
      </c>
      <c r="N224">
        <v>58</v>
      </c>
      <c r="O224">
        <v>320</v>
      </c>
      <c r="P224">
        <v>22</v>
      </c>
      <c r="Q224" s="1">
        <v>1</v>
      </c>
      <c r="R224">
        <f t="shared" si="3"/>
        <v>8</v>
      </c>
    </row>
    <row r="225" spans="1:18" hidden="1" x14ac:dyDescent="0.35">
      <c r="A225" t="s">
        <v>8</v>
      </c>
      <c r="B225" t="s">
        <v>9</v>
      </c>
      <c r="C225" s="1">
        <v>200030435809</v>
      </c>
      <c r="D225" s="1" t="s">
        <v>1126</v>
      </c>
      <c r="E225" t="s">
        <v>89</v>
      </c>
      <c r="F225" t="s">
        <v>528</v>
      </c>
      <c r="G225">
        <v>27</v>
      </c>
      <c r="H225">
        <v>82</v>
      </c>
      <c r="I225" t="s">
        <v>66</v>
      </c>
      <c r="J225" t="s">
        <v>529</v>
      </c>
      <c r="K225" s="29">
        <v>1549</v>
      </c>
      <c r="L225">
        <v>949</v>
      </c>
      <c r="M225" t="s">
        <v>530</v>
      </c>
      <c r="N225">
        <v>58</v>
      </c>
      <c r="O225">
        <v>972</v>
      </c>
      <c r="P225">
        <v>6724</v>
      </c>
      <c r="Q225" s="1">
        <v>1</v>
      </c>
      <c r="R225">
        <f t="shared" si="3"/>
        <v>1</v>
      </c>
    </row>
    <row r="226" spans="1:18" hidden="1" x14ac:dyDescent="0.35">
      <c r="A226" t="s">
        <v>218</v>
      </c>
      <c r="B226" t="s">
        <v>226</v>
      </c>
      <c r="C226" s="1">
        <v>150010436209</v>
      </c>
      <c r="D226" s="1" t="s">
        <v>1038</v>
      </c>
      <c r="E226" t="s">
        <v>89</v>
      </c>
      <c r="F226" t="s">
        <v>803</v>
      </c>
      <c r="G226">
        <v>27</v>
      </c>
      <c r="H226">
        <v>2</v>
      </c>
      <c r="I226" t="s">
        <v>66</v>
      </c>
      <c r="J226" t="s">
        <v>68</v>
      </c>
      <c r="K226" s="29">
        <v>1199</v>
      </c>
      <c r="L226" t="s">
        <v>503</v>
      </c>
      <c r="M226" t="s">
        <v>804</v>
      </c>
      <c r="N226">
        <v>58</v>
      </c>
      <c r="O226">
        <v>869</v>
      </c>
      <c r="P226">
        <v>152</v>
      </c>
      <c r="Q226" s="1">
        <v>1</v>
      </c>
      <c r="R226">
        <f t="shared" si="3"/>
        <v>3</v>
      </c>
    </row>
    <row r="227" spans="1:18" hidden="1" x14ac:dyDescent="0.35">
      <c r="A227" t="s">
        <v>330</v>
      </c>
      <c r="B227" t="s">
        <v>336</v>
      </c>
      <c r="C227" s="1">
        <v>180010769709</v>
      </c>
      <c r="D227" s="1" t="s">
        <v>1018</v>
      </c>
      <c r="E227" t="s">
        <v>89</v>
      </c>
      <c r="F227" t="s">
        <v>261</v>
      </c>
      <c r="G227">
        <v>27</v>
      </c>
      <c r="H227">
        <v>1</v>
      </c>
      <c r="I227" t="s">
        <v>66</v>
      </c>
      <c r="J227" t="s">
        <v>67</v>
      </c>
      <c r="K227" s="29">
        <v>99</v>
      </c>
      <c r="L227" t="s">
        <v>503</v>
      </c>
      <c r="M227" t="s">
        <v>964</v>
      </c>
      <c r="N227">
        <v>58</v>
      </c>
      <c r="O227">
        <v>899</v>
      </c>
      <c r="P227">
        <v>8</v>
      </c>
      <c r="Q227" s="1">
        <v>1</v>
      </c>
      <c r="R227">
        <f t="shared" si="3"/>
        <v>15</v>
      </c>
    </row>
    <row r="228" spans="1:18" hidden="1" x14ac:dyDescent="0.35">
      <c r="A228" t="s">
        <v>455</v>
      </c>
      <c r="B228" t="s">
        <v>477</v>
      </c>
      <c r="C228" s="1">
        <v>270030446309</v>
      </c>
      <c r="D228" s="1" t="s">
        <v>1112</v>
      </c>
      <c r="E228" t="s">
        <v>89</v>
      </c>
      <c r="F228" t="s">
        <v>271</v>
      </c>
      <c r="G228">
        <v>27</v>
      </c>
      <c r="H228">
        <v>2</v>
      </c>
      <c r="I228" t="s">
        <v>66</v>
      </c>
      <c r="J228" t="s">
        <v>67</v>
      </c>
      <c r="K228" s="29">
        <v>20</v>
      </c>
      <c r="L228" t="s">
        <v>503</v>
      </c>
      <c r="M228" t="s">
        <v>478</v>
      </c>
      <c r="N228">
        <v>58</v>
      </c>
      <c r="O228">
        <v>737</v>
      </c>
      <c r="P228">
        <v>4</v>
      </c>
      <c r="Q228" s="1">
        <v>1</v>
      </c>
      <c r="R228">
        <f t="shared" si="3"/>
        <v>2</v>
      </c>
    </row>
    <row r="229" spans="1:18" hidden="1" x14ac:dyDescent="0.35">
      <c r="A229" t="s">
        <v>489</v>
      </c>
      <c r="B229" t="s">
        <v>488</v>
      </c>
      <c r="C229" s="1">
        <v>280010127309</v>
      </c>
      <c r="D229" s="1" t="s">
        <v>992</v>
      </c>
      <c r="E229" t="s">
        <v>89</v>
      </c>
      <c r="F229" t="s">
        <v>271</v>
      </c>
      <c r="G229">
        <v>27</v>
      </c>
      <c r="H229">
        <v>15</v>
      </c>
      <c r="I229" t="s">
        <v>66</v>
      </c>
      <c r="J229" t="s">
        <v>84</v>
      </c>
      <c r="K229" s="29">
        <v>20</v>
      </c>
      <c r="L229" t="s">
        <v>503</v>
      </c>
      <c r="M229" t="s">
        <v>583</v>
      </c>
      <c r="N229">
        <v>58</v>
      </c>
      <c r="O229">
        <v>737</v>
      </c>
      <c r="P229">
        <v>30</v>
      </c>
      <c r="Q229" s="1">
        <v>1</v>
      </c>
      <c r="R229">
        <f t="shared" si="3"/>
        <v>8</v>
      </c>
    </row>
    <row r="230" spans="1:18" hidden="1" x14ac:dyDescent="0.35">
      <c r="A230" t="s">
        <v>330</v>
      </c>
      <c r="B230" t="s">
        <v>375</v>
      </c>
      <c r="C230" s="1">
        <v>180040268509</v>
      </c>
      <c r="D230" s="1" t="s">
        <v>1135</v>
      </c>
      <c r="E230" t="s">
        <v>101</v>
      </c>
      <c r="F230" t="s">
        <v>940</v>
      </c>
      <c r="G230">
        <v>27</v>
      </c>
      <c r="H230">
        <v>1</v>
      </c>
      <c r="I230" t="s">
        <v>199</v>
      </c>
      <c r="J230" t="s">
        <v>67</v>
      </c>
      <c r="K230" s="29">
        <v>0</v>
      </c>
      <c r="L230" t="s">
        <v>503</v>
      </c>
      <c r="M230" t="s">
        <v>941</v>
      </c>
      <c r="N230">
        <v>25</v>
      </c>
      <c r="O230">
        <v>9001</v>
      </c>
      <c r="P230">
        <v>400</v>
      </c>
      <c r="Q230" s="1">
        <v>1</v>
      </c>
      <c r="R230">
        <f t="shared" si="3"/>
        <v>1</v>
      </c>
    </row>
    <row r="231" spans="1:18" hidden="1" x14ac:dyDescent="0.35">
      <c r="A231" t="s">
        <v>190</v>
      </c>
      <c r="B231" t="s">
        <v>641</v>
      </c>
      <c r="C231" s="1">
        <v>140030727809</v>
      </c>
      <c r="D231" s="1" t="s">
        <v>1058</v>
      </c>
      <c r="E231" t="s">
        <v>101</v>
      </c>
      <c r="F231" t="s">
        <v>665</v>
      </c>
      <c r="G231">
        <v>27</v>
      </c>
      <c r="H231">
        <v>1</v>
      </c>
      <c r="I231" t="s">
        <v>74</v>
      </c>
      <c r="J231" t="s">
        <v>67</v>
      </c>
      <c r="K231" s="29">
        <v>0</v>
      </c>
      <c r="L231" t="s">
        <v>503</v>
      </c>
      <c r="M231" t="s">
        <v>666</v>
      </c>
      <c r="N231">
        <v>25</v>
      </c>
      <c r="O231">
        <v>9006</v>
      </c>
      <c r="P231">
        <v>500</v>
      </c>
      <c r="Q231" s="1">
        <v>1</v>
      </c>
      <c r="R231">
        <f t="shared" si="3"/>
        <v>3</v>
      </c>
    </row>
    <row r="232" spans="1:18" x14ac:dyDescent="0.35">
      <c r="A232" t="s">
        <v>455</v>
      </c>
      <c r="B232" t="s">
        <v>475</v>
      </c>
      <c r="C232" s="1">
        <v>270030346109</v>
      </c>
      <c r="D232" s="1" t="s">
        <v>1005</v>
      </c>
      <c r="E232" t="s">
        <v>101</v>
      </c>
      <c r="F232" t="s">
        <v>54</v>
      </c>
      <c r="G232">
        <v>27</v>
      </c>
      <c r="H232">
        <v>1</v>
      </c>
      <c r="I232" t="s">
        <v>74</v>
      </c>
      <c r="J232" t="s">
        <v>68</v>
      </c>
      <c r="K232" s="29">
        <v>375</v>
      </c>
      <c r="L232" t="s">
        <v>503</v>
      </c>
      <c r="M232" t="s">
        <v>476</v>
      </c>
      <c r="N232">
        <v>25</v>
      </c>
      <c r="O232">
        <v>255</v>
      </c>
      <c r="P232">
        <v>400</v>
      </c>
      <c r="Q232" s="1">
        <v>1</v>
      </c>
      <c r="R232">
        <f t="shared" si="3"/>
        <v>7</v>
      </c>
    </row>
    <row r="233" spans="1:18" hidden="1" x14ac:dyDescent="0.35">
      <c r="A233" t="s">
        <v>330</v>
      </c>
      <c r="B233" t="s">
        <v>364</v>
      </c>
      <c r="C233" s="1">
        <v>180030468309</v>
      </c>
      <c r="D233" s="1" t="s">
        <v>1023</v>
      </c>
      <c r="E233" t="s">
        <v>101</v>
      </c>
      <c r="F233" t="s">
        <v>54</v>
      </c>
      <c r="G233">
        <v>27</v>
      </c>
      <c r="H233">
        <v>1</v>
      </c>
      <c r="I233" t="s">
        <v>74</v>
      </c>
      <c r="J233" t="s">
        <v>67</v>
      </c>
      <c r="K233" s="29">
        <v>370</v>
      </c>
      <c r="L233" t="s">
        <v>503</v>
      </c>
      <c r="M233" t="s">
        <v>877</v>
      </c>
      <c r="N233">
        <v>25</v>
      </c>
      <c r="O233">
        <v>255</v>
      </c>
      <c r="P233">
        <v>400</v>
      </c>
      <c r="Q233" s="1">
        <v>1</v>
      </c>
      <c r="R233">
        <f t="shared" si="3"/>
        <v>6</v>
      </c>
    </row>
    <row r="234" spans="1:18" hidden="1" x14ac:dyDescent="0.35">
      <c r="A234" t="s">
        <v>218</v>
      </c>
      <c r="B234" t="s">
        <v>226</v>
      </c>
      <c r="C234" s="1">
        <v>150010436209</v>
      </c>
      <c r="D234" s="1" t="s">
        <v>1038</v>
      </c>
      <c r="E234" t="s">
        <v>101</v>
      </c>
      <c r="F234" t="s">
        <v>171</v>
      </c>
      <c r="G234">
        <v>27</v>
      </c>
      <c r="H234">
        <v>1</v>
      </c>
      <c r="I234" t="s">
        <v>74</v>
      </c>
      <c r="J234" t="s">
        <v>68</v>
      </c>
      <c r="K234" s="29">
        <v>0</v>
      </c>
      <c r="L234" t="s">
        <v>503</v>
      </c>
      <c r="M234" t="s">
        <v>806</v>
      </c>
      <c r="N234">
        <v>25</v>
      </c>
      <c r="O234">
        <v>256</v>
      </c>
      <c r="P234">
        <v>400</v>
      </c>
      <c r="Q234" s="1">
        <v>1</v>
      </c>
      <c r="R234">
        <f t="shared" si="3"/>
        <v>3</v>
      </c>
    </row>
    <row r="235" spans="1:18" hidden="1" x14ac:dyDescent="0.35">
      <c r="A235" t="s">
        <v>330</v>
      </c>
      <c r="B235" t="s">
        <v>364</v>
      </c>
      <c r="C235" s="1">
        <v>180030567209</v>
      </c>
      <c r="D235" s="1" t="s">
        <v>1057</v>
      </c>
      <c r="E235" t="s">
        <v>101</v>
      </c>
      <c r="F235" t="s">
        <v>171</v>
      </c>
      <c r="G235">
        <v>27</v>
      </c>
      <c r="H235">
        <v>1</v>
      </c>
      <c r="I235" t="s">
        <v>74</v>
      </c>
      <c r="J235" t="s">
        <v>67</v>
      </c>
      <c r="K235" s="29">
        <v>360</v>
      </c>
      <c r="L235" t="s">
        <v>503</v>
      </c>
      <c r="M235" t="s">
        <v>930</v>
      </c>
      <c r="N235">
        <v>25</v>
      </c>
      <c r="O235">
        <v>256</v>
      </c>
      <c r="P235">
        <v>400</v>
      </c>
      <c r="Q235" s="1">
        <v>1</v>
      </c>
      <c r="R235">
        <f t="shared" si="3"/>
        <v>5</v>
      </c>
    </row>
    <row r="236" spans="1:18" hidden="1" x14ac:dyDescent="0.35">
      <c r="A236" t="s">
        <v>330</v>
      </c>
      <c r="B236" t="s">
        <v>356</v>
      </c>
      <c r="C236" s="1">
        <v>180030266709</v>
      </c>
      <c r="D236" s="1" t="s">
        <v>986</v>
      </c>
      <c r="E236" t="s">
        <v>95</v>
      </c>
      <c r="F236" t="s">
        <v>45</v>
      </c>
      <c r="G236">
        <v>28</v>
      </c>
      <c r="H236">
        <v>1</v>
      </c>
      <c r="I236" t="s">
        <v>66</v>
      </c>
      <c r="J236" t="s">
        <v>67</v>
      </c>
      <c r="K236" s="29">
        <v>150</v>
      </c>
      <c r="L236" t="s">
        <v>503</v>
      </c>
      <c r="M236" t="s">
        <v>914</v>
      </c>
      <c r="N236">
        <v>2</v>
      </c>
      <c r="O236">
        <v>5283</v>
      </c>
      <c r="P236">
        <v>75</v>
      </c>
      <c r="Q236" s="1">
        <v>1</v>
      </c>
      <c r="R236">
        <f t="shared" si="3"/>
        <v>2</v>
      </c>
    </row>
    <row r="237" spans="1:18" hidden="1" x14ac:dyDescent="0.35">
      <c r="A237" t="s">
        <v>190</v>
      </c>
      <c r="B237" t="s">
        <v>200</v>
      </c>
      <c r="C237" s="1">
        <v>140030227109</v>
      </c>
      <c r="D237" s="1" t="s">
        <v>987</v>
      </c>
      <c r="E237" t="s">
        <v>95</v>
      </c>
      <c r="F237" t="s">
        <v>675</v>
      </c>
      <c r="G237">
        <v>28</v>
      </c>
      <c r="H237">
        <v>1</v>
      </c>
      <c r="I237" t="s">
        <v>66</v>
      </c>
      <c r="J237" t="s">
        <v>72</v>
      </c>
      <c r="K237" s="29">
        <v>270</v>
      </c>
      <c r="L237" t="s">
        <v>503</v>
      </c>
      <c r="M237" t="s">
        <v>676</v>
      </c>
      <c r="N237">
        <v>2</v>
      </c>
      <c r="O237">
        <v>9032</v>
      </c>
      <c r="P237">
        <v>100</v>
      </c>
      <c r="Q237" s="1">
        <v>1</v>
      </c>
      <c r="R237">
        <f t="shared" si="3"/>
        <v>5</v>
      </c>
    </row>
    <row r="238" spans="1:18" hidden="1" x14ac:dyDescent="0.35">
      <c r="A238" t="s">
        <v>330</v>
      </c>
      <c r="B238" t="s">
        <v>364</v>
      </c>
      <c r="C238" s="1">
        <v>180030268009</v>
      </c>
      <c r="D238" s="1" t="s">
        <v>988</v>
      </c>
      <c r="E238" t="s">
        <v>95</v>
      </c>
      <c r="F238" t="s">
        <v>57</v>
      </c>
      <c r="G238">
        <v>28</v>
      </c>
      <c r="H238">
        <v>1</v>
      </c>
      <c r="I238" t="s">
        <v>66</v>
      </c>
      <c r="J238" t="s">
        <v>67</v>
      </c>
      <c r="K238" s="29">
        <v>149</v>
      </c>
      <c r="L238" t="s">
        <v>503</v>
      </c>
      <c r="M238" t="s">
        <v>957</v>
      </c>
      <c r="N238">
        <v>2</v>
      </c>
      <c r="O238">
        <v>5002</v>
      </c>
      <c r="P238">
        <v>75</v>
      </c>
      <c r="Q238" s="1">
        <v>1</v>
      </c>
      <c r="R238">
        <f t="shared" si="3"/>
        <v>5</v>
      </c>
    </row>
    <row r="239" spans="1:18" hidden="1" x14ac:dyDescent="0.35">
      <c r="A239" t="s">
        <v>135</v>
      </c>
      <c r="B239" t="s">
        <v>134</v>
      </c>
      <c r="C239" s="1">
        <v>90010138709</v>
      </c>
      <c r="D239" s="1" t="s">
        <v>990</v>
      </c>
      <c r="E239" t="s">
        <v>95</v>
      </c>
      <c r="F239" t="s">
        <v>276</v>
      </c>
      <c r="G239">
        <v>28</v>
      </c>
      <c r="H239">
        <v>1</v>
      </c>
      <c r="I239" t="s">
        <v>66</v>
      </c>
      <c r="J239" t="s">
        <v>71</v>
      </c>
      <c r="K239" s="29">
        <v>116</v>
      </c>
      <c r="L239" t="s">
        <v>694</v>
      </c>
      <c r="M239" t="s">
        <v>695</v>
      </c>
      <c r="N239">
        <v>2</v>
      </c>
      <c r="O239">
        <v>5956</v>
      </c>
      <c r="P239">
        <v>250</v>
      </c>
      <c r="Q239" s="1">
        <v>1</v>
      </c>
      <c r="R239">
        <f t="shared" si="3"/>
        <v>4</v>
      </c>
    </row>
    <row r="240" spans="1:18" hidden="1" x14ac:dyDescent="0.35">
      <c r="A240" t="s">
        <v>455</v>
      </c>
      <c r="B240" t="s">
        <v>474</v>
      </c>
      <c r="C240" s="1">
        <v>270030345909</v>
      </c>
      <c r="D240" s="1" t="s">
        <v>998</v>
      </c>
      <c r="E240" t="s">
        <v>95</v>
      </c>
      <c r="F240" t="s">
        <v>32</v>
      </c>
      <c r="G240">
        <v>28</v>
      </c>
      <c r="H240">
        <v>1</v>
      </c>
      <c r="I240" t="s">
        <v>66</v>
      </c>
      <c r="J240" t="s">
        <v>71</v>
      </c>
      <c r="K240" s="29">
        <v>55</v>
      </c>
      <c r="L240" t="s">
        <v>503</v>
      </c>
      <c r="M240" t="s">
        <v>782</v>
      </c>
      <c r="N240">
        <v>2</v>
      </c>
      <c r="O240">
        <v>1482</v>
      </c>
      <c r="P240">
        <v>75</v>
      </c>
      <c r="Q240" s="1">
        <v>1</v>
      </c>
      <c r="R240">
        <f t="shared" si="3"/>
        <v>1</v>
      </c>
    </row>
    <row r="241" spans="1:18" hidden="1" x14ac:dyDescent="0.35">
      <c r="A241" t="s">
        <v>489</v>
      </c>
      <c r="B241" t="s">
        <v>498</v>
      </c>
      <c r="C241" s="1">
        <v>280050629409</v>
      </c>
      <c r="D241" s="1" t="s">
        <v>997</v>
      </c>
      <c r="E241" t="s">
        <v>95</v>
      </c>
      <c r="F241" t="s">
        <v>32</v>
      </c>
      <c r="G241">
        <v>28</v>
      </c>
      <c r="H241">
        <v>1</v>
      </c>
      <c r="I241" t="s">
        <v>66</v>
      </c>
      <c r="J241" t="s">
        <v>68</v>
      </c>
      <c r="K241" s="29">
        <v>30</v>
      </c>
      <c r="L241" t="s">
        <v>503</v>
      </c>
      <c r="M241" t="s">
        <v>577</v>
      </c>
      <c r="N241">
        <v>2</v>
      </c>
      <c r="O241">
        <v>1482</v>
      </c>
      <c r="P241">
        <v>75</v>
      </c>
      <c r="Q241" s="1">
        <v>1</v>
      </c>
      <c r="R241">
        <f t="shared" si="3"/>
        <v>4</v>
      </c>
    </row>
    <row r="242" spans="1:18" hidden="1" x14ac:dyDescent="0.35">
      <c r="A242" t="s">
        <v>263</v>
      </c>
      <c r="B242" t="s">
        <v>267</v>
      </c>
      <c r="C242" s="1">
        <v>160010223709</v>
      </c>
      <c r="D242" s="1" t="s">
        <v>1002</v>
      </c>
      <c r="E242" t="s">
        <v>95</v>
      </c>
      <c r="F242" t="s">
        <v>347</v>
      </c>
      <c r="G242">
        <v>28</v>
      </c>
      <c r="H242">
        <v>1</v>
      </c>
      <c r="I242" t="s">
        <v>66</v>
      </c>
      <c r="J242" t="s">
        <v>68</v>
      </c>
      <c r="K242" s="29">
        <v>150</v>
      </c>
      <c r="L242" t="s">
        <v>791</v>
      </c>
      <c r="M242" t="s">
        <v>792</v>
      </c>
      <c r="N242">
        <v>2</v>
      </c>
      <c r="O242">
        <v>5990</v>
      </c>
      <c r="P242">
        <v>225</v>
      </c>
      <c r="Q242" s="1">
        <v>1</v>
      </c>
      <c r="R242">
        <f t="shared" si="3"/>
        <v>2</v>
      </c>
    </row>
    <row r="243" spans="1:18" hidden="1" x14ac:dyDescent="0.35">
      <c r="A243" t="s">
        <v>263</v>
      </c>
      <c r="B243" t="s">
        <v>267</v>
      </c>
      <c r="C243" s="1">
        <v>160010223709</v>
      </c>
      <c r="D243" s="1" t="s">
        <v>1002</v>
      </c>
      <c r="E243" t="s">
        <v>95</v>
      </c>
      <c r="F243" t="s">
        <v>347</v>
      </c>
      <c r="G243">
        <v>28</v>
      </c>
      <c r="H243">
        <v>1</v>
      </c>
      <c r="I243" t="s">
        <v>66</v>
      </c>
      <c r="J243" t="s">
        <v>68</v>
      </c>
      <c r="K243" s="29">
        <v>150</v>
      </c>
      <c r="L243" t="s">
        <v>791</v>
      </c>
      <c r="M243" t="s">
        <v>792</v>
      </c>
      <c r="N243">
        <v>2</v>
      </c>
      <c r="O243">
        <v>5990</v>
      </c>
      <c r="P243">
        <v>225</v>
      </c>
      <c r="Q243" s="1">
        <v>1</v>
      </c>
      <c r="R243">
        <f t="shared" si="3"/>
        <v>2</v>
      </c>
    </row>
    <row r="244" spans="1:18" hidden="1" x14ac:dyDescent="0.35">
      <c r="A244" t="s">
        <v>263</v>
      </c>
      <c r="B244" t="s">
        <v>270</v>
      </c>
      <c r="C244" s="1">
        <v>160030423509</v>
      </c>
      <c r="D244" s="1" t="s">
        <v>1006</v>
      </c>
      <c r="E244" t="s">
        <v>95</v>
      </c>
      <c r="F244" t="s">
        <v>793</v>
      </c>
      <c r="G244">
        <v>28</v>
      </c>
      <c r="H244">
        <v>1</v>
      </c>
      <c r="I244" t="s">
        <v>66</v>
      </c>
      <c r="J244" t="s">
        <v>67</v>
      </c>
      <c r="K244" s="29">
        <v>1</v>
      </c>
      <c r="L244" t="s">
        <v>794</v>
      </c>
      <c r="M244" t="s">
        <v>795</v>
      </c>
      <c r="N244">
        <v>2</v>
      </c>
      <c r="O244">
        <v>9009</v>
      </c>
      <c r="P244">
        <v>200</v>
      </c>
      <c r="Q244" s="1">
        <v>1</v>
      </c>
      <c r="R244">
        <f t="shared" si="3"/>
        <v>2</v>
      </c>
    </row>
    <row r="245" spans="1:18" hidden="1" x14ac:dyDescent="0.35">
      <c r="A245" t="s">
        <v>455</v>
      </c>
      <c r="B245" t="s">
        <v>487</v>
      </c>
      <c r="C245" s="1">
        <v>270090747309</v>
      </c>
      <c r="D245" s="1" t="s">
        <v>1008</v>
      </c>
      <c r="E245" t="s">
        <v>95</v>
      </c>
      <c r="F245" t="s">
        <v>599</v>
      </c>
      <c r="G245">
        <v>28</v>
      </c>
      <c r="H245">
        <v>1</v>
      </c>
      <c r="I245" t="s">
        <v>66</v>
      </c>
      <c r="J245" t="s">
        <v>67</v>
      </c>
      <c r="K245" s="29">
        <v>70</v>
      </c>
      <c r="L245" t="s">
        <v>503</v>
      </c>
      <c r="M245" t="s">
        <v>742</v>
      </c>
      <c r="N245">
        <v>2</v>
      </c>
      <c r="O245">
        <v>526</v>
      </c>
      <c r="P245">
        <v>100</v>
      </c>
      <c r="Q245" s="1">
        <v>1</v>
      </c>
      <c r="R245">
        <f t="shared" si="3"/>
        <v>2</v>
      </c>
    </row>
    <row r="246" spans="1:18" hidden="1" x14ac:dyDescent="0.35">
      <c r="A246" t="s">
        <v>330</v>
      </c>
      <c r="B246" t="s">
        <v>376</v>
      </c>
      <c r="C246" s="1">
        <v>180060668909</v>
      </c>
      <c r="D246" s="1" t="s">
        <v>1015</v>
      </c>
      <c r="E246" t="s">
        <v>95</v>
      </c>
      <c r="F246" t="s">
        <v>719</v>
      </c>
      <c r="G246">
        <v>28</v>
      </c>
      <c r="H246">
        <v>1</v>
      </c>
      <c r="I246" t="s">
        <v>66</v>
      </c>
      <c r="J246" t="s">
        <v>67</v>
      </c>
      <c r="K246" s="29">
        <v>15</v>
      </c>
      <c r="L246" t="s">
        <v>503</v>
      </c>
      <c r="M246" t="s">
        <v>861</v>
      </c>
      <c r="N246">
        <v>2</v>
      </c>
      <c r="O246">
        <v>1600</v>
      </c>
      <c r="P246">
        <v>25</v>
      </c>
      <c r="Q246" s="1">
        <v>1</v>
      </c>
      <c r="R246">
        <f t="shared" si="3"/>
        <v>4</v>
      </c>
    </row>
    <row r="247" spans="1:18" hidden="1" x14ac:dyDescent="0.35">
      <c r="A247" t="s">
        <v>330</v>
      </c>
      <c r="B247" t="s">
        <v>376</v>
      </c>
      <c r="C247" s="1">
        <v>180060568809</v>
      </c>
      <c r="D247" s="1" t="s">
        <v>1016</v>
      </c>
      <c r="E247" t="s">
        <v>95</v>
      </c>
      <c r="F247" t="s">
        <v>719</v>
      </c>
      <c r="G247">
        <v>28</v>
      </c>
      <c r="H247">
        <v>1</v>
      </c>
      <c r="I247" t="s">
        <v>66</v>
      </c>
      <c r="J247" t="s">
        <v>67</v>
      </c>
      <c r="K247" s="29">
        <v>15</v>
      </c>
      <c r="L247" t="s">
        <v>503</v>
      </c>
      <c r="M247" t="s">
        <v>903</v>
      </c>
      <c r="N247">
        <v>2</v>
      </c>
      <c r="O247">
        <v>1600</v>
      </c>
      <c r="P247">
        <v>25</v>
      </c>
      <c r="Q247" s="1">
        <v>1</v>
      </c>
      <c r="R247">
        <f t="shared" si="3"/>
        <v>3</v>
      </c>
    </row>
    <row r="248" spans="1:18" hidden="1" x14ac:dyDescent="0.35">
      <c r="A248" t="s">
        <v>291</v>
      </c>
      <c r="B248" t="s">
        <v>310</v>
      </c>
      <c r="C248" s="1">
        <v>170020462009</v>
      </c>
      <c r="D248" s="1" t="s">
        <v>1024</v>
      </c>
      <c r="E248" t="s">
        <v>95</v>
      </c>
      <c r="F248" t="s">
        <v>642</v>
      </c>
      <c r="G248">
        <v>28</v>
      </c>
      <c r="H248">
        <v>1</v>
      </c>
      <c r="I248" t="s">
        <v>66</v>
      </c>
      <c r="J248" t="s">
        <v>67</v>
      </c>
      <c r="K248" s="29">
        <v>55</v>
      </c>
      <c r="L248" t="s">
        <v>503</v>
      </c>
      <c r="M248" t="s">
        <v>733</v>
      </c>
      <c r="N248">
        <v>2</v>
      </c>
      <c r="O248">
        <v>11</v>
      </c>
      <c r="P248">
        <v>75</v>
      </c>
      <c r="Q248" s="1">
        <v>1</v>
      </c>
      <c r="R248">
        <f t="shared" si="3"/>
        <v>4</v>
      </c>
    </row>
    <row r="249" spans="1:18" hidden="1" x14ac:dyDescent="0.35">
      <c r="A249" t="s">
        <v>330</v>
      </c>
      <c r="B249" t="s">
        <v>376</v>
      </c>
      <c r="C249" s="1">
        <v>180060469109</v>
      </c>
      <c r="D249" s="1" t="s">
        <v>1025</v>
      </c>
      <c r="E249" t="s">
        <v>95</v>
      </c>
      <c r="F249" t="s">
        <v>642</v>
      </c>
      <c r="G249">
        <v>28</v>
      </c>
      <c r="H249">
        <v>1</v>
      </c>
      <c r="I249" t="s">
        <v>66</v>
      </c>
      <c r="J249" t="s">
        <v>67</v>
      </c>
      <c r="K249" s="29">
        <v>55</v>
      </c>
      <c r="L249" t="s">
        <v>503</v>
      </c>
      <c r="M249" t="s">
        <v>857</v>
      </c>
      <c r="N249">
        <v>2</v>
      </c>
      <c r="O249">
        <v>11</v>
      </c>
      <c r="P249">
        <v>75</v>
      </c>
      <c r="Q249" s="1">
        <v>1</v>
      </c>
      <c r="R249">
        <f t="shared" si="3"/>
        <v>3</v>
      </c>
    </row>
    <row r="250" spans="1:18" hidden="1" x14ac:dyDescent="0.35">
      <c r="A250" t="s">
        <v>330</v>
      </c>
      <c r="B250" t="s">
        <v>351</v>
      </c>
      <c r="C250" s="1">
        <v>180020166209</v>
      </c>
      <c r="D250" s="1" t="s">
        <v>1032</v>
      </c>
      <c r="E250" t="s">
        <v>95</v>
      </c>
      <c r="F250" t="s">
        <v>22</v>
      </c>
      <c r="G250">
        <v>28</v>
      </c>
      <c r="H250">
        <v>1</v>
      </c>
      <c r="I250" t="s">
        <v>66</v>
      </c>
      <c r="J250" t="s">
        <v>68</v>
      </c>
      <c r="K250" s="29">
        <v>55</v>
      </c>
      <c r="L250" t="s">
        <v>503</v>
      </c>
      <c r="M250" t="s">
        <v>884</v>
      </c>
      <c r="N250">
        <v>2</v>
      </c>
      <c r="O250">
        <v>558</v>
      </c>
      <c r="P250">
        <v>75</v>
      </c>
      <c r="Q250" s="1">
        <v>1</v>
      </c>
      <c r="R250">
        <f t="shared" si="3"/>
        <v>2</v>
      </c>
    </row>
    <row r="251" spans="1:18" hidden="1" x14ac:dyDescent="0.35">
      <c r="A251" t="s">
        <v>330</v>
      </c>
      <c r="B251" t="s">
        <v>356</v>
      </c>
      <c r="C251" s="1">
        <v>180030166809</v>
      </c>
      <c r="D251" s="1" t="s">
        <v>1031</v>
      </c>
      <c r="E251" t="s">
        <v>95</v>
      </c>
      <c r="F251" t="s">
        <v>22</v>
      </c>
      <c r="G251">
        <v>28</v>
      </c>
      <c r="H251">
        <v>1</v>
      </c>
      <c r="I251" t="s">
        <v>66</v>
      </c>
      <c r="J251" t="s">
        <v>67</v>
      </c>
      <c r="K251" s="29">
        <v>55</v>
      </c>
      <c r="L251" t="s">
        <v>503</v>
      </c>
      <c r="M251" t="s">
        <v>855</v>
      </c>
      <c r="N251">
        <v>2</v>
      </c>
      <c r="O251">
        <v>558</v>
      </c>
      <c r="P251">
        <v>75</v>
      </c>
      <c r="Q251" s="1">
        <v>1</v>
      </c>
      <c r="R251">
        <f t="shared" si="3"/>
        <v>4</v>
      </c>
    </row>
    <row r="252" spans="1:18" hidden="1" x14ac:dyDescent="0.35">
      <c r="A252" t="s">
        <v>330</v>
      </c>
      <c r="B252" t="s">
        <v>356</v>
      </c>
      <c r="C252" s="1">
        <v>180030266909</v>
      </c>
      <c r="D252" s="1" t="s">
        <v>1033</v>
      </c>
      <c r="E252" t="s">
        <v>95</v>
      </c>
      <c r="F252" t="s">
        <v>22</v>
      </c>
      <c r="G252">
        <v>28</v>
      </c>
      <c r="H252">
        <v>1</v>
      </c>
      <c r="I252" t="s">
        <v>66</v>
      </c>
      <c r="J252" t="s">
        <v>75</v>
      </c>
      <c r="K252" s="29">
        <v>52</v>
      </c>
      <c r="L252" t="s">
        <v>503</v>
      </c>
      <c r="M252" t="s">
        <v>905</v>
      </c>
      <c r="N252">
        <v>2</v>
      </c>
      <c r="O252">
        <v>558</v>
      </c>
      <c r="P252">
        <v>75</v>
      </c>
      <c r="Q252" s="1">
        <v>1</v>
      </c>
      <c r="R252">
        <f t="shared" si="3"/>
        <v>4</v>
      </c>
    </row>
    <row r="253" spans="1:18" hidden="1" x14ac:dyDescent="0.35">
      <c r="A253" t="s">
        <v>190</v>
      </c>
      <c r="B253" t="s">
        <v>197</v>
      </c>
      <c r="C253" s="1">
        <v>140020627009</v>
      </c>
      <c r="D253" s="1" t="s">
        <v>1036</v>
      </c>
      <c r="E253" t="s">
        <v>95</v>
      </c>
      <c r="F253" t="s">
        <v>205</v>
      </c>
      <c r="G253">
        <v>28</v>
      </c>
      <c r="H253">
        <v>1</v>
      </c>
      <c r="I253" t="s">
        <v>66</v>
      </c>
      <c r="J253" t="s">
        <v>68</v>
      </c>
      <c r="K253" s="29">
        <v>52</v>
      </c>
      <c r="L253" t="s">
        <v>503</v>
      </c>
      <c r="M253" t="s">
        <v>640</v>
      </c>
      <c r="N253">
        <v>2</v>
      </c>
      <c r="O253">
        <v>4538</v>
      </c>
      <c r="P253">
        <v>75</v>
      </c>
      <c r="Q253" s="1">
        <v>1</v>
      </c>
      <c r="R253">
        <f t="shared" si="3"/>
        <v>1</v>
      </c>
    </row>
    <row r="254" spans="1:18" hidden="1" x14ac:dyDescent="0.35">
      <c r="A254" t="s">
        <v>489</v>
      </c>
      <c r="B254" t="s">
        <v>498</v>
      </c>
      <c r="C254" s="1">
        <v>280050629409</v>
      </c>
      <c r="D254" s="1" t="s">
        <v>997</v>
      </c>
      <c r="E254" t="s">
        <v>93</v>
      </c>
      <c r="F254" t="s">
        <v>48</v>
      </c>
      <c r="G254">
        <v>28</v>
      </c>
      <c r="H254">
        <v>2</v>
      </c>
      <c r="I254" t="s">
        <v>74</v>
      </c>
      <c r="J254" t="s">
        <v>68</v>
      </c>
      <c r="K254" s="29">
        <v>215</v>
      </c>
      <c r="L254" t="s">
        <v>503</v>
      </c>
      <c r="M254" t="s">
        <v>579</v>
      </c>
      <c r="N254">
        <v>66</v>
      </c>
      <c r="O254">
        <v>5</v>
      </c>
      <c r="P254">
        <v>600</v>
      </c>
      <c r="Q254" s="1">
        <v>1</v>
      </c>
      <c r="R254">
        <f t="shared" si="3"/>
        <v>4</v>
      </c>
    </row>
    <row r="255" spans="1:18" hidden="1" x14ac:dyDescent="0.35">
      <c r="A255" t="s">
        <v>8</v>
      </c>
      <c r="B255" t="s">
        <v>38</v>
      </c>
      <c r="C255" s="1">
        <v>200010637209</v>
      </c>
      <c r="D255" s="1" t="s">
        <v>1059</v>
      </c>
      <c r="E255" t="s">
        <v>91</v>
      </c>
      <c r="F255" t="s">
        <v>44</v>
      </c>
      <c r="G255">
        <v>28</v>
      </c>
      <c r="H255">
        <v>1</v>
      </c>
      <c r="I255" t="s">
        <v>73</v>
      </c>
      <c r="J255" t="s">
        <v>68</v>
      </c>
      <c r="K255" s="29">
        <v>170</v>
      </c>
      <c r="L255" t="s">
        <v>503</v>
      </c>
      <c r="M255" t="s">
        <v>543</v>
      </c>
      <c r="N255">
        <v>45</v>
      </c>
      <c r="O255">
        <v>2431</v>
      </c>
      <c r="P255">
        <v>80</v>
      </c>
      <c r="Q255" s="1">
        <v>1</v>
      </c>
      <c r="R255">
        <f t="shared" si="3"/>
        <v>4</v>
      </c>
    </row>
    <row r="256" spans="1:18" hidden="1" x14ac:dyDescent="0.35">
      <c r="A256" t="s">
        <v>330</v>
      </c>
      <c r="B256" t="s">
        <v>363</v>
      </c>
      <c r="C256" s="1">
        <v>180030267009</v>
      </c>
      <c r="D256" s="1" t="s">
        <v>1068</v>
      </c>
      <c r="E256" t="s">
        <v>91</v>
      </c>
      <c r="F256" t="s">
        <v>30</v>
      </c>
      <c r="G256">
        <v>28</v>
      </c>
      <c r="H256">
        <v>1</v>
      </c>
      <c r="I256" t="s">
        <v>73</v>
      </c>
      <c r="J256" t="s">
        <v>67</v>
      </c>
      <c r="K256" s="29">
        <v>150</v>
      </c>
      <c r="L256" t="s">
        <v>503</v>
      </c>
      <c r="M256" t="s">
        <v>893</v>
      </c>
      <c r="N256">
        <v>45</v>
      </c>
      <c r="O256">
        <v>451</v>
      </c>
      <c r="P256">
        <v>100</v>
      </c>
      <c r="Q256" s="1">
        <v>1</v>
      </c>
      <c r="R256">
        <f t="shared" si="3"/>
        <v>2</v>
      </c>
    </row>
    <row r="257" spans="1:18" hidden="1" x14ac:dyDescent="0.35">
      <c r="A257" t="s">
        <v>330</v>
      </c>
      <c r="B257" t="s">
        <v>363</v>
      </c>
      <c r="C257" s="1">
        <v>180030567809</v>
      </c>
      <c r="D257" s="1" t="s">
        <v>1069</v>
      </c>
      <c r="E257" t="s">
        <v>91</v>
      </c>
      <c r="F257" t="s">
        <v>30</v>
      </c>
      <c r="G257">
        <v>28</v>
      </c>
      <c r="H257">
        <v>1</v>
      </c>
      <c r="I257" t="s">
        <v>73</v>
      </c>
      <c r="J257" t="s">
        <v>67</v>
      </c>
      <c r="K257" s="29">
        <v>150</v>
      </c>
      <c r="L257" t="s">
        <v>503</v>
      </c>
      <c r="M257" t="s">
        <v>909</v>
      </c>
      <c r="N257">
        <v>45</v>
      </c>
      <c r="O257">
        <v>451</v>
      </c>
      <c r="P257">
        <v>100</v>
      </c>
      <c r="Q257" s="1">
        <v>1</v>
      </c>
      <c r="R257">
        <f t="shared" si="3"/>
        <v>4</v>
      </c>
    </row>
    <row r="258" spans="1:18" hidden="1" x14ac:dyDescent="0.35">
      <c r="A258" t="s">
        <v>330</v>
      </c>
      <c r="B258" t="s">
        <v>364</v>
      </c>
      <c r="C258" s="1">
        <v>180030268009</v>
      </c>
      <c r="D258" s="1" t="s">
        <v>988</v>
      </c>
      <c r="E258" t="s">
        <v>91</v>
      </c>
      <c r="F258" t="s">
        <v>214</v>
      </c>
      <c r="G258">
        <v>28</v>
      </c>
      <c r="H258">
        <v>1</v>
      </c>
      <c r="I258" t="s">
        <v>73</v>
      </c>
      <c r="J258" t="s">
        <v>67</v>
      </c>
      <c r="K258" s="29">
        <v>75</v>
      </c>
      <c r="L258" t="s">
        <v>503</v>
      </c>
      <c r="M258" t="s">
        <v>958</v>
      </c>
      <c r="N258">
        <v>45</v>
      </c>
      <c r="O258">
        <v>450</v>
      </c>
      <c r="P258">
        <v>50</v>
      </c>
      <c r="Q258" s="1">
        <v>1</v>
      </c>
      <c r="R258">
        <f t="shared" si="3"/>
        <v>5</v>
      </c>
    </row>
    <row r="259" spans="1:18" hidden="1" x14ac:dyDescent="0.35">
      <c r="A259" t="s">
        <v>330</v>
      </c>
      <c r="B259" t="s">
        <v>351</v>
      </c>
      <c r="C259" s="1">
        <v>180020166209</v>
      </c>
      <c r="D259" s="1" t="s">
        <v>1032</v>
      </c>
      <c r="E259" t="s">
        <v>91</v>
      </c>
      <c r="F259" t="s">
        <v>885</v>
      </c>
      <c r="G259">
        <v>28</v>
      </c>
      <c r="H259">
        <v>1</v>
      </c>
      <c r="I259" t="s">
        <v>73</v>
      </c>
      <c r="J259" t="s">
        <v>68</v>
      </c>
      <c r="K259" s="29">
        <v>60</v>
      </c>
      <c r="L259" t="s">
        <v>503</v>
      </c>
      <c r="M259" t="s">
        <v>886</v>
      </c>
      <c r="N259">
        <v>45</v>
      </c>
      <c r="O259">
        <v>9005</v>
      </c>
      <c r="P259">
        <v>30</v>
      </c>
      <c r="Q259" s="1">
        <v>1</v>
      </c>
      <c r="R259">
        <f t="shared" ref="R259:R322" si="4">COUNTIF($C$2:$C$431,C259)</f>
        <v>2</v>
      </c>
    </row>
    <row r="260" spans="1:18" hidden="1" x14ac:dyDescent="0.35">
      <c r="A260" t="s">
        <v>330</v>
      </c>
      <c r="B260" t="s">
        <v>356</v>
      </c>
      <c r="C260" s="1">
        <v>180030266909</v>
      </c>
      <c r="D260" s="1" t="s">
        <v>1033</v>
      </c>
      <c r="E260" t="s">
        <v>91</v>
      </c>
      <c r="F260" t="s">
        <v>360</v>
      </c>
      <c r="G260">
        <v>28</v>
      </c>
      <c r="H260">
        <v>1</v>
      </c>
      <c r="I260" t="s">
        <v>69</v>
      </c>
      <c r="J260" t="s">
        <v>75</v>
      </c>
      <c r="K260" s="29">
        <v>175</v>
      </c>
      <c r="L260" t="s">
        <v>503</v>
      </c>
      <c r="M260" t="s">
        <v>361</v>
      </c>
      <c r="N260">
        <v>45</v>
      </c>
      <c r="O260">
        <v>2201</v>
      </c>
      <c r="P260">
        <v>200</v>
      </c>
      <c r="Q260" s="1">
        <v>1</v>
      </c>
      <c r="R260">
        <f t="shared" si="4"/>
        <v>4</v>
      </c>
    </row>
    <row r="261" spans="1:18" hidden="1" x14ac:dyDescent="0.35">
      <c r="A261" t="s">
        <v>330</v>
      </c>
      <c r="B261" t="s">
        <v>364</v>
      </c>
      <c r="C261" s="1">
        <v>180030268009</v>
      </c>
      <c r="D261" s="1" t="s">
        <v>988</v>
      </c>
      <c r="E261" t="s">
        <v>91</v>
      </c>
      <c r="F261" t="s">
        <v>365</v>
      </c>
      <c r="G261">
        <v>28</v>
      </c>
      <c r="H261">
        <v>1</v>
      </c>
      <c r="I261" t="s">
        <v>69</v>
      </c>
      <c r="J261" t="s">
        <v>67</v>
      </c>
      <c r="K261" s="29">
        <v>125</v>
      </c>
      <c r="L261" t="s">
        <v>503</v>
      </c>
      <c r="M261" t="s">
        <v>366</v>
      </c>
      <c r="N261">
        <v>45</v>
      </c>
      <c r="O261">
        <v>2506</v>
      </c>
      <c r="P261">
        <v>100</v>
      </c>
      <c r="Q261" s="1">
        <v>1</v>
      </c>
      <c r="R261">
        <f t="shared" si="4"/>
        <v>5</v>
      </c>
    </row>
    <row r="262" spans="1:18" hidden="1" x14ac:dyDescent="0.35">
      <c r="A262" t="s">
        <v>190</v>
      </c>
      <c r="B262" t="s">
        <v>189</v>
      </c>
      <c r="C262" s="1">
        <v>140010626309</v>
      </c>
      <c r="D262" s="1" t="s">
        <v>1073</v>
      </c>
      <c r="E262" t="s">
        <v>96</v>
      </c>
      <c r="F262" t="s">
        <v>341</v>
      </c>
      <c r="G262">
        <v>28</v>
      </c>
      <c r="H262">
        <v>1</v>
      </c>
      <c r="I262" t="s">
        <v>143</v>
      </c>
      <c r="J262" t="s">
        <v>67</v>
      </c>
      <c r="K262" s="29">
        <v>119</v>
      </c>
      <c r="L262">
        <v>1</v>
      </c>
      <c r="M262" t="s">
        <v>653</v>
      </c>
      <c r="N262">
        <v>30</v>
      </c>
      <c r="O262">
        <v>153</v>
      </c>
      <c r="P262">
        <v>100</v>
      </c>
      <c r="Q262" s="1">
        <v>1</v>
      </c>
      <c r="R262">
        <f t="shared" si="4"/>
        <v>1</v>
      </c>
    </row>
    <row r="263" spans="1:18" hidden="1" x14ac:dyDescent="0.35">
      <c r="A263" t="s">
        <v>330</v>
      </c>
      <c r="B263" t="s">
        <v>376</v>
      </c>
      <c r="C263" s="1">
        <v>180060568809</v>
      </c>
      <c r="D263" s="1" t="s">
        <v>1016</v>
      </c>
      <c r="E263" t="s">
        <v>96</v>
      </c>
      <c r="F263" t="s">
        <v>343</v>
      </c>
      <c r="G263">
        <v>28</v>
      </c>
      <c r="H263">
        <v>1</v>
      </c>
      <c r="I263" t="s">
        <v>69</v>
      </c>
      <c r="J263" t="s">
        <v>67</v>
      </c>
      <c r="K263" s="29">
        <v>306</v>
      </c>
      <c r="L263" t="s">
        <v>503</v>
      </c>
      <c r="M263" t="s">
        <v>902</v>
      </c>
      <c r="N263">
        <v>30</v>
      </c>
      <c r="O263">
        <v>109</v>
      </c>
      <c r="P263">
        <v>200</v>
      </c>
      <c r="Q263" s="1">
        <v>1</v>
      </c>
      <c r="R263">
        <f t="shared" si="4"/>
        <v>3</v>
      </c>
    </row>
    <row r="264" spans="1:18" hidden="1" x14ac:dyDescent="0.35">
      <c r="A264" t="s">
        <v>190</v>
      </c>
      <c r="B264" t="s">
        <v>200</v>
      </c>
      <c r="C264" s="1">
        <v>140030227109</v>
      </c>
      <c r="D264" s="1" t="s">
        <v>987</v>
      </c>
      <c r="E264" t="s">
        <v>96</v>
      </c>
      <c r="F264" t="s">
        <v>53</v>
      </c>
      <c r="G264">
        <v>28</v>
      </c>
      <c r="H264">
        <v>1</v>
      </c>
      <c r="I264" t="s">
        <v>69</v>
      </c>
      <c r="J264" t="s">
        <v>674</v>
      </c>
      <c r="K264" s="29">
        <v>200</v>
      </c>
      <c r="L264" t="s">
        <v>503</v>
      </c>
      <c r="M264" t="s">
        <v>201</v>
      </c>
      <c r="N264">
        <v>30</v>
      </c>
      <c r="O264">
        <v>12</v>
      </c>
      <c r="P264">
        <v>200</v>
      </c>
      <c r="Q264" s="1">
        <v>1</v>
      </c>
      <c r="R264">
        <f t="shared" si="4"/>
        <v>5</v>
      </c>
    </row>
    <row r="265" spans="1:18" hidden="1" x14ac:dyDescent="0.35">
      <c r="A265" t="s">
        <v>330</v>
      </c>
      <c r="B265" t="s">
        <v>376</v>
      </c>
      <c r="C265" s="1">
        <v>180060469109</v>
      </c>
      <c r="D265" s="1" t="s">
        <v>1025</v>
      </c>
      <c r="E265" t="s">
        <v>96</v>
      </c>
      <c r="F265" t="s">
        <v>378</v>
      </c>
      <c r="G265">
        <v>28</v>
      </c>
      <c r="H265">
        <v>1</v>
      </c>
      <c r="I265" t="s">
        <v>69</v>
      </c>
      <c r="J265" t="s">
        <v>67</v>
      </c>
      <c r="K265" s="29">
        <v>0</v>
      </c>
      <c r="L265" t="s">
        <v>503</v>
      </c>
      <c r="M265" t="s">
        <v>859</v>
      </c>
      <c r="N265">
        <v>30</v>
      </c>
      <c r="O265">
        <v>9007</v>
      </c>
      <c r="P265">
        <v>500</v>
      </c>
      <c r="Q265" s="1">
        <v>1</v>
      </c>
      <c r="R265">
        <f t="shared" si="4"/>
        <v>3</v>
      </c>
    </row>
    <row r="266" spans="1:18" hidden="1" x14ac:dyDescent="0.35">
      <c r="A266" t="s">
        <v>330</v>
      </c>
      <c r="B266" t="s">
        <v>376</v>
      </c>
      <c r="C266" s="1">
        <v>180060668909</v>
      </c>
      <c r="D266" s="1" t="s">
        <v>1015</v>
      </c>
      <c r="E266" t="s">
        <v>96</v>
      </c>
      <c r="F266" t="s">
        <v>863</v>
      </c>
      <c r="G266">
        <v>28</v>
      </c>
      <c r="H266">
        <v>1</v>
      </c>
      <c r="I266" t="s">
        <v>69</v>
      </c>
      <c r="J266" t="s">
        <v>67</v>
      </c>
      <c r="K266" s="29">
        <v>0</v>
      </c>
      <c r="L266" t="s">
        <v>503</v>
      </c>
      <c r="M266" t="s">
        <v>382</v>
      </c>
      <c r="N266">
        <v>30</v>
      </c>
      <c r="O266">
        <v>9007</v>
      </c>
      <c r="P266">
        <v>500</v>
      </c>
      <c r="Q266" s="1">
        <v>1</v>
      </c>
      <c r="R266">
        <f t="shared" si="4"/>
        <v>4</v>
      </c>
    </row>
    <row r="267" spans="1:18" hidden="1" x14ac:dyDescent="0.35">
      <c r="A267" t="s">
        <v>190</v>
      </c>
      <c r="B267" t="s">
        <v>200</v>
      </c>
      <c r="C267" s="1">
        <v>140030227109</v>
      </c>
      <c r="D267" s="1" t="s">
        <v>987</v>
      </c>
      <c r="E267" t="s">
        <v>90</v>
      </c>
      <c r="F267" t="s">
        <v>202</v>
      </c>
      <c r="G267">
        <v>28</v>
      </c>
      <c r="H267">
        <v>1</v>
      </c>
      <c r="I267" t="s">
        <v>69</v>
      </c>
      <c r="J267" t="s">
        <v>72</v>
      </c>
      <c r="K267" s="29">
        <v>100</v>
      </c>
      <c r="L267" t="s">
        <v>503</v>
      </c>
      <c r="M267" t="s">
        <v>203</v>
      </c>
      <c r="N267">
        <v>8</v>
      </c>
      <c r="O267">
        <v>922</v>
      </c>
      <c r="P267">
        <v>200</v>
      </c>
      <c r="Q267" s="1">
        <v>1</v>
      </c>
      <c r="R267">
        <f t="shared" si="4"/>
        <v>5</v>
      </c>
    </row>
    <row r="268" spans="1:18" hidden="1" x14ac:dyDescent="0.35">
      <c r="A268" t="s">
        <v>455</v>
      </c>
      <c r="B268" t="s">
        <v>487</v>
      </c>
      <c r="C268" s="1">
        <v>270090747309</v>
      </c>
      <c r="D268" s="1" t="s">
        <v>1008</v>
      </c>
      <c r="E268" t="s">
        <v>90</v>
      </c>
      <c r="F268" t="s">
        <v>743</v>
      </c>
      <c r="G268">
        <v>28</v>
      </c>
      <c r="H268">
        <v>1</v>
      </c>
      <c r="I268" t="s">
        <v>69</v>
      </c>
      <c r="J268" t="s">
        <v>67</v>
      </c>
      <c r="K268" s="29">
        <v>1</v>
      </c>
      <c r="L268" t="s">
        <v>503</v>
      </c>
      <c r="M268" t="s">
        <v>744</v>
      </c>
      <c r="N268">
        <v>8</v>
      </c>
      <c r="O268">
        <v>9010</v>
      </c>
      <c r="P268">
        <v>100</v>
      </c>
      <c r="Q268" s="1">
        <v>1</v>
      </c>
      <c r="R268">
        <f t="shared" si="4"/>
        <v>2</v>
      </c>
    </row>
    <row r="269" spans="1:18" hidden="1" x14ac:dyDescent="0.35">
      <c r="A269" t="s">
        <v>330</v>
      </c>
      <c r="B269" t="s">
        <v>363</v>
      </c>
      <c r="C269" s="1">
        <v>180030567809</v>
      </c>
      <c r="D269" s="1" t="s">
        <v>1069</v>
      </c>
      <c r="E269" t="s">
        <v>90</v>
      </c>
      <c r="F269" t="s">
        <v>127</v>
      </c>
      <c r="G269">
        <v>28</v>
      </c>
      <c r="H269">
        <v>1</v>
      </c>
      <c r="I269" t="s">
        <v>69</v>
      </c>
      <c r="J269" t="s">
        <v>67</v>
      </c>
      <c r="K269" s="29">
        <v>155</v>
      </c>
      <c r="L269" t="s">
        <v>503</v>
      </c>
      <c r="M269" t="s">
        <v>373</v>
      </c>
      <c r="N269">
        <v>8</v>
      </c>
      <c r="O269">
        <v>307</v>
      </c>
      <c r="P269">
        <v>200</v>
      </c>
      <c r="Q269" s="1">
        <v>1</v>
      </c>
      <c r="R269">
        <f t="shared" si="4"/>
        <v>4</v>
      </c>
    </row>
    <row r="270" spans="1:18" hidden="1" x14ac:dyDescent="0.35">
      <c r="A270" t="s">
        <v>291</v>
      </c>
      <c r="B270" t="s">
        <v>310</v>
      </c>
      <c r="C270" s="1">
        <v>170020462009</v>
      </c>
      <c r="D270" s="1" t="s">
        <v>1024</v>
      </c>
      <c r="E270" t="s">
        <v>90</v>
      </c>
      <c r="F270" t="s">
        <v>28</v>
      </c>
      <c r="G270">
        <v>28</v>
      </c>
      <c r="H270">
        <v>1</v>
      </c>
      <c r="I270" t="s">
        <v>69</v>
      </c>
      <c r="J270" t="s">
        <v>67</v>
      </c>
      <c r="K270" s="29">
        <v>83</v>
      </c>
      <c r="L270" t="s">
        <v>503</v>
      </c>
      <c r="M270" t="s">
        <v>734</v>
      </c>
      <c r="N270">
        <v>8</v>
      </c>
      <c r="O270">
        <v>52</v>
      </c>
      <c r="P270">
        <v>100</v>
      </c>
      <c r="Q270" s="1">
        <v>1</v>
      </c>
      <c r="R270">
        <f t="shared" si="4"/>
        <v>4</v>
      </c>
    </row>
    <row r="271" spans="1:18" hidden="1" x14ac:dyDescent="0.35">
      <c r="A271" t="s">
        <v>330</v>
      </c>
      <c r="B271" t="s">
        <v>356</v>
      </c>
      <c r="C271" s="1">
        <v>180030166809</v>
      </c>
      <c r="D271" s="1" t="s">
        <v>1031</v>
      </c>
      <c r="E271" t="s">
        <v>90</v>
      </c>
      <c r="F271" t="s">
        <v>28</v>
      </c>
      <c r="G271">
        <v>28</v>
      </c>
      <c r="H271">
        <v>1</v>
      </c>
      <c r="I271" t="s">
        <v>69</v>
      </c>
      <c r="J271" t="s">
        <v>67</v>
      </c>
      <c r="K271" s="29">
        <v>83</v>
      </c>
      <c r="L271" t="s">
        <v>503</v>
      </c>
      <c r="M271" t="s">
        <v>357</v>
      </c>
      <c r="N271">
        <v>8</v>
      </c>
      <c r="O271">
        <v>52</v>
      </c>
      <c r="P271">
        <v>100</v>
      </c>
      <c r="Q271" s="1">
        <v>1</v>
      </c>
      <c r="R271">
        <f t="shared" si="4"/>
        <v>4</v>
      </c>
    </row>
    <row r="272" spans="1:18" hidden="1" x14ac:dyDescent="0.35">
      <c r="A272" t="s">
        <v>330</v>
      </c>
      <c r="B272" t="s">
        <v>376</v>
      </c>
      <c r="C272" s="1">
        <v>180060668909</v>
      </c>
      <c r="D272" s="1" t="s">
        <v>1015</v>
      </c>
      <c r="E272" t="s">
        <v>90</v>
      </c>
      <c r="F272" t="s">
        <v>43</v>
      </c>
      <c r="G272">
        <v>28</v>
      </c>
      <c r="H272">
        <v>1</v>
      </c>
      <c r="I272" t="s">
        <v>69</v>
      </c>
      <c r="J272" t="s">
        <v>67</v>
      </c>
      <c r="K272" s="29">
        <v>0</v>
      </c>
      <c r="L272" t="s">
        <v>503</v>
      </c>
      <c r="M272" t="s">
        <v>862</v>
      </c>
      <c r="N272">
        <v>8</v>
      </c>
      <c r="O272">
        <v>690</v>
      </c>
      <c r="P272">
        <v>30</v>
      </c>
      <c r="Q272" s="1">
        <v>1</v>
      </c>
      <c r="R272">
        <f t="shared" si="4"/>
        <v>4</v>
      </c>
    </row>
    <row r="273" spans="1:18" hidden="1" x14ac:dyDescent="0.35">
      <c r="A273" t="s">
        <v>489</v>
      </c>
      <c r="B273" t="s">
        <v>498</v>
      </c>
      <c r="C273" s="1">
        <v>280050629409</v>
      </c>
      <c r="D273" s="1" t="s">
        <v>997</v>
      </c>
      <c r="E273" t="s">
        <v>92</v>
      </c>
      <c r="F273" t="s">
        <v>15</v>
      </c>
      <c r="G273">
        <v>28</v>
      </c>
      <c r="H273">
        <v>1</v>
      </c>
      <c r="I273" t="s">
        <v>70</v>
      </c>
      <c r="J273" t="s">
        <v>68</v>
      </c>
      <c r="K273" s="29">
        <v>90</v>
      </c>
      <c r="L273" t="s">
        <v>503</v>
      </c>
      <c r="M273" t="s">
        <v>578</v>
      </c>
      <c r="N273">
        <v>4</v>
      </c>
      <c r="O273">
        <v>1789</v>
      </c>
      <c r="P273">
        <v>100</v>
      </c>
      <c r="Q273" s="1">
        <v>1</v>
      </c>
      <c r="R273">
        <f t="shared" si="4"/>
        <v>4</v>
      </c>
    </row>
    <row r="274" spans="1:18" hidden="1" x14ac:dyDescent="0.35">
      <c r="A274" t="s">
        <v>330</v>
      </c>
      <c r="B274" t="s">
        <v>356</v>
      </c>
      <c r="C274" s="1">
        <v>180030266909</v>
      </c>
      <c r="D274" s="1" t="s">
        <v>1033</v>
      </c>
      <c r="E274" t="s">
        <v>92</v>
      </c>
      <c r="F274" t="s">
        <v>15</v>
      </c>
      <c r="G274">
        <v>28</v>
      </c>
      <c r="H274">
        <v>1</v>
      </c>
      <c r="I274" t="s">
        <v>69</v>
      </c>
      <c r="J274" t="s">
        <v>75</v>
      </c>
      <c r="K274" s="29">
        <v>82</v>
      </c>
      <c r="L274" t="s">
        <v>503</v>
      </c>
      <c r="M274" t="s">
        <v>362</v>
      </c>
      <c r="N274">
        <v>4</v>
      </c>
      <c r="O274">
        <v>1789</v>
      </c>
      <c r="P274">
        <v>100</v>
      </c>
      <c r="Q274" s="1">
        <v>1</v>
      </c>
      <c r="R274">
        <f t="shared" si="4"/>
        <v>4</v>
      </c>
    </row>
    <row r="275" spans="1:18" hidden="1" x14ac:dyDescent="0.35">
      <c r="A275" t="s">
        <v>121</v>
      </c>
      <c r="B275" t="s">
        <v>120</v>
      </c>
      <c r="C275" s="1">
        <v>30010347309</v>
      </c>
      <c r="D275" s="1" t="s">
        <v>1101</v>
      </c>
      <c r="E275" t="s">
        <v>92</v>
      </c>
      <c r="F275" t="s">
        <v>25</v>
      </c>
      <c r="G275">
        <v>28</v>
      </c>
      <c r="H275">
        <v>1</v>
      </c>
      <c r="I275" t="s">
        <v>69</v>
      </c>
      <c r="J275" t="s">
        <v>68</v>
      </c>
      <c r="K275" s="29">
        <v>98</v>
      </c>
      <c r="L275" t="s">
        <v>503</v>
      </c>
      <c r="M275" t="s">
        <v>617</v>
      </c>
      <c r="N275">
        <v>4</v>
      </c>
      <c r="O275">
        <v>399</v>
      </c>
      <c r="P275">
        <v>100</v>
      </c>
      <c r="Q275" s="1">
        <v>1</v>
      </c>
      <c r="R275">
        <f t="shared" si="4"/>
        <v>2</v>
      </c>
    </row>
    <row r="276" spans="1:18" hidden="1" x14ac:dyDescent="0.35">
      <c r="A276" t="s">
        <v>330</v>
      </c>
      <c r="B276" t="s">
        <v>389</v>
      </c>
      <c r="C276" s="1">
        <v>180210470509</v>
      </c>
      <c r="D276" s="1" t="s">
        <v>1102</v>
      </c>
      <c r="E276" t="s">
        <v>92</v>
      </c>
      <c r="F276" t="s">
        <v>216</v>
      </c>
      <c r="G276">
        <v>28</v>
      </c>
      <c r="H276">
        <v>1</v>
      </c>
      <c r="I276" t="s">
        <v>69</v>
      </c>
      <c r="J276" t="s">
        <v>67</v>
      </c>
      <c r="K276" s="29">
        <v>60</v>
      </c>
      <c r="L276" t="s">
        <v>503</v>
      </c>
      <c r="M276" t="s">
        <v>887</v>
      </c>
      <c r="N276">
        <v>4</v>
      </c>
      <c r="O276">
        <v>4287</v>
      </c>
      <c r="P276">
        <v>50</v>
      </c>
      <c r="Q276" s="1">
        <v>1</v>
      </c>
      <c r="R276">
        <f t="shared" si="4"/>
        <v>1</v>
      </c>
    </row>
    <row r="277" spans="1:18" hidden="1" x14ac:dyDescent="0.35">
      <c r="A277" t="s">
        <v>8</v>
      </c>
      <c r="B277" t="s">
        <v>56</v>
      </c>
      <c r="C277" s="1">
        <v>200030735509</v>
      </c>
      <c r="D277" s="1" t="s">
        <v>1103</v>
      </c>
      <c r="E277" t="s">
        <v>92</v>
      </c>
      <c r="F277" t="s">
        <v>29</v>
      </c>
      <c r="G277">
        <v>28</v>
      </c>
      <c r="H277">
        <v>1</v>
      </c>
      <c r="I277" t="s">
        <v>69</v>
      </c>
      <c r="J277" t="s">
        <v>68</v>
      </c>
      <c r="K277" s="29">
        <v>335</v>
      </c>
      <c r="L277" t="s">
        <v>503</v>
      </c>
      <c r="M277" t="s">
        <v>526</v>
      </c>
      <c r="N277">
        <v>4</v>
      </c>
      <c r="O277">
        <v>4722</v>
      </c>
      <c r="P277">
        <v>500</v>
      </c>
      <c r="Q277" s="1">
        <v>1</v>
      </c>
      <c r="R277">
        <f t="shared" si="4"/>
        <v>1</v>
      </c>
    </row>
    <row r="278" spans="1:18" hidden="1" x14ac:dyDescent="0.35">
      <c r="A278" t="s">
        <v>330</v>
      </c>
      <c r="B278" t="s">
        <v>356</v>
      </c>
      <c r="C278" s="1">
        <v>180030166809</v>
      </c>
      <c r="D278" s="1" t="s">
        <v>1031</v>
      </c>
      <c r="E278" t="s">
        <v>92</v>
      </c>
      <c r="F278" t="s">
        <v>29</v>
      </c>
      <c r="G278">
        <v>28</v>
      </c>
      <c r="H278">
        <v>1</v>
      </c>
      <c r="I278" t="s">
        <v>78</v>
      </c>
      <c r="J278" t="s">
        <v>67</v>
      </c>
      <c r="K278" s="29">
        <v>375</v>
      </c>
      <c r="L278" t="s">
        <v>503</v>
      </c>
      <c r="M278" t="s">
        <v>856</v>
      </c>
      <c r="N278">
        <v>4</v>
      </c>
      <c r="O278">
        <v>4722</v>
      </c>
      <c r="P278">
        <v>500</v>
      </c>
      <c r="Q278" s="1">
        <v>1</v>
      </c>
      <c r="R278">
        <f t="shared" si="4"/>
        <v>4</v>
      </c>
    </row>
    <row r="279" spans="1:18" hidden="1" x14ac:dyDescent="0.35">
      <c r="A279" t="s">
        <v>190</v>
      </c>
      <c r="B279" t="s">
        <v>200</v>
      </c>
      <c r="C279" s="1">
        <v>140030227109</v>
      </c>
      <c r="D279" s="1" t="s">
        <v>987</v>
      </c>
      <c r="E279" t="s">
        <v>94</v>
      </c>
      <c r="F279" t="s">
        <v>42</v>
      </c>
      <c r="G279">
        <v>28</v>
      </c>
      <c r="H279">
        <v>1</v>
      </c>
      <c r="I279" t="s">
        <v>66</v>
      </c>
      <c r="J279" t="s">
        <v>674</v>
      </c>
      <c r="K279" s="29">
        <v>190</v>
      </c>
      <c r="L279" t="s">
        <v>503</v>
      </c>
      <c r="M279" t="s">
        <v>204</v>
      </c>
      <c r="N279">
        <v>67</v>
      </c>
      <c r="O279">
        <v>3</v>
      </c>
      <c r="P279">
        <v>72</v>
      </c>
      <c r="Q279" s="1">
        <v>1</v>
      </c>
      <c r="R279">
        <f t="shared" si="4"/>
        <v>5</v>
      </c>
    </row>
    <row r="280" spans="1:18" hidden="1" x14ac:dyDescent="0.35">
      <c r="A280" t="s">
        <v>8</v>
      </c>
      <c r="B280" t="s">
        <v>38</v>
      </c>
      <c r="C280" s="1">
        <v>200010637309</v>
      </c>
      <c r="D280" s="1" t="s">
        <v>1105</v>
      </c>
      <c r="E280" t="s">
        <v>94</v>
      </c>
      <c r="F280" t="s">
        <v>223</v>
      </c>
      <c r="G280">
        <v>28</v>
      </c>
      <c r="H280">
        <v>3</v>
      </c>
      <c r="I280" t="s">
        <v>66</v>
      </c>
      <c r="J280" t="s">
        <v>80</v>
      </c>
      <c r="K280" s="29">
        <v>220</v>
      </c>
      <c r="L280" t="s">
        <v>503</v>
      </c>
      <c r="M280" t="s">
        <v>554</v>
      </c>
      <c r="N280">
        <v>67</v>
      </c>
      <c r="O280">
        <v>12</v>
      </c>
      <c r="P280">
        <v>240</v>
      </c>
      <c r="Q280" s="1">
        <v>1</v>
      </c>
      <c r="R280">
        <f t="shared" si="4"/>
        <v>2</v>
      </c>
    </row>
    <row r="281" spans="1:18" hidden="1" x14ac:dyDescent="0.35">
      <c r="A281" t="s">
        <v>330</v>
      </c>
      <c r="B281" t="s">
        <v>364</v>
      </c>
      <c r="C281" s="1">
        <v>180030268009</v>
      </c>
      <c r="D281" s="1" t="s">
        <v>988</v>
      </c>
      <c r="E281" t="s">
        <v>94</v>
      </c>
      <c r="F281" t="s">
        <v>959</v>
      </c>
      <c r="G281">
        <v>28</v>
      </c>
      <c r="H281">
        <v>1</v>
      </c>
      <c r="I281" t="s">
        <v>66</v>
      </c>
      <c r="J281" t="s">
        <v>67</v>
      </c>
      <c r="K281" s="29">
        <v>179</v>
      </c>
      <c r="L281" t="s">
        <v>503</v>
      </c>
      <c r="M281" t="s">
        <v>960</v>
      </c>
      <c r="N281">
        <v>67</v>
      </c>
      <c r="O281">
        <v>146</v>
      </c>
      <c r="P281">
        <v>80</v>
      </c>
      <c r="Q281" s="1">
        <v>1</v>
      </c>
      <c r="R281">
        <f t="shared" si="4"/>
        <v>5</v>
      </c>
    </row>
    <row r="282" spans="1:18" hidden="1" x14ac:dyDescent="0.35">
      <c r="A282" t="s">
        <v>330</v>
      </c>
      <c r="B282" t="s">
        <v>356</v>
      </c>
      <c r="C282" s="1">
        <v>180030266909</v>
      </c>
      <c r="D282" s="1" t="s">
        <v>1033</v>
      </c>
      <c r="E282" t="s">
        <v>89</v>
      </c>
      <c r="F282" t="s">
        <v>906</v>
      </c>
      <c r="G282">
        <v>28</v>
      </c>
      <c r="H282">
        <v>1</v>
      </c>
      <c r="I282" t="s">
        <v>66</v>
      </c>
      <c r="J282" t="s">
        <v>75</v>
      </c>
      <c r="K282" s="29">
        <v>399</v>
      </c>
      <c r="L282" t="s">
        <v>503</v>
      </c>
      <c r="M282" t="s">
        <v>907</v>
      </c>
      <c r="N282">
        <v>58</v>
      </c>
      <c r="O282">
        <v>9044</v>
      </c>
      <c r="P282">
        <v>1</v>
      </c>
      <c r="Q282" s="1">
        <v>1</v>
      </c>
      <c r="R282">
        <f t="shared" si="4"/>
        <v>4</v>
      </c>
    </row>
    <row r="283" spans="1:18" hidden="1" x14ac:dyDescent="0.35">
      <c r="A283" t="s">
        <v>190</v>
      </c>
      <c r="B283" t="s">
        <v>192</v>
      </c>
      <c r="C283" s="1">
        <v>140010326909</v>
      </c>
      <c r="D283" s="1" t="s">
        <v>1107</v>
      </c>
      <c r="E283" t="s">
        <v>89</v>
      </c>
      <c r="F283" t="s">
        <v>656</v>
      </c>
      <c r="G283">
        <v>28</v>
      </c>
      <c r="H283">
        <v>1</v>
      </c>
      <c r="I283" t="s">
        <v>66</v>
      </c>
      <c r="J283" t="s">
        <v>67</v>
      </c>
      <c r="K283" s="29">
        <v>1</v>
      </c>
      <c r="L283" t="s">
        <v>503</v>
      </c>
      <c r="M283" t="s">
        <v>657</v>
      </c>
      <c r="N283">
        <v>58</v>
      </c>
      <c r="O283">
        <v>9053</v>
      </c>
      <c r="P283">
        <v>42</v>
      </c>
      <c r="Q283" s="1">
        <v>1</v>
      </c>
      <c r="R283">
        <f t="shared" si="4"/>
        <v>1</v>
      </c>
    </row>
    <row r="284" spans="1:18" hidden="1" x14ac:dyDescent="0.35">
      <c r="A284" t="s">
        <v>330</v>
      </c>
      <c r="B284" t="s">
        <v>364</v>
      </c>
      <c r="C284" s="1">
        <v>180030268009</v>
      </c>
      <c r="D284" s="1" t="s">
        <v>988</v>
      </c>
      <c r="E284" t="s">
        <v>89</v>
      </c>
      <c r="F284" t="s">
        <v>955</v>
      </c>
      <c r="G284">
        <v>28</v>
      </c>
      <c r="H284">
        <v>1</v>
      </c>
      <c r="I284" t="s">
        <v>66</v>
      </c>
      <c r="J284" t="s">
        <v>67</v>
      </c>
      <c r="K284" s="29">
        <v>1145</v>
      </c>
      <c r="L284" t="s">
        <v>503</v>
      </c>
      <c r="M284" t="s">
        <v>956</v>
      </c>
      <c r="N284">
        <v>58</v>
      </c>
      <c r="O284">
        <v>658</v>
      </c>
      <c r="P284">
        <v>76</v>
      </c>
      <c r="Q284" s="1">
        <v>1</v>
      </c>
      <c r="R284">
        <f t="shared" si="4"/>
        <v>5</v>
      </c>
    </row>
    <row r="285" spans="1:18" hidden="1" x14ac:dyDescent="0.35">
      <c r="A285" t="s">
        <v>218</v>
      </c>
      <c r="B285" t="s">
        <v>797</v>
      </c>
      <c r="C285" s="1">
        <v>150010636509</v>
      </c>
      <c r="D285" s="1" t="s">
        <v>994</v>
      </c>
      <c r="E285" t="s">
        <v>89</v>
      </c>
      <c r="F285" t="s">
        <v>514</v>
      </c>
      <c r="G285">
        <v>28</v>
      </c>
      <c r="H285">
        <v>1</v>
      </c>
      <c r="I285" t="s">
        <v>66</v>
      </c>
      <c r="J285" t="s">
        <v>68</v>
      </c>
      <c r="K285" s="29">
        <v>0</v>
      </c>
      <c r="L285" t="s">
        <v>814</v>
      </c>
      <c r="M285" t="s">
        <v>815</v>
      </c>
      <c r="N285">
        <v>58</v>
      </c>
      <c r="O285">
        <v>9047</v>
      </c>
      <c r="P285">
        <v>1</v>
      </c>
      <c r="Q285" s="1">
        <v>1</v>
      </c>
      <c r="R285">
        <f t="shared" si="4"/>
        <v>5</v>
      </c>
    </row>
    <row r="286" spans="1:18" hidden="1" x14ac:dyDescent="0.35">
      <c r="A286" t="s">
        <v>218</v>
      </c>
      <c r="B286" t="s">
        <v>797</v>
      </c>
      <c r="C286" s="1">
        <v>150010636509</v>
      </c>
      <c r="D286" s="1" t="s">
        <v>994</v>
      </c>
      <c r="E286" t="s">
        <v>89</v>
      </c>
      <c r="F286" t="s">
        <v>514</v>
      </c>
      <c r="G286">
        <v>28</v>
      </c>
      <c r="H286">
        <v>1</v>
      </c>
      <c r="I286" t="s">
        <v>66</v>
      </c>
      <c r="J286" t="s">
        <v>68</v>
      </c>
      <c r="K286" s="29">
        <v>0</v>
      </c>
      <c r="L286" t="s">
        <v>814</v>
      </c>
      <c r="M286" t="s">
        <v>815</v>
      </c>
      <c r="N286">
        <v>58</v>
      </c>
      <c r="O286">
        <v>9047</v>
      </c>
      <c r="P286">
        <v>1</v>
      </c>
      <c r="Q286" s="1">
        <v>1</v>
      </c>
      <c r="R286">
        <f t="shared" si="4"/>
        <v>5</v>
      </c>
    </row>
    <row r="287" spans="1:18" hidden="1" x14ac:dyDescent="0.35">
      <c r="A287" t="s">
        <v>218</v>
      </c>
      <c r="B287" t="s">
        <v>797</v>
      </c>
      <c r="C287" s="1">
        <v>150010636509</v>
      </c>
      <c r="D287" s="1" t="s">
        <v>994</v>
      </c>
      <c r="E287" t="s">
        <v>89</v>
      </c>
      <c r="F287" t="s">
        <v>816</v>
      </c>
      <c r="G287">
        <v>28</v>
      </c>
      <c r="H287">
        <v>1</v>
      </c>
      <c r="I287" t="s">
        <v>66</v>
      </c>
      <c r="J287" t="s">
        <v>68</v>
      </c>
      <c r="K287" s="29">
        <v>300</v>
      </c>
      <c r="L287" t="s">
        <v>817</v>
      </c>
      <c r="M287" t="s">
        <v>818</v>
      </c>
      <c r="N287">
        <v>58</v>
      </c>
      <c r="O287">
        <v>9048</v>
      </c>
      <c r="P287">
        <v>36</v>
      </c>
      <c r="Q287" s="1">
        <v>1</v>
      </c>
      <c r="R287">
        <f t="shared" si="4"/>
        <v>5</v>
      </c>
    </row>
    <row r="288" spans="1:18" hidden="1" x14ac:dyDescent="0.35">
      <c r="A288" t="s">
        <v>330</v>
      </c>
      <c r="B288" t="s">
        <v>356</v>
      </c>
      <c r="C288" s="1">
        <v>180030166809</v>
      </c>
      <c r="D288" s="1" t="s">
        <v>1031</v>
      </c>
      <c r="E288" t="s">
        <v>89</v>
      </c>
      <c r="F288" t="s">
        <v>358</v>
      </c>
      <c r="G288">
        <v>28</v>
      </c>
      <c r="H288">
        <v>1</v>
      </c>
      <c r="I288" t="s">
        <v>66</v>
      </c>
      <c r="J288" t="s">
        <v>67</v>
      </c>
      <c r="K288" s="29">
        <v>799</v>
      </c>
      <c r="L288" t="s">
        <v>503</v>
      </c>
      <c r="M288" t="s">
        <v>359</v>
      </c>
      <c r="N288">
        <v>58</v>
      </c>
      <c r="O288">
        <v>655</v>
      </c>
      <c r="P288">
        <v>18</v>
      </c>
      <c r="Q288" s="1">
        <v>1</v>
      </c>
      <c r="R288">
        <f t="shared" si="4"/>
        <v>4</v>
      </c>
    </row>
    <row r="289" spans="1:18" hidden="1" x14ac:dyDescent="0.35">
      <c r="A289" t="s">
        <v>190</v>
      </c>
      <c r="B289" t="s">
        <v>200</v>
      </c>
      <c r="C289" s="1">
        <v>140030227109</v>
      </c>
      <c r="D289" s="1" t="s">
        <v>987</v>
      </c>
      <c r="E289" t="s">
        <v>89</v>
      </c>
      <c r="F289" t="s">
        <v>677</v>
      </c>
      <c r="G289">
        <v>28</v>
      </c>
      <c r="H289">
        <v>1</v>
      </c>
      <c r="I289" t="s">
        <v>66</v>
      </c>
      <c r="J289" t="s">
        <v>72</v>
      </c>
      <c r="K289" s="29">
        <v>480</v>
      </c>
      <c r="L289" t="s">
        <v>503</v>
      </c>
      <c r="M289" t="s">
        <v>678</v>
      </c>
      <c r="N289">
        <v>58</v>
      </c>
      <c r="O289">
        <v>662</v>
      </c>
      <c r="P289">
        <v>10</v>
      </c>
      <c r="Q289" s="1">
        <v>1</v>
      </c>
      <c r="R289">
        <f t="shared" si="4"/>
        <v>5</v>
      </c>
    </row>
    <row r="290" spans="1:18" hidden="1" x14ac:dyDescent="0.35">
      <c r="A290" t="s">
        <v>330</v>
      </c>
      <c r="B290" t="s">
        <v>376</v>
      </c>
      <c r="C290" s="1">
        <v>180060668909</v>
      </c>
      <c r="D290" s="1" t="s">
        <v>1015</v>
      </c>
      <c r="E290" t="s">
        <v>89</v>
      </c>
      <c r="F290" t="s">
        <v>64</v>
      </c>
      <c r="G290">
        <v>28</v>
      </c>
      <c r="H290">
        <v>1</v>
      </c>
      <c r="I290" t="s">
        <v>66</v>
      </c>
      <c r="J290" t="s">
        <v>67</v>
      </c>
      <c r="K290" s="29">
        <v>11</v>
      </c>
      <c r="L290" t="s">
        <v>503</v>
      </c>
      <c r="M290" t="s">
        <v>860</v>
      </c>
      <c r="N290">
        <v>58</v>
      </c>
      <c r="O290">
        <v>9042</v>
      </c>
      <c r="P290">
        <v>1</v>
      </c>
      <c r="Q290" s="1">
        <v>1</v>
      </c>
      <c r="R290">
        <f t="shared" si="4"/>
        <v>4</v>
      </c>
    </row>
    <row r="291" spans="1:18" hidden="1" x14ac:dyDescent="0.35">
      <c r="A291" t="s">
        <v>330</v>
      </c>
      <c r="B291" t="s">
        <v>376</v>
      </c>
      <c r="C291" s="1">
        <v>180060568809</v>
      </c>
      <c r="D291" s="1" t="s">
        <v>1016</v>
      </c>
      <c r="E291" t="s">
        <v>89</v>
      </c>
      <c r="F291" t="s">
        <v>64</v>
      </c>
      <c r="G291">
        <v>28</v>
      </c>
      <c r="H291">
        <v>1</v>
      </c>
      <c r="I291" t="s">
        <v>66</v>
      </c>
      <c r="J291" t="s">
        <v>67</v>
      </c>
      <c r="K291" s="29">
        <v>11</v>
      </c>
      <c r="L291" t="s">
        <v>503</v>
      </c>
      <c r="M291" t="s">
        <v>904</v>
      </c>
      <c r="N291">
        <v>58</v>
      </c>
      <c r="O291">
        <v>9042</v>
      </c>
      <c r="P291">
        <v>1</v>
      </c>
      <c r="Q291" s="1">
        <v>1</v>
      </c>
      <c r="R291">
        <f t="shared" si="4"/>
        <v>3</v>
      </c>
    </row>
    <row r="292" spans="1:18" hidden="1" x14ac:dyDescent="0.35">
      <c r="A292" t="s">
        <v>8</v>
      </c>
      <c r="B292" t="s">
        <v>38</v>
      </c>
      <c r="C292" s="1">
        <v>200010637309</v>
      </c>
      <c r="D292" s="1" t="s">
        <v>1105</v>
      </c>
      <c r="E292" t="s">
        <v>89</v>
      </c>
      <c r="F292" t="s">
        <v>555</v>
      </c>
      <c r="G292">
        <v>28</v>
      </c>
      <c r="H292">
        <v>5</v>
      </c>
      <c r="I292" t="s">
        <v>66</v>
      </c>
      <c r="J292" t="s">
        <v>80</v>
      </c>
      <c r="K292" s="29">
        <v>499</v>
      </c>
      <c r="L292" t="s">
        <v>503</v>
      </c>
      <c r="M292" t="s">
        <v>556</v>
      </c>
      <c r="N292">
        <v>58</v>
      </c>
      <c r="O292">
        <v>9027</v>
      </c>
      <c r="P292">
        <v>210</v>
      </c>
      <c r="Q292" s="1">
        <v>1</v>
      </c>
      <c r="R292">
        <f t="shared" si="4"/>
        <v>2</v>
      </c>
    </row>
    <row r="293" spans="1:18" hidden="1" x14ac:dyDescent="0.35">
      <c r="A293" t="s">
        <v>190</v>
      </c>
      <c r="B293" t="s">
        <v>209</v>
      </c>
      <c r="C293" s="1">
        <v>140050328709</v>
      </c>
      <c r="D293" s="1" t="s">
        <v>1114</v>
      </c>
      <c r="E293" t="s">
        <v>89</v>
      </c>
      <c r="F293" t="s">
        <v>637</v>
      </c>
      <c r="G293">
        <v>28</v>
      </c>
      <c r="H293">
        <v>1</v>
      </c>
      <c r="I293" t="s">
        <v>66</v>
      </c>
      <c r="J293" t="s">
        <v>71</v>
      </c>
      <c r="K293" s="29">
        <v>0</v>
      </c>
      <c r="L293" t="s">
        <v>638</v>
      </c>
      <c r="M293" t="s">
        <v>639</v>
      </c>
      <c r="N293">
        <v>58</v>
      </c>
      <c r="O293">
        <v>9054</v>
      </c>
      <c r="P293">
        <v>84</v>
      </c>
      <c r="Q293" s="1">
        <v>1</v>
      </c>
      <c r="R293">
        <f t="shared" si="4"/>
        <v>1</v>
      </c>
    </row>
    <row r="294" spans="1:18" hidden="1" x14ac:dyDescent="0.35">
      <c r="A294" t="s">
        <v>263</v>
      </c>
      <c r="B294" t="s">
        <v>270</v>
      </c>
      <c r="C294" s="1">
        <v>160030423509</v>
      </c>
      <c r="D294" s="1" t="s">
        <v>1006</v>
      </c>
      <c r="E294" t="s">
        <v>89</v>
      </c>
      <c r="F294" t="s">
        <v>6</v>
      </c>
      <c r="G294">
        <v>28</v>
      </c>
      <c r="H294">
        <v>5</v>
      </c>
      <c r="I294" t="s">
        <v>66</v>
      </c>
      <c r="J294" t="s">
        <v>68</v>
      </c>
      <c r="K294" s="29">
        <v>1</v>
      </c>
      <c r="L294" t="s">
        <v>503</v>
      </c>
      <c r="M294" t="s">
        <v>796</v>
      </c>
      <c r="N294">
        <v>58</v>
      </c>
      <c r="O294">
        <v>141</v>
      </c>
      <c r="P294">
        <v>5</v>
      </c>
      <c r="Q294" s="1">
        <v>1</v>
      </c>
      <c r="R294">
        <f t="shared" si="4"/>
        <v>2</v>
      </c>
    </row>
    <row r="295" spans="1:18" hidden="1" x14ac:dyDescent="0.35">
      <c r="A295" t="s">
        <v>489</v>
      </c>
      <c r="B295" t="s">
        <v>498</v>
      </c>
      <c r="C295" s="1">
        <v>280050629409</v>
      </c>
      <c r="D295" s="1" t="s">
        <v>997</v>
      </c>
      <c r="E295" t="s">
        <v>89</v>
      </c>
      <c r="F295" t="s">
        <v>6</v>
      </c>
      <c r="G295">
        <v>28</v>
      </c>
      <c r="H295">
        <v>4</v>
      </c>
      <c r="I295" t="s">
        <v>66</v>
      </c>
      <c r="J295" t="s">
        <v>67</v>
      </c>
      <c r="K295" s="29">
        <v>10</v>
      </c>
      <c r="L295" t="s">
        <v>503</v>
      </c>
      <c r="M295" t="s">
        <v>580</v>
      </c>
      <c r="N295">
        <v>58</v>
      </c>
      <c r="O295">
        <v>141</v>
      </c>
      <c r="P295">
        <v>4</v>
      </c>
      <c r="Q295" s="1">
        <v>1</v>
      </c>
      <c r="R295">
        <f t="shared" si="4"/>
        <v>4</v>
      </c>
    </row>
    <row r="296" spans="1:18" x14ac:dyDescent="0.35">
      <c r="A296" t="s">
        <v>330</v>
      </c>
      <c r="B296" t="s">
        <v>342</v>
      </c>
      <c r="C296" s="1">
        <v>180010668609</v>
      </c>
      <c r="D296" s="1" t="s">
        <v>1118</v>
      </c>
      <c r="E296" t="s">
        <v>89</v>
      </c>
      <c r="F296" t="s">
        <v>6</v>
      </c>
      <c r="G296">
        <v>28</v>
      </c>
      <c r="H296">
        <v>5</v>
      </c>
      <c r="I296" t="s">
        <v>66</v>
      </c>
      <c r="J296" t="s">
        <v>67</v>
      </c>
      <c r="K296" s="29">
        <v>10</v>
      </c>
      <c r="L296">
        <v>171277808</v>
      </c>
      <c r="M296" t="s">
        <v>345</v>
      </c>
      <c r="N296">
        <v>58</v>
      </c>
      <c r="O296">
        <v>141</v>
      </c>
      <c r="P296">
        <v>5</v>
      </c>
      <c r="Q296" s="1">
        <v>1</v>
      </c>
      <c r="R296">
        <f t="shared" si="4"/>
        <v>7</v>
      </c>
    </row>
    <row r="297" spans="1:18" hidden="1" x14ac:dyDescent="0.35">
      <c r="A297" t="s">
        <v>330</v>
      </c>
      <c r="B297" t="s">
        <v>376</v>
      </c>
      <c r="C297" s="1">
        <v>180060469109</v>
      </c>
      <c r="D297" s="1" t="s">
        <v>1025</v>
      </c>
      <c r="E297" t="s">
        <v>89</v>
      </c>
      <c r="F297" t="s">
        <v>6</v>
      </c>
      <c r="G297">
        <v>28</v>
      </c>
      <c r="H297">
        <v>2</v>
      </c>
      <c r="I297" t="s">
        <v>66</v>
      </c>
      <c r="J297" t="s">
        <v>67</v>
      </c>
      <c r="K297" s="29">
        <v>10</v>
      </c>
      <c r="L297" t="s">
        <v>503</v>
      </c>
      <c r="M297" t="s">
        <v>858</v>
      </c>
      <c r="N297">
        <v>58</v>
      </c>
      <c r="O297">
        <v>141</v>
      </c>
      <c r="P297">
        <v>2</v>
      </c>
      <c r="Q297" s="1">
        <v>1</v>
      </c>
      <c r="R297">
        <f t="shared" si="4"/>
        <v>3</v>
      </c>
    </row>
    <row r="298" spans="1:18" hidden="1" x14ac:dyDescent="0.35">
      <c r="A298" t="s">
        <v>330</v>
      </c>
      <c r="B298" t="s">
        <v>363</v>
      </c>
      <c r="C298" s="1">
        <v>180030567809</v>
      </c>
      <c r="D298" s="1" t="s">
        <v>1069</v>
      </c>
      <c r="E298" t="s">
        <v>89</v>
      </c>
      <c r="F298" t="s">
        <v>131</v>
      </c>
      <c r="G298">
        <v>28</v>
      </c>
      <c r="H298">
        <v>1</v>
      </c>
      <c r="I298" t="s">
        <v>66</v>
      </c>
      <c r="J298" t="s">
        <v>67</v>
      </c>
      <c r="K298" s="29">
        <v>10</v>
      </c>
      <c r="L298" t="s">
        <v>503</v>
      </c>
      <c r="M298" t="s">
        <v>911</v>
      </c>
      <c r="N298">
        <v>58</v>
      </c>
      <c r="O298">
        <v>677</v>
      </c>
      <c r="P298">
        <v>1</v>
      </c>
      <c r="Q298" s="1">
        <v>1</v>
      </c>
      <c r="R298">
        <f t="shared" si="4"/>
        <v>4</v>
      </c>
    </row>
    <row r="299" spans="1:18" hidden="1" x14ac:dyDescent="0.35">
      <c r="A299" t="s">
        <v>218</v>
      </c>
      <c r="B299" t="s">
        <v>797</v>
      </c>
      <c r="C299" s="1">
        <v>150010636509</v>
      </c>
      <c r="D299" s="1" t="s">
        <v>994</v>
      </c>
      <c r="E299" t="s">
        <v>89</v>
      </c>
      <c r="F299" t="s">
        <v>798</v>
      </c>
      <c r="G299">
        <v>28</v>
      </c>
      <c r="H299">
        <v>99</v>
      </c>
      <c r="I299" t="s">
        <v>66</v>
      </c>
      <c r="J299" t="s">
        <v>68</v>
      </c>
      <c r="K299" s="29">
        <v>0</v>
      </c>
      <c r="L299" t="s">
        <v>503</v>
      </c>
      <c r="M299" t="s">
        <v>799</v>
      </c>
      <c r="N299">
        <v>58</v>
      </c>
      <c r="O299">
        <v>9045</v>
      </c>
      <c r="P299">
        <v>99</v>
      </c>
      <c r="Q299" s="1">
        <v>1</v>
      </c>
      <c r="R299">
        <f t="shared" si="4"/>
        <v>5</v>
      </c>
    </row>
    <row r="300" spans="1:18" hidden="1" x14ac:dyDescent="0.35">
      <c r="A300" t="s">
        <v>330</v>
      </c>
      <c r="B300" t="s">
        <v>356</v>
      </c>
      <c r="C300" s="1">
        <v>180030266709</v>
      </c>
      <c r="D300" s="1" t="s">
        <v>986</v>
      </c>
      <c r="E300" t="s">
        <v>89</v>
      </c>
      <c r="F300" t="s">
        <v>915</v>
      </c>
      <c r="G300">
        <v>28</v>
      </c>
      <c r="H300">
        <v>1</v>
      </c>
      <c r="I300" t="s">
        <v>66</v>
      </c>
      <c r="J300" t="s">
        <v>67</v>
      </c>
      <c r="K300" s="29">
        <v>399</v>
      </c>
      <c r="L300" t="s">
        <v>503</v>
      </c>
      <c r="M300" t="s">
        <v>916</v>
      </c>
      <c r="N300">
        <v>58</v>
      </c>
      <c r="O300">
        <v>9045</v>
      </c>
      <c r="P300">
        <v>24</v>
      </c>
      <c r="Q300" s="1">
        <v>1</v>
      </c>
      <c r="R300">
        <f t="shared" si="4"/>
        <v>2</v>
      </c>
    </row>
    <row r="301" spans="1:18" hidden="1" x14ac:dyDescent="0.35">
      <c r="A301" t="s">
        <v>8</v>
      </c>
      <c r="B301" t="s">
        <v>10</v>
      </c>
      <c r="C301" s="1">
        <v>200010238209</v>
      </c>
      <c r="D301" s="1" t="s">
        <v>1127</v>
      </c>
      <c r="E301" t="s">
        <v>89</v>
      </c>
      <c r="F301" t="s">
        <v>535</v>
      </c>
      <c r="G301">
        <v>28</v>
      </c>
      <c r="H301">
        <v>1</v>
      </c>
      <c r="I301" t="s">
        <v>66</v>
      </c>
      <c r="J301" t="s">
        <v>80</v>
      </c>
      <c r="K301" s="29">
        <v>180</v>
      </c>
      <c r="L301" t="s">
        <v>503</v>
      </c>
      <c r="M301" t="s">
        <v>536</v>
      </c>
      <c r="N301">
        <v>58</v>
      </c>
      <c r="O301">
        <v>9030</v>
      </c>
      <c r="P301">
        <v>16</v>
      </c>
      <c r="Q301" s="1">
        <v>1</v>
      </c>
      <c r="R301">
        <f t="shared" si="4"/>
        <v>1</v>
      </c>
    </row>
    <row r="302" spans="1:18" hidden="1" x14ac:dyDescent="0.35">
      <c r="A302" t="s">
        <v>330</v>
      </c>
      <c r="B302" t="s">
        <v>363</v>
      </c>
      <c r="C302" s="1">
        <v>180030567809</v>
      </c>
      <c r="D302" s="1" t="s">
        <v>1069</v>
      </c>
      <c r="E302" t="s">
        <v>89</v>
      </c>
      <c r="F302" t="s">
        <v>245</v>
      </c>
      <c r="G302">
        <v>28</v>
      </c>
      <c r="H302">
        <v>1</v>
      </c>
      <c r="I302" t="s">
        <v>66</v>
      </c>
      <c r="J302" t="s">
        <v>67</v>
      </c>
      <c r="K302" s="29">
        <v>10</v>
      </c>
      <c r="L302" t="s">
        <v>503</v>
      </c>
      <c r="M302" t="s">
        <v>910</v>
      </c>
      <c r="N302">
        <v>58</v>
      </c>
      <c r="O302">
        <v>368</v>
      </c>
      <c r="P302">
        <v>1</v>
      </c>
      <c r="Q302" s="1">
        <v>1</v>
      </c>
      <c r="R302">
        <f t="shared" si="4"/>
        <v>4</v>
      </c>
    </row>
    <row r="303" spans="1:18" hidden="1" x14ac:dyDescent="0.35">
      <c r="A303" t="s">
        <v>330</v>
      </c>
      <c r="B303" t="s">
        <v>363</v>
      </c>
      <c r="C303" s="1">
        <v>180030267009</v>
      </c>
      <c r="D303" s="1" t="s">
        <v>1068</v>
      </c>
      <c r="E303" t="s">
        <v>89</v>
      </c>
      <c r="F303" t="s">
        <v>257</v>
      </c>
      <c r="G303">
        <v>28</v>
      </c>
      <c r="H303">
        <v>1</v>
      </c>
      <c r="I303" t="s">
        <v>66</v>
      </c>
      <c r="J303" t="s">
        <v>67</v>
      </c>
      <c r="K303" s="29">
        <v>99</v>
      </c>
      <c r="L303" t="s">
        <v>503</v>
      </c>
      <c r="M303" t="s">
        <v>892</v>
      </c>
      <c r="N303">
        <v>58</v>
      </c>
      <c r="O303">
        <v>906</v>
      </c>
      <c r="P303">
        <v>10</v>
      </c>
      <c r="Q303" s="1">
        <v>1</v>
      </c>
      <c r="R303">
        <f t="shared" si="4"/>
        <v>2</v>
      </c>
    </row>
    <row r="304" spans="1:18" hidden="1" x14ac:dyDescent="0.35">
      <c r="A304" t="s">
        <v>455</v>
      </c>
      <c r="B304" t="s">
        <v>471</v>
      </c>
      <c r="C304" s="1">
        <v>270020143709</v>
      </c>
      <c r="D304" s="1" t="s">
        <v>999</v>
      </c>
      <c r="E304" t="s">
        <v>95</v>
      </c>
      <c r="F304" t="s">
        <v>32</v>
      </c>
      <c r="G304">
        <v>29</v>
      </c>
      <c r="H304">
        <v>1</v>
      </c>
      <c r="I304" t="s">
        <v>66</v>
      </c>
      <c r="J304" t="s">
        <v>68</v>
      </c>
      <c r="K304" s="29">
        <v>75</v>
      </c>
      <c r="L304" t="s">
        <v>503</v>
      </c>
      <c r="M304" t="s">
        <v>766</v>
      </c>
      <c r="N304">
        <v>2</v>
      </c>
      <c r="O304">
        <v>1482</v>
      </c>
      <c r="P304">
        <v>75</v>
      </c>
      <c r="Q304" s="1">
        <v>1</v>
      </c>
      <c r="R304">
        <f t="shared" si="4"/>
        <v>3</v>
      </c>
    </row>
    <row r="305" spans="1:18" hidden="1" x14ac:dyDescent="0.35">
      <c r="A305" t="s">
        <v>455</v>
      </c>
      <c r="B305" t="s">
        <v>471</v>
      </c>
      <c r="C305" s="1">
        <v>270020143709</v>
      </c>
      <c r="D305" s="1" t="s">
        <v>999</v>
      </c>
      <c r="E305" t="s">
        <v>95</v>
      </c>
      <c r="F305" t="s">
        <v>32</v>
      </c>
      <c r="G305">
        <v>29</v>
      </c>
      <c r="H305">
        <v>1</v>
      </c>
      <c r="I305" t="s">
        <v>66</v>
      </c>
      <c r="J305" t="s">
        <v>68</v>
      </c>
      <c r="K305" s="29">
        <v>75</v>
      </c>
      <c r="L305" t="s">
        <v>503</v>
      </c>
      <c r="M305" t="s">
        <v>766</v>
      </c>
      <c r="N305">
        <v>2</v>
      </c>
      <c r="O305">
        <v>1482</v>
      </c>
      <c r="P305">
        <v>75</v>
      </c>
      <c r="Q305" s="1">
        <v>1</v>
      </c>
      <c r="R305">
        <f t="shared" si="4"/>
        <v>3</v>
      </c>
    </row>
    <row r="306" spans="1:18" hidden="1" x14ac:dyDescent="0.35">
      <c r="A306" t="s">
        <v>455</v>
      </c>
      <c r="B306" t="s">
        <v>461</v>
      </c>
      <c r="C306" s="1">
        <v>270020244309</v>
      </c>
      <c r="D306" s="1" t="s">
        <v>1000</v>
      </c>
      <c r="E306" t="s">
        <v>95</v>
      </c>
      <c r="F306" t="s">
        <v>32</v>
      </c>
      <c r="G306">
        <v>29</v>
      </c>
      <c r="H306">
        <v>2</v>
      </c>
      <c r="I306" t="s">
        <v>66</v>
      </c>
      <c r="J306" t="s">
        <v>68</v>
      </c>
      <c r="K306" s="29">
        <v>50</v>
      </c>
      <c r="L306" t="s">
        <v>503</v>
      </c>
      <c r="M306" t="s">
        <v>774</v>
      </c>
      <c r="N306">
        <v>2</v>
      </c>
      <c r="O306">
        <v>1482</v>
      </c>
      <c r="P306">
        <v>150</v>
      </c>
      <c r="Q306" s="1">
        <v>1</v>
      </c>
      <c r="R306">
        <f t="shared" si="4"/>
        <v>18</v>
      </c>
    </row>
    <row r="307" spans="1:18" hidden="1" x14ac:dyDescent="0.35">
      <c r="A307" t="s">
        <v>455</v>
      </c>
      <c r="B307" t="s">
        <v>461</v>
      </c>
      <c r="C307" s="1">
        <v>270020244309</v>
      </c>
      <c r="D307" s="1" t="s">
        <v>1000</v>
      </c>
      <c r="E307" t="s">
        <v>95</v>
      </c>
      <c r="F307" t="s">
        <v>32</v>
      </c>
      <c r="G307">
        <v>29</v>
      </c>
      <c r="H307">
        <v>2</v>
      </c>
      <c r="I307" t="s">
        <v>66</v>
      </c>
      <c r="J307" t="s">
        <v>68</v>
      </c>
      <c r="K307" s="29">
        <v>50</v>
      </c>
      <c r="L307" t="s">
        <v>503</v>
      </c>
      <c r="M307" t="s">
        <v>774</v>
      </c>
      <c r="N307">
        <v>2</v>
      </c>
      <c r="O307">
        <v>1482</v>
      </c>
      <c r="P307">
        <v>150</v>
      </c>
      <c r="Q307" s="1">
        <v>1</v>
      </c>
      <c r="R307">
        <f t="shared" si="4"/>
        <v>18</v>
      </c>
    </row>
    <row r="308" spans="1:18" hidden="1" x14ac:dyDescent="0.35">
      <c r="A308" t="s">
        <v>218</v>
      </c>
      <c r="B308" t="s">
        <v>807</v>
      </c>
      <c r="C308" s="1">
        <v>150010537209</v>
      </c>
      <c r="D308" s="1" t="s">
        <v>1009</v>
      </c>
      <c r="E308" t="s">
        <v>95</v>
      </c>
      <c r="F308" t="s">
        <v>810</v>
      </c>
      <c r="G308">
        <v>29</v>
      </c>
      <c r="H308">
        <v>1</v>
      </c>
      <c r="I308" t="s">
        <v>66</v>
      </c>
      <c r="J308" t="s">
        <v>68</v>
      </c>
      <c r="K308" s="29">
        <v>55</v>
      </c>
      <c r="L308" t="s">
        <v>503</v>
      </c>
      <c r="M308" t="s">
        <v>811</v>
      </c>
      <c r="N308">
        <v>2</v>
      </c>
      <c r="O308">
        <v>440</v>
      </c>
      <c r="P308">
        <v>150</v>
      </c>
      <c r="Q308" s="1">
        <v>1</v>
      </c>
      <c r="R308">
        <f t="shared" si="4"/>
        <v>4</v>
      </c>
    </row>
    <row r="309" spans="1:18" hidden="1" x14ac:dyDescent="0.35">
      <c r="A309" t="s">
        <v>455</v>
      </c>
      <c r="B309" t="s">
        <v>484</v>
      </c>
      <c r="C309" s="1">
        <v>270050746309</v>
      </c>
      <c r="D309" s="1" t="s">
        <v>1017</v>
      </c>
      <c r="E309" t="s">
        <v>95</v>
      </c>
      <c r="F309" t="s">
        <v>719</v>
      </c>
      <c r="G309">
        <v>29</v>
      </c>
      <c r="H309">
        <v>1</v>
      </c>
      <c r="I309" t="s">
        <v>66</v>
      </c>
      <c r="J309" t="s">
        <v>67</v>
      </c>
      <c r="K309" s="29">
        <v>0</v>
      </c>
      <c r="L309" t="s">
        <v>503</v>
      </c>
      <c r="M309" t="s">
        <v>741</v>
      </c>
      <c r="N309">
        <v>2</v>
      </c>
      <c r="O309">
        <v>1600</v>
      </c>
      <c r="P309">
        <v>25</v>
      </c>
      <c r="Q309" s="1">
        <v>1</v>
      </c>
      <c r="R309">
        <f t="shared" si="4"/>
        <v>1</v>
      </c>
    </row>
    <row r="310" spans="1:18" hidden="1" x14ac:dyDescent="0.35">
      <c r="A310" t="s">
        <v>190</v>
      </c>
      <c r="B310" t="s">
        <v>641</v>
      </c>
      <c r="C310" s="1">
        <v>140030227509</v>
      </c>
      <c r="D310" s="1" t="s">
        <v>1026</v>
      </c>
      <c r="E310" t="s">
        <v>95</v>
      </c>
      <c r="F310" t="s">
        <v>642</v>
      </c>
      <c r="G310">
        <v>29</v>
      </c>
      <c r="H310">
        <v>1</v>
      </c>
      <c r="I310" t="s">
        <v>66</v>
      </c>
      <c r="J310" t="s">
        <v>67</v>
      </c>
      <c r="K310" s="29">
        <v>55</v>
      </c>
      <c r="L310" t="s">
        <v>503</v>
      </c>
      <c r="M310" t="s">
        <v>643</v>
      </c>
      <c r="N310">
        <v>2</v>
      </c>
      <c r="O310">
        <v>11</v>
      </c>
      <c r="P310">
        <v>75</v>
      </c>
      <c r="Q310" s="1">
        <v>1</v>
      </c>
      <c r="R310">
        <f t="shared" si="4"/>
        <v>2</v>
      </c>
    </row>
    <row r="311" spans="1:18" hidden="1" x14ac:dyDescent="0.35">
      <c r="A311" t="s">
        <v>455</v>
      </c>
      <c r="B311" t="s">
        <v>461</v>
      </c>
      <c r="C311" s="1">
        <v>270020244309</v>
      </c>
      <c r="D311" s="1" t="s">
        <v>1000</v>
      </c>
      <c r="E311" t="s">
        <v>93</v>
      </c>
      <c r="F311" t="s">
        <v>17</v>
      </c>
      <c r="G311">
        <v>29</v>
      </c>
      <c r="H311">
        <v>5</v>
      </c>
      <c r="I311" t="s">
        <v>74</v>
      </c>
      <c r="J311" t="s">
        <v>68</v>
      </c>
      <c r="K311" s="29">
        <v>245</v>
      </c>
      <c r="L311" t="s">
        <v>503</v>
      </c>
      <c r="M311" t="s">
        <v>776</v>
      </c>
      <c r="N311">
        <v>66</v>
      </c>
      <c r="O311">
        <v>1</v>
      </c>
      <c r="P311">
        <v>1500</v>
      </c>
      <c r="Q311" s="1">
        <v>1</v>
      </c>
      <c r="R311">
        <f t="shared" si="4"/>
        <v>18</v>
      </c>
    </row>
    <row r="312" spans="1:18" hidden="1" x14ac:dyDescent="0.35">
      <c r="A312" t="s">
        <v>455</v>
      </c>
      <c r="B312" t="s">
        <v>461</v>
      </c>
      <c r="C312" s="1">
        <v>270020244309</v>
      </c>
      <c r="D312" s="1" t="s">
        <v>1000</v>
      </c>
      <c r="E312" t="s">
        <v>93</v>
      </c>
      <c r="F312" t="s">
        <v>17</v>
      </c>
      <c r="G312">
        <v>29</v>
      </c>
      <c r="H312">
        <v>5</v>
      </c>
      <c r="I312" t="s">
        <v>74</v>
      </c>
      <c r="J312" t="s">
        <v>68</v>
      </c>
      <c r="K312" s="29">
        <v>245</v>
      </c>
      <c r="L312" t="s">
        <v>503</v>
      </c>
      <c r="M312" t="s">
        <v>776</v>
      </c>
      <c r="N312">
        <v>66</v>
      </c>
      <c r="O312">
        <v>1</v>
      </c>
      <c r="P312">
        <v>1500</v>
      </c>
      <c r="Q312" s="1">
        <v>1</v>
      </c>
      <c r="R312">
        <f t="shared" si="4"/>
        <v>18</v>
      </c>
    </row>
    <row r="313" spans="1:18" hidden="1" x14ac:dyDescent="0.35">
      <c r="A313" t="s">
        <v>218</v>
      </c>
      <c r="B313" t="s">
        <v>807</v>
      </c>
      <c r="C313" s="1">
        <v>150010537209</v>
      </c>
      <c r="D313" s="1" t="s">
        <v>1009</v>
      </c>
      <c r="E313" t="s">
        <v>97</v>
      </c>
      <c r="F313" t="s">
        <v>207</v>
      </c>
      <c r="G313">
        <v>29</v>
      </c>
      <c r="H313">
        <v>1</v>
      </c>
      <c r="I313" t="s">
        <v>81</v>
      </c>
      <c r="J313" t="s">
        <v>75</v>
      </c>
      <c r="K313" s="29">
        <v>0</v>
      </c>
      <c r="L313" t="s">
        <v>503</v>
      </c>
      <c r="M313" t="s">
        <v>809</v>
      </c>
      <c r="N313">
        <v>29</v>
      </c>
      <c r="O313">
        <v>407</v>
      </c>
      <c r="P313">
        <v>200</v>
      </c>
      <c r="Q313" s="1">
        <v>1</v>
      </c>
      <c r="R313">
        <f t="shared" si="4"/>
        <v>4</v>
      </c>
    </row>
    <row r="314" spans="1:18" hidden="1" x14ac:dyDescent="0.35">
      <c r="A314" t="s">
        <v>455</v>
      </c>
      <c r="B314" t="s">
        <v>461</v>
      </c>
      <c r="C314" s="1">
        <v>270020244309</v>
      </c>
      <c r="D314" s="1" t="s">
        <v>1000</v>
      </c>
      <c r="E314" t="s">
        <v>91</v>
      </c>
      <c r="F314" t="s">
        <v>12</v>
      </c>
      <c r="G314">
        <v>29</v>
      </c>
      <c r="H314">
        <v>4</v>
      </c>
      <c r="I314" t="s">
        <v>73</v>
      </c>
      <c r="J314" t="s">
        <v>68</v>
      </c>
      <c r="K314" s="29">
        <v>80</v>
      </c>
      <c r="L314" t="s">
        <v>503</v>
      </c>
      <c r="M314" t="s">
        <v>463</v>
      </c>
      <c r="N314">
        <v>45</v>
      </c>
      <c r="O314">
        <v>1395</v>
      </c>
      <c r="P314">
        <v>200</v>
      </c>
      <c r="Q314" s="1">
        <v>1</v>
      </c>
      <c r="R314">
        <f t="shared" si="4"/>
        <v>18</v>
      </c>
    </row>
    <row r="315" spans="1:18" hidden="1" x14ac:dyDescent="0.35">
      <c r="A315" t="s">
        <v>455</v>
      </c>
      <c r="B315" t="s">
        <v>461</v>
      </c>
      <c r="C315" s="1">
        <v>270020244309</v>
      </c>
      <c r="D315" s="1" t="s">
        <v>1000</v>
      </c>
      <c r="E315" t="s">
        <v>91</v>
      </c>
      <c r="F315" t="s">
        <v>12</v>
      </c>
      <c r="G315">
        <v>29</v>
      </c>
      <c r="H315">
        <v>3</v>
      </c>
      <c r="I315" t="s">
        <v>73</v>
      </c>
      <c r="J315" t="s">
        <v>68</v>
      </c>
      <c r="K315" s="29">
        <v>80</v>
      </c>
      <c r="L315" t="s">
        <v>503</v>
      </c>
      <c r="M315" t="s">
        <v>463</v>
      </c>
      <c r="N315">
        <v>45</v>
      </c>
      <c r="O315">
        <v>1395</v>
      </c>
      <c r="P315">
        <v>150</v>
      </c>
      <c r="Q315" s="1">
        <v>1</v>
      </c>
      <c r="R315">
        <f t="shared" si="4"/>
        <v>18</v>
      </c>
    </row>
    <row r="316" spans="1:18" hidden="1" x14ac:dyDescent="0.35">
      <c r="A316" t="s">
        <v>455</v>
      </c>
      <c r="B316" t="s">
        <v>461</v>
      </c>
      <c r="C316" s="1">
        <v>270020244309</v>
      </c>
      <c r="D316" s="1" t="s">
        <v>1000</v>
      </c>
      <c r="E316" t="s">
        <v>91</v>
      </c>
      <c r="F316" t="s">
        <v>58</v>
      </c>
      <c r="G316">
        <v>29</v>
      </c>
      <c r="H316">
        <v>1</v>
      </c>
      <c r="I316" t="s">
        <v>73</v>
      </c>
      <c r="J316" t="s">
        <v>68</v>
      </c>
      <c r="K316" s="29">
        <v>0</v>
      </c>
      <c r="L316" t="s">
        <v>503</v>
      </c>
      <c r="M316" t="s">
        <v>464</v>
      </c>
      <c r="N316">
        <v>45</v>
      </c>
      <c r="O316">
        <v>1668</v>
      </c>
      <c r="P316">
        <v>20</v>
      </c>
      <c r="Q316" s="1">
        <v>1</v>
      </c>
      <c r="R316">
        <f t="shared" si="4"/>
        <v>18</v>
      </c>
    </row>
    <row r="317" spans="1:18" hidden="1" x14ac:dyDescent="0.35">
      <c r="A317" t="s">
        <v>455</v>
      </c>
      <c r="B317" t="s">
        <v>461</v>
      </c>
      <c r="C317" s="1">
        <v>270020244309</v>
      </c>
      <c r="D317" s="1" t="s">
        <v>1000</v>
      </c>
      <c r="E317" t="s">
        <v>91</v>
      </c>
      <c r="F317" t="s">
        <v>58</v>
      </c>
      <c r="G317">
        <v>29</v>
      </c>
      <c r="H317">
        <v>1</v>
      </c>
      <c r="I317" t="s">
        <v>73</v>
      </c>
      <c r="J317" t="s">
        <v>68</v>
      </c>
      <c r="K317" s="29">
        <v>0</v>
      </c>
      <c r="L317" t="s">
        <v>503</v>
      </c>
      <c r="M317" t="s">
        <v>464</v>
      </c>
      <c r="N317">
        <v>45</v>
      </c>
      <c r="O317">
        <v>1668</v>
      </c>
      <c r="P317">
        <v>20</v>
      </c>
      <c r="Q317" s="1">
        <v>1</v>
      </c>
      <c r="R317">
        <f t="shared" si="4"/>
        <v>18</v>
      </c>
    </row>
    <row r="318" spans="1:18" hidden="1" x14ac:dyDescent="0.35">
      <c r="A318" t="s">
        <v>8</v>
      </c>
      <c r="B318" t="s">
        <v>38</v>
      </c>
      <c r="C318" s="1">
        <v>200010237609</v>
      </c>
      <c r="D318" s="1" t="s">
        <v>1070</v>
      </c>
      <c r="E318" t="s">
        <v>91</v>
      </c>
      <c r="F318" t="s">
        <v>30</v>
      </c>
      <c r="G318">
        <v>29</v>
      </c>
      <c r="H318">
        <v>1</v>
      </c>
      <c r="I318" t="s">
        <v>73</v>
      </c>
      <c r="J318" t="s">
        <v>68</v>
      </c>
      <c r="K318" s="29">
        <v>170</v>
      </c>
      <c r="L318" t="s">
        <v>503</v>
      </c>
      <c r="M318" t="s">
        <v>533</v>
      </c>
      <c r="N318">
        <v>45</v>
      </c>
      <c r="O318">
        <v>451</v>
      </c>
      <c r="P318">
        <v>100</v>
      </c>
      <c r="Q318" s="1">
        <v>1</v>
      </c>
      <c r="R318">
        <f t="shared" si="4"/>
        <v>3</v>
      </c>
    </row>
    <row r="319" spans="1:18" hidden="1" x14ac:dyDescent="0.35">
      <c r="A319" t="s">
        <v>8</v>
      </c>
      <c r="B319" t="s">
        <v>38</v>
      </c>
      <c r="C319" s="1">
        <v>200010237609</v>
      </c>
      <c r="D319" s="1" t="s">
        <v>1070</v>
      </c>
      <c r="E319" t="s">
        <v>91</v>
      </c>
      <c r="F319" t="s">
        <v>37</v>
      </c>
      <c r="G319">
        <v>29</v>
      </c>
      <c r="H319">
        <v>1</v>
      </c>
      <c r="I319" t="s">
        <v>69</v>
      </c>
      <c r="J319" t="s">
        <v>68</v>
      </c>
      <c r="K319" s="29">
        <v>170</v>
      </c>
      <c r="L319" t="s">
        <v>503</v>
      </c>
      <c r="M319" t="s">
        <v>532</v>
      </c>
      <c r="N319">
        <v>45</v>
      </c>
      <c r="O319">
        <v>1846</v>
      </c>
      <c r="P319">
        <v>200</v>
      </c>
      <c r="Q319" s="1">
        <v>1</v>
      </c>
      <c r="R319">
        <f t="shared" si="4"/>
        <v>3</v>
      </c>
    </row>
    <row r="320" spans="1:18" hidden="1" x14ac:dyDescent="0.35">
      <c r="A320" t="s">
        <v>330</v>
      </c>
      <c r="B320" t="s">
        <v>387</v>
      </c>
      <c r="C320" s="1">
        <v>180180669409</v>
      </c>
      <c r="D320" s="1" t="s">
        <v>1074</v>
      </c>
      <c r="E320" t="s">
        <v>96</v>
      </c>
      <c r="F320" t="s">
        <v>341</v>
      </c>
      <c r="G320">
        <v>29</v>
      </c>
      <c r="H320">
        <v>1</v>
      </c>
      <c r="I320" t="s">
        <v>69</v>
      </c>
      <c r="J320" t="s">
        <v>67</v>
      </c>
      <c r="K320" s="29">
        <v>170</v>
      </c>
      <c r="L320" t="s">
        <v>503</v>
      </c>
      <c r="M320" t="s">
        <v>882</v>
      </c>
      <c r="N320">
        <v>30</v>
      </c>
      <c r="O320">
        <v>153</v>
      </c>
      <c r="P320">
        <v>100</v>
      </c>
      <c r="Q320" s="1">
        <v>1</v>
      </c>
      <c r="R320">
        <f t="shared" si="4"/>
        <v>2</v>
      </c>
    </row>
    <row r="321" spans="1:18" hidden="1" x14ac:dyDescent="0.35">
      <c r="A321" t="s">
        <v>330</v>
      </c>
      <c r="B321" t="s">
        <v>336</v>
      </c>
      <c r="C321" s="1">
        <v>180010269509</v>
      </c>
      <c r="D321" s="1" t="s">
        <v>1076</v>
      </c>
      <c r="E321" t="s">
        <v>96</v>
      </c>
      <c r="F321" t="s">
        <v>524</v>
      </c>
      <c r="G321">
        <v>29</v>
      </c>
      <c r="H321">
        <v>1</v>
      </c>
      <c r="I321" t="s">
        <v>69</v>
      </c>
      <c r="J321" t="s">
        <v>67</v>
      </c>
      <c r="K321" s="29">
        <v>110</v>
      </c>
      <c r="L321" t="s">
        <v>503</v>
      </c>
      <c r="M321" t="s">
        <v>337</v>
      </c>
      <c r="N321">
        <v>30</v>
      </c>
      <c r="O321">
        <v>3</v>
      </c>
      <c r="P321">
        <v>100</v>
      </c>
      <c r="Q321" s="1">
        <v>1</v>
      </c>
      <c r="R321">
        <f t="shared" si="4"/>
        <v>2</v>
      </c>
    </row>
    <row r="322" spans="1:18" hidden="1" x14ac:dyDescent="0.35">
      <c r="A322" t="s">
        <v>330</v>
      </c>
      <c r="B322" t="s">
        <v>336</v>
      </c>
      <c r="C322" s="1">
        <v>180010669009</v>
      </c>
      <c r="D322" s="1" t="s">
        <v>1081</v>
      </c>
      <c r="E322" t="s">
        <v>96</v>
      </c>
      <c r="F322" t="s">
        <v>888</v>
      </c>
      <c r="G322">
        <v>29</v>
      </c>
      <c r="H322">
        <v>1</v>
      </c>
      <c r="I322" t="s">
        <v>69</v>
      </c>
      <c r="J322" t="s">
        <v>67</v>
      </c>
      <c r="K322" s="29">
        <v>400</v>
      </c>
      <c r="L322" t="s">
        <v>503</v>
      </c>
      <c r="M322" t="s">
        <v>889</v>
      </c>
      <c r="N322">
        <v>30</v>
      </c>
      <c r="O322">
        <v>17</v>
      </c>
      <c r="P322">
        <v>500</v>
      </c>
      <c r="Q322" s="1">
        <v>1</v>
      </c>
      <c r="R322">
        <f t="shared" si="4"/>
        <v>4</v>
      </c>
    </row>
    <row r="323" spans="1:18" hidden="1" x14ac:dyDescent="0.35">
      <c r="A323" t="s">
        <v>455</v>
      </c>
      <c r="B323" t="s">
        <v>461</v>
      </c>
      <c r="C323" s="1">
        <v>270020244309</v>
      </c>
      <c r="D323" s="1" t="s">
        <v>1000</v>
      </c>
      <c r="E323" t="s">
        <v>96</v>
      </c>
      <c r="F323" t="s">
        <v>24</v>
      </c>
      <c r="G323">
        <v>29</v>
      </c>
      <c r="H323">
        <v>3</v>
      </c>
      <c r="I323" t="s">
        <v>69</v>
      </c>
      <c r="J323" t="s">
        <v>68</v>
      </c>
      <c r="K323" s="29">
        <v>100</v>
      </c>
      <c r="L323" t="s">
        <v>503</v>
      </c>
      <c r="M323" t="s">
        <v>465</v>
      </c>
      <c r="N323">
        <v>30</v>
      </c>
      <c r="O323">
        <v>5</v>
      </c>
      <c r="P323">
        <v>300</v>
      </c>
      <c r="Q323" s="1">
        <v>1</v>
      </c>
      <c r="R323">
        <f t="shared" ref="R323:R386" si="5">COUNTIF($C$2:$C$431,C323)</f>
        <v>18</v>
      </c>
    </row>
    <row r="324" spans="1:18" hidden="1" x14ac:dyDescent="0.35">
      <c r="A324" t="s">
        <v>455</v>
      </c>
      <c r="B324" t="s">
        <v>461</v>
      </c>
      <c r="C324" s="1">
        <v>270020244309</v>
      </c>
      <c r="D324" s="1" t="s">
        <v>1000</v>
      </c>
      <c r="E324" t="s">
        <v>96</v>
      </c>
      <c r="F324" t="s">
        <v>24</v>
      </c>
      <c r="G324">
        <v>29</v>
      </c>
      <c r="H324">
        <v>2</v>
      </c>
      <c r="I324" t="s">
        <v>69</v>
      </c>
      <c r="J324" t="s">
        <v>68</v>
      </c>
      <c r="K324" s="29">
        <v>100</v>
      </c>
      <c r="L324" t="s">
        <v>503</v>
      </c>
      <c r="M324" t="s">
        <v>465</v>
      </c>
      <c r="N324">
        <v>30</v>
      </c>
      <c r="O324">
        <v>5</v>
      </c>
      <c r="P324">
        <v>200</v>
      </c>
      <c r="Q324" s="1">
        <v>1</v>
      </c>
      <c r="R324">
        <f t="shared" si="5"/>
        <v>18</v>
      </c>
    </row>
    <row r="325" spans="1:18" hidden="1" x14ac:dyDescent="0.35">
      <c r="A325" t="s">
        <v>455</v>
      </c>
      <c r="B325" t="s">
        <v>461</v>
      </c>
      <c r="C325" s="1">
        <v>270020244309</v>
      </c>
      <c r="D325" s="1" t="s">
        <v>1000</v>
      </c>
      <c r="E325" t="s">
        <v>90</v>
      </c>
      <c r="F325" t="s">
        <v>26</v>
      </c>
      <c r="G325">
        <v>29</v>
      </c>
      <c r="H325">
        <v>2</v>
      </c>
      <c r="I325" t="s">
        <v>79</v>
      </c>
      <c r="J325" t="s">
        <v>68</v>
      </c>
      <c r="K325" s="29">
        <v>145</v>
      </c>
      <c r="L325" t="s">
        <v>503</v>
      </c>
      <c r="M325" t="s">
        <v>466</v>
      </c>
      <c r="N325">
        <v>8</v>
      </c>
      <c r="O325">
        <v>606</v>
      </c>
      <c r="P325">
        <v>400</v>
      </c>
      <c r="Q325" s="1">
        <v>1</v>
      </c>
      <c r="R325">
        <f t="shared" si="5"/>
        <v>18</v>
      </c>
    </row>
    <row r="326" spans="1:18" hidden="1" x14ac:dyDescent="0.35">
      <c r="A326" t="s">
        <v>455</v>
      </c>
      <c r="B326" t="s">
        <v>461</v>
      </c>
      <c r="C326" s="1">
        <v>270020244309</v>
      </c>
      <c r="D326" s="1" t="s">
        <v>1000</v>
      </c>
      <c r="E326" t="s">
        <v>90</v>
      </c>
      <c r="F326" t="s">
        <v>26</v>
      </c>
      <c r="G326">
        <v>29</v>
      </c>
      <c r="H326">
        <v>3</v>
      </c>
      <c r="I326" t="s">
        <v>69</v>
      </c>
      <c r="J326" t="s">
        <v>68</v>
      </c>
      <c r="K326" s="29">
        <v>145</v>
      </c>
      <c r="L326" t="s">
        <v>503</v>
      </c>
      <c r="M326" t="s">
        <v>466</v>
      </c>
      <c r="N326">
        <v>8</v>
      </c>
      <c r="O326">
        <v>606</v>
      </c>
      <c r="P326">
        <v>600</v>
      </c>
      <c r="Q326" s="1">
        <v>1</v>
      </c>
      <c r="R326">
        <f t="shared" si="5"/>
        <v>18</v>
      </c>
    </row>
    <row r="327" spans="1:18" hidden="1" x14ac:dyDescent="0.35">
      <c r="A327" t="s">
        <v>121</v>
      </c>
      <c r="B327" t="s">
        <v>132</v>
      </c>
      <c r="C327" s="1">
        <v>30010646409</v>
      </c>
      <c r="D327" s="1" t="s">
        <v>1097</v>
      </c>
      <c r="E327" t="s">
        <v>90</v>
      </c>
      <c r="F327" t="s">
        <v>28</v>
      </c>
      <c r="G327">
        <v>29</v>
      </c>
      <c r="H327">
        <v>1</v>
      </c>
      <c r="I327" t="s">
        <v>79</v>
      </c>
      <c r="J327" t="s">
        <v>68</v>
      </c>
      <c r="K327" s="29">
        <v>0</v>
      </c>
      <c r="L327" t="s">
        <v>503</v>
      </c>
      <c r="M327" t="s">
        <v>598</v>
      </c>
      <c r="N327">
        <v>8</v>
      </c>
      <c r="O327">
        <v>52</v>
      </c>
      <c r="P327">
        <v>100</v>
      </c>
      <c r="Q327" s="1">
        <v>1</v>
      </c>
      <c r="R327">
        <f t="shared" si="5"/>
        <v>1</v>
      </c>
    </row>
    <row r="328" spans="1:18" hidden="1" x14ac:dyDescent="0.35">
      <c r="A328" t="s">
        <v>190</v>
      </c>
      <c r="B328" t="s">
        <v>641</v>
      </c>
      <c r="C328" s="1">
        <v>140030227509</v>
      </c>
      <c r="D328" s="1" t="s">
        <v>1026</v>
      </c>
      <c r="E328" t="s">
        <v>90</v>
      </c>
      <c r="F328" t="s">
        <v>28</v>
      </c>
      <c r="G328">
        <v>29</v>
      </c>
      <c r="H328">
        <v>1</v>
      </c>
      <c r="I328" t="s">
        <v>69</v>
      </c>
      <c r="J328" t="s">
        <v>67</v>
      </c>
      <c r="K328" s="29">
        <v>80</v>
      </c>
      <c r="L328" t="s">
        <v>503</v>
      </c>
      <c r="M328" t="s">
        <v>644</v>
      </c>
      <c r="N328">
        <v>8</v>
      </c>
      <c r="O328">
        <v>52</v>
      </c>
      <c r="P328">
        <v>100</v>
      </c>
      <c r="Q328" s="1">
        <v>1</v>
      </c>
      <c r="R328">
        <f t="shared" si="5"/>
        <v>2</v>
      </c>
    </row>
    <row r="329" spans="1:18" hidden="1" x14ac:dyDescent="0.35">
      <c r="A329" t="s">
        <v>218</v>
      </c>
      <c r="B329" t="s">
        <v>807</v>
      </c>
      <c r="C329" s="1">
        <v>150010537209</v>
      </c>
      <c r="D329" s="1" t="s">
        <v>1009</v>
      </c>
      <c r="E329" t="s">
        <v>90</v>
      </c>
      <c r="F329" t="s">
        <v>173</v>
      </c>
      <c r="G329">
        <v>29</v>
      </c>
      <c r="H329">
        <v>1</v>
      </c>
      <c r="I329" t="s">
        <v>69</v>
      </c>
      <c r="J329" t="s">
        <v>68</v>
      </c>
      <c r="K329" s="29">
        <v>55</v>
      </c>
      <c r="L329" t="s">
        <v>503</v>
      </c>
      <c r="M329" t="s">
        <v>808</v>
      </c>
      <c r="N329">
        <v>8</v>
      </c>
      <c r="O329">
        <v>53</v>
      </c>
      <c r="P329">
        <v>200</v>
      </c>
      <c r="Q329" s="1">
        <v>1</v>
      </c>
      <c r="R329">
        <f t="shared" si="5"/>
        <v>4</v>
      </c>
    </row>
    <row r="330" spans="1:18" hidden="1" x14ac:dyDescent="0.35">
      <c r="A330" t="s">
        <v>455</v>
      </c>
      <c r="B330" t="s">
        <v>746</v>
      </c>
      <c r="C330" s="1">
        <v>270010443009</v>
      </c>
      <c r="D330" s="1" t="s">
        <v>1027</v>
      </c>
      <c r="E330" t="s">
        <v>92</v>
      </c>
      <c r="F330" t="s">
        <v>747</v>
      </c>
      <c r="G330">
        <v>29</v>
      </c>
      <c r="H330">
        <v>1</v>
      </c>
      <c r="I330" t="s">
        <v>69</v>
      </c>
      <c r="J330" t="s">
        <v>68</v>
      </c>
      <c r="K330" s="29">
        <v>320</v>
      </c>
      <c r="L330" t="s">
        <v>503</v>
      </c>
      <c r="M330" t="s">
        <v>748</v>
      </c>
      <c r="N330">
        <v>4</v>
      </c>
      <c r="O330">
        <v>4289</v>
      </c>
      <c r="P330">
        <v>400</v>
      </c>
      <c r="Q330" s="1">
        <v>1</v>
      </c>
      <c r="R330">
        <f t="shared" si="5"/>
        <v>1</v>
      </c>
    </row>
    <row r="331" spans="1:18" hidden="1" x14ac:dyDescent="0.35">
      <c r="A331" t="s">
        <v>330</v>
      </c>
      <c r="B331" t="s">
        <v>336</v>
      </c>
      <c r="C331" s="1">
        <v>180010669009</v>
      </c>
      <c r="D331" s="1" t="s">
        <v>1081</v>
      </c>
      <c r="E331" t="s">
        <v>92</v>
      </c>
      <c r="F331" t="s">
        <v>25</v>
      </c>
      <c r="G331">
        <v>29</v>
      </c>
      <c r="H331">
        <v>1</v>
      </c>
      <c r="I331" t="s">
        <v>69</v>
      </c>
      <c r="J331" t="s">
        <v>67</v>
      </c>
      <c r="K331" s="29">
        <v>90</v>
      </c>
      <c r="L331" t="s">
        <v>503</v>
      </c>
      <c r="M331" t="s">
        <v>890</v>
      </c>
      <c r="N331">
        <v>4</v>
      </c>
      <c r="O331">
        <v>399</v>
      </c>
      <c r="P331">
        <v>100</v>
      </c>
      <c r="Q331" s="1">
        <v>1</v>
      </c>
      <c r="R331">
        <f t="shared" si="5"/>
        <v>4</v>
      </c>
    </row>
    <row r="332" spans="1:18" hidden="1" x14ac:dyDescent="0.35">
      <c r="A332" t="s">
        <v>455</v>
      </c>
      <c r="B332" t="s">
        <v>461</v>
      </c>
      <c r="C332" s="1">
        <v>270020244309</v>
      </c>
      <c r="D332" s="1" t="s">
        <v>1000</v>
      </c>
      <c r="E332" t="s">
        <v>94</v>
      </c>
      <c r="F332" t="s">
        <v>308</v>
      </c>
      <c r="G332">
        <v>29</v>
      </c>
      <c r="H332">
        <v>3</v>
      </c>
      <c r="I332" t="s">
        <v>66</v>
      </c>
      <c r="J332" t="s">
        <v>68</v>
      </c>
      <c r="K332" s="29">
        <v>245</v>
      </c>
      <c r="L332" t="s">
        <v>503</v>
      </c>
      <c r="M332" t="s">
        <v>775</v>
      </c>
      <c r="N332">
        <v>67</v>
      </c>
      <c r="O332">
        <v>9010</v>
      </c>
      <c r="P332">
        <v>216</v>
      </c>
      <c r="Q332" s="1">
        <v>1</v>
      </c>
      <c r="R332">
        <f t="shared" si="5"/>
        <v>18</v>
      </c>
    </row>
    <row r="333" spans="1:18" hidden="1" x14ac:dyDescent="0.35">
      <c r="A333" t="s">
        <v>455</v>
      </c>
      <c r="B333" t="s">
        <v>461</v>
      </c>
      <c r="C333" s="1">
        <v>270020244309</v>
      </c>
      <c r="D333" s="1" t="s">
        <v>1000</v>
      </c>
      <c r="E333" t="s">
        <v>94</v>
      </c>
      <c r="F333" t="s">
        <v>308</v>
      </c>
      <c r="G333">
        <v>29</v>
      </c>
      <c r="H333">
        <v>4</v>
      </c>
      <c r="I333" t="s">
        <v>66</v>
      </c>
      <c r="J333" t="s">
        <v>68</v>
      </c>
      <c r="K333" s="29">
        <v>245</v>
      </c>
      <c r="L333" t="s">
        <v>503</v>
      </c>
      <c r="M333" t="s">
        <v>775</v>
      </c>
      <c r="N333">
        <v>67</v>
      </c>
      <c r="O333">
        <v>9010</v>
      </c>
      <c r="P333">
        <v>288</v>
      </c>
      <c r="Q333" s="1">
        <v>1</v>
      </c>
      <c r="R333">
        <f t="shared" si="5"/>
        <v>18</v>
      </c>
    </row>
    <row r="334" spans="1:18" hidden="1" x14ac:dyDescent="0.35">
      <c r="A334" t="s">
        <v>330</v>
      </c>
      <c r="B334" t="s">
        <v>336</v>
      </c>
      <c r="C334" s="1">
        <v>180010669009</v>
      </c>
      <c r="D334" s="1" t="s">
        <v>1081</v>
      </c>
      <c r="E334" t="s">
        <v>94</v>
      </c>
      <c r="F334" t="s">
        <v>179</v>
      </c>
      <c r="G334">
        <v>29</v>
      </c>
      <c r="H334">
        <v>1</v>
      </c>
      <c r="I334" t="s">
        <v>66</v>
      </c>
      <c r="J334" t="s">
        <v>67</v>
      </c>
      <c r="K334" s="29">
        <v>79</v>
      </c>
      <c r="L334" t="s">
        <v>503</v>
      </c>
      <c r="M334" t="s">
        <v>346</v>
      </c>
      <c r="N334">
        <v>67</v>
      </c>
      <c r="O334">
        <v>8</v>
      </c>
      <c r="P334">
        <v>20</v>
      </c>
      <c r="Q334" s="1">
        <v>1</v>
      </c>
      <c r="R334">
        <f t="shared" si="5"/>
        <v>4</v>
      </c>
    </row>
    <row r="335" spans="1:18" hidden="1" x14ac:dyDescent="0.35">
      <c r="A335" t="s">
        <v>330</v>
      </c>
      <c r="B335" t="s">
        <v>336</v>
      </c>
      <c r="C335" s="1">
        <v>180010669009</v>
      </c>
      <c r="D335" s="1" t="s">
        <v>1081</v>
      </c>
      <c r="E335" t="s">
        <v>89</v>
      </c>
      <c r="F335" t="s">
        <v>249</v>
      </c>
      <c r="G335">
        <v>29</v>
      </c>
      <c r="H335">
        <v>12</v>
      </c>
      <c r="I335" t="s">
        <v>66</v>
      </c>
      <c r="J335" t="s">
        <v>67</v>
      </c>
      <c r="K335" s="29">
        <v>10</v>
      </c>
      <c r="L335" t="s">
        <v>503</v>
      </c>
      <c r="M335" t="s">
        <v>891</v>
      </c>
      <c r="N335">
        <v>58</v>
      </c>
      <c r="O335">
        <v>352</v>
      </c>
      <c r="P335">
        <v>12</v>
      </c>
      <c r="Q335" s="1">
        <v>1</v>
      </c>
      <c r="R335">
        <f t="shared" si="5"/>
        <v>4</v>
      </c>
    </row>
    <row r="336" spans="1:18" hidden="1" x14ac:dyDescent="0.35">
      <c r="A336" t="s">
        <v>121</v>
      </c>
      <c r="B336" t="s">
        <v>120</v>
      </c>
      <c r="C336" s="1">
        <v>30010247509</v>
      </c>
      <c r="D336" s="1" t="s">
        <v>1110</v>
      </c>
      <c r="E336" t="s">
        <v>89</v>
      </c>
      <c r="F336" t="s">
        <v>614</v>
      </c>
      <c r="G336">
        <v>29</v>
      </c>
      <c r="H336">
        <v>43</v>
      </c>
      <c r="I336" t="s">
        <v>66</v>
      </c>
      <c r="J336" t="s">
        <v>71</v>
      </c>
      <c r="K336" s="29">
        <v>43</v>
      </c>
      <c r="L336" t="s">
        <v>503</v>
      </c>
      <c r="M336" t="s">
        <v>616</v>
      </c>
      <c r="N336">
        <v>58</v>
      </c>
      <c r="O336">
        <v>808</v>
      </c>
      <c r="P336">
        <v>2150</v>
      </c>
      <c r="Q336" s="1">
        <v>1</v>
      </c>
      <c r="R336">
        <f t="shared" si="5"/>
        <v>2</v>
      </c>
    </row>
    <row r="337" spans="1:18" hidden="1" x14ac:dyDescent="0.35">
      <c r="A337" t="s">
        <v>455</v>
      </c>
      <c r="B337" t="s">
        <v>477</v>
      </c>
      <c r="C337" s="1">
        <v>270030446309</v>
      </c>
      <c r="D337" s="1" t="s">
        <v>1112</v>
      </c>
      <c r="E337" t="s">
        <v>89</v>
      </c>
      <c r="F337" t="s">
        <v>739</v>
      </c>
      <c r="G337">
        <v>29</v>
      </c>
      <c r="H337">
        <v>1</v>
      </c>
      <c r="I337" t="s">
        <v>66</v>
      </c>
      <c r="J337" t="s">
        <v>68</v>
      </c>
      <c r="K337" s="29">
        <v>10</v>
      </c>
      <c r="L337" t="s">
        <v>503</v>
      </c>
      <c r="M337" t="s">
        <v>740</v>
      </c>
      <c r="N337">
        <v>58</v>
      </c>
      <c r="O337">
        <v>9045</v>
      </c>
      <c r="P337">
        <v>1</v>
      </c>
      <c r="Q337" s="1">
        <v>1</v>
      </c>
      <c r="R337">
        <f t="shared" si="5"/>
        <v>2</v>
      </c>
    </row>
    <row r="338" spans="1:18" hidden="1" x14ac:dyDescent="0.35">
      <c r="A338" t="s">
        <v>455</v>
      </c>
      <c r="B338" t="s">
        <v>461</v>
      </c>
      <c r="C338" s="1">
        <v>270020244309</v>
      </c>
      <c r="D338" s="1" t="s">
        <v>1000</v>
      </c>
      <c r="E338" t="s">
        <v>89</v>
      </c>
      <c r="F338" t="s">
        <v>780</v>
      </c>
      <c r="G338">
        <v>29</v>
      </c>
      <c r="H338">
        <v>3</v>
      </c>
      <c r="I338" t="s">
        <v>66</v>
      </c>
      <c r="J338" t="s">
        <v>68</v>
      </c>
      <c r="K338" s="29">
        <v>699</v>
      </c>
      <c r="L338" t="s">
        <v>503</v>
      </c>
      <c r="M338" t="s">
        <v>781</v>
      </c>
      <c r="N338">
        <v>58</v>
      </c>
      <c r="O338">
        <v>9039</v>
      </c>
      <c r="P338">
        <v>138</v>
      </c>
      <c r="Q338" s="1">
        <v>1</v>
      </c>
      <c r="R338">
        <f t="shared" si="5"/>
        <v>18</v>
      </c>
    </row>
    <row r="339" spans="1:18" hidden="1" x14ac:dyDescent="0.35">
      <c r="A339" t="s">
        <v>455</v>
      </c>
      <c r="B339" t="s">
        <v>736</v>
      </c>
      <c r="C339" s="1">
        <v>270030546009</v>
      </c>
      <c r="D339" s="1" t="s">
        <v>1117</v>
      </c>
      <c r="E339" t="s">
        <v>89</v>
      </c>
      <c r="F339" t="s">
        <v>737</v>
      </c>
      <c r="G339">
        <v>29</v>
      </c>
      <c r="H339">
        <v>1</v>
      </c>
      <c r="I339" t="s">
        <v>66</v>
      </c>
      <c r="J339" t="s">
        <v>67</v>
      </c>
      <c r="K339" s="29">
        <v>0</v>
      </c>
      <c r="L339" t="s">
        <v>503</v>
      </c>
      <c r="M339" t="s">
        <v>738</v>
      </c>
      <c r="N339">
        <v>58</v>
      </c>
      <c r="O339">
        <v>611</v>
      </c>
      <c r="P339">
        <v>84</v>
      </c>
      <c r="Q339" s="1">
        <v>1</v>
      </c>
      <c r="R339">
        <f t="shared" si="5"/>
        <v>1</v>
      </c>
    </row>
    <row r="340" spans="1:18" hidden="1" x14ac:dyDescent="0.35">
      <c r="A340" t="s">
        <v>218</v>
      </c>
      <c r="B340" t="s">
        <v>807</v>
      </c>
      <c r="C340" s="1">
        <v>150010537209</v>
      </c>
      <c r="D340" s="1" t="s">
        <v>1009</v>
      </c>
      <c r="E340" t="s">
        <v>89</v>
      </c>
      <c r="F340" t="s">
        <v>21</v>
      </c>
      <c r="G340">
        <v>29</v>
      </c>
      <c r="H340">
        <v>1</v>
      </c>
      <c r="I340" t="s">
        <v>66</v>
      </c>
      <c r="J340" t="s">
        <v>68</v>
      </c>
      <c r="K340" s="29">
        <v>399</v>
      </c>
      <c r="L340" t="s">
        <v>503</v>
      </c>
      <c r="M340" t="s">
        <v>812</v>
      </c>
      <c r="N340">
        <v>58</v>
      </c>
      <c r="O340">
        <v>362</v>
      </c>
      <c r="P340">
        <v>30</v>
      </c>
      <c r="Q340" s="1">
        <v>1</v>
      </c>
      <c r="R340">
        <f t="shared" si="5"/>
        <v>4</v>
      </c>
    </row>
    <row r="341" spans="1:18" hidden="1" x14ac:dyDescent="0.35">
      <c r="A341" t="s">
        <v>330</v>
      </c>
      <c r="B341" t="s">
        <v>387</v>
      </c>
      <c r="C341" s="1">
        <v>180180669409</v>
      </c>
      <c r="D341" s="1" t="s">
        <v>1074</v>
      </c>
      <c r="E341" t="s">
        <v>89</v>
      </c>
      <c r="F341" t="s">
        <v>6</v>
      </c>
      <c r="G341">
        <v>29</v>
      </c>
      <c r="H341">
        <v>1</v>
      </c>
      <c r="I341" t="s">
        <v>66</v>
      </c>
      <c r="J341" t="s">
        <v>67</v>
      </c>
      <c r="K341" s="29">
        <v>0</v>
      </c>
      <c r="L341" t="s">
        <v>503</v>
      </c>
      <c r="M341" t="s">
        <v>883</v>
      </c>
      <c r="N341">
        <v>58</v>
      </c>
      <c r="O341">
        <v>141</v>
      </c>
      <c r="P341">
        <v>1</v>
      </c>
      <c r="Q341" s="1">
        <v>1</v>
      </c>
      <c r="R341">
        <f t="shared" si="5"/>
        <v>2</v>
      </c>
    </row>
    <row r="342" spans="1:18" hidden="1" x14ac:dyDescent="0.35">
      <c r="A342" t="s">
        <v>455</v>
      </c>
      <c r="B342" t="s">
        <v>461</v>
      </c>
      <c r="C342" s="1">
        <v>270020244309</v>
      </c>
      <c r="D342" s="1" t="s">
        <v>1000</v>
      </c>
      <c r="E342" t="s">
        <v>89</v>
      </c>
      <c r="F342" t="s">
        <v>777</v>
      </c>
      <c r="G342">
        <v>29</v>
      </c>
      <c r="H342">
        <v>3</v>
      </c>
      <c r="I342" t="s">
        <v>66</v>
      </c>
      <c r="J342" t="s">
        <v>68</v>
      </c>
      <c r="K342" s="29">
        <v>699</v>
      </c>
      <c r="L342" t="s">
        <v>503</v>
      </c>
      <c r="M342" t="s">
        <v>778</v>
      </c>
      <c r="N342">
        <v>58</v>
      </c>
      <c r="O342">
        <v>9046</v>
      </c>
      <c r="P342">
        <v>138</v>
      </c>
      <c r="Q342" s="1">
        <v>1</v>
      </c>
      <c r="R342">
        <f t="shared" si="5"/>
        <v>18</v>
      </c>
    </row>
    <row r="343" spans="1:18" hidden="1" x14ac:dyDescent="0.35">
      <c r="A343" t="s">
        <v>413</v>
      </c>
      <c r="B343" t="s">
        <v>420</v>
      </c>
      <c r="C343" s="1">
        <v>210030319109</v>
      </c>
      <c r="D343" s="1" t="s">
        <v>1128</v>
      </c>
      <c r="E343" t="s">
        <v>89</v>
      </c>
      <c r="F343" t="s">
        <v>208</v>
      </c>
      <c r="G343">
        <v>29</v>
      </c>
      <c r="H343">
        <v>1</v>
      </c>
      <c r="I343" t="s">
        <v>66</v>
      </c>
      <c r="J343" t="s">
        <v>75</v>
      </c>
      <c r="K343" s="29">
        <v>20</v>
      </c>
      <c r="L343" t="s">
        <v>503</v>
      </c>
      <c r="M343" t="s">
        <v>421</v>
      </c>
      <c r="N343">
        <v>58</v>
      </c>
      <c r="O343">
        <v>276</v>
      </c>
      <c r="P343">
        <v>2</v>
      </c>
      <c r="Q343" s="1">
        <v>1</v>
      </c>
      <c r="R343">
        <f t="shared" si="5"/>
        <v>2</v>
      </c>
    </row>
    <row r="344" spans="1:18" hidden="1" x14ac:dyDescent="0.35">
      <c r="A344" t="s">
        <v>330</v>
      </c>
      <c r="B344" t="s">
        <v>336</v>
      </c>
      <c r="C344" s="1">
        <v>180010269509</v>
      </c>
      <c r="D344" s="1" t="s">
        <v>1076</v>
      </c>
      <c r="E344" t="s">
        <v>89</v>
      </c>
      <c r="F344" t="s">
        <v>261</v>
      </c>
      <c r="G344">
        <v>29</v>
      </c>
      <c r="H344">
        <v>1</v>
      </c>
      <c r="I344" t="s">
        <v>66</v>
      </c>
      <c r="J344" t="s">
        <v>67</v>
      </c>
      <c r="K344" s="29">
        <v>99</v>
      </c>
      <c r="L344" t="s">
        <v>503</v>
      </c>
      <c r="M344" t="s">
        <v>854</v>
      </c>
      <c r="N344">
        <v>58</v>
      </c>
      <c r="O344">
        <v>899</v>
      </c>
      <c r="P344">
        <v>8</v>
      </c>
      <c r="Q344" s="1">
        <v>1</v>
      </c>
      <c r="R344">
        <f t="shared" si="5"/>
        <v>2</v>
      </c>
    </row>
    <row r="345" spans="1:18" hidden="1" x14ac:dyDescent="0.35">
      <c r="A345" t="s">
        <v>455</v>
      </c>
      <c r="B345" t="s">
        <v>461</v>
      </c>
      <c r="C345" s="1">
        <v>270020244309</v>
      </c>
      <c r="D345" s="1" t="s">
        <v>1000</v>
      </c>
      <c r="E345" t="s">
        <v>101</v>
      </c>
      <c r="F345" t="s">
        <v>171</v>
      </c>
      <c r="G345">
        <v>29</v>
      </c>
      <c r="H345">
        <v>14</v>
      </c>
      <c r="I345" t="s">
        <v>74</v>
      </c>
      <c r="J345" t="s">
        <v>68</v>
      </c>
      <c r="K345" s="29">
        <v>360</v>
      </c>
      <c r="L345" t="s">
        <v>503</v>
      </c>
      <c r="M345" t="s">
        <v>467</v>
      </c>
      <c r="N345">
        <v>25</v>
      </c>
      <c r="O345">
        <v>256</v>
      </c>
      <c r="P345">
        <v>5600</v>
      </c>
      <c r="Q345" s="1">
        <v>1</v>
      </c>
      <c r="R345">
        <f t="shared" si="5"/>
        <v>18</v>
      </c>
    </row>
    <row r="346" spans="1:18" hidden="1" x14ac:dyDescent="0.35">
      <c r="A346" t="s">
        <v>455</v>
      </c>
      <c r="B346" t="s">
        <v>461</v>
      </c>
      <c r="C346" s="1">
        <v>270020244309</v>
      </c>
      <c r="D346" s="1" t="s">
        <v>1000</v>
      </c>
      <c r="E346" t="s">
        <v>101</v>
      </c>
      <c r="F346" t="s">
        <v>171</v>
      </c>
      <c r="G346">
        <v>29</v>
      </c>
      <c r="H346">
        <v>14</v>
      </c>
      <c r="I346" t="s">
        <v>74</v>
      </c>
      <c r="J346" t="s">
        <v>68</v>
      </c>
      <c r="K346" s="29">
        <v>360</v>
      </c>
      <c r="L346" t="s">
        <v>503</v>
      </c>
      <c r="M346" t="s">
        <v>467</v>
      </c>
      <c r="N346">
        <v>25</v>
      </c>
      <c r="O346">
        <v>256</v>
      </c>
      <c r="P346">
        <v>5600</v>
      </c>
      <c r="Q346" s="1">
        <v>1</v>
      </c>
      <c r="R346">
        <f t="shared" si="5"/>
        <v>18</v>
      </c>
    </row>
    <row r="347" spans="1:18" hidden="1" x14ac:dyDescent="0.35">
      <c r="A347" t="s">
        <v>190</v>
      </c>
      <c r="B347" t="s">
        <v>189</v>
      </c>
      <c r="C347" s="1">
        <v>140010426109</v>
      </c>
      <c r="D347" s="1" t="s">
        <v>991</v>
      </c>
      <c r="E347" t="s">
        <v>95</v>
      </c>
      <c r="F347" t="s">
        <v>276</v>
      </c>
      <c r="G347">
        <v>30</v>
      </c>
      <c r="H347">
        <v>1</v>
      </c>
      <c r="I347" t="s">
        <v>66</v>
      </c>
      <c r="J347" t="s">
        <v>67</v>
      </c>
      <c r="K347" s="29">
        <v>160</v>
      </c>
      <c r="L347" t="s">
        <v>503</v>
      </c>
      <c r="M347" t="s">
        <v>645</v>
      </c>
      <c r="N347">
        <v>2</v>
      </c>
      <c r="O347">
        <v>5956</v>
      </c>
      <c r="P347">
        <v>250</v>
      </c>
      <c r="Q347" s="1">
        <v>1</v>
      </c>
      <c r="R347">
        <f t="shared" si="5"/>
        <v>2</v>
      </c>
    </row>
    <row r="348" spans="1:18" hidden="1" x14ac:dyDescent="0.35">
      <c r="A348" t="s">
        <v>455</v>
      </c>
      <c r="B348" t="s">
        <v>471</v>
      </c>
      <c r="C348" s="1">
        <v>270020143709</v>
      </c>
      <c r="D348" s="1" t="s">
        <v>999</v>
      </c>
      <c r="E348" t="s">
        <v>95</v>
      </c>
      <c r="F348" t="s">
        <v>32</v>
      </c>
      <c r="G348">
        <v>30</v>
      </c>
      <c r="H348">
        <v>1</v>
      </c>
      <c r="I348" t="s">
        <v>66</v>
      </c>
      <c r="J348" t="s">
        <v>68</v>
      </c>
      <c r="K348" s="29">
        <v>50</v>
      </c>
      <c r="L348" t="s">
        <v>503</v>
      </c>
      <c r="M348" t="s">
        <v>766</v>
      </c>
      <c r="N348">
        <v>2</v>
      </c>
      <c r="O348">
        <v>1482</v>
      </c>
      <c r="P348">
        <v>75</v>
      </c>
      <c r="Q348" s="1">
        <v>1</v>
      </c>
      <c r="R348">
        <f t="shared" si="5"/>
        <v>3</v>
      </c>
    </row>
    <row r="349" spans="1:18" hidden="1" x14ac:dyDescent="0.35">
      <c r="A349" t="s">
        <v>330</v>
      </c>
      <c r="B349" t="s">
        <v>364</v>
      </c>
      <c r="C349" s="1">
        <v>180030367909</v>
      </c>
      <c r="D349" s="1" t="s">
        <v>1019</v>
      </c>
      <c r="E349" t="s">
        <v>95</v>
      </c>
      <c r="F349" t="s">
        <v>896</v>
      </c>
      <c r="G349">
        <v>30</v>
      </c>
      <c r="H349">
        <v>1</v>
      </c>
      <c r="I349" t="s">
        <v>66</v>
      </c>
      <c r="J349" t="s">
        <v>67</v>
      </c>
      <c r="K349" s="29">
        <v>45</v>
      </c>
      <c r="L349" t="s">
        <v>503</v>
      </c>
      <c r="M349" t="s">
        <v>937</v>
      </c>
      <c r="N349">
        <v>2</v>
      </c>
      <c r="O349">
        <v>778</v>
      </c>
      <c r="P349">
        <v>50</v>
      </c>
      <c r="Q349" s="1">
        <v>1</v>
      </c>
      <c r="R349">
        <f t="shared" si="5"/>
        <v>4</v>
      </c>
    </row>
    <row r="350" spans="1:18" hidden="1" x14ac:dyDescent="0.35">
      <c r="A350" t="s">
        <v>121</v>
      </c>
      <c r="B350" t="s">
        <v>122</v>
      </c>
      <c r="C350" s="1">
        <v>30010445309</v>
      </c>
      <c r="D350" s="1" t="s">
        <v>1061</v>
      </c>
      <c r="E350" t="s">
        <v>91</v>
      </c>
      <c r="F350" t="s">
        <v>34</v>
      </c>
      <c r="G350">
        <v>30</v>
      </c>
      <c r="H350">
        <v>1</v>
      </c>
      <c r="I350" t="s">
        <v>73</v>
      </c>
      <c r="J350" t="s">
        <v>72</v>
      </c>
      <c r="K350" s="29">
        <v>270</v>
      </c>
      <c r="L350" t="s">
        <v>503</v>
      </c>
      <c r="M350" t="s">
        <v>620</v>
      </c>
      <c r="N350">
        <v>45</v>
      </c>
      <c r="O350">
        <v>1589</v>
      </c>
      <c r="P350">
        <v>200</v>
      </c>
      <c r="Q350" s="1">
        <v>1</v>
      </c>
      <c r="R350">
        <f t="shared" si="5"/>
        <v>2</v>
      </c>
    </row>
    <row r="351" spans="1:18" hidden="1" x14ac:dyDescent="0.35">
      <c r="A351" t="s">
        <v>121</v>
      </c>
      <c r="B351" t="s">
        <v>120</v>
      </c>
      <c r="C351" s="1">
        <v>30010145509</v>
      </c>
      <c r="D351" s="1" t="s">
        <v>1007</v>
      </c>
      <c r="E351" t="s">
        <v>91</v>
      </c>
      <c r="F351" t="s">
        <v>12</v>
      </c>
      <c r="G351">
        <v>30</v>
      </c>
      <c r="H351">
        <v>1</v>
      </c>
      <c r="I351" t="s">
        <v>73</v>
      </c>
      <c r="J351" t="s">
        <v>68</v>
      </c>
      <c r="K351" s="29">
        <v>75</v>
      </c>
      <c r="L351" t="s">
        <v>503</v>
      </c>
      <c r="M351" t="s">
        <v>606</v>
      </c>
      <c r="N351">
        <v>45</v>
      </c>
      <c r="O351">
        <v>1395</v>
      </c>
      <c r="P351">
        <v>50</v>
      </c>
      <c r="Q351" s="1">
        <v>1</v>
      </c>
      <c r="R351">
        <f t="shared" si="5"/>
        <v>4</v>
      </c>
    </row>
    <row r="352" spans="1:18" hidden="1" x14ac:dyDescent="0.35">
      <c r="A352" t="s">
        <v>330</v>
      </c>
      <c r="B352" t="s">
        <v>363</v>
      </c>
      <c r="C352" s="1">
        <v>180030466609</v>
      </c>
      <c r="D352" s="1" t="s">
        <v>1066</v>
      </c>
      <c r="E352" t="s">
        <v>91</v>
      </c>
      <c r="F352" t="s">
        <v>16</v>
      </c>
      <c r="G352">
        <v>30</v>
      </c>
      <c r="H352">
        <v>1</v>
      </c>
      <c r="I352" t="s">
        <v>69</v>
      </c>
      <c r="J352" t="s">
        <v>67</v>
      </c>
      <c r="K352" s="29">
        <v>95</v>
      </c>
      <c r="L352" t="s">
        <v>503</v>
      </c>
      <c r="M352" t="s">
        <v>878</v>
      </c>
      <c r="N352">
        <v>45</v>
      </c>
      <c r="O352">
        <v>1402</v>
      </c>
      <c r="P352">
        <v>100</v>
      </c>
      <c r="Q352" s="1">
        <v>1</v>
      </c>
      <c r="R352">
        <f t="shared" si="5"/>
        <v>4</v>
      </c>
    </row>
    <row r="353" spans="1:18" hidden="1" x14ac:dyDescent="0.35">
      <c r="A353" t="s">
        <v>330</v>
      </c>
      <c r="B353" t="s">
        <v>364</v>
      </c>
      <c r="C353" s="1">
        <v>180030367909</v>
      </c>
      <c r="D353" s="1" t="s">
        <v>1019</v>
      </c>
      <c r="E353" t="s">
        <v>91</v>
      </c>
      <c r="F353" t="s">
        <v>935</v>
      </c>
      <c r="G353">
        <v>30</v>
      </c>
      <c r="H353">
        <v>1</v>
      </c>
      <c r="I353" t="s">
        <v>73</v>
      </c>
      <c r="J353" t="s">
        <v>67</v>
      </c>
      <c r="K353" s="29">
        <v>60</v>
      </c>
      <c r="L353" t="s">
        <v>503</v>
      </c>
      <c r="M353" t="s">
        <v>936</v>
      </c>
      <c r="N353">
        <v>45</v>
      </c>
      <c r="O353">
        <v>2166</v>
      </c>
      <c r="P353">
        <v>30</v>
      </c>
      <c r="Q353" s="1">
        <v>1</v>
      </c>
      <c r="R353">
        <f t="shared" si="5"/>
        <v>4</v>
      </c>
    </row>
    <row r="354" spans="1:18" hidden="1" x14ac:dyDescent="0.35">
      <c r="A354" t="s">
        <v>152</v>
      </c>
      <c r="B354" t="s">
        <v>178</v>
      </c>
      <c r="C354" s="1">
        <v>90100443209</v>
      </c>
      <c r="D354" s="1" t="s">
        <v>1060</v>
      </c>
      <c r="E354" t="s">
        <v>99</v>
      </c>
      <c r="F354" t="s">
        <v>825</v>
      </c>
      <c r="G354">
        <v>30</v>
      </c>
      <c r="H354">
        <v>8</v>
      </c>
      <c r="I354" t="s">
        <v>82</v>
      </c>
      <c r="J354" t="s">
        <v>68</v>
      </c>
      <c r="K354" s="29">
        <v>375</v>
      </c>
      <c r="L354" t="s">
        <v>503</v>
      </c>
      <c r="M354" t="s">
        <v>826</v>
      </c>
      <c r="N354">
        <v>9</v>
      </c>
      <c r="O354">
        <v>1554</v>
      </c>
      <c r="P354">
        <v>3200</v>
      </c>
      <c r="Q354" s="1">
        <v>1</v>
      </c>
      <c r="R354">
        <f t="shared" si="5"/>
        <v>3</v>
      </c>
    </row>
    <row r="355" spans="1:18" hidden="1" x14ac:dyDescent="0.35">
      <c r="A355" t="s">
        <v>330</v>
      </c>
      <c r="B355" t="s">
        <v>363</v>
      </c>
      <c r="C355" s="1">
        <v>180030466609</v>
      </c>
      <c r="D355" s="1" t="s">
        <v>1066</v>
      </c>
      <c r="E355" t="s">
        <v>90</v>
      </c>
      <c r="F355" t="s">
        <v>19</v>
      </c>
      <c r="G355">
        <v>30</v>
      </c>
      <c r="H355">
        <v>1</v>
      </c>
      <c r="I355" t="s">
        <v>69</v>
      </c>
      <c r="J355" t="s">
        <v>67</v>
      </c>
      <c r="K355" s="29">
        <v>72</v>
      </c>
      <c r="L355" t="s">
        <v>503</v>
      </c>
      <c r="M355" t="s">
        <v>367</v>
      </c>
      <c r="N355">
        <v>8</v>
      </c>
      <c r="O355">
        <v>605</v>
      </c>
      <c r="P355">
        <v>100</v>
      </c>
      <c r="Q355" s="1">
        <v>1</v>
      </c>
      <c r="R355">
        <f t="shared" si="5"/>
        <v>4</v>
      </c>
    </row>
    <row r="356" spans="1:18" hidden="1" x14ac:dyDescent="0.35">
      <c r="A356" t="s">
        <v>330</v>
      </c>
      <c r="B356" t="s">
        <v>364</v>
      </c>
      <c r="C356" s="1">
        <v>180030367909</v>
      </c>
      <c r="D356" s="1" t="s">
        <v>1019</v>
      </c>
      <c r="E356" t="s">
        <v>90</v>
      </c>
      <c r="F356" t="s">
        <v>28</v>
      </c>
      <c r="G356">
        <v>30</v>
      </c>
      <c r="H356">
        <v>1</v>
      </c>
      <c r="I356" t="s">
        <v>69</v>
      </c>
      <c r="J356" t="s">
        <v>67</v>
      </c>
      <c r="K356" s="29">
        <v>80</v>
      </c>
      <c r="L356" t="s">
        <v>503</v>
      </c>
      <c r="M356" t="s">
        <v>934</v>
      </c>
      <c r="N356">
        <v>8</v>
      </c>
      <c r="O356">
        <v>52</v>
      </c>
      <c r="P356">
        <v>100</v>
      </c>
      <c r="Q356" s="1">
        <v>1</v>
      </c>
      <c r="R356">
        <f t="shared" si="5"/>
        <v>4</v>
      </c>
    </row>
    <row r="357" spans="1:18" hidden="1" x14ac:dyDescent="0.35">
      <c r="A357" t="s">
        <v>263</v>
      </c>
      <c r="B357" t="s">
        <v>288</v>
      </c>
      <c r="C357" s="1">
        <v>160090326809</v>
      </c>
      <c r="D357" s="1" t="s">
        <v>1108</v>
      </c>
      <c r="E357" t="s">
        <v>89</v>
      </c>
      <c r="F357" t="s">
        <v>233</v>
      </c>
      <c r="G357">
        <v>30</v>
      </c>
      <c r="H357">
        <v>3</v>
      </c>
      <c r="I357" t="s">
        <v>66</v>
      </c>
      <c r="J357" t="s">
        <v>67</v>
      </c>
      <c r="K357" s="29">
        <v>12</v>
      </c>
      <c r="L357" t="s">
        <v>210</v>
      </c>
      <c r="M357" t="s">
        <v>783</v>
      </c>
      <c r="N357">
        <v>58</v>
      </c>
      <c r="O357">
        <v>828</v>
      </c>
      <c r="P357">
        <v>3</v>
      </c>
      <c r="Q357" s="1">
        <v>1</v>
      </c>
      <c r="R357">
        <f t="shared" si="5"/>
        <v>1</v>
      </c>
    </row>
    <row r="358" spans="1:18" hidden="1" x14ac:dyDescent="0.35">
      <c r="A358" t="s">
        <v>330</v>
      </c>
      <c r="B358" t="s">
        <v>364</v>
      </c>
      <c r="C358" s="1">
        <v>180030367909</v>
      </c>
      <c r="D358" s="1" t="s">
        <v>1019</v>
      </c>
      <c r="E358" t="s">
        <v>89</v>
      </c>
      <c r="F358" t="s">
        <v>938</v>
      </c>
      <c r="G358">
        <v>30</v>
      </c>
      <c r="H358">
        <v>1</v>
      </c>
      <c r="I358" t="s">
        <v>66</v>
      </c>
      <c r="J358" t="s">
        <v>67</v>
      </c>
      <c r="K358" s="29">
        <v>0</v>
      </c>
      <c r="L358" t="s">
        <v>503</v>
      </c>
      <c r="M358" t="s">
        <v>939</v>
      </c>
      <c r="N358">
        <v>58</v>
      </c>
      <c r="O358">
        <v>194</v>
      </c>
      <c r="P358">
        <v>2</v>
      </c>
      <c r="Q358" s="1">
        <v>1</v>
      </c>
      <c r="R358">
        <f t="shared" si="5"/>
        <v>4</v>
      </c>
    </row>
    <row r="359" spans="1:18" hidden="1" x14ac:dyDescent="0.35">
      <c r="A359" t="s">
        <v>121</v>
      </c>
      <c r="B359" t="s">
        <v>120</v>
      </c>
      <c r="C359" s="1">
        <v>30010247509</v>
      </c>
      <c r="D359" s="1" t="s">
        <v>1110</v>
      </c>
      <c r="E359" t="s">
        <v>89</v>
      </c>
      <c r="F359" t="s">
        <v>614</v>
      </c>
      <c r="G359">
        <v>30</v>
      </c>
      <c r="H359">
        <v>43</v>
      </c>
      <c r="I359" t="s">
        <v>66</v>
      </c>
      <c r="J359" t="s">
        <v>615</v>
      </c>
      <c r="K359" s="29">
        <v>43</v>
      </c>
      <c r="L359" t="s">
        <v>503</v>
      </c>
      <c r="M359" t="s">
        <v>616</v>
      </c>
      <c r="N359">
        <v>58</v>
      </c>
      <c r="O359">
        <v>808</v>
      </c>
      <c r="P359">
        <v>2150</v>
      </c>
      <c r="Q359" s="1">
        <v>1</v>
      </c>
      <c r="R359">
        <f t="shared" si="5"/>
        <v>2</v>
      </c>
    </row>
    <row r="360" spans="1:18" hidden="1" x14ac:dyDescent="0.35">
      <c r="A360" t="s">
        <v>121</v>
      </c>
      <c r="B360" t="s">
        <v>122</v>
      </c>
      <c r="C360" s="1">
        <v>30010145109</v>
      </c>
      <c r="D360" s="1" t="s">
        <v>1117</v>
      </c>
      <c r="E360" t="s">
        <v>89</v>
      </c>
      <c r="F360" t="s">
        <v>629</v>
      </c>
      <c r="G360">
        <v>30</v>
      </c>
      <c r="H360">
        <v>4</v>
      </c>
      <c r="I360" t="s">
        <v>66</v>
      </c>
      <c r="J360" t="s">
        <v>84</v>
      </c>
      <c r="K360" s="29">
        <v>999</v>
      </c>
      <c r="L360" t="s">
        <v>503</v>
      </c>
      <c r="M360" t="s">
        <v>630</v>
      </c>
      <c r="N360">
        <v>58</v>
      </c>
      <c r="O360">
        <v>9043</v>
      </c>
      <c r="P360">
        <v>296</v>
      </c>
      <c r="Q360" s="1">
        <v>1</v>
      </c>
      <c r="R360">
        <f t="shared" si="5"/>
        <v>2</v>
      </c>
    </row>
    <row r="361" spans="1:18" hidden="1" x14ac:dyDescent="0.35">
      <c r="A361" t="s">
        <v>330</v>
      </c>
      <c r="B361" t="s">
        <v>363</v>
      </c>
      <c r="C361" s="1">
        <v>180030466609</v>
      </c>
      <c r="D361" s="1" t="s">
        <v>1066</v>
      </c>
      <c r="E361" t="s">
        <v>89</v>
      </c>
      <c r="F361" t="s">
        <v>305</v>
      </c>
      <c r="G361">
        <v>30</v>
      </c>
      <c r="H361">
        <v>1</v>
      </c>
      <c r="I361" t="s">
        <v>66</v>
      </c>
      <c r="J361" t="s">
        <v>67</v>
      </c>
      <c r="K361" s="29">
        <v>399</v>
      </c>
      <c r="L361" t="s">
        <v>503</v>
      </c>
      <c r="M361" t="s">
        <v>881</v>
      </c>
      <c r="N361">
        <v>58</v>
      </c>
      <c r="O361">
        <v>9048</v>
      </c>
      <c r="P361">
        <v>34</v>
      </c>
      <c r="Q361" s="1">
        <v>1</v>
      </c>
      <c r="R361">
        <f t="shared" si="5"/>
        <v>4</v>
      </c>
    </row>
    <row r="362" spans="1:18" hidden="1" x14ac:dyDescent="0.35">
      <c r="A362" t="s">
        <v>330</v>
      </c>
      <c r="B362" t="s">
        <v>363</v>
      </c>
      <c r="C362" s="1">
        <v>180030466609</v>
      </c>
      <c r="D362" s="1" t="s">
        <v>1066</v>
      </c>
      <c r="E362" t="s">
        <v>89</v>
      </c>
      <c r="F362" t="s">
        <v>879</v>
      </c>
      <c r="G362">
        <v>30</v>
      </c>
      <c r="H362">
        <v>1</v>
      </c>
      <c r="I362" t="s">
        <v>66</v>
      </c>
      <c r="J362" t="s">
        <v>67</v>
      </c>
      <c r="K362" s="29">
        <v>399</v>
      </c>
      <c r="L362" t="s">
        <v>503</v>
      </c>
      <c r="M362" t="s">
        <v>880</v>
      </c>
      <c r="N362">
        <v>58</v>
      </c>
      <c r="O362">
        <v>9047</v>
      </c>
      <c r="P362">
        <v>36</v>
      </c>
      <c r="Q362" s="1">
        <v>1</v>
      </c>
      <c r="R362">
        <f t="shared" si="5"/>
        <v>4</v>
      </c>
    </row>
    <row r="363" spans="1:18" hidden="1" x14ac:dyDescent="0.35">
      <c r="A363" t="s">
        <v>121</v>
      </c>
      <c r="B363" t="s">
        <v>122</v>
      </c>
      <c r="C363" s="1">
        <v>30010445309</v>
      </c>
      <c r="D363" s="1" t="s">
        <v>1061</v>
      </c>
      <c r="E363" t="s">
        <v>89</v>
      </c>
      <c r="F363" t="s">
        <v>621</v>
      </c>
      <c r="G363">
        <v>30</v>
      </c>
      <c r="H363">
        <v>1</v>
      </c>
      <c r="I363" t="s">
        <v>66</v>
      </c>
      <c r="J363" t="s">
        <v>72</v>
      </c>
      <c r="K363" s="29">
        <v>1099</v>
      </c>
      <c r="L363" t="s">
        <v>503</v>
      </c>
      <c r="M363" t="s">
        <v>622</v>
      </c>
      <c r="N363">
        <v>58</v>
      </c>
      <c r="O363">
        <v>9044</v>
      </c>
      <c r="P363">
        <v>72</v>
      </c>
      <c r="Q363" s="1">
        <v>1</v>
      </c>
      <c r="R363">
        <f t="shared" si="5"/>
        <v>2</v>
      </c>
    </row>
    <row r="364" spans="1:18" hidden="1" x14ac:dyDescent="0.35">
      <c r="A364" t="s">
        <v>152</v>
      </c>
      <c r="B364" t="s">
        <v>178</v>
      </c>
      <c r="C364" s="1">
        <v>90100443209</v>
      </c>
      <c r="D364" s="1" t="s">
        <v>1060</v>
      </c>
      <c r="E364" t="s">
        <v>89</v>
      </c>
      <c r="F364" t="s">
        <v>417</v>
      </c>
      <c r="G364">
        <v>30</v>
      </c>
      <c r="H364">
        <v>8</v>
      </c>
      <c r="I364" t="s">
        <v>66</v>
      </c>
      <c r="J364" t="s">
        <v>68</v>
      </c>
      <c r="K364" s="29">
        <v>10</v>
      </c>
      <c r="L364" t="s">
        <v>823</v>
      </c>
      <c r="M364" t="s">
        <v>824</v>
      </c>
      <c r="N364">
        <v>58</v>
      </c>
      <c r="O364">
        <v>894</v>
      </c>
      <c r="P364">
        <v>688</v>
      </c>
      <c r="Q364" s="1">
        <v>1</v>
      </c>
      <c r="R364">
        <f t="shared" si="5"/>
        <v>3</v>
      </c>
    </row>
    <row r="365" spans="1:18" hidden="1" x14ac:dyDescent="0.35">
      <c r="A365" t="s">
        <v>330</v>
      </c>
      <c r="B365" t="s">
        <v>336</v>
      </c>
      <c r="C365" s="1">
        <v>180010469609</v>
      </c>
      <c r="D365" s="1" t="s">
        <v>1027</v>
      </c>
      <c r="E365" t="s">
        <v>95</v>
      </c>
      <c r="F365" t="s">
        <v>22</v>
      </c>
      <c r="G365">
        <v>1</v>
      </c>
      <c r="H365">
        <v>1</v>
      </c>
      <c r="I365" t="s">
        <v>66</v>
      </c>
      <c r="J365" t="s">
        <v>67</v>
      </c>
      <c r="K365" s="29">
        <v>57</v>
      </c>
      <c r="L365" t="s">
        <v>503</v>
      </c>
      <c r="M365" t="s">
        <v>900</v>
      </c>
      <c r="N365">
        <v>2</v>
      </c>
      <c r="O365">
        <v>558</v>
      </c>
      <c r="P365">
        <v>75</v>
      </c>
      <c r="Q365" s="1">
        <v>2</v>
      </c>
      <c r="R365">
        <f t="shared" si="5"/>
        <v>4</v>
      </c>
    </row>
    <row r="366" spans="1:18" hidden="1" x14ac:dyDescent="0.35">
      <c r="A366" t="s">
        <v>413</v>
      </c>
      <c r="B366" t="s">
        <v>414</v>
      </c>
      <c r="C366" s="1">
        <v>210010118909</v>
      </c>
      <c r="D366" s="1" t="s">
        <v>1064</v>
      </c>
      <c r="E366" t="s">
        <v>91</v>
      </c>
      <c r="F366" t="s">
        <v>16</v>
      </c>
      <c r="G366">
        <v>1</v>
      </c>
      <c r="H366">
        <v>1</v>
      </c>
      <c r="I366" t="s">
        <v>69</v>
      </c>
      <c r="J366" t="s">
        <v>68</v>
      </c>
      <c r="K366" s="29">
        <v>95</v>
      </c>
      <c r="L366" t="s">
        <v>503</v>
      </c>
      <c r="M366" t="s">
        <v>589</v>
      </c>
      <c r="N366">
        <v>45</v>
      </c>
      <c r="O366">
        <v>1402</v>
      </c>
      <c r="P366">
        <v>100</v>
      </c>
      <c r="Q366" s="1">
        <v>2</v>
      </c>
      <c r="R366">
        <f t="shared" si="5"/>
        <v>1</v>
      </c>
    </row>
    <row r="367" spans="1:18" hidden="1" x14ac:dyDescent="0.35">
      <c r="A367" t="s">
        <v>330</v>
      </c>
      <c r="B367" t="s">
        <v>336</v>
      </c>
      <c r="C367" s="1">
        <v>180010469609</v>
      </c>
      <c r="D367" s="1" t="s">
        <v>1027</v>
      </c>
      <c r="E367" t="s">
        <v>96</v>
      </c>
      <c r="F367" t="s">
        <v>524</v>
      </c>
      <c r="G367">
        <v>1</v>
      </c>
      <c r="H367">
        <v>1</v>
      </c>
      <c r="I367" t="s">
        <v>69</v>
      </c>
      <c r="J367" t="s">
        <v>67</v>
      </c>
      <c r="K367" s="29">
        <v>110</v>
      </c>
      <c r="L367" t="s">
        <v>503</v>
      </c>
      <c r="M367" t="s">
        <v>899</v>
      </c>
      <c r="N367">
        <v>30</v>
      </c>
      <c r="O367">
        <v>3</v>
      </c>
      <c r="P367">
        <v>100</v>
      </c>
      <c r="Q367" s="1">
        <v>2</v>
      </c>
      <c r="R367">
        <f t="shared" si="5"/>
        <v>4</v>
      </c>
    </row>
    <row r="368" spans="1:18" hidden="1" x14ac:dyDescent="0.35">
      <c r="A368" t="s">
        <v>330</v>
      </c>
      <c r="B368" t="s">
        <v>336</v>
      </c>
      <c r="C368" s="1">
        <v>180010469609</v>
      </c>
      <c r="D368" s="1" t="s">
        <v>1027</v>
      </c>
      <c r="E368" t="s">
        <v>96</v>
      </c>
      <c r="F368" t="s">
        <v>752</v>
      </c>
      <c r="G368">
        <v>1</v>
      </c>
      <c r="H368">
        <v>1</v>
      </c>
      <c r="I368" t="s">
        <v>69</v>
      </c>
      <c r="J368" t="s">
        <v>67</v>
      </c>
      <c r="K368" s="29">
        <v>1</v>
      </c>
      <c r="L368" t="s">
        <v>503</v>
      </c>
      <c r="M368" t="s">
        <v>908</v>
      </c>
      <c r="N368">
        <v>30</v>
      </c>
      <c r="O368">
        <v>4</v>
      </c>
      <c r="P368">
        <v>50</v>
      </c>
      <c r="Q368" s="1">
        <v>2</v>
      </c>
      <c r="R368">
        <f t="shared" si="5"/>
        <v>4</v>
      </c>
    </row>
    <row r="369" spans="1:18" hidden="1" x14ac:dyDescent="0.35">
      <c r="A369" t="s">
        <v>8</v>
      </c>
      <c r="B369" t="s">
        <v>38</v>
      </c>
      <c r="C369" s="1">
        <v>200010237609</v>
      </c>
      <c r="D369" s="1" t="s">
        <v>1070</v>
      </c>
      <c r="E369" t="s">
        <v>90</v>
      </c>
      <c r="F369" t="s">
        <v>28</v>
      </c>
      <c r="G369">
        <v>1</v>
      </c>
      <c r="H369">
        <v>1</v>
      </c>
      <c r="I369" t="s">
        <v>69</v>
      </c>
      <c r="J369" t="s">
        <v>68</v>
      </c>
      <c r="K369" s="29">
        <v>83</v>
      </c>
      <c r="L369" t="s">
        <v>503</v>
      </c>
      <c r="M369" t="s">
        <v>553</v>
      </c>
      <c r="N369">
        <v>8</v>
      </c>
      <c r="O369">
        <v>52</v>
      </c>
      <c r="P369">
        <v>100</v>
      </c>
      <c r="Q369" s="1">
        <v>2</v>
      </c>
      <c r="R369">
        <f t="shared" si="5"/>
        <v>3</v>
      </c>
    </row>
    <row r="370" spans="1:18" x14ac:dyDescent="0.35">
      <c r="A370" t="s">
        <v>330</v>
      </c>
      <c r="B370" t="s">
        <v>342</v>
      </c>
      <c r="C370" s="1">
        <v>180010668609</v>
      </c>
      <c r="D370" s="1" t="s">
        <v>1118</v>
      </c>
      <c r="E370" t="s">
        <v>89</v>
      </c>
      <c r="F370" t="s">
        <v>6</v>
      </c>
      <c r="G370">
        <v>1</v>
      </c>
      <c r="H370">
        <v>10</v>
      </c>
      <c r="I370" t="s">
        <v>66</v>
      </c>
      <c r="J370" t="s">
        <v>67</v>
      </c>
      <c r="K370" s="29">
        <v>10</v>
      </c>
      <c r="L370">
        <v>171277808</v>
      </c>
      <c r="M370" t="s">
        <v>345</v>
      </c>
      <c r="N370">
        <v>58</v>
      </c>
      <c r="O370">
        <v>141</v>
      </c>
      <c r="P370">
        <v>10</v>
      </c>
      <c r="Q370" s="1">
        <v>2</v>
      </c>
      <c r="R370">
        <f t="shared" si="5"/>
        <v>7</v>
      </c>
    </row>
    <row r="371" spans="1:18" hidden="1" x14ac:dyDescent="0.35">
      <c r="A371" t="s">
        <v>330</v>
      </c>
      <c r="B371" t="s">
        <v>336</v>
      </c>
      <c r="C371" s="1">
        <v>180010469609</v>
      </c>
      <c r="D371" s="1" t="s">
        <v>1027</v>
      </c>
      <c r="E371" t="s">
        <v>89</v>
      </c>
      <c r="F371" t="s">
        <v>245</v>
      </c>
      <c r="G371">
        <v>1</v>
      </c>
      <c r="H371">
        <v>1</v>
      </c>
      <c r="I371" t="s">
        <v>66</v>
      </c>
      <c r="J371" t="s">
        <v>67</v>
      </c>
      <c r="K371" s="29">
        <v>10</v>
      </c>
      <c r="L371" t="s">
        <v>503</v>
      </c>
      <c r="M371" t="s">
        <v>901</v>
      </c>
      <c r="N371">
        <v>58</v>
      </c>
      <c r="O371">
        <v>368</v>
      </c>
      <c r="P371">
        <v>1</v>
      </c>
      <c r="Q371" s="1">
        <v>2</v>
      </c>
      <c r="R371">
        <f t="shared" si="5"/>
        <v>4</v>
      </c>
    </row>
    <row r="372" spans="1:18" x14ac:dyDescent="0.35">
      <c r="A372" t="s">
        <v>330</v>
      </c>
      <c r="B372" t="s">
        <v>342</v>
      </c>
      <c r="C372" s="1">
        <v>180010668609</v>
      </c>
      <c r="D372" s="1" t="s">
        <v>1118</v>
      </c>
      <c r="E372" t="s">
        <v>89</v>
      </c>
      <c r="F372" t="s">
        <v>6</v>
      </c>
      <c r="G372">
        <v>2</v>
      </c>
      <c r="H372">
        <v>10</v>
      </c>
      <c r="I372" t="s">
        <v>66</v>
      </c>
      <c r="J372" t="s">
        <v>67</v>
      </c>
      <c r="K372" s="29">
        <v>10</v>
      </c>
      <c r="L372">
        <v>171277808</v>
      </c>
      <c r="M372" t="s">
        <v>345</v>
      </c>
      <c r="N372">
        <v>58</v>
      </c>
      <c r="O372">
        <v>141</v>
      </c>
      <c r="P372">
        <v>10</v>
      </c>
      <c r="Q372" s="1">
        <v>2</v>
      </c>
      <c r="R372">
        <f t="shared" si="5"/>
        <v>7</v>
      </c>
    </row>
    <row r="373" spans="1:18" x14ac:dyDescent="0.35">
      <c r="A373" t="s">
        <v>330</v>
      </c>
      <c r="B373" t="s">
        <v>342</v>
      </c>
      <c r="C373" s="1">
        <v>180010668609</v>
      </c>
      <c r="D373" s="1" t="s">
        <v>1118</v>
      </c>
      <c r="E373" t="s">
        <v>89</v>
      </c>
      <c r="F373" t="s">
        <v>6</v>
      </c>
      <c r="G373">
        <v>2</v>
      </c>
      <c r="H373">
        <v>5</v>
      </c>
      <c r="I373" t="s">
        <v>66</v>
      </c>
      <c r="J373" t="s">
        <v>67</v>
      </c>
      <c r="K373" s="29">
        <v>10</v>
      </c>
      <c r="L373">
        <v>171277808</v>
      </c>
      <c r="M373" t="s">
        <v>345</v>
      </c>
      <c r="N373">
        <v>58</v>
      </c>
      <c r="O373">
        <v>141</v>
      </c>
      <c r="P373">
        <v>5</v>
      </c>
      <c r="Q373" s="1">
        <v>2</v>
      </c>
      <c r="R373">
        <f t="shared" si="5"/>
        <v>7</v>
      </c>
    </row>
    <row r="374" spans="1:18" x14ac:dyDescent="0.35">
      <c r="A374" t="s">
        <v>330</v>
      </c>
      <c r="B374" t="s">
        <v>342</v>
      </c>
      <c r="C374" s="1">
        <v>180010668609</v>
      </c>
      <c r="D374" s="1" t="s">
        <v>1118</v>
      </c>
      <c r="E374" t="s">
        <v>89</v>
      </c>
      <c r="F374" t="s">
        <v>6</v>
      </c>
      <c r="G374">
        <v>2</v>
      </c>
      <c r="H374">
        <v>5</v>
      </c>
      <c r="I374" t="s">
        <v>66</v>
      </c>
      <c r="J374" t="s">
        <v>67</v>
      </c>
      <c r="K374" s="29">
        <v>10</v>
      </c>
      <c r="L374">
        <v>171277808</v>
      </c>
      <c r="M374" t="s">
        <v>345</v>
      </c>
      <c r="N374">
        <v>58</v>
      </c>
      <c r="O374">
        <v>141</v>
      </c>
      <c r="P374">
        <v>5</v>
      </c>
      <c r="Q374" s="1">
        <v>2</v>
      </c>
      <c r="R374">
        <f t="shared" si="5"/>
        <v>7</v>
      </c>
    </row>
    <row r="375" spans="1:18" hidden="1" x14ac:dyDescent="0.35">
      <c r="A375" t="s">
        <v>425</v>
      </c>
      <c r="B375" t="s">
        <v>433</v>
      </c>
      <c r="C375" s="1">
        <v>220030648509</v>
      </c>
      <c r="D375" s="1" t="s">
        <v>1010</v>
      </c>
      <c r="E375" t="s">
        <v>95</v>
      </c>
      <c r="F375" t="s">
        <v>719</v>
      </c>
      <c r="G375">
        <v>3</v>
      </c>
      <c r="H375">
        <v>1</v>
      </c>
      <c r="I375" t="s">
        <v>66</v>
      </c>
      <c r="J375" t="s">
        <v>68</v>
      </c>
      <c r="K375" s="29">
        <v>15</v>
      </c>
      <c r="L375" t="s">
        <v>503</v>
      </c>
      <c r="M375" t="s">
        <v>720</v>
      </c>
      <c r="N375">
        <v>2</v>
      </c>
      <c r="O375">
        <v>1600</v>
      </c>
      <c r="P375">
        <v>25</v>
      </c>
      <c r="Q375" s="1">
        <v>2</v>
      </c>
      <c r="R375">
        <f t="shared" si="5"/>
        <v>2</v>
      </c>
    </row>
    <row r="376" spans="1:18" hidden="1" x14ac:dyDescent="0.35">
      <c r="A376" t="s">
        <v>425</v>
      </c>
      <c r="B376" t="s">
        <v>433</v>
      </c>
      <c r="C376" s="1">
        <v>220030648509</v>
      </c>
      <c r="D376" s="1" t="s">
        <v>1010</v>
      </c>
      <c r="E376" t="s">
        <v>95</v>
      </c>
      <c r="F376" t="s">
        <v>719</v>
      </c>
      <c r="G376">
        <v>3</v>
      </c>
      <c r="H376">
        <v>1</v>
      </c>
      <c r="I376" t="s">
        <v>66</v>
      </c>
      <c r="J376" t="s">
        <v>68</v>
      </c>
      <c r="K376" s="29">
        <v>0</v>
      </c>
      <c r="L376" t="s">
        <v>503</v>
      </c>
      <c r="M376" t="s">
        <v>720</v>
      </c>
      <c r="N376">
        <v>2</v>
      </c>
      <c r="O376">
        <v>1600</v>
      </c>
      <c r="P376">
        <v>25</v>
      </c>
      <c r="Q376" s="1">
        <v>2</v>
      </c>
      <c r="R376">
        <f t="shared" si="5"/>
        <v>2</v>
      </c>
    </row>
    <row r="377" spans="1:18" hidden="1" x14ac:dyDescent="0.35">
      <c r="A377" t="s">
        <v>425</v>
      </c>
      <c r="B377" t="s">
        <v>435</v>
      </c>
      <c r="C377" s="1">
        <v>220040449009</v>
      </c>
      <c r="D377" s="1" t="s">
        <v>1104</v>
      </c>
      <c r="E377" t="s">
        <v>94</v>
      </c>
      <c r="F377" t="s">
        <v>369</v>
      </c>
      <c r="G377">
        <v>3</v>
      </c>
      <c r="H377">
        <v>1</v>
      </c>
      <c r="I377" t="s">
        <v>66</v>
      </c>
      <c r="J377" t="s">
        <v>71</v>
      </c>
      <c r="K377" s="29">
        <v>280</v>
      </c>
      <c r="L377" t="s">
        <v>708</v>
      </c>
      <c r="M377" t="s">
        <v>709</v>
      </c>
      <c r="N377">
        <v>67</v>
      </c>
      <c r="O377">
        <v>37</v>
      </c>
      <c r="P377">
        <v>80</v>
      </c>
      <c r="Q377" s="1">
        <v>2</v>
      </c>
      <c r="R377">
        <f t="shared" si="5"/>
        <v>1</v>
      </c>
    </row>
    <row r="378" spans="1:18" hidden="1" x14ac:dyDescent="0.35">
      <c r="A378" t="s">
        <v>425</v>
      </c>
      <c r="B378" t="s">
        <v>433</v>
      </c>
      <c r="C378" s="1">
        <v>220030648609</v>
      </c>
      <c r="D378" s="1" t="s">
        <v>1123</v>
      </c>
      <c r="E378" t="s">
        <v>89</v>
      </c>
      <c r="F378" t="s">
        <v>161</v>
      </c>
      <c r="G378">
        <v>3</v>
      </c>
      <c r="H378">
        <v>10</v>
      </c>
      <c r="I378" t="s">
        <v>66</v>
      </c>
      <c r="J378" t="s">
        <v>68</v>
      </c>
      <c r="K378" s="29">
        <v>44</v>
      </c>
      <c r="L378" t="s">
        <v>503</v>
      </c>
      <c r="M378" t="s">
        <v>704</v>
      </c>
      <c r="N378">
        <v>58</v>
      </c>
      <c r="O378">
        <v>187</v>
      </c>
      <c r="P378">
        <v>40</v>
      </c>
      <c r="Q378" s="1">
        <v>2</v>
      </c>
      <c r="R378">
        <f t="shared" si="5"/>
        <v>1</v>
      </c>
    </row>
    <row r="379" spans="1:18" x14ac:dyDescent="0.35">
      <c r="A379" t="s">
        <v>455</v>
      </c>
      <c r="B379" t="s">
        <v>475</v>
      </c>
      <c r="C379" s="1">
        <v>270030346109</v>
      </c>
      <c r="D379" s="1" t="s">
        <v>1005</v>
      </c>
      <c r="E379" t="s">
        <v>95</v>
      </c>
      <c r="F379" t="s">
        <v>770</v>
      </c>
      <c r="G379">
        <v>5</v>
      </c>
      <c r="H379">
        <v>1</v>
      </c>
      <c r="I379" t="s">
        <v>78</v>
      </c>
      <c r="J379" t="s">
        <v>68</v>
      </c>
      <c r="K379" s="29">
        <v>265</v>
      </c>
      <c r="L379" t="s">
        <v>503</v>
      </c>
      <c r="M379" t="s">
        <v>771</v>
      </c>
      <c r="N379">
        <v>2</v>
      </c>
      <c r="O379">
        <v>9014</v>
      </c>
      <c r="P379">
        <v>400</v>
      </c>
      <c r="Q379" s="1">
        <v>2</v>
      </c>
      <c r="R379">
        <f t="shared" si="5"/>
        <v>7</v>
      </c>
    </row>
    <row r="380" spans="1:18" x14ac:dyDescent="0.35">
      <c r="A380" t="s">
        <v>455</v>
      </c>
      <c r="B380" t="s">
        <v>475</v>
      </c>
      <c r="C380" s="1">
        <v>270030346109</v>
      </c>
      <c r="D380" s="1" t="s">
        <v>1005</v>
      </c>
      <c r="E380" t="s">
        <v>96</v>
      </c>
      <c r="F380" t="s">
        <v>772</v>
      </c>
      <c r="G380">
        <v>5</v>
      </c>
      <c r="H380">
        <v>1</v>
      </c>
      <c r="I380" t="s">
        <v>199</v>
      </c>
      <c r="J380" t="s">
        <v>68</v>
      </c>
      <c r="K380" s="29">
        <v>549</v>
      </c>
      <c r="L380" t="s">
        <v>503</v>
      </c>
      <c r="M380" t="s">
        <v>773</v>
      </c>
      <c r="N380">
        <v>30</v>
      </c>
      <c r="O380">
        <v>14</v>
      </c>
      <c r="P380">
        <v>500</v>
      </c>
      <c r="Q380" s="1">
        <v>2</v>
      </c>
      <c r="R380">
        <f t="shared" si="5"/>
        <v>7</v>
      </c>
    </row>
    <row r="381" spans="1:18" hidden="1" x14ac:dyDescent="0.35">
      <c r="A381" t="s">
        <v>8</v>
      </c>
      <c r="B381" t="s">
        <v>38</v>
      </c>
      <c r="C381" s="1">
        <v>200010637209</v>
      </c>
      <c r="D381" s="1" t="s">
        <v>1059</v>
      </c>
      <c r="E381" t="s">
        <v>90</v>
      </c>
      <c r="F381" t="s">
        <v>26</v>
      </c>
      <c r="G381">
        <v>5</v>
      </c>
      <c r="H381">
        <v>1</v>
      </c>
      <c r="I381" t="s">
        <v>69</v>
      </c>
      <c r="J381" t="s">
        <v>68</v>
      </c>
      <c r="K381" s="29">
        <v>160</v>
      </c>
      <c r="L381" t="s">
        <v>503</v>
      </c>
      <c r="M381" t="s">
        <v>531</v>
      </c>
      <c r="N381">
        <v>8</v>
      </c>
      <c r="O381">
        <v>606</v>
      </c>
      <c r="P381">
        <v>200</v>
      </c>
      <c r="Q381" s="1">
        <v>2</v>
      </c>
      <c r="R381">
        <f t="shared" si="5"/>
        <v>4</v>
      </c>
    </row>
    <row r="382" spans="1:18" hidden="1" x14ac:dyDescent="0.35">
      <c r="A382" t="s">
        <v>8</v>
      </c>
      <c r="B382" t="s">
        <v>38</v>
      </c>
      <c r="C382" s="1">
        <v>200010637209</v>
      </c>
      <c r="D382" s="1" t="s">
        <v>1059</v>
      </c>
      <c r="E382" t="s">
        <v>90</v>
      </c>
      <c r="F382" t="s">
        <v>26</v>
      </c>
      <c r="G382">
        <v>5</v>
      </c>
      <c r="H382">
        <v>1</v>
      </c>
      <c r="I382" t="s">
        <v>69</v>
      </c>
      <c r="J382" t="s">
        <v>68</v>
      </c>
      <c r="K382" s="29">
        <v>160</v>
      </c>
      <c r="L382" t="s">
        <v>503</v>
      </c>
      <c r="M382" t="s">
        <v>531</v>
      </c>
      <c r="N382">
        <v>8</v>
      </c>
      <c r="O382">
        <v>606</v>
      </c>
      <c r="P382">
        <v>200</v>
      </c>
      <c r="Q382" s="1">
        <v>2</v>
      </c>
      <c r="R382">
        <f t="shared" si="5"/>
        <v>4</v>
      </c>
    </row>
    <row r="383" spans="1:18" hidden="1" x14ac:dyDescent="0.35">
      <c r="A383" t="s">
        <v>8</v>
      </c>
      <c r="B383" t="s">
        <v>38</v>
      </c>
      <c r="C383" s="1">
        <v>200010637209</v>
      </c>
      <c r="D383" s="1" t="s">
        <v>1059</v>
      </c>
      <c r="E383" t="s">
        <v>90</v>
      </c>
      <c r="F383" t="s">
        <v>26</v>
      </c>
      <c r="G383">
        <v>5</v>
      </c>
      <c r="H383">
        <v>1</v>
      </c>
      <c r="I383" t="s">
        <v>69</v>
      </c>
      <c r="J383" t="s">
        <v>68</v>
      </c>
      <c r="K383" s="29">
        <v>160</v>
      </c>
      <c r="L383" t="s">
        <v>503</v>
      </c>
      <c r="M383" t="s">
        <v>531</v>
      </c>
      <c r="N383">
        <v>8</v>
      </c>
      <c r="O383">
        <v>606</v>
      </c>
      <c r="P383">
        <v>200</v>
      </c>
      <c r="Q383" s="1">
        <v>2</v>
      </c>
      <c r="R383">
        <f t="shared" si="5"/>
        <v>4</v>
      </c>
    </row>
    <row r="384" spans="1:18" x14ac:dyDescent="0.35">
      <c r="A384" t="s">
        <v>455</v>
      </c>
      <c r="B384" t="s">
        <v>475</v>
      </c>
      <c r="C384" s="1">
        <v>270030346109</v>
      </c>
      <c r="D384" s="1" t="s">
        <v>1005</v>
      </c>
      <c r="E384" t="s">
        <v>90</v>
      </c>
      <c r="F384" t="s">
        <v>26</v>
      </c>
      <c r="G384">
        <v>5</v>
      </c>
      <c r="H384">
        <v>1</v>
      </c>
      <c r="I384" t="s">
        <v>69</v>
      </c>
      <c r="J384" t="s">
        <v>68</v>
      </c>
      <c r="K384" s="29">
        <v>145</v>
      </c>
      <c r="L384" t="s">
        <v>503</v>
      </c>
      <c r="M384" t="s">
        <v>761</v>
      </c>
      <c r="N384">
        <v>8</v>
      </c>
      <c r="O384">
        <v>606</v>
      </c>
      <c r="P384">
        <v>200</v>
      </c>
      <c r="Q384" s="1">
        <v>2</v>
      </c>
      <c r="R384">
        <f t="shared" si="5"/>
        <v>7</v>
      </c>
    </row>
    <row r="385" spans="1:18" x14ac:dyDescent="0.35">
      <c r="A385" t="s">
        <v>455</v>
      </c>
      <c r="B385" t="s">
        <v>475</v>
      </c>
      <c r="C385" s="1">
        <v>270030346109</v>
      </c>
      <c r="D385" s="1" t="s">
        <v>1005</v>
      </c>
      <c r="E385" t="s">
        <v>92</v>
      </c>
      <c r="F385" t="s">
        <v>747</v>
      </c>
      <c r="G385">
        <v>5</v>
      </c>
      <c r="H385">
        <v>1</v>
      </c>
      <c r="I385" t="s">
        <v>81</v>
      </c>
      <c r="J385" t="s">
        <v>68</v>
      </c>
      <c r="K385" s="29">
        <v>320</v>
      </c>
      <c r="L385" t="s">
        <v>503</v>
      </c>
      <c r="M385" t="s">
        <v>769</v>
      </c>
      <c r="N385">
        <v>4</v>
      </c>
      <c r="O385">
        <v>4289</v>
      </c>
      <c r="P385">
        <v>400</v>
      </c>
      <c r="Q385" s="1">
        <v>2</v>
      </c>
      <c r="R385">
        <f t="shared" si="5"/>
        <v>7</v>
      </c>
    </row>
    <row r="386" spans="1:18" x14ac:dyDescent="0.35">
      <c r="A386" t="s">
        <v>455</v>
      </c>
      <c r="B386" t="s">
        <v>475</v>
      </c>
      <c r="C386" s="1">
        <v>270030346109</v>
      </c>
      <c r="D386" s="1" t="s">
        <v>1005</v>
      </c>
      <c r="E386" t="s">
        <v>89</v>
      </c>
      <c r="F386" t="s">
        <v>762</v>
      </c>
      <c r="G386">
        <v>5</v>
      </c>
      <c r="H386">
        <v>1</v>
      </c>
      <c r="I386" t="s">
        <v>66</v>
      </c>
      <c r="J386" t="s">
        <v>68</v>
      </c>
      <c r="K386" s="29">
        <v>1149</v>
      </c>
      <c r="L386" t="s">
        <v>503</v>
      </c>
      <c r="M386" t="s">
        <v>763</v>
      </c>
      <c r="N386">
        <v>58</v>
      </c>
      <c r="O386">
        <v>9047</v>
      </c>
      <c r="P386">
        <v>108</v>
      </c>
      <c r="Q386" s="1">
        <v>2</v>
      </c>
      <c r="R386">
        <f t="shared" si="5"/>
        <v>7</v>
      </c>
    </row>
    <row r="387" spans="1:18" hidden="1" x14ac:dyDescent="0.35">
      <c r="A387" t="s">
        <v>152</v>
      </c>
      <c r="B387" t="s">
        <v>178</v>
      </c>
      <c r="C387" s="1">
        <v>90100443209</v>
      </c>
      <c r="D387" s="1" t="s">
        <v>1060</v>
      </c>
      <c r="E387" t="s">
        <v>91</v>
      </c>
      <c r="F387" t="s">
        <v>160</v>
      </c>
      <c r="G387">
        <v>6</v>
      </c>
      <c r="H387">
        <v>8</v>
      </c>
      <c r="I387" t="s">
        <v>462</v>
      </c>
      <c r="J387" t="s">
        <v>68</v>
      </c>
      <c r="K387" s="29">
        <v>10</v>
      </c>
      <c r="L387" t="s">
        <v>503</v>
      </c>
      <c r="M387" t="s">
        <v>827</v>
      </c>
      <c r="N387">
        <v>45</v>
      </c>
      <c r="O387">
        <v>1053</v>
      </c>
      <c r="P387">
        <v>120</v>
      </c>
      <c r="Q387" s="1">
        <v>2</v>
      </c>
      <c r="R387">
        <f t="shared" ref="R387:R431" si="6">COUNTIF($C$2:$C$431,C387)</f>
        <v>3</v>
      </c>
    </row>
    <row r="388" spans="1:18" hidden="1" x14ac:dyDescent="0.35">
      <c r="A388" t="s">
        <v>121</v>
      </c>
      <c r="B388" t="s">
        <v>122</v>
      </c>
      <c r="C388" s="1">
        <v>30010245209</v>
      </c>
      <c r="D388" s="1" t="s">
        <v>1051</v>
      </c>
      <c r="E388" t="s">
        <v>89</v>
      </c>
      <c r="F388" t="s">
        <v>601</v>
      </c>
      <c r="G388">
        <v>6</v>
      </c>
      <c r="H388">
        <v>2</v>
      </c>
      <c r="I388" t="s">
        <v>66</v>
      </c>
      <c r="J388" t="s">
        <v>80</v>
      </c>
      <c r="K388" s="29">
        <v>858</v>
      </c>
      <c r="L388" t="s">
        <v>503</v>
      </c>
      <c r="M388" t="s">
        <v>602</v>
      </c>
      <c r="N388">
        <v>58</v>
      </c>
      <c r="O388">
        <v>9045</v>
      </c>
      <c r="P388">
        <v>4</v>
      </c>
      <c r="Q388" s="1">
        <v>2</v>
      </c>
      <c r="R388">
        <f t="shared" si="6"/>
        <v>4</v>
      </c>
    </row>
    <row r="389" spans="1:18" hidden="1" x14ac:dyDescent="0.35">
      <c r="A389" t="s">
        <v>455</v>
      </c>
      <c r="B389" t="s">
        <v>460</v>
      </c>
      <c r="C389" s="1">
        <v>270020343909</v>
      </c>
      <c r="D389" s="1" t="s">
        <v>1045</v>
      </c>
      <c r="E389" t="s">
        <v>93</v>
      </c>
      <c r="F389" t="s">
        <v>48</v>
      </c>
      <c r="G389">
        <v>7</v>
      </c>
      <c r="H389">
        <v>1</v>
      </c>
      <c r="I389" t="s">
        <v>74</v>
      </c>
      <c r="J389" t="s">
        <v>68</v>
      </c>
      <c r="K389" s="29">
        <v>223</v>
      </c>
      <c r="L389" t="s">
        <v>503</v>
      </c>
      <c r="M389" t="s">
        <v>745</v>
      </c>
      <c r="N389">
        <v>66</v>
      </c>
      <c r="O389">
        <v>5</v>
      </c>
      <c r="P389">
        <v>300</v>
      </c>
      <c r="Q389" s="1">
        <v>2</v>
      </c>
      <c r="R389">
        <f t="shared" si="6"/>
        <v>2</v>
      </c>
    </row>
    <row r="390" spans="1:18" hidden="1" x14ac:dyDescent="0.35">
      <c r="A390" t="s">
        <v>263</v>
      </c>
      <c r="B390" t="s">
        <v>286</v>
      </c>
      <c r="C390" s="1">
        <v>160090426709</v>
      </c>
      <c r="D390" s="1" t="s">
        <v>1048</v>
      </c>
      <c r="E390" t="s">
        <v>93</v>
      </c>
      <c r="F390" t="s">
        <v>48</v>
      </c>
      <c r="G390">
        <v>7</v>
      </c>
      <c r="H390">
        <v>1</v>
      </c>
      <c r="I390" t="s">
        <v>74</v>
      </c>
      <c r="J390" t="s">
        <v>68</v>
      </c>
      <c r="K390" s="29">
        <v>215</v>
      </c>
      <c r="L390" t="s">
        <v>503</v>
      </c>
      <c r="M390" t="s">
        <v>786</v>
      </c>
      <c r="N390">
        <v>66</v>
      </c>
      <c r="O390">
        <v>5</v>
      </c>
      <c r="P390">
        <v>300</v>
      </c>
      <c r="Q390" s="1">
        <v>2</v>
      </c>
      <c r="R390">
        <f t="shared" si="6"/>
        <v>5</v>
      </c>
    </row>
    <row r="391" spans="1:18" hidden="1" x14ac:dyDescent="0.35">
      <c r="A391" t="s">
        <v>263</v>
      </c>
      <c r="B391" t="s">
        <v>286</v>
      </c>
      <c r="C391" s="1">
        <v>160090426709</v>
      </c>
      <c r="D391" s="1" t="s">
        <v>1048</v>
      </c>
      <c r="E391" t="s">
        <v>93</v>
      </c>
      <c r="F391" t="s">
        <v>48</v>
      </c>
      <c r="G391">
        <v>7</v>
      </c>
      <c r="H391">
        <v>1</v>
      </c>
      <c r="I391" t="s">
        <v>74</v>
      </c>
      <c r="J391" t="s">
        <v>68</v>
      </c>
      <c r="K391" s="29">
        <v>215</v>
      </c>
      <c r="L391" t="s">
        <v>503</v>
      </c>
      <c r="M391" t="s">
        <v>786</v>
      </c>
      <c r="N391">
        <v>66</v>
      </c>
      <c r="O391">
        <v>5</v>
      </c>
      <c r="P391">
        <v>300</v>
      </c>
      <c r="Q391" s="1">
        <v>2</v>
      </c>
      <c r="R391">
        <f t="shared" si="6"/>
        <v>5</v>
      </c>
    </row>
    <row r="392" spans="1:18" hidden="1" x14ac:dyDescent="0.35">
      <c r="A392" t="s">
        <v>263</v>
      </c>
      <c r="B392" t="s">
        <v>286</v>
      </c>
      <c r="C392" s="1">
        <v>160090426709</v>
      </c>
      <c r="D392" s="1" t="s">
        <v>1048</v>
      </c>
      <c r="E392" t="s">
        <v>89</v>
      </c>
      <c r="F392" t="s">
        <v>259</v>
      </c>
      <c r="G392">
        <v>7</v>
      </c>
      <c r="H392">
        <v>1</v>
      </c>
      <c r="I392" t="s">
        <v>66</v>
      </c>
      <c r="J392" t="s">
        <v>68</v>
      </c>
      <c r="K392" s="29">
        <v>60</v>
      </c>
      <c r="L392" t="s">
        <v>503</v>
      </c>
      <c r="M392" t="s">
        <v>785</v>
      </c>
      <c r="N392">
        <v>58</v>
      </c>
      <c r="O392">
        <v>202</v>
      </c>
      <c r="P392">
        <v>4</v>
      </c>
      <c r="Q392" s="1">
        <v>2</v>
      </c>
      <c r="R392">
        <f t="shared" si="6"/>
        <v>5</v>
      </c>
    </row>
    <row r="393" spans="1:18" hidden="1" x14ac:dyDescent="0.35">
      <c r="A393" t="s">
        <v>263</v>
      </c>
      <c r="B393" t="s">
        <v>286</v>
      </c>
      <c r="C393" s="1">
        <v>160090426709</v>
      </c>
      <c r="D393" s="1" t="s">
        <v>1048</v>
      </c>
      <c r="E393" t="s">
        <v>89</v>
      </c>
      <c r="F393" t="s">
        <v>259</v>
      </c>
      <c r="G393">
        <v>7</v>
      </c>
      <c r="H393">
        <v>1</v>
      </c>
      <c r="I393" t="s">
        <v>66</v>
      </c>
      <c r="J393" t="s">
        <v>68</v>
      </c>
      <c r="K393" s="29">
        <v>60</v>
      </c>
      <c r="L393" t="s">
        <v>503</v>
      </c>
      <c r="M393" t="s">
        <v>785</v>
      </c>
      <c r="N393">
        <v>58</v>
      </c>
      <c r="O393">
        <v>202</v>
      </c>
      <c r="P393">
        <v>4</v>
      </c>
      <c r="Q393" s="1">
        <v>2</v>
      </c>
      <c r="R393">
        <f t="shared" si="6"/>
        <v>5</v>
      </c>
    </row>
    <row r="394" spans="1:18" hidden="1" x14ac:dyDescent="0.35">
      <c r="A394" t="s">
        <v>121</v>
      </c>
      <c r="B394" t="s">
        <v>122</v>
      </c>
      <c r="C394" s="1">
        <v>30010245209</v>
      </c>
      <c r="D394" s="1" t="s">
        <v>1051</v>
      </c>
      <c r="E394" t="s">
        <v>89</v>
      </c>
      <c r="F394" t="s">
        <v>147</v>
      </c>
      <c r="G394">
        <v>7</v>
      </c>
      <c r="H394">
        <v>1</v>
      </c>
      <c r="I394" t="s">
        <v>66</v>
      </c>
      <c r="J394" t="s">
        <v>80</v>
      </c>
      <c r="K394" s="29">
        <v>0</v>
      </c>
      <c r="L394" t="s">
        <v>503</v>
      </c>
      <c r="M394" t="s">
        <v>633</v>
      </c>
      <c r="N394">
        <v>58</v>
      </c>
      <c r="O394">
        <v>9046</v>
      </c>
      <c r="P394">
        <v>8</v>
      </c>
      <c r="Q394" s="1">
        <v>2</v>
      </c>
      <c r="R394">
        <f t="shared" si="6"/>
        <v>4</v>
      </c>
    </row>
    <row r="395" spans="1:18" hidden="1" x14ac:dyDescent="0.35">
      <c r="A395" t="s">
        <v>392</v>
      </c>
      <c r="B395" t="s">
        <v>399</v>
      </c>
      <c r="C395" s="1">
        <v>190030227309</v>
      </c>
      <c r="D395" s="1" t="s">
        <v>1043</v>
      </c>
      <c r="E395" t="s">
        <v>93</v>
      </c>
      <c r="F395" t="s">
        <v>39</v>
      </c>
      <c r="G395">
        <v>8</v>
      </c>
      <c r="H395">
        <v>1</v>
      </c>
      <c r="I395" t="s">
        <v>74</v>
      </c>
      <c r="J395" t="s">
        <v>68</v>
      </c>
      <c r="K395" s="29">
        <v>228</v>
      </c>
      <c r="L395" t="s">
        <v>503</v>
      </c>
      <c r="M395" t="s">
        <v>400</v>
      </c>
      <c r="N395">
        <v>66</v>
      </c>
      <c r="O395">
        <v>65</v>
      </c>
      <c r="P395">
        <v>300</v>
      </c>
      <c r="Q395" s="1">
        <v>2</v>
      </c>
      <c r="R395">
        <f t="shared" si="6"/>
        <v>4</v>
      </c>
    </row>
    <row r="396" spans="1:18" hidden="1" x14ac:dyDescent="0.35">
      <c r="A396" t="s">
        <v>121</v>
      </c>
      <c r="B396" t="s">
        <v>122</v>
      </c>
      <c r="C396" s="1">
        <v>30010245209</v>
      </c>
      <c r="D396" s="1" t="s">
        <v>1051</v>
      </c>
      <c r="E396" t="s">
        <v>93</v>
      </c>
      <c r="F396" t="s">
        <v>299</v>
      </c>
      <c r="G396">
        <v>8</v>
      </c>
      <c r="H396">
        <v>1</v>
      </c>
      <c r="I396" t="s">
        <v>74</v>
      </c>
      <c r="J396" t="s">
        <v>80</v>
      </c>
      <c r="K396" s="29">
        <v>175</v>
      </c>
      <c r="L396" t="s">
        <v>503</v>
      </c>
      <c r="M396" t="s">
        <v>603</v>
      </c>
      <c r="N396">
        <v>66</v>
      </c>
      <c r="O396">
        <v>47</v>
      </c>
      <c r="P396">
        <v>300</v>
      </c>
      <c r="Q396" s="1">
        <v>2</v>
      </c>
      <c r="R396">
        <f t="shared" si="6"/>
        <v>4</v>
      </c>
    </row>
    <row r="397" spans="1:18" hidden="1" x14ac:dyDescent="0.35">
      <c r="A397" t="s">
        <v>121</v>
      </c>
      <c r="B397" t="s">
        <v>122</v>
      </c>
      <c r="C397" s="1">
        <v>30010245209</v>
      </c>
      <c r="D397" s="1" t="s">
        <v>1051</v>
      </c>
      <c r="E397" t="s">
        <v>91</v>
      </c>
      <c r="F397" t="s">
        <v>604</v>
      </c>
      <c r="G397">
        <v>8</v>
      </c>
      <c r="H397">
        <v>1</v>
      </c>
      <c r="I397" t="s">
        <v>76</v>
      </c>
      <c r="J397" t="s">
        <v>80</v>
      </c>
      <c r="K397" s="29">
        <v>0</v>
      </c>
      <c r="L397" t="s">
        <v>503</v>
      </c>
      <c r="M397" t="s">
        <v>605</v>
      </c>
      <c r="N397">
        <v>45</v>
      </c>
      <c r="O397">
        <v>2368</v>
      </c>
      <c r="P397">
        <v>500</v>
      </c>
      <c r="Q397" s="1">
        <v>2</v>
      </c>
      <c r="R397">
        <f t="shared" si="6"/>
        <v>4</v>
      </c>
    </row>
    <row r="398" spans="1:18" hidden="1" x14ac:dyDescent="0.35">
      <c r="A398" t="s">
        <v>392</v>
      </c>
      <c r="B398" t="s">
        <v>399</v>
      </c>
      <c r="C398" s="1">
        <v>190030227309</v>
      </c>
      <c r="D398" s="1" t="s">
        <v>1043</v>
      </c>
      <c r="E398" t="s">
        <v>89</v>
      </c>
      <c r="F398" t="s">
        <v>512</v>
      </c>
      <c r="G398">
        <v>8</v>
      </c>
      <c r="H398">
        <v>1</v>
      </c>
      <c r="I398" t="s">
        <v>66</v>
      </c>
      <c r="J398" t="s">
        <v>68</v>
      </c>
      <c r="K398" s="29">
        <v>60</v>
      </c>
      <c r="L398" t="s">
        <v>503</v>
      </c>
      <c r="M398" t="s">
        <v>513</v>
      </c>
      <c r="N398">
        <v>58</v>
      </c>
      <c r="O398">
        <v>830</v>
      </c>
      <c r="P398">
        <v>5</v>
      </c>
      <c r="Q398" s="1">
        <v>2</v>
      </c>
      <c r="R398">
        <f t="shared" si="6"/>
        <v>4</v>
      </c>
    </row>
    <row r="399" spans="1:18" x14ac:dyDescent="0.35">
      <c r="A399" t="s">
        <v>330</v>
      </c>
      <c r="B399" t="s">
        <v>342</v>
      </c>
      <c r="C399" s="1">
        <v>180010668609</v>
      </c>
      <c r="D399" s="1" t="s">
        <v>1118</v>
      </c>
      <c r="E399" t="s">
        <v>89</v>
      </c>
      <c r="F399" t="s">
        <v>6</v>
      </c>
      <c r="G399">
        <v>8</v>
      </c>
      <c r="H399">
        <v>10</v>
      </c>
      <c r="I399" t="s">
        <v>66</v>
      </c>
      <c r="J399" t="s">
        <v>67</v>
      </c>
      <c r="K399" s="29">
        <v>10</v>
      </c>
      <c r="L399">
        <v>171277808</v>
      </c>
      <c r="M399" t="s">
        <v>345</v>
      </c>
      <c r="N399">
        <v>58</v>
      </c>
      <c r="O399">
        <v>141</v>
      </c>
      <c r="P399">
        <v>10</v>
      </c>
      <c r="Q399" s="1">
        <v>2</v>
      </c>
      <c r="R399">
        <f t="shared" si="6"/>
        <v>7</v>
      </c>
    </row>
    <row r="400" spans="1:18" x14ac:dyDescent="0.35">
      <c r="A400" t="s">
        <v>330</v>
      </c>
      <c r="B400" t="s">
        <v>342</v>
      </c>
      <c r="C400" s="1">
        <v>180010668609</v>
      </c>
      <c r="D400" s="1" t="s">
        <v>1118</v>
      </c>
      <c r="E400" t="s">
        <v>89</v>
      </c>
      <c r="F400" t="s">
        <v>6</v>
      </c>
      <c r="G400">
        <v>9</v>
      </c>
      <c r="H400">
        <v>10</v>
      </c>
      <c r="I400" t="s">
        <v>66</v>
      </c>
      <c r="J400" t="s">
        <v>67</v>
      </c>
      <c r="K400" s="29">
        <v>10</v>
      </c>
      <c r="L400">
        <v>171277808</v>
      </c>
      <c r="M400" t="s">
        <v>345</v>
      </c>
      <c r="N400">
        <v>58</v>
      </c>
      <c r="O400">
        <v>141</v>
      </c>
      <c r="P400">
        <v>10</v>
      </c>
      <c r="Q400" s="1">
        <v>2</v>
      </c>
      <c r="R400">
        <f t="shared" si="6"/>
        <v>7</v>
      </c>
    </row>
    <row r="401" spans="1:18" hidden="1" x14ac:dyDescent="0.35">
      <c r="A401" t="s">
        <v>121</v>
      </c>
      <c r="B401" t="s">
        <v>120</v>
      </c>
      <c r="C401" s="1">
        <v>30010145509</v>
      </c>
      <c r="D401" s="1" t="s">
        <v>1007</v>
      </c>
      <c r="E401" t="s">
        <v>91</v>
      </c>
      <c r="F401" t="s">
        <v>289</v>
      </c>
      <c r="G401">
        <v>10</v>
      </c>
      <c r="H401">
        <v>1</v>
      </c>
      <c r="I401" t="s">
        <v>69</v>
      </c>
      <c r="J401" t="s">
        <v>68</v>
      </c>
      <c r="K401" s="29">
        <v>100</v>
      </c>
      <c r="L401" t="s">
        <v>503</v>
      </c>
      <c r="M401" t="s">
        <v>613</v>
      </c>
      <c r="N401">
        <v>45</v>
      </c>
      <c r="O401">
        <v>586</v>
      </c>
      <c r="P401">
        <v>100</v>
      </c>
      <c r="Q401" s="1">
        <v>2</v>
      </c>
      <c r="R401">
        <f t="shared" si="6"/>
        <v>4</v>
      </c>
    </row>
    <row r="402" spans="1:18" hidden="1" x14ac:dyDescent="0.35">
      <c r="A402" t="s">
        <v>121</v>
      </c>
      <c r="B402" t="s">
        <v>122</v>
      </c>
      <c r="C402" s="1">
        <v>30010145109</v>
      </c>
      <c r="D402" s="1" t="s">
        <v>1117</v>
      </c>
      <c r="E402" t="s">
        <v>89</v>
      </c>
      <c r="F402" t="s">
        <v>596</v>
      </c>
      <c r="G402">
        <v>10</v>
      </c>
      <c r="H402">
        <v>2</v>
      </c>
      <c r="I402" t="s">
        <v>66</v>
      </c>
      <c r="J402" t="s">
        <v>85</v>
      </c>
      <c r="K402" s="29">
        <v>99</v>
      </c>
      <c r="L402" t="s">
        <v>503</v>
      </c>
      <c r="M402" t="s">
        <v>597</v>
      </c>
      <c r="N402">
        <v>58</v>
      </c>
      <c r="O402">
        <v>360</v>
      </c>
      <c r="P402">
        <v>10</v>
      </c>
      <c r="Q402" s="1">
        <v>2</v>
      </c>
      <c r="R402">
        <f t="shared" si="6"/>
        <v>2</v>
      </c>
    </row>
    <row r="403" spans="1:18" hidden="1" x14ac:dyDescent="0.35">
      <c r="A403" t="s">
        <v>135</v>
      </c>
      <c r="B403" t="s">
        <v>134</v>
      </c>
      <c r="C403" s="1">
        <v>90010138709</v>
      </c>
      <c r="D403" s="1" t="s">
        <v>990</v>
      </c>
      <c r="E403" t="s">
        <v>89</v>
      </c>
      <c r="F403" t="s">
        <v>60</v>
      </c>
      <c r="G403">
        <v>10</v>
      </c>
      <c r="H403">
        <v>10</v>
      </c>
      <c r="I403" t="s">
        <v>66</v>
      </c>
      <c r="J403" t="s">
        <v>67</v>
      </c>
      <c r="K403" s="29">
        <v>100</v>
      </c>
      <c r="L403" t="s">
        <v>503</v>
      </c>
      <c r="M403" t="s">
        <v>136</v>
      </c>
      <c r="N403">
        <v>58</v>
      </c>
      <c r="O403">
        <v>188</v>
      </c>
      <c r="P403">
        <v>10</v>
      </c>
      <c r="Q403" s="1">
        <v>2</v>
      </c>
      <c r="R403">
        <f t="shared" si="6"/>
        <v>4</v>
      </c>
    </row>
    <row r="404" spans="1:18" hidden="1" x14ac:dyDescent="0.35">
      <c r="A404" t="s">
        <v>121</v>
      </c>
      <c r="B404" t="s">
        <v>133</v>
      </c>
      <c r="C404" s="1">
        <v>30010447809</v>
      </c>
      <c r="D404" s="1" t="s">
        <v>1131</v>
      </c>
      <c r="E404" t="s">
        <v>89</v>
      </c>
      <c r="F404" t="s">
        <v>631</v>
      </c>
      <c r="G404">
        <v>10</v>
      </c>
      <c r="H404">
        <v>1</v>
      </c>
      <c r="I404" t="s">
        <v>66</v>
      </c>
      <c r="J404" t="s">
        <v>68</v>
      </c>
      <c r="K404" s="29">
        <v>12</v>
      </c>
      <c r="L404" t="s">
        <v>503</v>
      </c>
      <c r="M404" t="s">
        <v>632</v>
      </c>
      <c r="N404">
        <v>58</v>
      </c>
      <c r="O404">
        <v>374</v>
      </c>
      <c r="P404">
        <v>1</v>
      </c>
      <c r="Q404" s="1">
        <v>2</v>
      </c>
      <c r="R404">
        <f t="shared" si="6"/>
        <v>2</v>
      </c>
    </row>
    <row r="405" spans="1:18" hidden="1" x14ac:dyDescent="0.35">
      <c r="A405" t="s">
        <v>218</v>
      </c>
      <c r="B405" t="s">
        <v>797</v>
      </c>
      <c r="C405" s="1">
        <v>150010636509</v>
      </c>
      <c r="D405" s="1" t="s">
        <v>994</v>
      </c>
      <c r="E405" t="s">
        <v>95</v>
      </c>
      <c r="F405" t="s">
        <v>32</v>
      </c>
      <c r="G405">
        <v>11</v>
      </c>
      <c r="H405">
        <v>1</v>
      </c>
      <c r="I405" t="s">
        <v>66</v>
      </c>
      <c r="J405" t="s">
        <v>68</v>
      </c>
      <c r="K405" s="29">
        <v>0</v>
      </c>
      <c r="L405" t="s">
        <v>503</v>
      </c>
      <c r="M405" t="s">
        <v>813</v>
      </c>
      <c r="N405">
        <v>2</v>
      </c>
      <c r="O405">
        <v>1482</v>
      </c>
      <c r="P405">
        <v>75</v>
      </c>
      <c r="Q405" s="1">
        <v>2</v>
      </c>
      <c r="R405">
        <f t="shared" si="6"/>
        <v>5</v>
      </c>
    </row>
    <row r="406" spans="1:18" hidden="1" x14ac:dyDescent="0.35">
      <c r="A406" t="s">
        <v>121</v>
      </c>
      <c r="B406" t="s">
        <v>120</v>
      </c>
      <c r="C406" s="1">
        <v>30010145509</v>
      </c>
      <c r="D406" s="1" t="s">
        <v>1007</v>
      </c>
      <c r="E406" t="s">
        <v>95</v>
      </c>
      <c r="F406" t="s">
        <v>599</v>
      </c>
      <c r="G406">
        <v>11</v>
      </c>
      <c r="H406">
        <v>1</v>
      </c>
      <c r="I406" t="s">
        <v>66</v>
      </c>
      <c r="J406" t="s">
        <v>67</v>
      </c>
      <c r="K406" s="29">
        <v>78</v>
      </c>
      <c r="L406" t="s">
        <v>503</v>
      </c>
      <c r="M406" t="s">
        <v>600</v>
      </c>
      <c r="N406">
        <v>2</v>
      </c>
      <c r="O406">
        <v>526</v>
      </c>
      <c r="P406">
        <v>100</v>
      </c>
      <c r="Q406" s="1">
        <v>2</v>
      </c>
      <c r="R406">
        <f t="shared" si="6"/>
        <v>4</v>
      </c>
    </row>
    <row r="407" spans="1:18" hidden="1" x14ac:dyDescent="0.35">
      <c r="A407" t="s">
        <v>425</v>
      </c>
      <c r="B407" t="s">
        <v>424</v>
      </c>
      <c r="C407" s="1">
        <v>220010449309</v>
      </c>
      <c r="D407" s="1" t="s">
        <v>1053</v>
      </c>
      <c r="E407" t="s">
        <v>101</v>
      </c>
      <c r="F407" t="s">
        <v>668</v>
      </c>
      <c r="G407">
        <v>11</v>
      </c>
      <c r="H407">
        <v>1</v>
      </c>
      <c r="I407" t="s">
        <v>74</v>
      </c>
      <c r="J407" t="s">
        <v>68</v>
      </c>
      <c r="K407" s="29">
        <v>25</v>
      </c>
      <c r="L407" t="s">
        <v>503</v>
      </c>
      <c r="M407" t="s">
        <v>429</v>
      </c>
      <c r="N407">
        <v>25</v>
      </c>
      <c r="O407">
        <v>193</v>
      </c>
      <c r="P407">
        <v>400</v>
      </c>
      <c r="Q407" s="1">
        <v>2</v>
      </c>
      <c r="R407">
        <f t="shared" si="6"/>
        <v>2</v>
      </c>
    </row>
    <row r="408" spans="1:18" hidden="1" x14ac:dyDescent="0.35">
      <c r="A408" t="s">
        <v>392</v>
      </c>
      <c r="B408" t="s">
        <v>399</v>
      </c>
      <c r="C408" s="1">
        <v>190030227309</v>
      </c>
      <c r="D408" s="1" t="s">
        <v>1043</v>
      </c>
      <c r="E408" t="s">
        <v>97</v>
      </c>
      <c r="F408" t="s">
        <v>180</v>
      </c>
      <c r="G408">
        <v>12</v>
      </c>
      <c r="H408">
        <v>1</v>
      </c>
      <c r="I408" t="s">
        <v>69</v>
      </c>
      <c r="J408" t="s">
        <v>71</v>
      </c>
      <c r="K408" s="29">
        <v>42</v>
      </c>
      <c r="L408" t="s">
        <v>503</v>
      </c>
      <c r="M408" t="s">
        <v>511</v>
      </c>
      <c r="N408">
        <v>29</v>
      </c>
      <c r="O408">
        <v>7</v>
      </c>
      <c r="P408">
        <v>100</v>
      </c>
      <c r="Q408" s="1">
        <v>2</v>
      </c>
      <c r="R408">
        <f t="shared" si="6"/>
        <v>4</v>
      </c>
    </row>
    <row r="409" spans="1:18" hidden="1" x14ac:dyDescent="0.35">
      <c r="A409" t="s">
        <v>425</v>
      </c>
      <c r="B409" t="s">
        <v>424</v>
      </c>
      <c r="C409" s="1">
        <v>220010449309</v>
      </c>
      <c r="D409" s="1" t="s">
        <v>1053</v>
      </c>
      <c r="E409" t="s">
        <v>99</v>
      </c>
      <c r="F409" t="s">
        <v>701</v>
      </c>
      <c r="G409">
        <v>12</v>
      </c>
      <c r="H409">
        <v>1</v>
      </c>
      <c r="I409" t="s">
        <v>79</v>
      </c>
      <c r="J409" t="s">
        <v>67</v>
      </c>
      <c r="K409" s="29">
        <v>44</v>
      </c>
      <c r="L409" t="s">
        <v>503</v>
      </c>
      <c r="M409" t="s">
        <v>702</v>
      </c>
      <c r="N409">
        <v>9</v>
      </c>
      <c r="O409">
        <v>9004</v>
      </c>
      <c r="P409">
        <v>60</v>
      </c>
      <c r="Q409" s="1">
        <v>2</v>
      </c>
      <c r="R409">
        <f t="shared" si="6"/>
        <v>2</v>
      </c>
    </row>
    <row r="410" spans="1:18" hidden="1" x14ac:dyDescent="0.35">
      <c r="A410" t="s">
        <v>413</v>
      </c>
      <c r="B410" t="s">
        <v>420</v>
      </c>
      <c r="C410" s="1">
        <v>210030319109</v>
      </c>
      <c r="D410" s="1" t="s">
        <v>1128</v>
      </c>
      <c r="E410" t="s">
        <v>89</v>
      </c>
      <c r="F410" t="s">
        <v>297</v>
      </c>
      <c r="G410">
        <v>12</v>
      </c>
      <c r="H410">
        <v>8</v>
      </c>
      <c r="I410" t="s">
        <v>66</v>
      </c>
      <c r="J410" t="s">
        <v>84</v>
      </c>
      <c r="K410" s="29">
        <v>99</v>
      </c>
      <c r="L410" t="s">
        <v>503</v>
      </c>
      <c r="M410" t="s">
        <v>590</v>
      </c>
      <c r="N410">
        <v>58</v>
      </c>
      <c r="O410">
        <v>874</v>
      </c>
      <c r="P410">
        <v>64</v>
      </c>
      <c r="Q410" s="1">
        <v>2</v>
      </c>
      <c r="R410">
        <f t="shared" si="6"/>
        <v>2</v>
      </c>
    </row>
    <row r="411" spans="1:18" x14ac:dyDescent="0.35">
      <c r="A411" t="s">
        <v>455</v>
      </c>
      <c r="B411" t="s">
        <v>475</v>
      </c>
      <c r="C411" s="1">
        <v>270030346109</v>
      </c>
      <c r="D411" s="1" t="s">
        <v>1005</v>
      </c>
      <c r="E411" t="s">
        <v>101</v>
      </c>
      <c r="F411" t="s">
        <v>54</v>
      </c>
      <c r="G411">
        <v>12</v>
      </c>
      <c r="H411">
        <v>1</v>
      </c>
      <c r="I411" t="s">
        <v>74</v>
      </c>
      <c r="J411" t="s">
        <v>68</v>
      </c>
      <c r="K411" s="29">
        <v>375</v>
      </c>
      <c r="L411" t="s">
        <v>503</v>
      </c>
      <c r="M411" t="s">
        <v>476</v>
      </c>
      <c r="N411">
        <v>25</v>
      </c>
      <c r="O411">
        <v>255</v>
      </c>
      <c r="P411">
        <v>400</v>
      </c>
      <c r="Q411" s="1">
        <v>2</v>
      </c>
      <c r="R411">
        <f t="shared" si="6"/>
        <v>7</v>
      </c>
    </row>
    <row r="412" spans="1:18" hidden="1" x14ac:dyDescent="0.35">
      <c r="A412" t="s">
        <v>392</v>
      </c>
      <c r="B412" t="s">
        <v>399</v>
      </c>
      <c r="C412" s="1">
        <v>190030227309</v>
      </c>
      <c r="D412" s="1" t="s">
        <v>1043</v>
      </c>
      <c r="E412" t="s">
        <v>89</v>
      </c>
      <c r="F412" t="s">
        <v>514</v>
      </c>
      <c r="G412">
        <v>13</v>
      </c>
      <c r="H412">
        <v>1</v>
      </c>
      <c r="I412" t="s">
        <v>66</v>
      </c>
      <c r="J412" t="s">
        <v>68</v>
      </c>
      <c r="K412" s="29">
        <v>99</v>
      </c>
      <c r="L412" t="s">
        <v>503</v>
      </c>
      <c r="M412" t="s">
        <v>515</v>
      </c>
      <c r="N412">
        <v>58</v>
      </c>
      <c r="O412">
        <v>9053</v>
      </c>
      <c r="P412">
        <v>1</v>
      </c>
      <c r="Q412" s="1">
        <v>2</v>
      </c>
      <c r="R412">
        <f t="shared" si="6"/>
        <v>4</v>
      </c>
    </row>
    <row r="413" spans="1:18" hidden="1" x14ac:dyDescent="0.35">
      <c r="A413" t="s">
        <v>190</v>
      </c>
      <c r="B413" t="s">
        <v>189</v>
      </c>
      <c r="C413" s="1">
        <v>140010426109</v>
      </c>
      <c r="D413" s="1" t="s">
        <v>991</v>
      </c>
      <c r="E413" t="s">
        <v>95</v>
      </c>
      <c r="F413" t="s">
        <v>654</v>
      </c>
      <c r="G413">
        <v>14</v>
      </c>
      <c r="H413">
        <v>1</v>
      </c>
      <c r="I413" t="s">
        <v>66</v>
      </c>
      <c r="J413" t="s">
        <v>67</v>
      </c>
      <c r="K413" s="29">
        <v>0</v>
      </c>
      <c r="L413" t="s">
        <v>503</v>
      </c>
      <c r="M413" t="s">
        <v>655</v>
      </c>
      <c r="N413">
        <v>2</v>
      </c>
      <c r="O413">
        <v>9035</v>
      </c>
      <c r="P413">
        <v>200</v>
      </c>
      <c r="Q413" s="1">
        <v>2</v>
      </c>
      <c r="R413">
        <f t="shared" si="6"/>
        <v>2</v>
      </c>
    </row>
    <row r="414" spans="1:18" hidden="1" x14ac:dyDescent="0.35">
      <c r="A414" t="s">
        <v>121</v>
      </c>
      <c r="B414" t="s">
        <v>125</v>
      </c>
      <c r="C414" s="1">
        <v>30010646309</v>
      </c>
      <c r="D414" s="1" t="s">
        <v>1086</v>
      </c>
      <c r="E414" t="s">
        <v>96</v>
      </c>
      <c r="F414" t="s">
        <v>198</v>
      </c>
      <c r="G414">
        <v>14</v>
      </c>
      <c r="H414">
        <v>1</v>
      </c>
      <c r="I414" t="s">
        <v>81</v>
      </c>
      <c r="J414" t="s">
        <v>68</v>
      </c>
      <c r="K414" s="29">
        <v>200</v>
      </c>
      <c r="L414" t="s">
        <v>503</v>
      </c>
      <c r="M414" t="s">
        <v>595</v>
      </c>
      <c r="N414">
        <v>30</v>
      </c>
      <c r="O414">
        <v>13</v>
      </c>
      <c r="P414">
        <v>200</v>
      </c>
      <c r="Q414" s="1">
        <v>2</v>
      </c>
      <c r="R414">
        <f t="shared" si="6"/>
        <v>2</v>
      </c>
    </row>
    <row r="415" spans="1:18" hidden="1" x14ac:dyDescent="0.35">
      <c r="A415" t="s">
        <v>121</v>
      </c>
      <c r="B415" t="s">
        <v>125</v>
      </c>
      <c r="C415" s="1">
        <v>30010646309</v>
      </c>
      <c r="D415" s="1" t="s">
        <v>1086</v>
      </c>
      <c r="E415" t="s">
        <v>89</v>
      </c>
      <c r="F415" t="s">
        <v>634</v>
      </c>
      <c r="G415">
        <v>14</v>
      </c>
      <c r="H415">
        <v>1</v>
      </c>
      <c r="I415" t="s">
        <v>66</v>
      </c>
      <c r="J415" t="s">
        <v>68</v>
      </c>
      <c r="K415" s="29">
        <v>499</v>
      </c>
      <c r="L415" t="s">
        <v>503</v>
      </c>
      <c r="M415" t="s">
        <v>635</v>
      </c>
      <c r="N415">
        <v>58</v>
      </c>
      <c r="O415">
        <v>9047</v>
      </c>
      <c r="P415">
        <v>36</v>
      </c>
      <c r="Q415" s="1">
        <v>2</v>
      </c>
      <c r="R415">
        <f t="shared" si="6"/>
        <v>2</v>
      </c>
    </row>
    <row r="416" spans="1:18" hidden="1" x14ac:dyDescent="0.35">
      <c r="A416" t="s">
        <v>121</v>
      </c>
      <c r="B416" t="s">
        <v>120</v>
      </c>
      <c r="C416" s="1">
        <v>30010145509</v>
      </c>
      <c r="D416" s="1" t="s">
        <v>1007</v>
      </c>
      <c r="E416" t="s">
        <v>90</v>
      </c>
      <c r="F416" t="s">
        <v>28</v>
      </c>
      <c r="G416">
        <v>15</v>
      </c>
      <c r="H416">
        <v>1</v>
      </c>
      <c r="I416" t="s">
        <v>69</v>
      </c>
      <c r="J416" t="s">
        <v>68</v>
      </c>
      <c r="K416" s="29">
        <v>83</v>
      </c>
      <c r="L416" t="s">
        <v>503</v>
      </c>
      <c r="M416" t="s">
        <v>619</v>
      </c>
      <c r="N416">
        <v>8</v>
      </c>
      <c r="O416">
        <v>52</v>
      </c>
      <c r="P416">
        <v>100</v>
      </c>
      <c r="Q416" s="1">
        <v>2</v>
      </c>
      <c r="R416">
        <f t="shared" si="6"/>
        <v>4</v>
      </c>
    </row>
    <row r="417" spans="1:18" hidden="1" x14ac:dyDescent="0.35">
      <c r="A417" t="s">
        <v>152</v>
      </c>
      <c r="B417" t="s">
        <v>174</v>
      </c>
      <c r="C417" s="1">
        <v>90100242709</v>
      </c>
      <c r="D417" s="1" t="s">
        <v>1047</v>
      </c>
      <c r="E417" t="s">
        <v>92</v>
      </c>
      <c r="F417" t="s">
        <v>158</v>
      </c>
      <c r="G417">
        <v>15</v>
      </c>
      <c r="H417">
        <v>1</v>
      </c>
      <c r="I417" t="s">
        <v>69</v>
      </c>
      <c r="J417" t="s">
        <v>68</v>
      </c>
      <c r="K417" s="29">
        <v>120</v>
      </c>
      <c r="L417" t="s">
        <v>819</v>
      </c>
      <c r="M417" t="s">
        <v>820</v>
      </c>
      <c r="N417">
        <v>4</v>
      </c>
      <c r="O417">
        <v>3758</v>
      </c>
      <c r="P417">
        <v>200</v>
      </c>
      <c r="Q417" s="1">
        <v>2</v>
      </c>
      <c r="R417">
        <f t="shared" si="6"/>
        <v>5</v>
      </c>
    </row>
    <row r="418" spans="1:18" hidden="1" x14ac:dyDescent="0.35">
      <c r="A418" t="s">
        <v>152</v>
      </c>
      <c r="B418" t="s">
        <v>174</v>
      </c>
      <c r="C418" s="1">
        <v>90100242709</v>
      </c>
      <c r="D418" s="1" t="s">
        <v>1047</v>
      </c>
      <c r="E418" t="s">
        <v>92</v>
      </c>
      <c r="F418" t="s">
        <v>158</v>
      </c>
      <c r="G418">
        <v>15</v>
      </c>
      <c r="H418">
        <v>1</v>
      </c>
      <c r="I418" t="s">
        <v>69</v>
      </c>
      <c r="J418" t="s">
        <v>68</v>
      </c>
      <c r="K418" s="29">
        <v>120</v>
      </c>
      <c r="L418" t="s">
        <v>819</v>
      </c>
      <c r="M418" t="s">
        <v>820</v>
      </c>
      <c r="N418">
        <v>4</v>
      </c>
      <c r="O418">
        <v>3758</v>
      </c>
      <c r="P418">
        <v>200</v>
      </c>
      <c r="Q418" s="1">
        <v>2</v>
      </c>
      <c r="R418">
        <f t="shared" si="6"/>
        <v>5</v>
      </c>
    </row>
    <row r="419" spans="1:18" hidden="1" x14ac:dyDescent="0.35">
      <c r="A419" t="s">
        <v>263</v>
      </c>
      <c r="B419" t="s">
        <v>286</v>
      </c>
      <c r="C419" s="1">
        <v>160090426709</v>
      </c>
      <c r="D419" s="1" t="s">
        <v>1048</v>
      </c>
      <c r="E419" t="s">
        <v>89</v>
      </c>
      <c r="F419" t="s">
        <v>169</v>
      </c>
      <c r="G419">
        <v>15</v>
      </c>
      <c r="H419">
        <v>20</v>
      </c>
      <c r="I419" t="s">
        <v>66</v>
      </c>
      <c r="J419" t="s">
        <v>68</v>
      </c>
      <c r="K419" s="29">
        <v>14</v>
      </c>
      <c r="L419" t="s">
        <v>503</v>
      </c>
      <c r="M419" t="s">
        <v>287</v>
      </c>
      <c r="N419">
        <v>58</v>
      </c>
      <c r="O419">
        <v>494</v>
      </c>
      <c r="P419">
        <v>20</v>
      </c>
      <c r="Q419" s="1">
        <v>2</v>
      </c>
      <c r="R419">
        <f t="shared" si="6"/>
        <v>5</v>
      </c>
    </row>
    <row r="420" spans="1:18" hidden="1" x14ac:dyDescent="0.35">
      <c r="A420" t="s">
        <v>330</v>
      </c>
      <c r="B420" t="s">
        <v>374</v>
      </c>
      <c r="C420" s="1">
        <v>180040268309</v>
      </c>
      <c r="D420" s="1" t="s">
        <v>1055</v>
      </c>
      <c r="E420" t="s">
        <v>97</v>
      </c>
      <c r="F420" t="s">
        <v>730</v>
      </c>
      <c r="G420">
        <v>16</v>
      </c>
      <c r="H420">
        <v>1</v>
      </c>
      <c r="I420" t="s">
        <v>70</v>
      </c>
      <c r="J420" t="s">
        <v>67</v>
      </c>
      <c r="K420" s="29">
        <v>125</v>
      </c>
      <c r="L420">
        <v>17121796</v>
      </c>
      <c r="M420" t="s">
        <v>853</v>
      </c>
      <c r="N420">
        <v>29</v>
      </c>
      <c r="O420">
        <v>1795</v>
      </c>
      <c r="P420">
        <v>100</v>
      </c>
      <c r="Q420" s="1">
        <v>2</v>
      </c>
      <c r="R420">
        <f t="shared" si="6"/>
        <v>1</v>
      </c>
    </row>
    <row r="421" spans="1:18" hidden="1" x14ac:dyDescent="0.35">
      <c r="A421" t="s">
        <v>190</v>
      </c>
      <c r="B421" t="s">
        <v>641</v>
      </c>
      <c r="C421" s="1">
        <v>140030727809</v>
      </c>
      <c r="D421" s="1" t="s">
        <v>1058</v>
      </c>
      <c r="E421" t="s">
        <v>97</v>
      </c>
      <c r="F421" t="s">
        <v>180</v>
      </c>
      <c r="G421">
        <v>16</v>
      </c>
      <c r="H421">
        <v>1</v>
      </c>
      <c r="I421" t="s">
        <v>69</v>
      </c>
      <c r="J421" t="s">
        <v>67</v>
      </c>
      <c r="K421" s="29">
        <v>0</v>
      </c>
      <c r="L421" t="s">
        <v>503</v>
      </c>
      <c r="M421" t="s">
        <v>662</v>
      </c>
      <c r="N421">
        <v>29</v>
      </c>
      <c r="O421">
        <v>7</v>
      </c>
      <c r="P421">
        <v>100</v>
      </c>
      <c r="Q421" s="1">
        <v>2</v>
      </c>
      <c r="R421">
        <f t="shared" si="6"/>
        <v>3</v>
      </c>
    </row>
    <row r="422" spans="1:18" hidden="1" x14ac:dyDescent="0.35">
      <c r="A422" t="s">
        <v>190</v>
      </c>
      <c r="B422" t="s">
        <v>641</v>
      </c>
      <c r="C422" s="1">
        <v>140030727809</v>
      </c>
      <c r="D422" s="1" t="s">
        <v>1058</v>
      </c>
      <c r="E422" t="s">
        <v>99</v>
      </c>
      <c r="F422" t="s">
        <v>663</v>
      </c>
      <c r="G422">
        <v>16</v>
      </c>
      <c r="H422">
        <v>3</v>
      </c>
      <c r="I422" t="s">
        <v>82</v>
      </c>
      <c r="J422" t="s">
        <v>67</v>
      </c>
      <c r="K422" s="29">
        <v>0</v>
      </c>
      <c r="L422" t="s">
        <v>503</v>
      </c>
      <c r="M422" t="s">
        <v>664</v>
      </c>
      <c r="N422">
        <v>9</v>
      </c>
      <c r="O422">
        <v>1417</v>
      </c>
      <c r="P422">
        <v>51</v>
      </c>
      <c r="Q422" s="1">
        <v>2</v>
      </c>
      <c r="R422">
        <f t="shared" si="6"/>
        <v>3</v>
      </c>
    </row>
    <row r="423" spans="1:18" hidden="1" x14ac:dyDescent="0.35">
      <c r="A423" t="s">
        <v>291</v>
      </c>
      <c r="B423" t="s">
        <v>310</v>
      </c>
      <c r="C423" s="1">
        <v>170020462009</v>
      </c>
      <c r="D423" s="1" t="s">
        <v>1024</v>
      </c>
      <c r="E423" t="s">
        <v>90</v>
      </c>
      <c r="F423" t="s">
        <v>11</v>
      </c>
      <c r="G423">
        <v>18</v>
      </c>
      <c r="H423">
        <v>1</v>
      </c>
      <c r="I423" t="s">
        <v>69</v>
      </c>
      <c r="J423" t="s">
        <v>68</v>
      </c>
      <c r="K423" s="29">
        <v>40</v>
      </c>
      <c r="L423" t="s">
        <v>503</v>
      </c>
      <c r="M423" t="s">
        <v>735</v>
      </c>
      <c r="N423">
        <v>8</v>
      </c>
      <c r="O423">
        <v>675</v>
      </c>
      <c r="P423">
        <v>50</v>
      </c>
      <c r="Q423" s="1">
        <v>2</v>
      </c>
      <c r="R423">
        <f t="shared" si="6"/>
        <v>4</v>
      </c>
    </row>
    <row r="424" spans="1:18" hidden="1" x14ac:dyDescent="0.35">
      <c r="A424" t="s">
        <v>135</v>
      </c>
      <c r="B424" t="s">
        <v>134</v>
      </c>
      <c r="C424" s="1">
        <v>90010138709</v>
      </c>
      <c r="D424" s="1" t="s">
        <v>990</v>
      </c>
      <c r="E424" t="s">
        <v>89</v>
      </c>
      <c r="F424" t="s">
        <v>31</v>
      </c>
      <c r="G424">
        <v>18</v>
      </c>
      <c r="H424">
        <v>10</v>
      </c>
      <c r="I424" t="s">
        <v>66</v>
      </c>
      <c r="J424" t="s">
        <v>67</v>
      </c>
      <c r="K424" s="29">
        <v>0</v>
      </c>
      <c r="L424" t="s">
        <v>503</v>
      </c>
      <c r="M424" t="s">
        <v>686</v>
      </c>
      <c r="N424">
        <v>58</v>
      </c>
      <c r="O424">
        <v>9032</v>
      </c>
      <c r="P424">
        <v>10</v>
      </c>
      <c r="Q424" s="1">
        <v>2</v>
      </c>
      <c r="R424">
        <f t="shared" si="6"/>
        <v>4</v>
      </c>
    </row>
    <row r="425" spans="1:18" hidden="1" x14ac:dyDescent="0.35">
      <c r="A425" t="s">
        <v>291</v>
      </c>
      <c r="B425" t="s">
        <v>310</v>
      </c>
      <c r="C425" s="1">
        <v>170020462009</v>
      </c>
      <c r="D425" s="1" t="s">
        <v>1024</v>
      </c>
      <c r="E425" t="s">
        <v>89</v>
      </c>
      <c r="F425" t="s">
        <v>309</v>
      </c>
      <c r="G425">
        <v>18</v>
      </c>
      <c r="H425">
        <v>2</v>
      </c>
      <c r="I425" t="s">
        <v>66</v>
      </c>
      <c r="J425" t="s">
        <v>68</v>
      </c>
      <c r="K425" s="29">
        <v>18</v>
      </c>
      <c r="L425" t="s">
        <v>503</v>
      </c>
      <c r="M425" t="s">
        <v>311</v>
      </c>
      <c r="N425">
        <v>58</v>
      </c>
      <c r="O425">
        <v>862</v>
      </c>
      <c r="P425">
        <v>4</v>
      </c>
      <c r="Q425" s="1">
        <v>2</v>
      </c>
      <c r="R425">
        <f t="shared" si="6"/>
        <v>4</v>
      </c>
    </row>
    <row r="426" spans="1:18" hidden="1" x14ac:dyDescent="0.35">
      <c r="A426" t="s">
        <v>392</v>
      </c>
      <c r="B426" t="s">
        <v>396</v>
      </c>
      <c r="C426" s="1">
        <v>190010427009</v>
      </c>
      <c r="D426" s="1" t="s">
        <v>1078</v>
      </c>
      <c r="E426" t="s">
        <v>94</v>
      </c>
      <c r="F426" t="s">
        <v>518</v>
      </c>
      <c r="G426">
        <v>19</v>
      </c>
      <c r="H426">
        <v>5</v>
      </c>
      <c r="I426" t="s">
        <v>66</v>
      </c>
      <c r="J426" t="s">
        <v>77</v>
      </c>
      <c r="K426" s="29">
        <v>49</v>
      </c>
      <c r="L426" t="s">
        <v>503</v>
      </c>
      <c r="M426" t="s">
        <v>519</v>
      </c>
      <c r="N426">
        <v>67</v>
      </c>
      <c r="O426">
        <v>50</v>
      </c>
      <c r="P426">
        <v>150</v>
      </c>
      <c r="Q426" s="1">
        <v>2</v>
      </c>
      <c r="R426">
        <f t="shared" si="6"/>
        <v>5</v>
      </c>
    </row>
    <row r="427" spans="1:18" hidden="1" x14ac:dyDescent="0.35">
      <c r="A427" t="s">
        <v>392</v>
      </c>
      <c r="B427" t="s">
        <v>396</v>
      </c>
      <c r="C427" s="1">
        <v>190010427009</v>
      </c>
      <c r="D427" s="1" t="s">
        <v>1078</v>
      </c>
      <c r="E427" t="s">
        <v>94</v>
      </c>
      <c r="F427" t="s">
        <v>518</v>
      </c>
      <c r="G427">
        <v>19</v>
      </c>
      <c r="H427">
        <v>5</v>
      </c>
      <c r="I427" t="s">
        <v>66</v>
      </c>
      <c r="J427" t="s">
        <v>77</v>
      </c>
      <c r="K427" s="29">
        <v>49</v>
      </c>
      <c r="L427" t="s">
        <v>503</v>
      </c>
      <c r="M427" t="s">
        <v>519</v>
      </c>
      <c r="N427">
        <v>67</v>
      </c>
      <c r="O427">
        <v>50</v>
      </c>
      <c r="P427">
        <v>150</v>
      </c>
      <c r="Q427" s="1">
        <v>2</v>
      </c>
      <c r="R427">
        <f t="shared" si="6"/>
        <v>5</v>
      </c>
    </row>
    <row r="428" spans="1:18" hidden="1" x14ac:dyDescent="0.35">
      <c r="A428" t="s">
        <v>392</v>
      </c>
      <c r="B428" t="s">
        <v>396</v>
      </c>
      <c r="C428" s="1">
        <v>190010427009</v>
      </c>
      <c r="D428" s="1" t="s">
        <v>1078</v>
      </c>
      <c r="E428" t="s">
        <v>89</v>
      </c>
      <c r="F428" t="s">
        <v>509</v>
      </c>
      <c r="G428">
        <v>19</v>
      </c>
      <c r="H428">
        <v>2</v>
      </c>
      <c r="I428" t="s">
        <v>66</v>
      </c>
      <c r="J428" t="s">
        <v>77</v>
      </c>
      <c r="K428" s="29">
        <v>749</v>
      </c>
      <c r="L428" t="s">
        <v>503</v>
      </c>
      <c r="M428" t="s">
        <v>510</v>
      </c>
      <c r="N428">
        <v>58</v>
      </c>
      <c r="O428">
        <v>663</v>
      </c>
      <c r="P428">
        <v>112</v>
      </c>
      <c r="Q428" s="1">
        <v>2</v>
      </c>
      <c r="R428">
        <f t="shared" si="6"/>
        <v>5</v>
      </c>
    </row>
    <row r="429" spans="1:18" hidden="1" x14ac:dyDescent="0.35">
      <c r="A429" t="s">
        <v>152</v>
      </c>
      <c r="B429" t="s">
        <v>174</v>
      </c>
      <c r="C429" s="1">
        <v>90100242709</v>
      </c>
      <c r="D429" s="1" t="s">
        <v>1047</v>
      </c>
      <c r="E429" t="s">
        <v>93</v>
      </c>
      <c r="F429" t="s">
        <v>17</v>
      </c>
      <c r="G429">
        <v>20</v>
      </c>
      <c r="H429">
        <v>1</v>
      </c>
      <c r="I429" t="s">
        <v>74</v>
      </c>
      <c r="J429" t="s">
        <v>68</v>
      </c>
      <c r="K429" s="29">
        <v>255</v>
      </c>
      <c r="L429" t="s">
        <v>503</v>
      </c>
      <c r="M429" t="s">
        <v>175</v>
      </c>
      <c r="N429">
        <v>66</v>
      </c>
      <c r="O429">
        <v>1</v>
      </c>
      <c r="P429">
        <v>300</v>
      </c>
      <c r="Q429" s="1">
        <v>2</v>
      </c>
      <c r="R429">
        <f t="shared" si="6"/>
        <v>5</v>
      </c>
    </row>
    <row r="430" spans="1:18" hidden="1" x14ac:dyDescent="0.35">
      <c r="A430" t="s">
        <v>152</v>
      </c>
      <c r="B430" t="s">
        <v>174</v>
      </c>
      <c r="C430" s="1">
        <v>90100242709</v>
      </c>
      <c r="D430" s="1" t="s">
        <v>1047</v>
      </c>
      <c r="E430" t="s">
        <v>90</v>
      </c>
      <c r="F430" t="s">
        <v>26</v>
      </c>
      <c r="G430">
        <v>20</v>
      </c>
      <c r="H430">
        <v>1</v>
      </c>
      <c r="I430" t="s">
        <v>69</v>
      </c>
      <c r="J430" t="s">
        <v>68</v>
      </c>
      <c r="K430" s="29">
        <v>145</v>
      </c>
      <c r="L430" t="s">
        <v>821</v>
      </c>
      <c r="M430" t="s">
        <v>822</v>
      </c>
      <c r="N430">
        <v>8</v>
      </c>
      <c r="O430">
        <v>606</v>
      </c>
      <c r="P430">
        <v>200</v>
      </c>
      <c r="Q430" s="1">
        <v>2</v>
      </c>
      <c r="R430">
        <f t="shared" si="6"/>
        <v>5</v>
      </c>
    </row>
    <row r="431" spans="1:18" hidden="1" x14ac:dyDescent="0.35">
      <c r="A431" t="s">
        <v>152</v>
      </c>
      <c r="B431" t="s">
        <v>174</v>
      </c>
      <c r="C431" s="1">
        <v>90100242709</v>
      </c>
      <c r="D431" s="1" t="s">
        <v>1047</v>
      </c>
      <c r="E431" t="s">
        <v>89</v>
      </c>
      <c r="F431" t="s">
        <v>6</v>
      </c>
      <c r="G431">
        <v>20</v>
      </c>
      <c r="H431">
        <v>5</v>
      </c>
      <c r="I431" t="s">
        <v>66</v>
      </c>
      <c r="J431" t="s">
        <v>68</v>
      </c>
      <c r="K431" s="29">
        <v>50</v>
      </c>
      <c r="L431" t="s">
        <v>503</v>
      </c>
      <c r="M431" t="s">
        <v>176</v>
      </c>
      <c r="N431">
        <v>58</v>
      </c>
      <c r="O431">
        <v>141</v>
      </c>
      <c r="P431">
        <v>5</v>
      </c>
      <c r="Q431" s="1">
        <v>2</v>
      </c>
      <c r="R431">
        <f t="shared" si="6"/>
        <v>5</v>
      </c>
    </row>
    <row r="432" spans="1:18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autoFilter ref="A1:U431" xr:uid="{00000000-0001-0000-0000-000000000000}">
    <filterColumn colId="17">
      <filters>
        <filter val="7"/>
      </filters>
    </filterColumn>
  </autoFilter>
  <sortState xmlns:xlrd2="http://schemas.microsoft.com/office/spreadsheetml/2017/richdata2" ref="A2:R431">
    <sortCondition ref="E2:E431"/>
    <sortCondition ref="F2:F431"/>
    <sortCondition ref="R2:R431"/>
    <sortCondition ref="G2:G4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81-C14F-4EF9-92C3-781BFB9AF9C4}">
  <sheetPr codeName="Sheet2"/>
  <dimension ref="A1:M251"/>
  <sheetViews>
    <sheetView showGridLines="0" workbookViewId="0">
      <selection activeCell="B4" sqref="B4"/>
    </sheetView>
  </sheetViews>
  <sheetFormatPr defaultRowHeight="14.5" x14ac:dyDescent="0.35"/>
  <cols>
    <col min="1" max="1" width="10.81640625" customWidth="1"/>
    <col min="2" max="2" width="13.453125" customWidth="1"/>
    <col min="3" max="3" width="9" customWidth="1"/>
    <col min="4" max="4" width="13.26953125" customWidth="1"/>
    <col min="5" max="5" width="9.7265625" customWidth="1"/>
    <col min="6" max="6" width="17.6328125" customWidth="1"/>
    <col min="7" max="8" width="3.1796875" customWidth="1"/>
    <col min="9" max="10" width="13.26953125" customWidth="1"/>
    <col min="11" max="11" width="13.6328125" customWidth="1"/>
  </cols>
  <sheetData>
    <row r="1" spans="1:13" x14ac:dyDescent="0.35">
      <c r="B1" s="5">
        <v>1</v>
      </c>
      <c r="D1" s="4">
        <v>4</v>
      </c>
      <c r="F1" s="5">
        <v>4</v>
      </c>
      <c r="J1" s="19" t="b">
        <f>IF('Login Page'!$I$10=_xlfn.XLOOKUP('Login Page'!$I$9,$I$3:$I$254,$J$3:$J$254),TRUE,FALSE)</f>
        <v>1</v>
      </c>
      <c r="K1" t="str">
        <f>IF(J1=TRUE,"Password is Correct please click on below","Please Enter correct Password")</f>
        <v>Password is Correct please click on below</v>
      </c>
    </row>
    <row r="2" spans="1:13" x14ac:dyDescent="0.35">
      <c r="B2" s="6" t="str">
        <f>'Login Page'!$I$8</f>
        <v>Jaipur</v>
      </c>
      <c r="D2" s="6" t="str">
        <f>'Login Page'!$I$9</f>
        <v>Jaipur2645</v>
      </c>
      <c r="F2" s="7">
        <f>MemberID!$D$5</f>
        <v>220010250309</v>
      </c>
    </row>
    <row r="3" spans="1:13" x14ac:dyDescent="0.35">
      <c r="G3" t="s">
        <v>504</v>
      </c>
      <c r="I3" s="23" t="s">
        <v>110</v>
      </c>
      <c r="J3" s="23" t="s">
        <v>111</v>
      </c>
      <c r="L3" s="26" t="s">
        <v>4</v>
      </c>
    </row>
    <row r="4" spans="1:13" x14ac:dyDescent="0.35">
      <c r="A4">
        <v>1</v>
      </c>
      <c r="B4" s="2" t="str" cm="1">
        <f t="array" ref="B4:B19">_xlfn._xlws.SORT(_xlfn.UNIQUE(_xlfn._xlws.FILTER(Data!$A$2:$A$4301,Data!$A$2:$A$4301&lt;&gt;"")))</f>
        <v>Ahmedabad</v>
      </c>
      <c r="D4" s="2" t="str" cm="1">
        <f t="array" ref="D4:D7">_xlfn.UNIQUE(_xlfn._xlws.FILTER(Data!$B$2:$B$2034,Data!$A$2:$A$2034=Master!B2))</f>
        <v>Jaipur0204</v>
      </c>
      <c r="E4" s="3"/>
      <c r="F4" s="2" cm="1">
        <f t="array" ref="F4">_xlfn.UNIQUE(_xlfn._xlws.FILTER(Data!$C$2:$C$2034,Data!$B$2:$B$2034=Master!D2))</f>
        <v>220010250309</v>
      </c>
      <c r="G4" s="3">
        <f>COUNTIF(Data!$C$1:$C$2034,Master!F4)</f>
        <v>2</v>
      </c>
      <c r="H4" s="3"/>
      <c r="I4" s="22" t="s">
        <v>394</v>
      </c>
      <c r="J4" s="2">
        <v>1</v>
      </c>
      <c r="L4" t="s">
        <v>394</v>
      </c>
      <c r="M4" s="2" t="s">
        <v>120</v>
      </c>
    </row>
    <row r="5" spans="1:13" x14ac:dyDescent="0.35">
      <c r="A5">
        <v>2</v>
      </c>
      <c r="B5" t="str">
        <v>Bangalore</v>
      </c>
      <c r="D5" s="2" t="str">
        <v>Jaipur2506</v>
      </c>
      <c r="E5" s="3"/>
      <c r="F5" s="2"/>
      <c r="G5" s="3">
        <f>COUNTIF(Data!$C$1:$C$2034,Master!F5)</f>
        <v>0</v>
      </c>
      <c r="H5" s="3"/>
      <c r="I5" s="22" t="s">
        <v>396</v>
      </c>
      <c r="J5" s="2">
        <v>2</v>
      </c>
      <c r="L5" t="s">
        <v>396</v>
      </c>
      <c r="M5" s="2" t="s">
        <v>122</v>
      </c>
    </row>
    <row r="6" spans="1:13" x14ac:dyDescent="0.35">
      <c r="A6">
        <v>3</v>
      </c>
      <c r="B6" t="str">
        <v>Chennai</v>
      </c>
      <c r="D6" s="2" t="str">
        <v>Jaipur2645</v>
      </c>
      <c r="E6" s="3"/>
      <c r="F6" s="2"/>
      <c r="G6" s="3">
        <f>COUNTIF(Data!$C$1:$C$2034,Master!F6)</f>
        <v>0</v>
      </c>
      <c r="H6" s="3"/>
      <c r="I6" s="22" t="s">
        <v>399</v>
      </c>
      <c r="J6" s="2">
        <v>3</v>
      </c>
      <c r="L6" t="s">
        <v>399</v>
      </c>
      <c r="M6" s="2" t="s">
        <v>123</v>
      </c>
    </row>
    <row r="7" spans="1:13" x14ac:dyDescent="0.35">
      <c r="A7">
        <v>4</v>
      </c>
      <c r="B7" t="str">
        <v>Cochin</v>
      </c>
      <c r="D7" s="2" t="str">
        <v>Jaipur394</v>
      </c>
      <c r="E7" s="3"/>
      <c r="F7" s="2"/>
      <c r="G7" s="3">
        <f>COUNTIF(Data!$C$1:$C$2034,Master!F7)</f>
        <v>0</v>
      </c>
      <c r="H7" s="3"/>
      <c r="I7" s="22" t="s">
        <v>407</v>
      </c>
      <c r="J7" s="2">
        <v>4</v>
      </c>
      <c r="L7" t="s">
        <v>407</v>
      </c>
      <c r="M7" s="2" t="s">
        <v>125</v>
      </c>
    </row>
    <row r="8" spans="1:13" x14ac:dyDescent="0.35">
      <c r="A8">
        <v>5</v>
      </c>
      <c r="B8" t="str">
        <v>Delhi</v>
      </c>
      <c r="D8" s="2"/>
      <c r="E8" s="3"/>
      <c r="F8" s="3"/>
      <c r="G8" s="3">
        <f>COUNTIF(Data!$C$1:$C$2034,Master!F8)</f>
        <v>0</v>
      </c>
      <c r="H8" s="3"/>
      <c r="I8" s="22" t="s">
        <v>56</v>
      </c>
      <c r="J8" s="2">
        <v>5</v>
      </c>
      <c r="L8" t="s">
        <v>56</v>
      </c>
      <c r="M8" s="2" t="s">
        <v>126</v>
      </c>
    </row>
    <row r="9" spans="1:13" x14ac:dyDescent="0.35">
      <c r="A9">
        <v>6</v>
      </c>
      <c r="B9" t="str">
        <v>Guwahati</v>
      </c>
      <c r="D9" s="2"/>
      <c r="E9" s="3"/>
      <c r="F9" s="3"/>
      <c r="G9" s="3"/>
      <c r="H9" s="3"/>
      <c r="I9" s="22" t="s">
        <v>7</v>
      </c>
      <c r="J9" s="2">
        <v>6</v>
      </c>
      <c r="L9" t="s">
        <v>7</v>
      </c>
      <c r="M9" s="2" t="s">
        <v>128</v>
      </c>
    </row>
    <row r="10" spans="1:13" x14ac:dyDescent="0.35">
      <c r="A10">
        <v>7</v>
      </c>
      <c r="B10" t="str">
        <v>Hyderabad</v>
      </c>
      <c r="D10" s="2"/>
      <c r="E10" s="3"/>
      <c r="F10" s="3"/>
      <c r="G10" s="3"/>
      <c r="H10" s="3"/>
      <c r="I10" s="22" t="s">
        <v>9</v>
      </c>
      <c r="J10" s="2">
        <v>7</v>
      </c>
      <c r="L10" t="s">
        <v>9</v>
      </c>
      <c r="M10" s="2" t="s">
        <v>129</v>
      </c>
    </row>
    <row r="11" spans="1:13" x14ac:dyDescent="0.35">
      <c r="A11">
        <v>8</v>
      </c>
      <c r="B11" t="str">
        <v>Indore</v>
      </c>
      <c r="D11" s="2"/>
      <c r="E11" s="3"/>
      <c r="F11" s="3"/>
      <c r="G11" s="3"/>
      <c r="H11" s="3"/>
      <c r="I11" s="22" t="s">
        <v>38</v>
      </c>
      <c r="J11" s="2">
        <v>8</v>
      </c>
      <c r="L11" t="s">
        <v>38</v>
      </c>
      <c r="M11" s="2" t="s">
        <v>130</v>
      </c>
    </row>
    <row r="12" spans="1:13" x14ac:dyDescent="0.35">
      <c r="A12">
        <v>9</v>
      </c>
      <c r="B12" t="str">
        <v>Jaipur</v>
      </c>
      <c r="D12" s="2"/>
      <c r="E12" s="3"/>
      <c r="F12" s="3"/>
      <c r="G12" s="3"/>
      <c r="H12" s="3"/>
      <c r="I12" s="22" t="s">
        <v>10</v>
      </c>
      <c r="J12" s="2">
        <v>9</v>
      </c>
      <c r="L12" t="s">
        <v>10</v>
      </c>
      <c r="M12" s="2" t="s">
        <v>132</v>
      </c>
    </row>
    <row r="13" spans="1:13" x14ac:dyDescent="0.35">
      <c r="A13">
        <v>10</v>
      </c>
      <c r="B13" t="str">
        <v>Kolkata</v>
      </c>
      <c r="D13" s="2"/>
      <c r="E13" s="3"/>
      <c r="F13" s="3"/>
      <c r="G13" s="3"/>
      <c r="H13" s="3"/>
      <c r="I13" s="22" t="s">
        <v>18</v>
      </c>
      <c r="J13" s="2">
        <v>10</v>
      </c>
      <c r="L13" t="s">
        <v>18</v>
      </c>
      <c r="M13" s="2" t="s">
        <v>133</v>
      </c>
    </row>
    <row r="14" spans="1:13" x14ac:dyDescent="0.35">
      <c r="A14">
        <v>11</v>
      </c>
      <c r="B14" t="str">
        <v>Lucknow</v>
      </c>
      <c r="D14" s="22"/>
      <c r="I14" s="22" t="s">
        <v>40</v>
      </c>
      <c r="J14" s="2">
        <v>11</v>
      </c>
      <c r="L14" t="s">
        <v>40</v>
      </c>
      <c r="M14" s="22" t="s">
        <v>134</v>
      </c>
    </row>
    <row r="15" spans="1:13" x14ac:dyDescent="0.35">
      <c r="A15">
        <v>12</v>
      </c>
      <c r="B15" t="str">
        <v>Ludhiana</v>
      </c>
      <c r="D15" s="22"/>
      <c r="I15" s="22" t="s">
        <v>488</v>
      </c>
      <c r="J15" s="2">
        <v>12</v>
      </c>
      <c r="L15" t="s">
        <v>488</v>
      </c>
      <c r="M15" s="22" t="s">
        <v>138</v>
      </c>
    </row>
    <row r="16" spans="1:13" x14ac:dyDescent="0.35">
      <c r="A16">
        <v>13</v>
      </c>
      <c r="B16" t="str">
        <v>Mumbai</v>
      </c>
      <c r="D16" s="22"/>
      <c r="I16" s="22" t="s">
        <v>498</v>
      </c>
      <c r="J16" s="2">
        <v>13</v>
      </c>
      <c r="L16" t="s">
        <v>498</v>
      </c>
      <c r="M16" s="22" t="s">
        <v>140</v>
      </c>
    </row>
    <row r="17" spans="1:13" x14ac:dyDescent="0.35">
      <c r="A17">
        <v>14</v>
      </c>
      <c r="B17" t="str">
        <v>Nagpur</v>
      </c>
      <c r="D17" s="22"/>
      <c r="I17" s="22" t="s">
        <v>500</v>
      </c>
      <c r="J17" s="2">
        <v>14</v>
      </c>
      <c r="L17" t="s">
        <v>500</v>
      </c>
      <c r="M17" s="22" t="s">
        <v>142</v>
      </c>
    </row>
    <row r="18" spans="1:13" x14ac:dyDescent="0.35">
      <c r="A18">
        <v>15</v>
      </c>
      <c r="B18" t="str">
        <v>Patna</v>
      </c>
      <c r="D18" s="22"/>
      <c r="I18" s="22" t="s">
        <v>418</v>
      </c>
      <c r="J18" s="2">
        <v>15</v>
      </c>
      <c r="L18" t="s">
        <v>418</v>
      </c>
      <c r="M18" s="22" t="s">
        <v>145</v>
      </c>
    </row>
    <row r="19" spans="1:13" x14ac:dyDescent="0.35">
      <c r="A19">
        <v>16</v>
      </c>
      <c r="B19" t="str">
        <v>Pune</v>
      </c>
      <c r="D19" s="22"/>
      <c r="I19" s="22" t="s">
        <v>420</v>
      </c>
      <c r="J19" s="2">
        <v>16</v>
      </c>
      <c r="L19" t="s">
        <v>420</v>
      </c>
      <c r="M19" s="22" t="s">
        <v>148</v>
      </c>
    </row>
    <row r="20" spans="1:13" x14ac:dyDescent="0.35">
      <c r="D20" s="22"/>
      <c r="E20" s="20" t="s">
        <v>113</v>
      </c>
      <c r="I20" s="22" t="s">
        <v>414</v>
      </c>
      <c r="J20" s="2">
        <v>17</v>
      </c>
      <c r="L20" t="s">
        <v>414</v>
      </c>
      <c r="M20" s="22" t="s">
        <v>151</v>
      </c>
    </row>
    <row r="21" spans="1:13" x14ac:dyDescent="0.35">
      <c r="D21" s="22"/>
      <c r="E21" t="s">
        <v>114</v>
      </c>
      <c r="I21" s="22" t="s">
        <v>423</v>
      </c>
      <c r="J21" s="2">
        <v>18</v>
      </c>
      <c r="L21" t="s">
        <v>423</v>
      </c>
      <c r="M21" s="22" t="s">
        <v>153</v>
      </c>
    </row>
    <row r="22" spans="1:13" x14ac:dyDescent="0.35">
      <c r="D22" s="22"/>
      <c r="I22" s="22" t="s">
        <v>125</v>
      </c>
      <c r="J22" s="2">
        <v>19</v>
      </c>
      <c r="L22" t="s">
        <v>125</v>
      </c>
      <c r="M22" s="22" t="s">
        <v>154</v>
      </c>
    </row>
    <row r="23" spans="1:13" x14ac:dyDescent="0.35">
      <c r="D23" s="22"/>
      <c r="I23" s="22" t="s">
        <v>122</v>
      </c>
      <c r="J23" s="2">
        <v>20</v>
      </c>
      <c r="L23" t="s">
        <v>122</v>
      </c>
      <c r="M23" s="22" t="s">
        <v>156</v>
      </c>
    </row>
    <row r="24" spans="1:13" x14ac:dyDescent="0.35">
      <c r="D24" s="22"/>
      <c r="I24" s="22" t="s">
        <v>132</v>
      </c>
      <c r="J24" s="2">
        <v>21</v>
      </c>
      <c r="L24" t="s">
        <v>132</v>
      </c>
      <c r="M24" s="22" t="s">
        <v>157</v>
      </c>
    </row>
    <row r="25" spans="1:13" x14ac:dyDescent="0.35">
      <c r="D25" s="22"/>
      <c r="I25" s="22" t="s">
        <v>120</v>
      </c>
      <c r="J25" s="2">
        <v>22</v>
      </c>
      <c r="L25" t="s">
        <v>120</v>
      </c>
      <c r="M25" s="22" t="s">
        <v>159</v>
      </c>
    </row>
    <row r="26" spans="1:13" x14ac:dyDescent="0.35">
      <c r="D26" s="22"/>
      <c r="I26" s="22" t="s">
        <v>128</v>
      </c>
      <c r="J26" s="2">
        <v>23</v>
      </c>
      <c r="L26" t="s">
        <v>128</v>
      </c>
      <c r="M26" s="22" t="s">
        <v>162</v>
      </c>
    </row>
    <row r="27" spans="1:13" x14ac:dyDescent="0.35">
      <c r="I27" s="22" t="s">
        <v>130</v>
      </c>
      <c r="J27" s="2">
        <v>24</v>
      </c>
      <c r="L27" t="s">
        <v>130</v>
      </c>
      <c r="M27" s="22" t="s">
        <v>163</v>
      </c>
    </row>
    <row r="28" spans="1:13" x14ac:dyDescent="0.35">
      <c r="I28" s="22" t="s">
        <v>133</v>
      </c>
      <c r="J28" s="2">
        <v>25</v>
      </c>
      <c r="L28" t="s">
        <v>133</v>
      </c>
      <c r="M28" s="22" t="s">
        <v>165</v>
      </c>
    </row>
    <row r="29" spans="1:13" x14ac:dyDescent="0.35">
      <c r="I29" s="22" t="s">
        <v>451</v>
      </c>
      <c r="J29" s="2">
        <v>26</v>
      </c>
      <c r="L29" t="s">
        <v>451</v>
      </c>
      <c r="M29" s="22" t="s">
        <v>166</v>
      </c>
    </row>
    <row r="30" spans="1:13" x14ac:dyDescent="0.35">
      <c r="I30" s="22" t="s">
        <v>209</v>
      </c>
      <c r="J30" s="2">
        <v>27</v>
      </c>
      <c r="L30" t="s">
        <v>209</v>
      </c>
      <c r="M30" s="22" t="s">
        <v>170</v>
      </c>
    </row>
    <row r="31" spans="1:13" x14ac:dyDescent="0.35">
      <c r="I31" s="22" t="s">
        <v>197</v>
      </c>
      <c r="J31" s="2">
        <v>28</v>
      </c>
      <c r="L31" t="s">
        <v>197</v>
      </c>
      <c r="M31" s="22" t="s">
        <v>172</v>
      </c>
    </row>
    <row r="32" spans="1:13" x14ac:dyDescent="0.35">
      <c r="I32" s="22" t="s">
        <v>641</v>
      </c>
      <c r="J32" s="2">
        <v>29</v>
      </c>
      <c r="L32" t="s">
        <v>641</v>
      </c>
      <c r="M32" s="22" t="s">
        <v>174</v>
      </c>
    </row>
    <row r="33" spans="9:13" x14ac:dyDescent="0.35">
      <c r="I33" s="22" t="s">
        <v>189</v>
      </c>
      <c r="J33" s="2">
        <v>30</v>
      </c>
      <c r="L33" t="s">
        <v>189</v>
      </c>
      <c r="M33" s="22" t="s">
        <v>177</v>
      </c>
    </row>
    <row r="34" spans="9:13" x14ac:dyDescent="0.35">
      <c r="I34" s="22" t="s">
        <v>192</v>
      </c>
      <c r="J34" s="2">
        <v>31</v>
      </c>
      <c r="L34" t="s">
        <v>192</v>
      </c>
      <c r="M34" s="22" t="s">
        <v>178</v>
      </c>
    </row>
    <row r="35" spans="9:13" x14ac:dyDescent="0.35">
      <c r="I35" s="22" t="s">
        <v>196</v>
      </c>
      <c r="J35" s="2">
        <v>32</v>
      </c>
      <c r="L35" t="s">
        <v>196</v>
      </c>
      <c r="M35" s="22" t="s">
        <v>181</v>
      </c>
    </row>
    <row r="36" spans="9:13" x14ac:dyDescent="0.35">
      <c r="I36" s="22" t="s">
        <v>212</v>
      </c>
      <c r="J36" s="2">
        <v>33</v>
      </c>
      <c r="L36" t="s">
        <v>212</v>
      </c>
      <c r="M36" s="22" t="s">
        <v>182</v>
      </c>
    </row>
    <row r="37" spans="9:13" x14ac:dyDescent="0.35">
      <c r="I37" s="22" t="s">
        <v>200</v>
      </c>
      <c r="J37" s="2">
        <v>34</v>
      </c>
      <c r="L37" t="s">
        <v>200</v>
      </c>
      <c r="M37" s="22" t="s">
        <v>183</v>
      </c>
    </row>
    <row r="38" spans="9:13" x14ac:dyDescent="0.35">
      <c r="I38" s="22" t="s">
        <v>134</v>
      </c>
      <c r="J38" s="2">
        <v>35</v>
      </c>
      <c r="L38" t="s">
        <v>134</v>
      </c>
      <c r="M38" s="22" t="s">
        <v>186</v>
      </c>
    </row>
    <row r="39" spans="9:13" x14ac:dyDescent="0.35">
      <c r="I39" s="22" t="s">
        <v>186</v>
      </c>
      <c r="J39" s="2">
        <v>36</v>
      </c>
      <c r="L39" t="s">
        <v>186</v>
      </c>
      <c r="M39" s="22" t="s">
        <v>189</v>
      </c>
    </row>
    <row r="40" spans="9:13" x14ac:dyDescent="0.35">
      <c r="I40" s="22" t="s">
        <v>183</v>
      </c>
      <c r="J40" s="2">
        <v>37</v>
      </c>
      <c r="L40" t="s">
        <v>183</v>
      </c>
      <c r="M40" s="22" t="s">
        <v>191</v>
      </c>
    </row>
    <row r="41" spans="9:13" x14ac:dyDescent="0.35">
      <c r="I41" s="22" t="s">
        <v>424</v>
      </c>
      <c r="J41" s="2">
        <v>38</v>
      </c>
      <c r="L41" t="s">
        <v>424</v>
      </c>
      <c r="M41" s="22" t="s">
        <v>192</v>
      </c>
    </row>
    <row r="42" spans="9:13" x14ac:dyDescent="0.35">
      <c r="I42" s="22" t="s">
        <v>427</v>
      </c>
      <c r="J42" s="2">
        <v>39</v>
      </c>
      <c r="L42" t="s">
        <v>427</v>
      </c>
      <c r="M42" s="22" t="s">
        <v>193</v>
      </c>
    </row>
    <row r="43" spans="9:13" x14ac:dyDescent="0.35">
      <c r="I43" s="22" t="s">
        <v>433</v>
      </c>
      <c r="J43" s="2">
        <v>40</v>
      </c>
      <c r="L43" t="s">
        <v>433</v>
      </c>
      <c r="M43" s="22" t="s">
        <v>194</v>
      </c>
    </row>
    <row r="44" spans="9:13" x14ac:dyDescent="0.35">
      <c r="I44" s="22" t="s">
        <v>435</v>
      </c>
      <c r="J44" s="2">
        <v>41</v>
      </c>
      <c r="L44" t="s">
        <v>435</v>
      </c>
      <c r="M44" s="22" t="s">
        <v>195</v>
      </c>
    </row>
    <row r="45" spans="9:13" x14ac:dyDescent="0.35">
      <c r="I45" s="22" t="s">
        <v>325</v>
      </c>
      <c r="J45" s="2">
        <v>42</v>
      </c>
      <c r="L45" t="s">
        <v>325</v>
      </c>
      <c r="M45" s="22" t="s">
        <v>196</v>
      </c>
    </row>
    <row r="46" spans="9:13" x14ac:dyDescent="0.35">
      <c r="I46" s="22" t="s">
        <v>320</v>
      </c>
      <c r="J46" s="2">
        <v>43</v>
      </c>
      <c r="L46" t="s">
        <v>320</v>
      </c>
      <c r="M46" s="22" t="s">
        <v>197</v>
      </c>
    </row>
    <row r="47" spans="9:13" x14ac:dyDescent="0.35">
      <c r="I47" s="22" t="s">
        <v>723</v>
      </c>
      <c r="J47" s="2">
        <v>44</v>
      </c>
      <c r="L47" t="s">
        <v>723</v>
      </c>
      <c r="M47" s="22" t="s">
        <v>200</v>
      </c>
    </row>
    <row r="48" spans="9:13" x14ac:dyDescent="0.35">
      <c r="I48" s="22" t="s">
        <v>324</v>
      </c>
      <c r="J48" s="2">
        <v>45</v>
      </c>
      <c r="L48" t="s">
        <v>324</v>
      </c>
      <c r="M48" s="22" t="s">
        <v>209</v>
      </c>
    </row>
    <row r="49" spans="9:13" x14ac:dyDescent="0.35">
      <c r="I49" s="22" t="s">
        <v>310</v>
      </c>
      <c r="J49" s="2">
        <v>46</v>
      </c>
      <c r="L49" t="s">
        <v>310</v>
      </c>
      <c r="M49" s="22" t="s">
        <v>211</v>
      </c>
    </row>
    <row r="50" spans="9:13" x14ac:dyDescent="0.35">
      <c r="I50" s="22" t="s">
        <v>736</v>
      </c>
      <c r="J50" s="2">
        <v>47</v>
      </c>
      <c r="L50" t="s">
        <v>736</v>
      </c>
      <c r="M50" s="22" t="s">
        <v>212</v>
      </c>
    </row>
    <row r="51" spans="9:13" x14ac:dyDescent="0.35">
      <c r="I51" s="22" t="s">
        <v>477</v>
      </c>
      <c r="J51" s="2">
        <v>48</v>
      </c>
      <c r="L51" t="s">
        <v>477</v>
      </c>
      <c r="M51" s="22" t="s">
        <v>217</v>
      </c>
    </row>
    <row r="52" spans="9:13" x14ac:dyDescent="0.35">
      <c r="I52" s="22" t="s">
        <v>484</v>
      </c>
      <c r="J52" s="2">
        <v>49</v>
      </c>
      <c r="L52" t="s">
        <v>484</v>
      </c>
      <c r="M52" s="22" t="s">
        <v>219</v>
      </c>
    </row>
    <row r="53" spans="9:13" x14ac:dyDescent="0.35">
      <c r="I53" s="22" t="s">
        <v>487</v>
      </c>
      <c r="J53" s="2">
        <v>50</v>
      </c>
      <c r="L53" t="s">
        <v>487</v>
      </c>
      <c r="M53" s="22" t="s">
        <v>220</v>
      </c>
    </row>
    <row r="54" spans="9:13" x14ac:dyDescent="0.35">
      <c r="I54" s="22" t="s">
        <v>460</v>
      </c>
      <c r="J54" s="2">
        <v>51</v>
      </c>
      <c r="L54" t="s">
        <v>460</v>
      </c>
      <c r="M54" s="22" t="s">
        <v>221</v>
      </c>
    </row>
    <row r="55" spans="9:13" x14ac:dyDescent="0.35">
      <c r="I55" s="22" t="s">
        <v>746</v>
      </c>
      <c r="J55" s="2">
        <v>52</v>
      </c>
      <c r="L55" t="s">
        <v>746</v>
      </c>
      <c r="M55" s="22" t="s">
        <v>222</v>
      </c>
    </row>
    <row r="56" spans="9:13" x14ac:dyDescent="0.35">
      <c r="I56" s="22" t="s">
        <v>461</v>
      </c>
      <c r="J56" s="2">
        <v>53</v>
      </c>
      <c r="L56" t="s">
        <v>461</v>
      </c>
      <c r="M56" s="22" t="s">
        <v>224</v>
      </c>
    </row>
    <row r="57" spans="9:13" x14ac:dyDescent="0.35">
      <c r="I57" s="22" t="s">
        <v>481</v>
      </c>
      <c r="J57" s="2">
        <v>54</v>
      </c>
      <c r="L57" t="s">
        <v>481</v>
      </c>
      <c r="M57" s="22" t="s">
        <v>225</v>
      </c>
    </row>
    <row r="58" spans="9:13" x14ac:dyDescent="0.35">
      <c r="I58" s="22" t="s">
        <v>457</v>
      </c>
      <c r="J58" s="2">
        <v>55</v>
      </c>
      <c r="L58" t="s">
        <v>457</v>
      </c>
      <c r="M58" s="22" t="s">
        <v>226</v>
      </c>
    </row>
    <row r="59" spans="9:13" x14ac:dyDescent="0.35">
      <c r="I59" s="22" t="s">
        <v>475</v>
      </c>
      <c r="J59" s="2">
        <v>56</v>
      </c>
      <c r="L59" t="s">
        <v>475</v>
      </c>
      <c r="M59" s="22" t="s">
        <v>229</v>
      </c>
    </row>
    <row r="60" spans="9:13" x14ac:dyDescent="0.35">
      <c r="I60" s="22" t="s">
        <v>755</v>
      </c>
      <c r="J60" s="2">
        <v>57</v>
      </c>
      <c r="L60" t="s">
        <v>755</v>
      </c>
      <c r="M60" s="22" t="s">
        <v>231</v>
      </c>
    </row>
    <row r="61" spans="9:13" x14ac:dyDescent="0.35">
      <c r="I61" s="22" t="s">
        <v>458</v>
      </c>
      <c r="J61" s="2">
        <v>58</v>
      </c>
      <c r="L61" t="s">
        <v>458</v>
      </c>
      <c r="M61" s="22" t="s">
        <v>232</v>
      </c>
    </row>
    <row r="62" spans="9:13" x14ac:dyDescent="0.35">
      <c r="I62" s="22" t="s">
        <v>471</v>
      </c>
      <c r="J62" s="2">
        <v>59</v>
      </c>
      <c r="L62" t="s">
        <v>471</v>
      </c>
      <c r="M62" s="22" t="s">
        <v>234</v>
      </c>
    </row>
    <row r="63" spans="9:13" x14ac:dyDescent="0.35">
      <c r="I63" s="22" t="s">
        <v>485</v>
      </c>
      <c r="J63" s="2">
        <v>60</v>
      </c>
      <c r="L63" t="s">
        <v>485</v>
      </c>
      <c r="M63" s="22" t="s">
        <v>235</v>
      </c>
    </row>
    <row r="64" spans="9:13" x14ac:dyDescent="0.35">
      <c r="I64" s="22" t="s">
        <v>474</v>
      </c>
      <c r="J64" s="2">
        <v>61</v>
      </c>
      <c r="L64" t="s">
        <v>474</v>
      </c>
      <c r="M64" s="22" t="s">
        <v>236</v>
      </c>
    </row>
    <row r="65" spans="9:13" x14ac:dyDescent="0.35">
      <c r="I65" s="22" t="s">
        <v>288</v>
      </c>
      <c r="J65" s="2">
        <v>62</v>
      </c>
      <c r="L65" t="s">
        <v>288</v>
      </c>
      <c r="M65" s="22" t="s">
        <v>238</v>
      </c>
    </row>
    <row r="66" spans="9:13" x14ac:dyDescent="0.35">
      <c r="I66" s="22" t="s">
        <v>283</v>
      </c>
      <c r="J66" s="2">
        <v>63</v>
      </c>
      <c r="L66" t="s">
        <v>283</v>
      </c>
      <c r="M66" s="22" t="s">
        <v>239</v>
      </c>
    </row>
    <row r="67" spans="9:13" x14ac:dyDescent="0.35">
      <c r="I67" s="22" t="s">
        <v>286</v>
      </c>
      <c r="J67" s="2">
        <v>64</v>
      </c>
      <c r="L67" t="s">
        <v>286</v>
      </c>
      <c r="M67" s="22" t="s">
        <v>240</v>
      </c>
    </row>
    <row r="68" spans="9:13" x14ac:dyDescent="0.35">
      <c r="I68" s="22" t="s">
        <v>267</v>
      </c>
      <c r="J68" s="2">
        <v>65</v>
      </c>
      <c r="L68" t="s">
        <v>267</v>
      </c>
      <c r="M68" s="22" t="s">
        <v>241</v>
      </c>
    </row>
    <row r="69" spans="9:13" x14ac:dyDescent="0.35">
      <c r="I69" s="22" t="s">
        <v>270</v>
      </c>
      <c r="J69" s="2">
        <v>66</v>
      </c>
      <c r="L69" t="s">
        <v>270</v>
      </c>
      <c r="M69" s="22" t="s">
        <v>242</v>
      </c>
    </row>
    <row r="70" spans="9:13" x14ac:dyDescent="0.35">
      <c r="I70" s="22" t="s">
        <v>797</v>
      </c>
      <c r="J70" s="2">
        <v>67</v>
      </c>
      <c r="L70" t="s">
        <v>797</v>
      </c>
      <c r="M70" s="22" t="s">
        <v>243</v>
      </c>
    </row>
    <row r="71" spans="9:13" x14ac:dyDescent="0.35">
      <c r="I71" s="22" t="s">
        <v>221</v>
      </c>
      <c r="J71" s="2">
        <v>68</v>
      </c>
      <c r="L71" t="s">
        <v>221</v>
      </c>
      <c r="M71" s="22" t="s">
        <v>244</v>
      </c>
    </row>
    <row r="72" spans="9:13" x14ac:dyDescent="0.35">
      <c r="I72" s="22" t="s">
        <v>226</v>
      </c>
      <c r="J72" s="2">
        <v>69</v>
      </c>
      <c r="L72" t="s">
        <v>226</v>
      </c>
      <c r="M72" s="22" t="s">
        <v>246</v>
      </c>
    </row>
    <row r="73" spans="9:13" x14ac:dyDescent="0.35">
      <c r="I73" s="22" t="s">
        <v>807</v>
      </c>
      <c r="J73" s="2">
        <v>70</v>
      </c>
      <c r="L73" t="s">
        <v>807</v>
      </c>
      <c r="M73" s="22" t="s">
        <v>247</v>
      </c>
    </row>
    <row r="74" spans="9:13" x14ac:dyDescent="0.35">
      <c r="I74" s="22" t="s">
        <v>174</v>
      </c>
      <c r="J74" s="2">
        <v>71</v>
      </c>
      <c r="L74" t="s">
        <v>174</v>
      </c>
      <c r="M74" s="22" t="s">
        <v>248</v>
      </c>
    </row>
    <row r="75" spans="9:13" x14ac:dyDescent="0.35">
      <c r="I75" s="22" t="s">
        <v>178</v>
      </c>
      <c r="J75" s="2">
        <v>72</v>
      </c>
      <c r="L75" t="s">
        <v>178</v>
      </c>
      <c r="M75" s="22" t="s">
        <v>250</v>
      </c>
    </row>
    <row r="76" spans="9:13" x14ac:dyDescent="0.35">
      <c r="I76" s="22" t="s">
        <v>181</v>
      </c>
      <c r="J76" s="2">
        <v>73</v>
      </c>
      <c r="L76" t="s">
        <v>181</v>
      </c>
      <c r="M76" s="22" t="s">
        <v>251</v>
      </c>
    </row>
    <row r="77" spans="9:13" x14ac:dyDescent="0.35">
      <c r="I77" s="22" t="s">
        <v>151</v>
      </c>
      <c r="J77" s="2">
        <v>74</v>
      </c>
      <c r="L77" t="s">
        <v>151</v>
      </c>
      <c r="M77" s="22" t="s">
        <v>255</v>
      </c>
    </row>
    <row r="78" spans="9:13" x14ac:dyDescent="0.35">
      <c r="I78" s="22" t="s">
        <v>156</v>
      </c>
      <c r="J78" s="2">
        <v>75</v>
      </c>
      <c r="L78" t="s">
        <v>156</v>
      </c>
      <c r="M78" s="22" t="s">
        <v>256</v>
      </c>
    </row>
    <row r="79" spans="9:13" x14ac:dyDescent="0.35">
      <c r="I79" s="22" t="s">
        <v>238</v>
      </c>
      <c r="J79" s="2">
        <v>76</v>
      </c>
      <c r="L79" t="s">
        <v>238</v>
      </c>
      <c r="M79" s="22" t="s">
        <v>258</v>
      </c>
    </row>
    <row r="80" spans="9:13" x14ac:dyDescent="0.35">
      <c r="I80" s="22" t="s">
        <v>251</v>
      </c>
      <c r="J80" s="2">
        <v>77</v>
      </c>
      <c r="L80" t="s">
        <v>251</v>
      </c>
      <c r="M80" s="22" t="s">
        <v>262</v>
      </c>
    </row>
    <row r="81" spans="9:13" x14ac:dyDescent="0.35">
      <c r="I81" s="22" t="s">
        <v>844</v>
      </c>
      <c r="J81" s="2">
        <v>78</v>
      </c>
      <c r="L81" t="s">
        <v>844</v>
      </c>
      <c r="M81" s="22" t="s">
        <v>264</v>
      </c>
    </row>
    <row r="82" spans="9:13" x14ac:dyDescent="0.35">
      <c r="I82" s="22" t="s">
        <v>349</v>
      </c>
      <c r="J82" s="2">
        <v>79</v>
      </c>
      <c r="L82" t="s">
        <v>349</v>
      </c>
      <c r="M82" s="22" t="s">
        <v>267</v>
      </c>
    </row>
    <row r="83" spans="9:13" x14ac:dyDescent="0.35">
      <c r="I83" s="22" t="s">
        <v>342</v>
      </c>
      <c r="J83" s="2">
        <v>80</v>
      </c>
      <c r="L83" t="s">
        <v>342</v>
      </c>
      <c r="M83" s="22" t="s">
        <v>268</v>
      </c>
    </row>
    <row r="84" spans="9:13" x14ac:dyDescent="0.35">
      <c r="I84" s="22" t="s">
        <v>335</v>
      </c>
      <c r="J84" s="2">
        <v>81</v>
      </c>
      <c r="L84" t="s">
        <v>335</v>
      </c>
      <c r="M84" s="22" t="s">
        <v>269</v>
      </c>
    </row>
    <row r="85" spans="9:13" x14ac:dyDescent="0.35">
      <c r="I85" s="22" t="s">
        <v>851</v>
      </c>
      <c r="J85" s="2">
        <v>82</v>
      </c>
      <c r="L85" t="s">
        <v>851</v>
      </c>
      <c r="M85" s="22" t="s">
        <v>270</v>
      </c>
    </row>
    <row r="86" spans="9:13" x14ac:dyDescent="0.35">
      <c r="I86" s="22" t="s">
        <v>374</v>
      </c>
      <c r="J86" s="2">
        <v>83</v>
      </c>
      <c r="L86" t="s">
        <v>374</v>
      </c>
      <c r="M86" s="22" t="s">
        <v>272</v>
      </c>
    </row>
    <row r="87" spans="9:13" x14ac:dyDescent="0.35">
      <c r="I87" s="22" t="s">
        <v>336</v>
      </c>
      <c r="J87" s="2">
        <v>84</v>
      </c>
      <c r="L87" t="s">
        <v>336</v>
      </c>
      <c r="M87" s="22" t="s">
        <v>273</v>
      </c>
    </row>
    <row r="88" spans="9:13" x14ac:dyDescent="0.35">
      <c r="I88" s="22" t="s">
        <v>356</v>
      </c>
      <c r="J88" s="2">
        <v>85</v>
      </c>
      <c r="L88" t="s">
        <v>356</v>
      </c>
      <c r="M88" s="22" t="s">
        <v>274</v>
      </c>
    </row>
    <row r="89" spans="9:13" x14ac:dyDescent="0.35">
      <c r="I89" s="22" t="s">
        <v>376</v>
      </c>
      <c r="J89" s="2">
        <v>86</v>
      </c>
      <c r="L89" t="s">
        <v>376</v>
      </c>
      <c r="M89" s="22" t="s">
        <v>275</v>
      </c>
    </row>
    <row r="90" spans="9:13" x14ac:dyDescent="0.35">
      <c r="I90" s="22" t="s">
        <v>340</v>
      </c>
      <c r="J90" s="2">
        <v>87</v>
      </c>
      <c r="L90" t="s">
        <v>340</v>
      </c>
      <c r="M90" s="22" t="s">
        <v>277</v>
      </c>
    </row>
    <row r="91" spans="9:13" x14ac:dyDescent="0.35">
      <c r="I91" s="22" t="s">
        <v>870</v>
      </c>
      <c r="J91" s="2">
        <v>88</v>
      </c>
      <c r="L91" t="s">
        <v>870</v>
      </c>
      <c r="M91" s="22" t="s">
        <v>278</v>
      </c>
    </row>
    <row r="92" spans="9:13" x14ac:dyDescent="0.35">
      <c r="I92" s="22" t="s">
        <v>364</v>
      </c>
      <c r="J92" s="2">
        <v>89</v>
      </c>
      <c r="L92" t="s">
        <v>364</v>
      </c>
      <c r="M92" s="22" t="s">
        <v>279</v>
      </c>
    </row>
    <row r="93" spans="9:13" x14ac:dyDescent="0.35">
      <c r="I93" s="22" t="s">
        <v>363</v>
      </c>
      <c r="J93" s="2">
        <v>90</v>
      </c>
      <c r="L93" t="s">
        <v>363</v>
      </c>
      <c r="M93" s="22" t="s">
        <v>281</v>
      </c>
    </row>
    <row r="94" spans="9:13" x14ac:dyDescent="0.35">
      <c r="I94" s="22" t="s">
        <v>387</v>
      </c>
      <c r="J94" s="2">
        <v>91</v>
      </c>
      <c r="L94" t="s">
        <v>387</v>
      </c>
      <c r="M94" s="22" t="s">
        <v>283</v>
      </c>
    </row>
    <row r="95" spans="9:13" x14ac:dyDescent="0.35">
      <c r="I95" s="22" t="s">
        <v>351</v>
      </c>
      <c r="J95" s="2">
        <v>92</v>
      </c>
      <c r="L95" t="s">
        <v>351</v>
      </c>
      <c r="M95" s="22" t="s">
        <v>285</v>
      </c>
    </row>
    <row r="96" spans="9:13" x14ac:dyDescent="0.35">
      <c r="I96" s="22" t="s">
        <v>389</v>
      </c>
      <c r="J96" s="2">
        <v>93</v>
      </c>
      <c r="L96" t="s">
        <v>389</v>
      </c>
      <c r="M96" s="22" t="s">
        <v>286</v>
      </c>
    </row>
    <row r="97" spans="9:13" x14ac:dyDescent="0.35">
      <c r="I97" s="22" t="s">
        <v>331</v>
      </c>
      <c r="J97" s="2">
        <v>94</v>
      </c>
      <c r="L97" t="s">
        <v>331</v>
      </c>
      <c r="M97" s="22" t="s">
        <v>288</v>
      </c>
    </row>
    <row r="98" spans="9:13" x14ac:dyDescent="0.35">
      <c r="I98" s="22" t="s">
        <v>329</v>
      </c>
      <c r="J98" s="2">
        <v>95</v>
      </c>
      <c r="L98" t="s">
        <v>329</v>
      </c>
      <c r="M98" s="22" t="s">
        <v>290</v>
      </c>
    </row>
    <row r="99" spans="9:13" x14ac:dyDescent="0.35">
      <c r="I99" s="22" t="s">
        <v>354</v>
      </c>
      <c r="J99" s="2">
        <v>96</v>
      </c>
      <c r="L99" t="s">
        <v>354</v>
      </c>
      <c r="M99" s="22" t="s">
        <v>292</v>
      </c>
    </row>
    <row r="100" spans="9:13" x14ac:dyDescent="0.35">
      <c r="I100" s="22" t="s">
        <v>375</v>
      </c>
      <c r="J100" s="2">
        <v>97</v>
      </c>
      <c r="L100" t="s">
        <v>375</v>
      </c>
      <c r="M100" s="22" t="s">
        <v>293</v>
      </c>
    </row>
    <row r="101" spans="9:13" x14ac:dyDescent="0.35">
      <c r="I101" s="22" t="s">
        <v>334</v>
      </c>
      <c r="J101" s="2">
        <v>98</v>
      </c>
      <c r="L101" t="s">
        <v>334</v>
      </c>
      <c r="M101" s="22" t="s">
        <v>294</v>
      </c>
    </row>
    <row r="102" spans="9:13" x14ac:dyDescent="0.35">
      <c r="I102" s="22" t="s">
        <v>386</v>
      </c>
      <c r="J102" s="2">
        <v>99</v>
      </c>
      <c r="L102" t="s">
        <v>386</v>
      </c>
      <c r="M102" s="22" t="s">
        <v>296</v>
      </c>
    </row>
    <row r="103" spans="9:13" x14ac:dyDescent="0.35">
      <c r="I103" s="22" t="s">
        <v>371</v>
      </c>
      <c r="J103" s="2">
        <v>100</v>
      </c>
      <c r="L103" t="s">
        <v>371</v>
      </c>
      <c r="M103" s="22" t="s">
        <v>298</v>
      </c>
    </row>
    <row r="104" spans="9:13" x14ac:dyDescent="0.35">
      <c r="I104" s="22" t="s">
        <v>256</v>
      </c>
      <c r="J104" s="2">
        <v>101</v>
      </c>
      <c r="L104" t="s">
        <v>256</v>
      </c>
      <c r="M104" s="22" t="s">
        <v>300</v>
      </c>
    </row>
    <row r="105" spans="9:13" x14ac:dyDescent="0.35">
      <c r="I105" s="22" t="s">
        <v>231</v>
      </c>
      <c r="J105" s="2">
        <v>102</v>
      </c>
      <c r="L105" t="s">
        <v>231</v>
      </c>
      <c r="M105" s="22" t="s">
        <v>303</v>
      </c>
    </row>
    <row r="106" spans="9:13" x14ac:dyDescent="0.35">
      <c r="I106" s="22" t="s">
        <v>980</v>
      </c>
      <c r="J106" s="2">
        <v>103</v>
      </c>
      <c r="L106" t="s">
        <v>980</v>
      </c>
      <c r="M106" s="22" t="s">
        <v>304</v>
      </c>
    </row>
    <row r="107" spans="9:13" x14ac:dyDescent="0.35">
      <c r="M107" s="22" t="s">
        <v>306</v>
      </c>
    </row>
    <row r="108" spans="9:13" x14ac:dyDescent="0.35">
      <c r="M108" s="22" t="s">
        <v>307</v>
      </c>
    </row>
    <row r="109" spans="9:13" x14ac:dyDescent="0.35">
      <c r="M109" s="22" t="s">
        <v>310</v>
      </c>
    </row>
    <row r="110" spans="9:13" x14ac:dyDescent="0.35">
      <c r="M110" s="22" t="s">
        <v>312</v>
      </c>
    </row>
    <row r="111" spans="9:13" x14ac:dyDescent="0.35">
      <c r="M111" s="22" t="s">
        <v>314</v>
      </c>
    </row>
    <row r="112" spans="9:13" x14ac:dyDescent="0.35">
      <c r="M112" s="22" t="s">
        <v>315</v>
      </c>
    </row>
    <row r="113" spans="13:13" x14ac:dyDescent="0.35">
      <c r="M113" s="22" t="s">
        <v>316</v>
      </c>
    </row>
    <row r="114" spans="13:13" x14ac:dyDescent="0.35">
      <c r="M114" s="22" t="s">
        <v>317</v>
      </c>
    </row>
    <row r="115" spans="13:13" x14ac:dyDescent="0.35">
      <c r="M115" s="22" t="s">
        <v>318</v>
      </c>
    </row>
    <row r="116" spans="13:13" x14ac:dyDescent="0.35">
      <c r="M116" s="22" t="s">
        <v>319</v>
      </c>
    </row>
    <row r="117" spans="13:13" x14ac:dyDescent="0.35">
      <c r="M117" s="22" t="s">
        <v>320</v>
      </c>
    </row>
    <row r="118" spans="13:13" x14ac:dyDescent="0.35">
      <c r="M118" s="22" t="s">
        <v>321</v>
      </c>
    </row>
    <row r="119" spans="13:13" x14ac:dyDescent="0.35">
      <c r="M119" s="22" t="s">
        <v>322</v>
      </c>
    </row>
    <row r="120" spans="13:13" x14ac:dyDescent="0.35">
      <c r="M120" s="22" t="s">
        <v>323</v>
      </c>
    </row>
    <row r="121" spans="13:13" x14ac:dyDescent="0.35">
      <c r="M121" s="22" t="s">
        <v>324</v>
      </c>
    </row>
    <row r="122" spans="13:13" x14ac:dyDescent="0.35">
      <c r="M122" s="22" t="s">
        <v>325</v>
      </c>
    </row>
    <row r="123" spans="13:13" x14ac:dyDescent="0.35">
      <c r="M123" s="22" t="s">
        <v>326</v>
      </c>
    </row>
    <row r="124" spans="13:13" x14ac:dyDescent="0.35">
      <c r="M124" s="22" t="s">
        <v>327</v>
      </c>
    </row>
    <row r="125" spans="13:13" x14ac:dyDescent="0.35">
      <c r="M125" s="22" t="s">
        <v>329</v>
      </c>
    </row>
    <row r="126" spans="13:13" x14ac:dyDescent="0.35">
      <c r="M126" s="22" t="s">
        <v>331</v>
      </c>
    </row>
    <row r="127" spans="13:13" x14ac:dyDescent="0.35">
      <c r="M127" s="22" t="s">
        <v>332</v>
      </c>
    </row>
    <row r="128" spans="13:13" x14ac:dyDescent="0.35">
      <c r="M128" s="22" t="s">
        <v>334</v>
      </c>
    </row>
    <row r="129" spans="13:13" x14ac:dyDescent="0.35">
      <c r="M129" s="22" t="s">
        <v>335</v>
      </c>
    </row>
    <row r="130" spans="13:13" x14ac:dyDescent="0.35">
      <c r="M130" s="22" t="s">
        <v>336</v>
      </c>
    </row>
    <row r="131" spans="13:13" x14ac:dyDescent="0.35">
      <c r="M131" s="22" t="s">
        <v>338</v>
      </c>
    </row>
    <row r="132" spans="13:13" x14ac:dyDescent="0.35">
      <c r="M132" s="22" t="s">
        <v>339</v>
      </c>
    </row>
    <row r="133" spans="13:13" x14ac:dyDescent="0.35">
      <c r="M133" s="22" t="s">
        <v>340</v>
      </c>
    </row>
    <row r="134" spans="13:13" x14ac:dyDescent="0.35">
      <c r="M134" s="22" t="s">
        <v>342</v>
      </c>
    </row>
    <row r="135" spans="13:13" x14ac:dyDescent="0.35">
      <c r="M135" s="22" t="s">
        <v>344</v>
      </c>
    </row>
    <row r="136" spans="13:13" x14ac:dyDescent="0.35">
      <c r="M136" s="22" t="s">
        <v>349</v>
      </c>
    </row>
    <row r="137" spans="13:13" x14ac:dyDescent="0.35">
      <c r="M137" s="22" t="s">
        <v>350</v>
      </c>
    </row>
    <row r="138" spans="13:13" x14ac:dyDescent="0.35">
      <c r="M138" s="22" t="s">
        <v>351</v>
      </c>
    </row>
    <row r="139" spans="13:13" x14ac:dyDescent="0.35">
      <c r="M139" s="22" t="s">
        <v>352</v>
      </c>
    </row>
    <row r="140" spans="13:13" x14ac:dyDescent="0.35">
      <c r="M140" s="22" t="s">
        <v>353</v>
      </c>
    </row>
    <row r="141" spans="13:13" x14ac:dyDescent="0.35">
      <c r="M141" s="22" t="s">
        <v>354</v>
      </c>
    </row>
    <row r="142" spans="13:13" x14ac:dyDescent="0.35">
      <c r="M142" s="22" t="s">
        <v>355</v>
      </c>
    </row>
    <row r="143" spans="13:13" x14ac:dyDescent="0.35">
      <c r="M143" s="22" t="s">
        <v>356</v>
      </c>
    </row>
    <row r="144" spans="13:13" x14ac:dyDescent="0.35">
      <c r="M144" s="22" t="s">
        <v>363</v>
      </c>
    </row>
    <row r="145" spans="13:13" x14ac:dyDescent="0.35">
      <c r="M145" s="22" t="s">
        <v>364</v>
      </c>
    </row>
    <row r="146" spans="13:13" x14ac:dyDescent="0.35">
      <c r="M146" s="22" t="s">
        <v>371</v>
      </c>
    </row>
    <row r="147" spans="13:13" x14ac:dyDescent="0.35">
      <c r="M147" s="22" t="s">
        <v>374</v>
      </c>
    </row>
    <row r="148" spans="13:13" x14ac:dyDescent="0.35">
      <c r="M148" s="22" t="s">
        <v>375</v>
      </c>
    </row>
    <row r="149" spans="13:13" x14ac:dyDescent="0.35">
      <c r="M149" s="22" t="s">
        <v>376</v>
      </c>
    </row>
    <row r="150" spans="13:13" x14ac:dyDescent="0.35">
      <c r="M150" s="22" t="s">
        <v>381</v>
      </c>
    </row>
    <row r="151" spans="13:13" x14ac:dyDescent="0.35">
      <c r="M151" s="22" t="s">
        <v>385</v>
      </c>
    </row>
    <row r="152" spans="13:13" x14ac:dyDescent="0.35">
      <c r="M152" s="22" t="s">
        <v>386</v>
      </c>
    </row>
    <row r="153" spans="13:13" x14ac:dyDescent="0.35">
      <c r="M153" s="22" t="s">
        <v>387</v>
      </c>
    </row>
    <row r="154" spans="13:13" x14ac:dyDescent="0.35">
      <c r="M154" s="22" t="s">
        <v>388</v>
      </c>
    </row>
    <row r="155" spans="13:13" x14ac:dyDescent="0.35">
      <c r="M155" s="22" t="s">
        <v>389</v>
      </c>
    </row>
    <row r="156" spans="13:13" x14ac:dyDescent="0.35">
      <c r="M156" s="22" t="s">
        <v>390</v>
      </c>
    </row>
    <row r="157" spans="13:13" x14ac:dyDescent="0.35">
      <c r="M157" s="22" t="s">
        <v>391</v>
      </c>
    </row>
    <row r="158" spans="13:13" x14ac:dyDescent="0.35">
      <c r="M158" s="22" t="s">
        <v>393</v>
      </c>
    </row>
    <row r="159" spans="13:13" x14ac:dyDescent="0.35">
      <c r="M159" s="22" t="s">
        <v>394</v>
      </c>
    </row>
    <row r="160" spans="13:13" x14ac:dyDescent="0.35">
      <c r="M160" s="22" t="s">
        <v>395</v>
      </c>
    </row>
    <row r="161" spans="13:13" x14ac:dyDescent="0.35">
      <c r="M161" s="22" t="s">
        <v>396</v>
      </c>
    </row>
    <row r="162" spans="13:13" x14ac:dyDescent="0.35">
      <c r="M162" s="22" t="s">
        <v>397</v>
      </c>
    </row>
    <row r="163" spans="13:13" x14ac:dyDescent="0.35">
      <c r="M163" s="22" t="s">
        <v>399</v>
      </c>
    </row>
    <row r="164" spans="13:13" x14ac:dyDescent="0.35">
      <c r="M164" s="22" t="s">
        <v>401</v>
      </c>
    </row>
    <row r="165" spans="13:13" x14ac:dyDescent="0.35">
      <c r="M165" s="22" t="s">
        <v>402</v>
      </c>
    </row>
    <row r="166" spans="13:13" x14ac:dyDescent="0.35">
      <c r="M166" s="22" t="s">
        <v>403</v>
      </c>
    </row>
    <row r="167" spans="13:13" x14ac:dyDescent="0.35">
      <c r="M167" s="22" t="s">
        <v>404</v>
      </c>
    </row>
    <row r="168" spans="13:13" x14ac:dyDescent="0.35">
      <c r="M168" s="22" t="s">
        <v>405</v>
      </c>
    </row>
    <row r="169" spans="13:13" x14ac:dyDescent="0.35">
      <c r="M169" s="22" t="s">
        <v>406</v>
      </c>
    </row>
    <row r="170" spans="13:13" x14ac:dyDescent="0.35">
      <c r="M170" s="22" t="s">
        <v>407</v>
      </c>
    </row>
    <row r="171" spans="13:13" x14ac:dyDescent="0.35">
      <c r="M171" s="22" t="s">
        <v>408</v>
      </c>
    </row>
    <row r="172" spans="13:13" x14ac:dyDescent="0.35">
      <c r="M172" s="22" t="s">
        <v>40</v>
      </c>
    </row>
    <row r="173" spans="13:13" x14ac:dyDescent="0.35">
      <c r="M173" s="22" t="s">
        <v>13</v>
      </c>
    </row>
    <row r="174" spans="13:13" x14ac:dyDescent="0.35">
      <c r="M174" s="22" t="s">
        <v>18</v>
      </c>
    </row>
    <row r="175" spans="13:13" x14ac:dyDescent="0.35">
      <c r="M175" s="22" t="s">
        <v>10</v>
      </c>
    </row>
    <row r="176" spans="13:13" x14ac:dyDescent="0.35">
      <c r="M176" s="22" t="s">
        <v>38</v>
      </c>
    </row>
    <row r="177" spans="13:13" x14ac:dyDescent="0.35">
      <c r="M177" s="22" t="s">
        <v>9</v>
      </c>
    </row>
    <row r="178" spans="13:13" x14ac:dyDescent="0.35">
      <c r="M178" s="22" t="s">
        <v>56</v>
      </c>
    </row>
    <row r="179" spans="13:13" x14ac:dyDescent="0.35">
      <c r="M179" s="22" t="s">
        <v>23</v>
      </c>
    </row>
    <row r="180" spans="13:13" x14ac:dyDescent="0.35">
      <c r="M180" s="22" t="s">
        <v>27</v>
      </c>
    </row>
    <row r="181" spans="13:13" x14ac:dyDescent="0.35">
      <c r="M181" s="22" t="s">
        <v>7</v>
      </c>
    </row>
    <row r="182" spans="13:13" x14ac:dyDescent="0.35">
      <c r="M182" s="22" t="s">
        <v>412</v>
      </c>
    </row>
    <row r="183" spans="13:13" x14ac:dyDescent="0.35">
      <c r="M183" s="22" t="s">
        <v>414</v>
      </c>
    </row>
    <row r="184" spans="13:13" x14ac:dyDescent="0.35">
      <c r="M184" s="22" t="s">
        <v>415</v>
      </c>
    </row>
    <row r="185" spans="13:13" x14ac:dyDescent="0.35">
      <c r="M185" s="22" t="s">
        <v>416</v>
      </c>
    </row>
    <row r="186" spans="13:13" x14ac:dyDescent="0.35">
      <c r="M186" s="22" t="s">
        <v>418</v>
      </c>
    </row>
    <row r="187" spans="13:13" x14ac:dyDescent="0.35">
      <c r="M187" s="22" t="s">
        <v>419</v>
      </c>
    </row>
    <row r="188" spans="13:13" x14ac:dyDescent="0.35">
      <c r="M188" s="22" t="s">
        <v>420</v>
      </c>
    </row>
    <row r="189" spans="13:13" x14ac:dyDescent="0.35">
      <c r="M189" s="22" t="s">
        <v>422</v>
      </c>
    </row>
    <row r="190" spans="13:13" x14ac:dyDescent="0.35">
      <c r="M190" s="22" t="s">
        <v>423</v>
      </c>
    </row>
    <row r="191" spans="13:13" x14ac:dyDescent="0.35">
      <c r="M191" s="22" t="s">
        <v>424</v>
      </c>
    </row>
    <row r="192" spans="13:13" x14ac:dyDescent="0.35">
      <c r="M192" s="22" t="s">
        <v>427</v>
      </c>
    </row>
    <row r="193" spans="13:13" x14ac:dyDescent="0.35">
      <c r="M193" s="22" t="s">
        <v>428</v>
      </c>
    </row>
    <row r="194" spans="13:13" x14ac:dyDescent="0.35">
      <c r="M194" s="22" t="s">
        <v>430</v>
      </c>
    </row>
    <row r="195" spans="13:13" x14ac:dyDescent="0.35">
      <c r="M195" s="22" t="s">
        <v>431</v>
      </c>
    </row>
    <row r="196" spans="13:13" x14ac:dyDescent="0.35">
      <c r="M196" s="22" t="s">
        <v>432</v>
      </c>
    </row>
    <row r="197" spans="13:13" x14ac:dyDescent="0.35">
      <c r="M197" s="22" t="s">
        <v>433</v>
      </c>
    </row>
    <row r="198" spans="13:13" x14ac:dyDescent="0.35">
      <c r="M198" s="22" t="s">
        <v>435</v>
      </c>
    </row>
    <row r="199" spans="13:13" x14ac:dyDescent="0.35">
      <c r="M199" s="22" t="s">
        <v>436</v>
      </c>
    </row>
    <row r="200" spans="13:13" x14ac:dyDescent="0.35">
      <c r="M200" s="22" t="s">
        <v>437</v>
      </c>
    </row>
    <row r="201" spans="13:13" x14ac:dyDescent="0.35">
      <c r="M201" s="22" t="s">
        <v>438</v>
      </c>
    </row>
    <row r="202" spans="13:13" x14ac:dyDescent="0.35">
      <c r="M202" s="22" t="s">
        <v>439</v>
      </c>
    </row>
    <row r="203" spans="13:13" x14ac:dyDescent="0.35">
      <c r="M203" s="22" t="s">
        <v>440</v>
      </c>
    </row>
    <row r="204" spans="13:13" x14ac:dyDescent="0.35">
      <c r="M204" s="22" t="s">
        <v>441</v>
      </c>
    </row>
    <row r="205" spans="13:13" x14ac:dyDescent="0.35">
      <c r="M205" s="22" t="s">
        <v>442</v>
      </c>
    </row>
    <row r="206" spans="13:13" x14ac:dyDescent="0.35">
      <c r="M206" s="22" t="s">
        <v>443</v>
      </c>
    </row>
    <row r="207" spans="13:13" x14ac:dyDescent="0.35">
      <c r="M207" s="22" t="s">
        <v>444</v>
      </c>
    </row>
    <row r="208" spans="13:13" x14ac:dyDescent="0.35">
      <c r="M208" s="22" t="s">
        <v>445</v>
      </c>
    </row>
    <row r="209" spans="13:13" x14ac:dyDescent="0.35">
      <c r="M209" s="22" t="s">
        <v>446</v>
      </c>
    </row>
    <row r="210" spans="13:13" x14ac:dyDescent="0.35">
      <c r="M210" s="22" t="s">
        <v>449</v>
      </c>
    </row>
    <row r="211" spans="13:13" x14ac:dyDescent="0.35">
      <c r="M211" s="22" t="s">
        <v>450</v>
      </c>
    </row>
    <row r="212" spans="13:13" x14ac:dyDescent="0.35">
      <c r="M212" s="22" t="s">
        <v>451</v>
      </c>
    </row>
    <row r="213" spans="13:13" x14ac:dyDescent="0.35">
      <c r="M213" s="22" t="s">
        <v>452</v>
      </c>
    </row>
    <row r="214" spans="13:13" x14ac:dyDescent="0.35">
      <c r="M214" s="22" t="s">
        <v>453</v>
      </c>
    </row>
    <row r="215" spans="13:13" x14ac:dyDescent="0.35">
      <c r="M215" s="22" t="s">
        <v>454</v>
      </c>
    </row>
    <row r="216" spans="13:13" x14ac:dyDescent="0.35">
      <c r="M216" s="22" t="s">
        <v>456</v>
      </c>
    </row>
    <row r="217" spans="13:13" x14ac:dyDescent="0.35">
      <c r="M217" s="22" t="s">
        <v>457</v>
      </c>
    </row>
    <row r="218" spans="13:13" x14ac:dyDescent="0.35">
      <c r="M218" s="22" t="s">
        <v>458</v>
      </c>
    </row>
    <row r="219" spans="13:13" x14ac:dyDescent="0.35">
      <c r="M219" s="22" t="s">
        <v>459</v>
      </c>
    </row>
    <row r="220" spans="13:13" x14ac:dyDescent="0.35">
      <c r="M220" s="22" t="s">
        <v>460</v>
      </c>
    </row>
    <row r="221" spans="13:13" x14ac:dyDescent="0.35">
      <c r="M221" s="22" t="s">
        <v>461</v>
      </c>
    </row>
    <row r="222" spans="13:13" x14ac:dyDescent="0.35">
      <c r="M222" s="22" t="s">
        <v>468</v>
      </c>
    </row>
    <row r="223" spans="13:13" x14ac:dyDescent="0.35">
      <c r="M223" s="22" t="s">
        <v>469</v>
      </c>
    </row>
    <row r="224" spans="13:13" x14ac:dyDescent="0.35">
      <c r="M224" s="22" t="s">
        <v>470</v>
      </c>
    </row>
    <row r="225" spans="13:13" x14ac:dyDescent="0.35">
      <c r="M225" s="22" t="s">
        <v>471</v>
      </c>
    </row>
    <row r="226" spans="13:13" x14ac:dyDescent="0.35">
      <c r="M226" s="22" t="s">
        <v>473</v>
      </c>
    </row>
    <row r="227" spans="13:13" x14ac:dyDescent="0.35">
      <c r="M227" s="22" t="s">
        <v>474</v>
      </c>
    </row>
    <row r="228" spans="13:13" x14ac:dyDescent="0.35">
      <c r="M228" s="22" t="s">
        <v>475</v>
      </c>
    </row>
    <row r="229" spans="13:13" x14ac:dyDescent="0.35">
      <c r="M229" s="22" t="s">
        <v>477</v>
      </c>
    </row>
    <row r="230" spans="13:13" x14ac:dyDescent="0.35">
      <c r="M230" s="22" t="s">
        <v>479</v>
      </c>
    </row>
    <row r="231" spans="13:13" x14ac:dyDescent="0.35">
      <c r="M231" s="22" t="s">
        <v>480</v>
      </c>
    </row>
    <row r="232" spans="13:13" x14ac:dyDescent="0.35">
      <c r="M232" s="22" t="s">
        <v>481</v>
      </c>
    </row>
    <row r="233" spans="13:13" x14ac:dyDescent="0.35">
      <c r="M233" s="22" t="s">
        <v>482</v>
      </c>
    </row>
    <row r="234" spans="13:13" x14ac:dyDescent="0.35">
      <c r="M234" s="22" t="s">
        <v>483</v>
      </c>
    </row>
    <row r="235" spans="13:13" x14ac:dyDescent="0.35">
      <c r="M235" s="22" t="s">
        <v>484</v>
      </c>
    </row>
    <row r="236" spans="13:13" x14ac:dyDescent="0.35">
      <c r="M236" s="22" t="s">
        <v>485</v>
      </c>
    </row>
    <row r="237" spans="13:13" x14ac:dyDescent="0.35">
      <c r="M237" s="22" t="s">
        <v>486</v>
      </c>
    </row>
    <row r="238" spans="13:13" x14ac:dyDescent="0.35">
      <c r="M238" s="22" t="s">
        <v>487</v>
      </c>
    </row>
    <row r="239" spans="13:13" x14ac:dyDescent="0.35">
      <c r="M239" s="22" t="s">
        <v>488</v>
      </c>
    </row>
    <row r="240" spans="13:13" x14ac:dyDescent="0.35">
      <c r="M240" s="22" t="s">
        <v>492</v>
      </c>
    </row>
    <row r="241" spans="13:13" x14ac:dyDescent="0.35">
      <c r="M241" s="22" t="s">
        <v>493</v>
      </c>
    </row>
    <row r="242" spans="13:13" x14ac:dyDescent="0.35">
      <c r="M242" s="22" t="s">
        <v>494</v>
      </c>
    </row>
    <row r="243" spans="13:13" x14ac:dyDescent="0.35">
      <c r="M243" s="22" t="s">
        <v>495</v>
      </c>
    </row>
    <row r="244" spans="13:13" x14ac:dyDescent="0.35">
      <c r="M244" s="22" t="s">
        <v>496</v>
      </c>
    </row>
    <row r="245" spans="13:13" x14ac:dyDescent="0.35">
      <c r="M245" s="22" t="s">
        <v>497</v>
      </c>
    </row>
    <row r="246" spans="13:13" x14ac:dyDescent="0.35">
      <c r="M246" s="22" t="s">
        <v>498</v>
      </c>
    </row>
    <row r="247" spans="13:13" x14ac:dyDescent="0.35">
      <c r="M247" s="22" t="s">
        <v>499</v>
      </c>
    </row>
    <row r="248" spans="13:13" x14ac:dyDescent="0.35">
      <c r="M248" s="22" t="s">
        <v>500</v>
      </c>
    </row>
    <row r="249" spans="13:13" x14ac:dyDescent="0.35">
      <c r="M249" s="22" t="s">
        <v>501</v>
      </c>
    </row>
    <row r="250" spans="13:13" x14ac:dyDescent="0.35">
      <c r="M250" s="22" t="s">
        <v>502</v>
      </c>
    </row>
    <row r="251" spans="13:13" x14ac:dyDescent="0.35">
      <c r="M251" s="22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A9AC-6826-40D5-B140-022A7F9E41A0}">
  <sheetPr codeName="Sheet4"/>
  <dimension ref="D1:R22"/>
  <sheetViews>
    <sheetView showGridLines="0" showRowColHeaders="0" tabSelected="1" topLeftCell="D1" zoomScale="120" zoomScaleNormal="120" workbookViewId="0">
      <selection activeCell="K14" sqref="K14"/>
    </sheetView>
  </sheetViews>
  <sheetFormatPr defaultColWidth="0" defaultRowHeight="14.5" zeroHeight="1" x14ac:dyDescent="0.35"/>
  <cols>
    <col min="1" max="3" width="8.7265625" style="13" hidden="1" customWidth="1"/>
    <col min="4" max="6" width="8.7265625" style="13" customWidth="1"/>
    <col min="7" max="7" width="13.6328125" style="13" customWidth="1"/>
    <col min="8" max="8" width="31.1796875" style="13" customWidth="1"/>
    <col min="9" max="9" width="20.6328125" style="13" customWidth="1"/>
    <col min="10" max="16" width="8.7265625" style="13" customWidth="1"/>
    <col min="17" max="17" width="8.7265625" style="13" hidden="1" customWidth="1"/>
    <col min="18" max="18" width="0" style="13" hidden="1" customWidth="1"/>
    <col min="19" max="16384" width="8.7265625" style="13" hidden="1"/>
  </cols>
  <sheetData>
    <row r="1" spans="6:11" x14ac:dyDescent="0.35"/>
    <row r="2" spans="6:11" ht="15" thickBot="1" x14ac:dyDescent="0.4">
      <c r="F2" s="40"/>
      <c r="J2" s="41">
        <f>VLOOKUP(I9,Master!$I$3:$J$254,2,0)</f>
        <v>39</v>
      </c>
    </row>
    <row r="3" spans="6:11" ht="15" thickTop="1" x14ac:dyDescent="0.35">
      <c r="G3" s="65" t="s">
        <v>505</v>
      </c>
      <c r="H3" s="66"/>
      <c r="I3" s="66"/>
      <c r="J3" s="67"/>
    </row>
    <row r="4" spans="6:11" ht="15" thickBot="1" x14ac:dyDescent="0.4">
      <c r="G4" s="68"/>
      <c r="H4" s="69"/>
      <c r="I4" s="69"/>
      <c r="J4" s="70"/>
    </row>
    <row r="5" spans="6:11" ht="15" thickTop="1" x14ac:dyDescent="0.35">
      <c r="G5" s="42"/>
      <c r="H5" s="43"/>
      <c r="I5" s="43"/>
      <c r="J5" s="44"/>
    </row>
    <row r="6" spans="6:11" x14ac:dyDescent="0.35">
      <c r="G6" s="45"/>
      <c r="H6" s="46"/>
      <c r="I6" s="46"/>
      <c r="J6" s="47"/>
    </row>
    <row r="7" spans="6:11" x14ac:dyDescent="0.35">
      <c r="G7" s="45"/>
      <c r="H7" s="48"/>
      <c r="I7" s="49" t="s">
        <v>108</v>
      </c>
      <c r="J7" s="47"/>
    </row>
    <row r="8" spans="6:11" x14ac:dyDescent="0.35">
      <c r="G8" s="45"/>
      <c r="H8" s="50" t="s">
        <v>506</v>
      </c>
      <c r="I8" s="51" t="s">
        <v>425</v>
      </c>
      <c r="J8" s="47"/>
    </row>
    <row r="9" spans="6:11" x14ac:dyDescent="0.35">
      <c r="G9" s="45"/>
      <c r="H9" s="50" t="s">
        <v>107</v>
      </c>
      <c r="I9" s="51" t="s">
        <v>427</v>
      </c>
      <c r="J9" s="47"/>
    </row>
    <row r="10" spans="6:11" x14ac:dyDescent="0.35">
      <c r="G10" s="45"/>
      <c r="H10" s="52" t="s">
        <v>112</v>
      </c>
      <c r="I10" s="53">
        <v>39</v>
      </c>
      <c r="J10" s="47"/>
    </row>
    <row r="11" spans="6:11" x14ac:dyDescent="0.35">
      <c r="G11" s="45"/>
      <c r="H11" s="46"/>
      <c r="I11" s="46"/>
      <c r="J11" s="47"/>
    </row>
    <row r="12" spans="6:11" x14ac:dyDescent="0.35">
      <c r="F12" s="64"/>
      <c r="G12" s="45"/>
      <c r="H12" s="54" t="str">
        <f>IFERROR(Master!K1,"")</f>
        <v>Password is Correct please click on below</v>
      </c>
      <c r="J12" s="47"/>
    </row>
    <row r="13" spans="6:11" x14ac:dyDescent="0.35">
      <c r="G13" s="45"/>
      <c r="H13" s="46"/>
      <c r="J13" s="47"/>
    </row>
    <row r="14" spans="6:11" x14ac:dyDescent="0.35">
      <c r="G14" s="45"/>
      <c r="H14" s="46"/>
      <c r="I14" s="46"/>
      <c r="J14" s="47"/>
      <c r="K14" s="64"/>
    </row>
    <row r="15" spans="6:11" x14ac:dyDescent="0.35">
      <c r="G15" s="45"/>
      <c r="H15" s="46"/>
      <c r="I15" s="55" t="str">
        <f>IF(Master!$J$1=TRUE,HYPERLINK("#MemberID!C1","Click here"),"#"&amp;"WrongPassword")</f>
        <v>Click here</v>
      </c>
      <c r="J15" s="47"/>
    </row>
    <row r="16" spans="6:11" ht="15" thickBot="1" x14ac:dyDescent="0.4">
      <c r="G16" s="56"/>
      <c r="H16" s="57"/>
      <c r="I16" s="57"/>
      <c r="J16" s="58"/>
    </row>
    <row r="17" s="13" customFormat="1" ht="15" thickTop="1" x14ac:dyDescent="0.35"/>
    <row r="18" s="13" customFormat="1" x14ac:dyDescent="0.35"/>
    <row r="19" s="13" customFormat="1" x14ac:dyDescent="0.35"/>
    <row r="20" s="13" customFormat="1" x14ac:dyDescent="0.35"/>
    <row r="21" s="13" customFormat="1" x14ac:dyDescent="0.35"/>
    <row r="22" s="13" customFormat="1" x14ac:dyDescent="0.35"/>
  </sheetData>
  <protectedRanges>
    <protectedRange sqref="I8 I9 I10 I15" name="Range1"/>
  </protectedRanges>
  <mergeCells count="1">
    <mergeCell ref="G3:J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97848EB-A978-4477-B5C4-13DF47F990E5}">
            <xm:f>IF(Master!$J$1=FALSE,1,0)</xm:f>
            <x14:dxf>
              <font>
                <b/>
                <i val="0"/>
                <color rgb="FFFF0000"/>
              </font>
            </x14:dxf>
          </x14:cfRule>
          <x14:cfRule type="expression" priority="2" id="{BFDD8EE2-7A42-4EEE-8544-0EAF8F3FFDDA}">
            <xm:f>IF(Master!$J$1=TRUE,1,0)</xm:f>
            <x14:dxf>
              <font>
                <b/>
                <i val="0"/>
                <color rgb="FF00B050"/>
              </font>
            </x14:dxf>
          </x14:cfRule>
          <xm:sqref>H12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603ED5-9F46-4FC8-895D-7A45E8677D43}">
          <x14:formula1>
            <xm:f>_xlfn.ANCHORARRAY(Master!$D$4)</xm:f>
          </x14:formula1>
          <xm:sqref>I9</xm:sqref>
        </x14:dataValidation>
        <x14:dataValidation type="list" allowBlank="1" showInputMessage="1" showErrorMessage="1" xr:uid="{E1EE4E69-412D-4C75-98C0-E2327646F825}">
          <x14:formula1>
            <xm:f>_xlfn.ANCHORARRAY(Master!$B$4)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O39"/>
  <sheetViews>
    <sheetView showGridLines="0" showRowColHeaders="0" topLeftCell="B1" zoomScale="80" zoomScaleNormal="80" workbookViewId="0">
      <selection activeCell="K1" sqref="K1:L2"/>
    </sheetView>
  </sheetViews>
  <sheetFormatPr defaultColWidth="0" defaultRowHeight="14.5" zeroHeight="1" x14ac:dyDescent="0.35"/>
  <cols>
    <col min="1" max="1" width="1.90625" style="13" hidden="1" customWidth="1"/>
    <col min="2" max="2" width="9.6328125" style="13" customWidth="1"/>
    <col min="3" max="3" width="21.7265625" style="13" customWidth="1"/>
    <col min="4" max="4" width="27.81640625" style="13" customWidth="1"/>
    <col min="5" max="5" width="44.7265625" style="13" customWidth="1"/>
    <col min="6" max="6" width="11.7265625" style="13" customWidth="1"/>
    <col min="7" max="7" width="10.90625" style="13" customWidth="1"/>
    <col min="8" max="8" width="20.26953125" style="13" customWidth="1"/>
    <col min="9" max="9" width="12" style="13" customWidth="1"/>
    <col min="10" max="10" width="12.08984375" style="13" customWidth="1"/>
    <col min="11" max="11" width="21.54296875" style="13" customWidth="1"/>
    <col min="12" max="12" width="10.08984375" style="13" customWidth="1"/>
    <col min="13" max="13" width="12.90625" style="13" hidden="1" customWidth="1"/>
    <col min="14" max="15" width="8.7265625" style="13" hidden="1" customWidth="1"/>
    <col min="16" max="16384" width="8.7265625" style="13" hidden="1"/>
  </cols>
  <sheetData>
    <row r="1" spans="1:15" ht="18.5" customHeight="1" x14ac:dyDescent="0.35">
      <c r="A1" s="30"/>
      <c r="B1" s="31" t="s">
        <v>110</v>
      </c>
      <c r="C1" s="32" t="str">
        <f>Master!D2</f>
        <v>Jaipur2645</v>
      </c>
      <c r="D1" s="71" t="s">
        <v>109</v>
      </c>
      <c r="E1" s="71"/>
      <c r="F1" s="71"/>
      <c r="G1" s="71"/>
      <c r="H1" s="71"/>
      <c r="I1" s="71"/>
      <c r="J1" s="71"/>
      <c r="K1" s="72" t="s">
        <v>505</v>
      </c>
      <c r="L1" s="72"/>
      <c r="M1" s="59"/>
      <c r="N1" s="33"/>
      <c r="O1" s="33"/>
    </row>
    <row r="2" spans="1:15" ht="9.5" customHeight="1" x14ac:dyDescent="0.35">
      <c r="A2" s="30"/>
      <c r="B2" s="30"/>
      <c r="C2" s="30"/>
      <c r="D2" s="71"/>
      <c r="E2" s="71"/>
      <c r="F2" s="71"/>
      <c r="G2" s="71"/>
      <c r="H2" s="71"/>
      <c r="I2" s="71"/>
      <c r="J2" s="71"/>
      <c r="K2" s="72"/>
      <c r="L2" s="72"/>
      <c r="M2" s="59"/>
      <c r="N2" s="33"/>
      <c r="O2" s="33"/>
    </row>
    <row r="3" spans="1:15" x14ac:dyDescent="0.35">
      <c r="B3" s="34"/>
      <c r="C3" s="34" t="s">
        <v>982</v>
      </c>
    </row>
    <row r="4" spans="1:15" x14ac:dyDescent="0.35">
      <c r="C4" s="34"/>
    </row>
    <row r="5" spans="1:15" x14ac:dyDescent="0.35">
      <c r="C5" s="35" t="s">
        <v>106</v>
      </c>
      <c r="D5" s="36">
        <v>220010250309</v>
      </c>
    </row>
    <row r="6" spans="1:15" x14ac:dyDescent="0.35"/>
    <row r="7" spans="1:15" x14ac:dyDescent="0.35">
      <c r="C7" s="37"/>
    </row>
    <row r="8" spans="1:15" s="38" customFormat="1" ht="28" customHeight="1" x14ac:dyDescent="0.35">
      <c r="B8" s="14" t="s">
        <v>1137</v>
      </c>
      <c r="C8" s="39" t="s">
        <v>984</v>
      </c>
      <c r="D8" s="39" t="s">
        <v>87</v>
      </c>
      <c r="E8" s="39" t="s">
        <v>2</v>
      </c>
      <c r="F8" s="39" t="s">
        <v>105</v>
      </c>
      <c r="G8" s="39" t="s">
        <v>116</v>
      </c>
      <c r="H8" s="39" t="s">
        <v>86</v>
      </c>
      <c r="I8" s="39" t="s">
        <v>65</v>
      </c>
      <c r="J8" s="39" t="s">
        <v>88</v>
      </c>
      <c r="K8" s="39" t="s">
        <v>3</v>
      </c>
    </row>
    <row r="9" spans="1:15" ht="15" customHeight="1" x14ac:dyDescent="0.35">
      <c r="B9" s="9">
        <f>IF(C9&lt;&gt;"",ROWS($C$9:C9),"")</f>
        <v>1</v>
      </c>
      <c r="C9" s="12" t="str" cm="1">
        <f t="array" ref="C9:K10">_xlfn._xlws.FILTER(rdata,Data!C2:C2034=Master!F2)</f>
        <v>Sonali</v>
      </c>
      <c r="D9" s="15" t="str">
        <v>Disposable Diapers/Nappy Pads</v>
      </c>
      <c r="E9" s="12" t="str">
        <v>Mamy Poko Pants Extra Absorb Small +  + 4</v>
      </c>
      <c r="F9" s="9">
        <v>24</v>
      </c>
      <c r="G9" s="9">
        <v>1</v>
      </c>
      <c r="H9" s="12" t="str">
        <v>NA(Others)</v>
      </c>
      <c r="I9" s="12" t="str">
        <v xml:space="preserve">Chemist                       </v>
      </c>
      <c r="J9" s="9">
        <v>0</v>
      </c>
      <c r="K9" s="17">
        <v>1</v>
      </c>
    </row>
    <row r="10" spans="1:15" ht="15" customHeight="1" x14ac:dyDescent="0.35">
      <c r="B10" s="9">
        <f>IF(C10&lt;&gt;"",ROWS($C$9:C10),"")</f>
        <v>2</v>
      </c>
      <c r="C10" s="12" t="str">
        <v>Sonali</v>
      </c>
      <c r="D10" s="15" t="str">
        <v>Disposable Diapers/Nappy Pads</v>
      </c>
      <c r="E10" s="12" t="str">
        <v>Mamy Poko Pants Standard Small 4 N</v>
      </c>
      <c r="F10" s="9">
        <v>26</v>
      </c>
      <c r="G10" s="9">
        <v>1</v>
      </c>
      <c r="H10" s="12" t="str">
        <v>NA(Others)</v>
      </c>
      <c r="I10" s="12" t="str">
        <v xml:space="preserve">Chemist                       </v>
      </c>
      <c r="J10" s="9">
        <v>36</v>
      </c>
      <c r="K10" s="17" t="str">
        <v xml:space="preserve">diaper </v>
      </c>
    </row>
    <row r="11" spans="1:15" ht="15" customHeight="1" x14ac:dyDescent="0.35">
      <c r="B11" s="9" t="str">
        <f>IF(C11&lt;&gt;"",ROWS($C$9:C11),"")</f>
        <v/>
      </c>
      <c r="C11" s="12"/>
      <c r="D11" s="15"/>
      <c r="E11" s="12"/>
      <c r="F11" s="10"/>
      <c r="G11" s="10"/>
      <c r="H11" s="11"/>
      <c r="I11" s="11"/>
      <c r="J11" s="9"/>
      <c r="K11" s="17"/>
    </row>
    <row r="12" spans="1:15" ht="15" customHeight="1" x14ac:dyDescent="0.35">
      <c r="B12" s="9" t="str">
        <f>IF(C12&lt;&gt;"",ROWS($C$9:C12),"")</f>
        <v/>
      </c>
      <c r="C12" s="12"/>
      <c r="D12" s="62"/>
      <c r="E12" s="12"/>
      <c r="F12" s="10"/>
      <c r="G12" s="10"/>
      <c r="H12" s="11"/>
      <c r="I12" s="11"/>
      <c r="J12" s="9"/>
      <c r="K12" s="17"/>
    </row>
    <row r="13" spans="1:15" ht="15" customHeight="1" x14ac:dyDescent="0.35">
      <c r="B13" s="9" t="str">
        <f>IF(C13&lt;&gt;"",ROWS($C$9:C13),"")</f>
        <v/>
      </c>
      <c r="C13" s="12"/>
      <c r="D13" s="62"/>
      <c r="E13" s="12"/>
      <c r="F13" s="10"/>
      <c r="G13" s="10"/>
      <c r="H13" s="11"/>
      <c r="I13" s="11"/>
      <c r="J13" s="9"/>
      <c r="K13" s="17"/>
    </row>
    <row r="14" spans="1:15" ht="15" customHeight="1" x14ac:dyDescent="0.35">
      <c r="B14" s="9" t="str">
        <f>IF(C14&lt;&gt;"",ROWS($C$9:C14),"")</f>
        <v/>
      </c>
      <c r="C14" s="12"/>
      <c r="D14" s="15"/>
      <c r="E14" s="12"/>
      <c r="F14" s="10"/>
      <c r="G14" s="10"/>
      <c r="H14" s="11"/>
      <c r="I14" s="11"/>
      <c r="J14" s="9"/>
      <c r="K14" s="17"/>
    </row>
    <row r="15" spans="1:15" ht="15" customHeight="1" x14ac:dyDescent="0.35">
      <c r="B15" s="9" t="str">
        <f>IF(C15&lt;&gt;"",ROWS($C$9:C15),"")</f>
        <v/>
      </c>
      <c r="C15" s="12"/>
      <c r="D15" s="15"/>
      <c r="E15" s="12"/>
      <c r="F15" s="10"/>
      <c r="G15" s="10"/>
      <c r="H15" s="11"/>
      <c r="I15" s="11"/>
      <c r="J15" s="9"/>
      <c r="K15" s="17"/>
    </row>
    <row r="16" spans="1:15" ht="15" customHeight="1" x14ac:dyDescent="0.35">
      <c r="B16" s="9" t="str">
        <f>IF(C16&lt;&gt;"",ROWS($C$9:C16),"")</f>
        <v/>
      </c>
      <c r="C16" s="12"/>
      <c r="D16" s="15"/>
      <c r="E16" s="12"/>
      <c r="F16" s="10"/>
      <c r="G16" s="10"/>
      <c r="H16" s="11"/>
      <c r="I16" s="11"/>
      <c r="J16" s="9"/>
      <c r="K16" s="17"/>
    </row>
    <row r="17" spans="2:13" ht="15" customHeight="1" x14ac:dyDescent="0.35">
      <c r="B17" s="9" t="str">
        <f>IF(C17&lt;&gt;"",ROWS($C$9:C17),"")</f>
        <v/>
      </c>
      <c r="C17" s="15"/>
      <c r="D17" s="12"/>
      <c r="E17" s="12"/>
      <c r="F17" s="10"/>
      <c r="G17" s="10"/>
      <c r="H17" s="11"/>
      <c r="I17" s="11"/>
      <c r="J17" s="9"/>
      <c r="K17" s="17"/>
    </row>
    <row r="18" spans="2:13" ht="15" customHeight="1" x14ac:dyDescent="0.35">
      <c r="B18" s="9" t="str">
        <f>IF(C18&lt;&gt;"",ROWS($C$9:C18),"")</f>
        <v/>
      </c>
      <c r="C18" s="15"/>
      <c r="D18" s="12"/>
      <c r="E18" s="12"/>
      <c r="F18" s="10"/>
      <c r="G18" s="10"/>
      <c r="H18" s="11"/>
      <c r="I18" s="11"/>
      <c r="J18" s="9"/>
      <c r="K18" s="17"/>
    </row>
    <row r="19" spans="2:13" ht="15" customHeight="1" x14ac:dyDescent="0.35">
      <c r="B19" s="9" t="str">
        <f>IF(C19&lt;&gt;"",ROWS($C$9:C19),"")</f>
        <v/>
      </c>
      <c r="C19" s="12"/>
      <c r="D19" s="12"/>
      <c r="E19" s="12"/>
      <c r="F19" s="10"/>
      <c r="G19" s="10"/>
      <c r="H19" s="11"/>
      <c r="I19" s="11"/>
      <c r="J19" s="9"/>
      <c r="K19" s="17"/>
    </row>
    <row r="20" spans="2:13" ht="15" customHeight="1" x14ac:dyDescent="0.35">
      <c r="B20" s="9" t="str">
        <f>IF(C20&lt;&gt;"",ROWS($C$9:C20),"")</f>
        <v/>
      </c>
      <c r="C20" s="12"/>
      <c r="D20" s="12"/>
      <c r="E20" s="12"/>
      <c r="F20" s="10"/>
      <c r="G20" s="10"/>
      <c r="H20" s="11"/>
      <c r="I20" s="11"/>
      <c r="J20" s="9"/>
      <c r="K20" s="17"/>
    </row>
    <row r="21" spans="2:13" ht="15" customHeight="1" x14ac:dyDescent="0.35">
      <c r="B21" s="9" t="str">
        <f>IF(C21&lt;&gt;"",ROWS($C$9:C21),"")</f>
        <v/>
      </c>
      <c r="C21" s="12"/>
      <c r="D21" s="12"/>
      <c r="E21" s="12"/>
      <c r="F21" s="10"/>
      <c r="G21" s="10"/>
      <c r="H21" s="11"/>
      <c r="I21" s="11"/>
      <c r="J21" s="9"/>
      <c r="K21" s="17"/>
    </row>
    <row r="22" spans="2:13" ht="15" customHeight="1" x14ac:dyDescent="0.35">
      <c r="B22" s="9" t="str">
        <f>IF(C22&lt;&gt;"",ROWS($C$9:C22),"")</f>
        <v/>
      </c>
      <c r="C22" s="12"/>
      <c r="D22" s="12"/>
      <c r="E22" s="12"/>
      <c r="F22" s="10"/>
      <c r="G22" s="10"/>
      <c r="H22" s="11"/>
      <c r="I22" s="11"/>
      <c r="J22" s="9"/>
      <c r="K22" s="17"/>
    </row>
    <row r="23" spans="2:13" ht="15" customHeight="1" x14ac:dyDescent="0.35">
      <c r="B23" s="9" t="str">
        <f>IF(C23&lt;&gt;"",ROWS($C$9:C23),"")</f>
        <v/>
      </c>
      <c r="C23" s="12"/>
      <c r="D23" s="12"/>
      <c r="E23" s="12"/>
      <c r="F23" s="10"/>
      <c r="G23" s="10"/>
      <c r="H23" s="11"/>
      <c r="I23" s="11"/>
      <c r="J23" s="9"/>
      <c r="K23" s="17"/>
    </row>
    <row r="24" spans="2:13" ht="15" customHeight="1" x14ac:dyDescent="0.35">
      <c r="B24" s="9" t="str">
        <f>IF(C24&lt;&gt;"",ROWS($C$9:C24),"")</f>
        <v/>
      </c>
      <c r="C24" s="12"/>
      <c r="D24" s="12"/>
      <c r="E24" s="12"/>
      <c r="F24" s="10"/>
      <c r="G24" s="10"/>
      <c r="H24" s="11"/>
      <c r="I24" s="11"/>
      <c r="J24" s="9"/>
      <c r="K24" s="17"/>
    </row>
    <row r="25" spans="2:13" ht="15" customHeight="1" x14ac:dyDescent="0.35">
      <c r="B25" s="9" t="str">
        <f>IF(C25&lt;&gt;"",ROWS($C$9:C25),"")</f>
        <v/>
      </c>
      <c r="C25" s="12"/>
      <c r="D25" s="12"/>
      <c r="E25" s="12"/>
      <c r="F25" s="10"/>
      <c r="G25" s="10"/>
      <c r="H25" s="11"/>
      <c r="I25" s="11"/>
      <c r="J25" s="9"/>
      <c r="K25" s="17"/>
      <c r="L25" s="16"/>
      <c r="M25" s="16"/>
    </row>
    <row r="26" spans="2:13" ht="15" customHeight="1" x14ac:dyDescent="0.35">
      <c r="B26" s="9" t="str">
        <f>IF(C26&lt;&gt;"",ROWS($C$9:C26),"")</f>
        <v/>
      </c>
      <c r="C26" s="12"/>
      <c r="D26" s="12"/>
      <c r="E26" s="12"/>
      <c r="F26" s="10"/>
      <c r="G26" s="10"/>
      <c r="H26" s="11"/>
      <c r="I26" s="11"/>
      <c r="J26" s="9"/>
      <c r="K26" s="17"/>
      <c r="L26" s="12"/>
      <c r="M26" s="12"/>
    </row>
    <row r="27" spans="2:13" ht="15" customHeight="1" x14ac:dyDescent="0.35">
      <c r="B27" s="9" t="str">
        <f>IF(C27&lt;&gt;"",ROWS($C$9:C27),"")</f>
        <v/>
      </c>
      <c r="C27" s="12"/>
      <c r="D27" s="12"/>
      <c r="E27" s="12"/>
      <c r="F27" s="10"/>
      <c r="G27" s="10"/>
      <c r="H27" s="11"/>
      <c r="I27" s="11"/>
      <c r="J27" s="9"/>
      <c r="K27" s="17"/>
      <c r="L27" s="12"/>
      <c r="M27" s="12"/>
    </row>
    <row r="28" spans="2:13" ht="15" customHeight="1" x14ac:dyDescent="0.35">
      <c r="B28" s="9" t="str">
        <f>IF(C28&lt;&gt;"",ROWS($C$9:C28),"")</f>
        <v/>
      </c>
      <c r="C28" s="12"/>
      <c r="D28" s="12"/>
      <c r="E28" s="12"/>
      <c r="F28" s="10"/>
      <c r="G28" s="10"/>
      <c r="H28" s="11"/>
      <c r="I28" s="11"/>
      <c r="J28" s="9"/>
      <c r="K28" s="17"/>
      <c r="L28" s="12"/>
      <c r="M28" s="12"/>
    </row>
    <row r="29" spans="2:13" ht="15" customHeight="1" x14ac:dyDescent="0.35">
      <c r="B29" s="9" t="str">
        <f>IF(C29&lt;&gt;"",ROWS($C$9:C29),"")</f>
        <v/>
      </c>
      <c r="C29" s="12"/>
      <c r="D29" s="12"/>
      <c r="E29" s="12"/>
      <c r="F29" s="10"/>
      <c r="G29" s="10"/>
      <c r="H29" s="11"/>
      <c r="I29" s="11"/>
      <c r="J29" s="9"/>
      <c r="K29" s="17"/>
      <c r="L29" s="12"/>
      <c r="M29" s="12"/>
    </row>
    <row r="30" spans="2:13" ht="15" customHeight="1" x14ac:dyDescent="0.35">
      <c r="B30" s="9" t="str">
        <f>IF(C30&lt;&gt;"",ROWS($C$9:C30),"")</f>
        <v/>
      </c>
      <c r="C30" s="12"/>
      <c r="D30" s="12"/>
      <c r="E30" s="12"/>
      <c r="F30" s="10"/>
      <c r="G30" s="10"/>
      <c r="H30" s="11"/>
      <c r="I30" s="11"/>
      <c r="J30" s="9"/>
      <c r="K30" s="17"/>
      <c r="L30" s="12"/>
      <c r="M30" s="12"/>
    </row>
    <row r="31" spans="2:13" x14ac:dyDescent="0.35">
      <c r="C31" s="63"/>
      <c r="D31" s="63"/>
      <c r="E31" s="63"/>
      <c r="F31" s="17"/>
      <c r="G31" s="17"/>
      <c r="H31" s="16"/>
      <c r="I31" s="16"/>
      <c r="J31" s="18"/>
      <c r="K31" s="17"/>
      <c r="L31" s="16"/>
      <c r="M31" s="16"/>
    </row>
    <row r="32" spans="2:13" x14ac:dyDescent="0.35">
      <c r="C32" s="63"/>
      <c r="D32" s="63"/>
      <c r="E32" s="63"/>
      <c r="F32" s="17"/>
      <c r="G32" s="17"/>
      <c r="H32" s="16"/>
      <c r="I32" s="16"/>
      <c r="J32" s="17"/>
      <c r="K32" s="17"/>
      <c r="L32" s="16"/>
      <c r="M32" s="16"/>
    </row>
    <row r="33" spans="3:13" x14ac:dyDescent="0.35">
      <c r="C33" s="63"/>
      <c r="D33" s="63"/>
      <c r="E33" s="63"/>
      <c r="F33" s="17"/>
      <c r="G33" s="17"/>
      <c r="H33" s="16"/>
      <c r="I33" s="16"/>
      <c r="J33" s="17"/>
      <c r="K33" s="17"/>
      <c r="L33" s="16"/>
      <c r="M33" s="16"/>
    </row>
    <row r="34" spans="3:13" x14ac:dyDescent="0.35">
      <c r="C34" s="63"/>
      <c r="D34" s="63"/>
      <c r="E34" s="63"/>
      <c r="F34" s="17"/>
      <c r="G34" s="17"/>
      <c r="H34" s="16"/>
      <c r="I34" s="16"/>
      <c r="J34" s="17"/>
      <c r="K34" s="17"/>
      <c r="L34" s="16"/>
      <c r="M34" s="16"/>
    </row>
    <row r="35" spans="3:13" x14ac:dyDescent="0.35">
      <c r="E35" s="17"/>
      <c r="F35" s="17"/>
      <c r="G35" s="17"/>
      <c r="H35" s="16"/>
      <c r="I35" s="16"/>
      <c r="J35" s="16"/>
      <c r="K35" s="16"/>
      <c r="L35" s="16"/>
      <c r="M35" s="16"/>
    </row>
    <row r="36" spans="3:13" ht="13.5" customHeight="1" x14ac:dyDescent="0.35">
      <c r="E36" s="17"/>
      <c r="F36" s="17"/>
      <c r="G36" s="17"/>
      <c r="H36" s="16"/>
      <c r="I36" s="16"/>
      <c r="J36" s="16"/>
      <c r="K36" s="16"/>
      <c r="L36" s="16"/>
      <c r="M36" s="16"/>
    </row>
    <row r="37" spans="3:13" x14ac:dyDescent="0.35">
      <c r="E37" s="17"/>
      <c r="F37" s="17"/>
      <c r="G37" s="17"/>
      <c r="H37" s="16"/>
      <c r="I37" s="16"/>
      <c r="J37" s="16"/>
      <c r="K37" s="16"/>
      <c r="L37" s="16"/>
      <c r="M37" s="16"/>
    </row>
    <row r="38" spans="3:13" x14ac:dyDescent="0.35">
      <c r="E38" s="17"/>
      <c r="F38" s="17"/>
      <c r="G38" s="17"/>
      <c r="H38" s="16"/>
      <c r="I38" s="16"/>
      <c r="J38" s="16"/>
      <c r="K38" s="16"/>
      <c r="L38" s="16"/>
      <c r="M38" s="16"/>
    </row>
    <row r="39" spans="3:13" x14ac:dyDescent="0.35"/>
  </sheetData>
  <protectedRanges>
    <protectedRange sqref="D5" name="Range1"/>
  </protectedRanges>
  <mergeCells count="2">
    <mergeCell ref="D1:J2"/>
    <mergeCell ref="K1:L2"/>
  </mergeCells>
  <conditionalFormatting sqref="B9:K24">
    <cfRule type="expression" dxfId="6" priority="7">
      <formula>IF($C9&lt;&gt;"",1,0)</formula>
    </cfRule>
  </conditionalFormatting>
  <conditionalFormatting sqref="B25:K25">
    <cfRule type="expression" dxfId="5" priority="6">
      <formula>IF($C25&lt;&gt;"",1,0)</formula>
    </cfRule>
  </conditionalFormatting>
  <conditionalFormatting sqref="B26:K26">
    <cfRule type="expression" dxfId="4" priority="5">
      <formula>IF($C26&lt;&gt;"",1,0)</formula>
    </cfRule>
  </conditionalFormatting>
  <conditionalFormatting sqref="B27:K27">
    <cfRule type="expression" dxfId="3" priority="4">
      <formula>IF($C27&lt;&gt;"",1,0)</formula>
    </cfRule>
  </conditionalFormatting>
  <conditionalFormatting sqref="B28:K28">
    <cfRule type="expression" dxfId="2" priority="3">
      <formula>IF($C28&lt;&gt;"",1,0)</formula>
    </cfRule>
  </conditionalFormatting>
  <conditionalFormatting sqref="B29:K29">
    <cfRule type="expression" dxfId="1" priority="2">
      <formula>IF($C29&lt;&gt;"",1,0)</formula>
    </cfRule>
  </conditionalFormatting>
  <conditionalFormatting sqref="B30:K30">
    <cfRule type="expression" dxfId="0" priority="1">
      <formula>IF($C30&lt;&gt;"",1,0)</formula>
    </cfRule>
  </conditionalFormatting>
  <hyperlinks>
    <hyperlink ref="K1" location="'Login Page'!L4" tooltip="Click for Login Page" display="Login Page" xr:uid="{C1A7EF9A-8338-48D5-B21A-40E24255B77A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3ED163-3F67-4D9C-AD9A-7953E8CA419C}">
          <x14:formula1>
            <xm:f>_xlfn.ANCHORARRAY(Master!$F4)</xm:f>
          </x14:formula1>
          <xm:sqref>D5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Pivot</vt:lpstr>
      <vt:lpstr>Data</vt:lpstr>
      <vt:lpstr>Master</vt:lpstr>
      <vt:lpstr>Login Page</vt:lpstr>
      <vt:lpstr>MemberID</vt:lpstr>
      <vt:lpstr>data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2022-08-03T10:40:07Z</dcterms:modified>
</cp:coreProperties>
</file>