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-28800" yWindow="3260" windowWidth="28800" windowHeight="18000" tabRatio="500" activeTab="2"/>
  </bookViews>
  <sheets>
    <sheet name="Sheet4" sheetId="4" r:id="rId1"/>
    <sheet name="svm" sheetId="1" r:id="rId2"/>
    <sheet name="Sheet2" sheetId="2" r:id="rId3"/>
    <sheet name="logReg" sheetId="3" r:id="rId4"/>
  </sheets>
  <calcPr calcId="140000" concurrentCalc="0"/>
  <pivotCaches>
    <pivotCache cacheId="8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1" i="2" l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K51" i="1"/>
  <c r="J51" i="1"/>
  <c r="K50" i="1"/>
  <c r="J50" i="1"/>
  <c r="K49" i="1"/>
  <c r="J49" i="1"/>
  <c r="K48" i="1"/>
  <c r="J48" i="1"/>
  <c r="K47" i="1"/>
  <c r="J47" i="1"/>
  <c r="K43" i="1"/>
  <c r="J43" i="1"/>
  <c r="K41" i="1"/>
  <c r="J41" i="1"/>
  <c r="K40" i="1"/>
  <c r="J40" i="1"/>
  <c r="K39" i="1"/>
  <c r="J39" i="1"/>
  <c r="K38" i="1"/>
  <c r="J38" i="1"/>
  <c r="K37" i="1"/>
  <c r="J37" i="1"/>
  <c r="K35" i="1"/>
  <c r="K34" i="1"/>
  <c r="K33" i="1"/>
  <c r="K32" i="1"/>
  <c r="K31" i="1"/>
  <c r="K30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5" i="1"/>
  <c r="J34" i="1"/>
  <c r="J33" i="1"/>
  <c r="J32" i="1"/>
  <c r="J31" i="1"/>
  <c r="J30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C151" i="2"/>
  <c r="B151" i="2"/>
  <c r="B144" i="2"/>
  <c r="B137" i="2"/>
  <c r="B130" i="2"/>
  <c r="B123" i="2"/>
  <c r="B116" i="2"/>
  <c r="B109" i="2"/>
  <c r="B102" i="2"/>
  <c r="B95" i="2"/>
  <c r="B88" i="2"/>
  <c r="B81" i="2"/>
  <c r="B75" i="2"/>
  <c r="B67" i="2"/>
  <c r="B60" i="2"/>
  <c r="B53" i="2"/>
  <c r="B46" i="2"/>
  <c r="B39" i="2"/>
  <c r="B32" i="2"/>
  <c r="B25" i="2"/>
  <c r="B18" i="2"/>
  <c r="B11" i="2"/>
  <c r="B4" i="2"/>
</calcChain>
</file>

<file path=xl/sharedStrings.xml><?xml version="1.0" encoding="utf-8"?>
<sst xmlns="http://schemas.openxmlformats.org/spreadsheetml/2006/main" count="281" uniqueCount="41">
  <si>
    <t>Data</t>
  </si>
  <si>
    <t>vectorizer</t>
  </si>
  <si>
    <t>stemmer</t>
  </si>
  <si>
    <t>featureset</t>
  </si>
  <si>
    <t>true precision</t>
  </si>
  <si>
    <t>true recall</t>
  </si>
  <si>
    <t>false precision</t>
  </si>
  <si>
    <t>false recall</t>
  </si>
  <si>
    <t>email</t>
  </si>
  <si>
    <t>Hashing</t>
  </si>
  <si>
    <t>Regexp</t>
  </si>
  <si>
    <t>strong</t>
  </si>
  <si>
    <t>TFID</t>
  </si>
  <si>
    <t>weak</t>
  </si>
  <si>
    <t>all</t>
  </si>
  <si>
    <t>all text</t>
  </si>
  <si>
    <t>subject</t>
  </si>
  <si>
    <t>all data</t>
  </si>
  <si>
    <t>All Data</t>
  </si>
  <si>
    <t>Porter</t>
  </si>
  <si>
    <t>Lancaster</t>
  </si>
  <si>
    <t>total 2+</t>
  </si>
  <si>
    <t>total 1+</t>
  </si>
  <si>
    <t>num_needed rescoring_pos</t>
  </si>
  <si>
    <t>num_scored</t>
  </si>
  <si>
    <t>precision</t>
  </si>
  <si>
    <t>num-scored</t>
  </si>
  <si>
    <t>All  Data</t>
  </si>
  <si>
    <t>Kernal</t>
  </si>
  <si>
    <t>rbf</t>
  </si>
  <si>
    <t>linear</t>
  </si>
  <si>
    <t>SVM</t>
  </si>
  <si>
    <t>LOG REG</t>
  </si>
  <si>
    <t xml:space="preserve">Hashing </t>
  </si>
  <si>
    <t>Email</t>
  </si>
  <si>
    <t>Customer</t>
  </si>
  <si>
    <t>--</t>
  </si>
  <si>
    <t>Row Labels</t>
  </si>
  <si>
    <t>Grand Total</t>
  </si>
  <si>
    <t>Total</t>
  </si>
  <si>
    <t>Max of 6444.7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</si>
</sst>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Precision vs. Emails Triaged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Sheet4!$D$5:$D$18</c:f>
              <c:numCache>
                <c:formatCode>General</c:formatCode>
                <c:ptCount val="14"/>
                <c:pt idx="0">
                  <c:v>0.82</c:v>
                </c:pt>
                <c:pt idx="1">
                  <c:v>0.83</c:v>
                </c:pt>
                <c:pt idx="2">
                  <c:v>0.84</c:v>
                </c:pt>
                <c:pt idx="3">
                  <c:v>0.85</c:v>
                </c:pt>
                <c:pt idx="4">
                  <c:v>0.87</c:v>
                </c:pt>
                <c:pt idx="5">
                  <c:v>0.88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0.95</c:v>
                </c:pt>
                <c:pt idx="12">
                  <c:v>0.96</c:v>
                </c:pt>
                <c:pt idx="13">
                  <c:v>0.98</c:v>
                </c:pt>
              </c:numCache>
            </c:numRef>
          </c:cat>
          <c:val>
            <c:numRef>
              <c:f>Sheet4!$E$5:$E$18</c:f>
              <c:numCache>
                <c:formatCode>General</c:formatCode>
                <c:ptCount val="14"/>
                <c:pt idx="0">
                  <c:v>6444.7</c:v>
                </c:pt>
                <c:pt idx="1">
                  <c:v>5004.12</c:v>
                </c:pt>
                <c:pt idx="2">
                  <c:v>7582.0</c:v>
                </c:pt>
                <c:pt idx="3">
                  <c:v>4473.38</c:v>
                </c:pt>
                <c:pt idx="4">
                  <c:v>7127.08</c:v>
                </c:pt>
                <c:pt idx="5">
                  <c:v>6747.98</c:v>
                </c:pt>
                <c:pt idx="6">
                  <c:v>5079.940000000001</c:v>
                </c:pt>
                <c:pt idx="7">
                  <c:v>4928.3</c:v>
                </c:pt>
                <c:pt idx="8">
                  <c:v>5004.12</c:v>
                </c:pt>
                <c:pt idx="9">
                  <c:v>4549.2</c:v>
                </c:pt>
                <c:pt idx="10">
                  <c:v>3108.62</c:v>
                </c:pt>
                <c:pt idx="11">
                  <c:v>2577.88</c:v>
                </c:pt>
                <c:pt idx="12">
                  <c:v>1440.58</c:v>
                </c:pt>
                <c:pt idx="13">
                  <c:v>1440.58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25208"/>
        <c:axId val="-2063020440"/>
      </c:lineChart>
      <c:catAx>
        <c:axId val="-20627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020440"/>
        <c:crosses val="autoZero"/>
        <c:auto val="1"/>
        <c:lblAlgn val="ctr"/>
        <c:lblOffset val="100"/>
        <c:noMultiLvlLbl val="0"/>
      </c:catAx>
      <c:valAx>
        <c:axId val="-2063020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Emails</a:t>
                </a:r>
                <a:r>
                  <a:rPr lang="en-US" sz="1600" baseline="0"/>
                  <a:t> Triaged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272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vs.Number</a:t>
            </a:r>
            <a:r>
              <a:rPr lang="en-US" baseline="0"/>
              <a:t> Classified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svm!$P$3:$P$38</c:f>
              <c:numCache>
                <c:formatCode>General</c:formatCode>
                <c:ptCount val="36"/>
                <c:pt idx="1">
                  <c:v>0.82</c:v>
                </c:pt>
                <c:pt idx="2">
                  <c:v>0.83</c:v>
                </c:pt>
                <c:pt idx="3">
                  <c:v>0.83</c:v>
                </c:pt>
                <c:pt idx="4">
                  <c:v>0.84</c:v>
                </c:pt>
                <c:pt idx="5">
                  <c:v>0.84</c:v>
                </c:pt>
                <c:pt idx="6">
                  <c:v>0.85</c:v>
                </c:pt>
                <c:pt idx="7">
                  <c:v>0.87</c:v>
                </c:pt>
                <c:pt idx="8">
                  <c:v>0.87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0.96</c:v>
                </c:pt>
                <c:pt idx="26">
                  <c:v>0.96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</c:numCache>
            </c:numRef>
          </c:cat>
          <c:val>
            <c:numRef>
              <c:f>svm!$Q$3:$Q$38</c:f>
              <c:numCache>
                <c:formatCode>General</c:formatCode>
                <c:ptCount val="36"/>
                <c:pt idx="1">
                  <c:v>6444.7</c:v>
                </c:pt>
                <c:pt idx="2">
                  <c:v>5004.12</c:v>
                </c:pt>
                <c:pt idx="3">
                  <c:v>5004.12</c:v>
                </c:pt>
                <c:pt idx="4">
                  <c:v>7582.0</c:v>
                </c:pt>
                <c:pt idx="5">
                  <c:v>7582.0</c:v>
                </c:pt>
                <c:pt idx="6">
                  <c:v>4473.38</c:v>
                </c:pt>
                <c:pt idx="7">
                  <c:v>7127.08</c:v>
                </c:pt>
                <c:pt idx="8">
                  <c:v>7127.08</c:v>
                </c:pt>
                <c:pt idx="9">
                  <c:v>6747.98</c:v>
                </c:pt>
                <c:pt idx="10">
                  <c:v>4852.48</c:v>
                </c:pt>
                <c:pt idx="11">
                  <c:v>4245.92</c:v>
                </c:pt>
                <c:pt idx="12">
                  <c:v>3108.62</c:v>
                </c:pt>
                <c:pt idx="13">
                  <c:v>3108.62</c:v>
                </c:pt>
                <c:pt idx="14">
                  <c:v>3032.8</c:v>
                </c:pt>
                <c:pt idx="15">
                  <c:v>2426.24</c:v>
                </c:pt>
                <c:pt idx="16">
                  <c:v>2274.6</c:v>
                </c:pt>
                <c:pt idx="17">
                  <c:v>2577.88</c:v>
                </c:pt>
                <c:pt idx="18">
                  <c:v>2577.88</c:v>
                </c:pt>
                <c:pt idx="19">
                  <c:v>2577.88</c:v>
                </c:pt>
                <c:pt idx="20">
                  <c:v>2577.88</c:v>
                </c:pt>
                <c:pt idx="21">
                  <c:v>2577.88</c:v>
                </c:pt>
                <c:pt idx="22">
                  <c:v>2502.06</c:v>
                </c:pt>
                <c:pt idx="23">
                  <c:v>2502.06</c:v>
                </c:pt>
                <c:pt idx="24">
                  <c:v>2502.06</c:v>
                </c:pt>
                <c:pt idx="25">
                  <c:v>1440.58</c:v>
                </c:pt>
                <c:pt idx="26">
                  <c:v>1440.58</c:v>
                </c:pt>
                <c:pt idx="27">
                  <c:v>1440.58</c:v>
                </c:pt>
                <c:pt idx="28">
                  <c:v>1440.58</c:v>
                </c:pt>
                <c:pt idx="29">
                  <c:v>1364.76</c:v>
                </c:pt>
                <c:pt idx="30">
                  <c:v>1364.76</c:v>
                </c:pt>
                <c:pt idx="31">
                  <c:v>1288.94</c:v>
                </c:pt>
                <c:pt idx="32">
                  <c:v>1288.94</c:v>
                </c:pt>
                <c:pt idx="33">
                  <c:v>1288.94</c:v>
                </c:pt>
                <c:pt idx="34">
                  <c:v>1137.3</c:v>
                </c:pt>
                <c:pt idx="35">
                  <c:v>1137.3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27736"/>
        <c:axId val="-2115298072"/>
      </c:lineChart>
      <c:catAx>
        <c:axId val="21318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5298072"/>
        <c:crosses val="autoZero"/>
        <c:auto val="1"/>
        <c:lblAlgn val="ctr"/>
        <c:lblOffset val="100"/>
        <c:noMultiLvlLbl val="0"/>
      </c:catAx>
      <c:valAx>
        <c:axId val="-211529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Requests</a:t>
                </a:r>
                <a:r>
                  <a:rPr lang="en-US" sz="1400" baseline="0"/>
                  <a:t> Triaged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82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63500</xdr:rowOff>
    </xdr:from>
    <xdr:to>
      <xdr:col>24</xdr:col>
      <xdr:colOff>292100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67</xdr:row>
      <xdr:rowOff>165100</xdr:rowOff>
    </xdr:from>
    <xdr:to>
      <xdr:col>13</xdr:col>
      <xdr:colOff>635000</xdr:colOff>
      <xdr:row>104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ed Johnson" refreshedDate="41605.016116319443" createdVersion="4" refreshedVersion="4" minRefreshableVersion="3" recordCount="55">
  <cacheSource type="worksheet">
    <worksheetSource ref="P4:Q59" sheet="svm"/>
  </cacheSource>
  <cacheFields count="2">
    <cacheField name="0.82" numFmtId="0">
      <sharedItems containsSemiMixedTypes="0" containsString="0" containsNumber="1" minValue="0.82" maxValue="0.98" count="14">
        <n v="0.83"/>
        <n v="0.84"/>
        <n v="0.85"/>
        <n v="0.87"/>
        <n v="0.88"/>
        <n v="0.9"/>
        <n v="0.92"/>
        <n v="0.94"/>
        <n v="0.95"/>
        <n v="0.96"/>
        <n v="0.98"/>
        <n v="0.93"/>
        <n v="0.91"/>
        <n v="0.82"/>
      </sharedItems>
    </cacheField>
    <cacheField name="6444.7" numFmtId="0">
      <sharedItems containsSemiMixedTypes="0" containsString="0" containsNumber="1" minValue="1137.3" maxValue="7582" count="22">
        <n v="5004.12"/>
        <n v="7582"/>
        <n v="4473.38"/>
        <n v="7127.08"/>
        <n v="6747.9800000000005"/>
        <n v="4852.4800000000005"/>
        <n v="4245.92"/>
        <n v="3108.62"/>
        <n v="3032.8"/>
        <n v="2426.2400000000002"/>
        <n v="2274.6"/>
        <n v="2577.88"/>
        <n v="2502.06"/>
        <n v="1440.58"/>
        <n v="1364.76"/>
        <n v="1288.94"/>
        <n v="1137.3"/>
        <n v="4397.5599999999995"/>
        <n v="5079.9400000000005"/>
        <n v="4549.2"/>
        <n v="4928.3"/>
        <n v="6444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</r>
  <r>
    <x v="0"/>
    <x v="0"/>
  </r>
  <r>
    <x v="1"/>
    <x v="1"/>
  </r>
  <r>
    <x v="1"/>
    <x v="1"/>
  </r>
  <r>
    <x v="2"/>
    <x v="2"/>
  </r>
  <r>
    <x v="3"/>
    <x v="3"/>
  </r>
  <r>
    <x v="3"/>
    <x v="3"/>
  </r>
  <r>
    <x v="4"/>
    <x v="4"/>
  </r>
  <r>
    <x v="5"/>
    <x v="5"/>
  </r>
  <r>
    <x v="6"/>
    <x v="6"/>
  </r>
  <r>
    <x v="7"/>
    <x v="7"/>
  </r>
  <r>
    <x v="7"/>
    <x v="7"/>
  </r>
  <r>
    <x v="7"/>
    <x v="8"/>
  </r>
  <r>
    <x v="7"/>
    <x v="9"/>
  </r>
  <r>
    <x v="7"/>
    <x v="10"/>
  </r>
  <r>
    <x v="8"/>
    <x v="11"/>
  </r>
  <r>
    <x v="8"/>
    <x v="11"/>
  </r>
  <r>
    <x v="8"/>
    <x v="11"/>
  </r>
  <r>
    <x v="8"/>
    <x v="11"/>
  </r>
  <r>
    <x v="8"/>
    <x v="11"/>
  </r>
  <r>
    <x v="8"/>
    <x v="12"/>
  </r>
  <r>
    <x v="8"/>
    <x v="12"/>
  </r>
  <r>
    <x v="8"/>
    <x v="12"/>
  </r>
  <r>
    <x v="9"/>
    <x v="13"/>
  </r>
  <r>
    <x v="9"/>
    <x v="13"/>
  </r>
  <r>
    <x v="10"/>
    <x v="13"/>
  </r>
  <r>
    <x v="10"/>
    <x v="13"/>
  </r>
  <r>
    <x v="10"/>
    <x v="14"/>
  </r>
  <r>
    <x v="10"/>
    <x v="14"/>
  </r>
  <r>
    <x v="10"/>
    <x v="15"/>
  </r>
  <r>
    <x v="10"/>
    <x v="15"/>
  </r>
  <r>
    <x v="10"/>
    <x v="15"/>
  </r>
  <r>
    <x v="10"/>
    <x v="16"/>
  </r>
  <r>
    <x v="10"/>
    <x v="16"/>
  </r>
  <r>
    <x v="6"/>
    <x v="17"/>
  </r>
  <r>
    <x v="11"/>
    <x v="2"/>
  </r>
  <r>
    <x v="11"/>
    <x v="2"/>
  </r>
  <r>
    <x v="6"/>
    <x v="0"/>
  </r>
  <r>
    <x v="6"/>
    <x v="0"/>
  </r>
  <r>
    <x v="6"/>
    <x v="17"/>
  </r>
  <r>
    <x v="11"/>
    <x v="2"/>
  </r>
  <r>
    <x v="11"/>
    <x v="2"/>
  </r>
  <r>
    <x v="6"/>
    <x v="0"/>
  </r>
  <r>
    <x v="6"/>
    <x v="0"/>
  </r>
  <r>
    <x v="12"/>
    <x v="2"/>
  </r>
  <r>
    <x v="12"/>
    <x v="2"/>
  </r>
  <r>
    <x v="12"/>
    <x v="2"/>
  </r>
  <r>
    <x v="5"/>
    <x v="18"/>
  </r>
  <r>
    <x v="5"/>
    <x v="18"/>
  </r>
  <r>
    <x v="12"/>
    <x v="17"/>
  </r>
  <r>
    <x v="11"/>
    <x v="19"/>
  </r>
  <r>
    <x v="11"/>
    <x v="19"/>
  </r>
  <r>
    <x v="12"/>
    <x v="20"/>
  </r>
  <r>
    <x v="6"/>
    <x v="5"/>
  </r>
  <r>
    <x v="13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9" firstHeaderRow="2" firstDataRow="2" firstDataCol="1"/>
  <pivotFields count="2">
    <pivotField axis="axisRow" showAll="0">
      <items count="15">
        <item x="13"/>
        <item x="0"/>
        <item x="1"/>
        <item x="2"/>
        <item x="3"/>
        <item x="4"/>
        <item x="5"/>
        <item x="12"/>
        <item x="6"/>
        <item x="11"/>
        <item x="7"/>
        <item x="8"/>
        <item x="9"/>
        <item x="10"/>
        <item t="default"/>
      </items>
    </pivotField>
    <pivotField dataField="1" showAll="0">
      <items count="23">
        <item x="16"/>
        <item x="15"/>
        <item x="14"/>
        <item x="13"/>
        <item x="10"/>
        <item x="9"/>
        <item x="12"/>
        <item x="11"/>
        <item x="8"/>
        <item x="7"/>
        <item x="6"/>
        <item x="17"/>
        <item x="2"/>
        <item x="19"/>
        <item x="5"/>
        <item x="20"/>
        <item x="0"/>
        <item x="18"/>
        <item x="21"/>
        <item x="4"/>
        <item x="3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Max of 6444.7" fld="1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showRuler="0" workbookViewId="0">
      <selection activeCell="Z19" sqref="Z19"/>
    </sheetView>
  </sheetViews>
  <sheetFormatPr baseColWidth="10" defaultRowHeight="15" x14ac:dyDescent="0"/>
  <cols>
    <col min="1" max="1" width="13.1640625" bestFit="1" customWidth="1"/>
    <col min="2" max="5" width="8.1640625" bestFit="1" customWidth="1"/>
    <col min="6" max="6" width="7.1640625" bestFit="1" customWidth="1"/>
    <col min="7" max="9" width="8.1640625" bestFit="1" customWidth="1"/>
    <col min="10" max="10" width="7.1640625" bestFit="1" customWidth="1"/>
    <col min="11" max="14" width="8.1640625" bestFit="1" customWidth="1"/>
    <col min="15" max="15" width="7.1640625" bestFit="1" customWidth="1"/>
    <col min="16" max="16" width="8.1640625" bestFit="1" customWidth="1"/>
    <col min="17" max="17" width="7.1640625" bestFit="1" customWidth="1"/>
    <col min="18" max="19" width="8.1640625" bestFit="1" customWidth="1"/>
    <col min="20" max="20" width="7.1640625" bestFit="1" customWidth="1"/>
    <col min="21" max="22" width="8.1640625" bestFit="1" customWidth="1"/>
    <col min="23" max="23" width="5.1640625" bestFit="1" customWidth="1"/>
  </cols>
  <sheetData>
    <row r="3" spans="1:5">
      <c r="A3" s="4" t="s">
        <v>40</v>
      </c>
    </row>
    <row r="4" spans="1:5">
      <c r="A4" s="4" t="s">
        <v>37</v>
      </c>
      <c r="B4" t="s">
        <v>39</v>
      </c>
    </row>
    <row r="5" spans="1:5">
      <c r="A5" s="5">
        <v>0.82</v>
      </c>
      <c r="B5" s="6">
        <v>6444.7</v>
      </c>
      <c r="D5">
        <v>0.82</v>
      </c>
      <c r="E5">
        <v>6444.7</v>
      </c>
    </row>
    <row r="6" spans="1:5">
      <c r="A6" s="5">
        <v>0.83</v>
      </c>
      <c r="B6" s="6">
        <v>5004.12</v>
      </c>
      <c r="D6">
        <v>0.83</v>
      </c>
      <c r="E6">
        <v>5004.12</v>
      </c>
    </row>
    <row r="7" spans="1:5">
      <c r="A7" s="5">
        <v>0.84</v>
      </c>
      <c r="B7" s="6">
        <v>7582</v>
      </c>
      <c r="D7">
        <v>0.84</v>
      </c>
      <c r="E7">
        <v>7582</v>
      </c>
    </row>
    <row r="8" spans="1:5">
      <c r="A8" s="5">
        <v>0.85</v>
      </c>
      <c r="B8" s="6">
        <v>4473.38</v>
      </c>
      <c r="D8">
        <v>0.85</v>
      </c>
      <c r="E8">
        <v>4473.38</v>
      </c>
    </row>
    <row r="9" spans="1:5">
      <c r="A9" s="5">
        <v>0.87</v>
      </c>
      <c r="B9" s="6">
        <v>7127.08</v>
      </c>
      <c r="D9">
        <v>0.87</v>
      </c>
      <c r="E9">
        <v>7127.08</v>
      </c>
    </row>
    <row r="10" spans="1:5">
      <c r="A10" s="5">
        <v>0.88</v>
      </c>
      <c r="B10" s="6">
        <v>6747.9800000000005</v>
      </c>
      <c r="D10">
        <v>0.88</v>
      </c>
      <c r="E10">
        <v>6747.9800000000005</v>
      </c>
    </row>
    <row r="11" spans="1:5">
      <c r="A11" s="5">
        <v>0.9</v>
      </c>
      <c r="B11" s="6">
        <v>5079.9400000000005</v>
      </c>
      <c r="D11">
        <v>0.9</v>
      </c>
      <c r="E11">
        <v>5079.9400000000005</v>
      </c>
    </row>
    <row r="12" spans="1:5">
      <c r="A12" s="5">
        <v>0.91</v>
      </c>
      <c r="B12" s="6">
        <v>4928.3</v>
      </c>
      <c r="D12">
        <v>0.91</v>
      </c>
      <c r="E12">
        <v>4928.3</v>
      </c>
    </row>
    <row r="13" spans="1:5">
      <c r="A13" s="5">
        <v>0.92</v>
      </c>
      <c r="B13" s="6">
        <v>5004.12</v>
      </c>
      <c r="D13">
        <v>0.92</v>
      </c>
      <c r="E13">
        <v>5004.12</v>
      </c>
    </row>
    <row r="14" spans="1:5">
      <c r="A14" s="5">
        <v>0.93</v>
      </c>
      <c r="B14" s="6">
        <v>4549.2</v>
      </c>
      <c r="D14">
        <v>0.93</v>
      </c>
      <c r="E14">
        <v>4549.2</v>
      </c>
    </row>
    <row r="15" spans="1:5">
      <c r="A15" s="5">
        <v>0.94</v>
      </c>
      <c r="B15" s="6">
        <v>3108.62</v>
      </c>
      <c r="D15">
        <v>0.94</v>
      </c>
      <c r="E15">
        <v>3108.62</v>
      </c>
    </row>
    <row r="16" spans="1:5">
      <c r="A16" s="5">
        <v>0.95</v>
      </c>
      <c r="B16" s="6">
        <v>2577.88</v>
      </c>
      <c r="D16">
        <v>0.95</v>
      </c>
      <c r="E16">
        <v>2577.88</v>
      </c>
    </row>
    <row r="17" spans="1:5">
      <c r="A17" s="5">
        <v>0.96</v>
      </c>
      <c r="B17" s="6">
        <v>1440.58</v>
      </c>
      <c r="D17">
        <v>0.96</v>
      </c>
      <c r="E17">
        <v>1440.58</v>
      </c>
    </row>
    <row r="18" spans="1:5">
      <c r="A18" s="5">
        <v>0.98</v>
      </c>
      <c r="B18" s="6">
        <v>1440.58</v>
      </c>
      <c r="D18">
        <v>0.98</v>
      </c>
      <c r="E18">
        <v>1440.58</v>
      </c>
    </row>
    <row r="19" spans="1:5">
      <c r="A19" s="5" t="s">
        <v>38</v>
      </c>
      <c r="B19" s="6">
        <v>7582</v>
      </c>
    </row>
  </sheetData>
  <sortState ref="D5:E18">
    <sortCondition ref="D5"/>
  </sortState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Ruler="0" topLeftCell="A71" workbookViewId="0">
      <selection activeCell="G55" sqref="G55"/>
    </sheetView>
  </sheetViews>
  <sheetFormatPr baseColWidth="10" defaultRowHeight="15" x14ac:dyDescent="0"/>
  <cols>
    <col min="6" max="6" width="13.5" customWidth="1"/>
    <col min="8" max="8" width="14.5" customWidth="1"/>
    <col min="10" max="10" width="13.83203125" customWidth="1"/>
    <col min="11" max="11" width="12.5" customWidth="1"/>
  </cols>
  <sheetData>
    <row r="1" spans="1:17">
      <c r="A1" s="2" t="s">
        <v>31</v>
      </c>
      <c r="B1" s="2"/>
      <c r="C1" s="2"/>
      <c r="D1" s="2"/>
      <c r="E1" s="2"/>
    </row>
    <row r="2" spans="1:17" ht="35" customHeight="1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1" t="s">
        <v>23</v>
      </c>
      <c r="K2" s="1" t="s">
        <v>24</v>
      </c>
      <c r="M2" t="s">
        <v>21</v>
      </c>
      <c r="N2" t="s">
        <v>22</v>
      </c>
      <c r="P2" t="s">
        <v>25</v>
      </c>
      <c r="Q2" t="s">
        <v>26</v>
      </c>
    </row>
    <row r="3" spans="1:17">
      <c r="A3" t="s">
        <v>29</v>
      </c>
      <c r="B3" t="s">
        <v>8</v>
      </c>
      <c r="C3" t="s">
        <v>12</v>
      </c>
      <c r="D3" t="s">
        <v>10</v>
      </c>
      <c r="E3" t="s">
        <v>11</v>
      </c>
      <c r="F3">
        <v>0.84</v>
      </c>
      <c r="G3">
        <v>1</v>
      </c>
      <c r="H3">
        <v>0.97</v>
      </c>
      <c r="I3">
        <v>0.15</v>
      </c>
      <c r="J3">
        <f>ROUND((1-F3)*$N$3, 0)</f>
        <v>1213</v>
      </c>
      <c r="K3">
        <f>G3*$N$3</f>
        <v>7582</v>
      </c>
      <c r="M3">
        <v>1706</v>
      </c>
      <c r="N3">
        <v>7582</v>
      </c>
    </row>
    <row r="4" spans="1:17">
      <c r="A4" t="s">
        <v>29</v>
      </c>
      <c r="B4" t="s">
        <v>8</v>
      </c>
      <c r="C4" t="s">
        <v>12</v>
      </c>
      <c r="D4" t="s">
        <v>10</v>
      </c>
      <c r="E4" t="s">
        <v>13</v>
      </c>
      <c r="F4">
        <v>0.84</v>
      </c>
      <c r="G4">
        <v>1</v>
      </c>
      <c r="H4">
        <v>0.97</v>
      </c>
      <c r="I4">
        <v>0.15</v>
      </c>
      <c r="J4">
        <f t="shared" ref="J4:J22" si="0">ROUND((1-F4)*$N$3, 0)</f>
        <v>1213</v>
      </c>
      <c r="K4">
        <f t="shared" ref="K4:K22" si="1">G4*$N$3</f>
        <v>7582</v>
      </c>
      <c r="P4">
        <v>0.82</v>
      </c>
      <c r="Q4">
        <v>6444.7</v>
      </c>
    </row>
    <row r="5" spans="1:17">
      <c r="A5" t="s">
        <v>29</v>
      </c>
      <c r="B5" t="s">
        <v>8</v>
      </c>
      <c r="C5" t="s">
        <v>9</v>
      </c>
      <c r="D5" t="s">
        <v>10</v>
      </c>
      <c r="E5" t="s">
        <v>14</v>
      </c>
      <c r="F5">
        <v>0.87</v>
      </c>
      <c r="G5">
        <v>0.94</v>
      </c>
      <c r="H5">
        <v>0.6</v>
      </c>
      <c r="I5">
        <v>0.37</v>
      </c>
      <c r="J5">
        <f t="shared" si="0"/>
        <v>986</v>
      </c>
      <c r="K5">
        <f t="shared" si="1"/>
        <v>7127.08</v>
      </c>
      <c r="P5">
        <v>0.83</v>
      </c>
      <c r="Q5">
        <v>5004.12</v>
      </c>
    </row>
    <row r="6" spans="1:17">
      <c r="A6" t="s">
        <v>29</v>
      </c>
      <c r="B6" t="s">
        <v>8</v>
      </c>
      <c r="C6" t="s">
        <v>9</v>
      </c>
      <c r="D6" t="s">
        <v>10</v>
      </c>
      <c r="E6">
        <v>1000</v>
      </c>
      <c r="F6">
        <v>0.88</v>
      </c>
      <c r="G6">
        <v>0.89</v>
      </c>
      <c r="H6">
        <v>0.47</v>
      </c>
      <c r="I6">
        <v>0.44</v>
      </c>
      <c r="J6">
        <f t="shared" si="0"/>
        <v>910</v>
      </c>
      <c r="K6">
        <f t="shared" si="1"/>
        <v>6747.9800000000005</v>
      </c>
      <c r="P6">
        <v>0.83</v>
      </c>
      <c r="Q6">
        <v>5004.12</v>
      </c>
    </row>
    <row r="7" spans="1:17">
      <c r="A7" t="s">
        <v>29</v>
      </c>
      <c r="B7" t="s">
        <v>8</v>
      </c>
      <c r="C7" t="s">
        <v>9</v>
      </c>
      <c r="D7" t="s">
        <v>10</v>
      </c>
      <c r="E7">
        <v>100000</v>
      </c>
      <c r="F7">
        <v>0.87</v>
      </c>
      <c r="G7">
        <v>0.94</v>
      </c>
      <c r="H7">
        <v>0.59</v>
      </c>
      <c r="I7">
        <v>0.37</v>
      </c>
      <c r="J7">
        <f t="shared" si="0"/>
        <v>986</v>
      </c>
      <c r="K7">
        <f t="shared" si="1"/>
        <v>7127.08</v>
      </c>
      <c r="P7">
        <v>0.84</v>
      </c>
      <c r="Q7">
        <v>7582</v>
      </c>
    </row>
    <row r="8" spans="1:17">
      <c r="A8" t="s">
        <v>29</v>
      </c>
      <c r="B8" t="s">
        <v>15</v>
      </c>
      <c r="C8" t="s">
        <v>12</v>
      </c>
      <c r="D8" t="s">
        <v>10</v>
      </c>
      <c r="E8" t="s">
        <v>11</v>
      </c>
      <c r="F8">
        <v>0.98</v>
      </c>
      <c r="G8">
        <v>0.17</v>
      </c>
      <c r="H8">
        <v>0.21</v>
      </c>
      <c r="I8">
        <v>0.99</v>
      </c>
      <c r="J8">
        <f t="shared" si="0"/>
        <v>152</v>
      </c>
      <c r="K8">
        <f t="shared" si="1"/>
        <v>1288.94</v>
      </c>
      <c r="P8">
        <v>0.84</v>
      </c>
      <c r="Q8">
        <v>7582</v>
      </c>
    </row>
    <row r="9" spans="1:17">
      <c r="A9" t="s">
        <v>29</v>
      </c>
      <c r="B9" t="s">
        <v>15</v>
      </c>
      <c r="C9" t="s">
        <v>12</v>
      </c>
      <c r="D9" t="s">
        <v>10</v>
      </c>
      <c r="E9" t="s">
        <v>13</v>
      </c>
      <c r="F9">
        <v>0.98</v>
      </c>
      <c r="G9">
        <v>0.18</v>
      </c>
      <c r="H9">
        <v>0.21</v>
      </c>
      <c r="I9">
        <v>0.99</v>
      </c>
      <c r="J9">
        <f t="shared" si="0"/>
        <v>152</v>
      </c>
      <c r="K9">
        <f t="shared" si="1"/>
        <v>1364.76</v>
      </c>
      <c r="P9">
        <v>0.85</v>
      </c>
      <c r="Q9">
        <v>4473.38</v>
      </c>
    </row>
    <row r="10" spans="1:17">
      <c r="A10" t="s">
        <v>29</v>
      </c>
      <c r="B10" t="s">
        <v>15</v>
      </c>
      <c r="C10" t="s">
        <v>9</v>
      </c>
      <c r="D10" t="s">
        <v>10</v>
      </c>
      <c r="E10" t="s">
        <v>14</v>
      </c>
      <c r="F10">
        <v>0.95</v>
      </c>
      <c r="G10">
        <v>0.33</v>
      </c>
      <c r="H10">
        <v>0.24</v>
      </c>
      <c r="I10">
        <v>0.92</v>
      </c>
      <c r="J10">
        <f t="shared" si="0"/>
        <v>379</v>
      </c>
      <c r="K10">
        <f t="shared" si="1"/>
        <v>2502.06</v>
      </c>
      <c r="P10">
        <v>0.87</v>
      </c>
      <c r="Q10">
        <v>7127.08</v>
      </c>
    </row>
    <row r="11" spans="1:17">
      <c r="A11" t="s">
        <v>29</v>
      </c>
      <c r="B11" t="s">
        <v>15</v>
      </c>
      <c r="C11" t="s">
        <v>9</v>
      </c>
      <c r="D11" t="s">
        <v>10</v>
      </c>
      <c r="E11">
        <v>1000</v>
      </c>
      <c r="F11">
        <v>0.94</v>
      </c>
      <c r="G11">
        <v>0.41</v>
      </c>
      <c r="H11">
        <v>0.25</v>
      </c>
      <c r="I11">
        <v>0.89</v>
      </c>
      <c r="J11">
        <f t="shared" si="0"/>
        <v>455</v>
      </c>
      <c r="K11">
        <f t="shared" si="1"/>
        <v>3108.62</v>
      </c>
      <c r="P11">
        <v>0.87</v>
      </c>
      <c r="Q11">
        <v>7127.08</v>
      </c>
    </row>
    <row r="12" spans="1:17">
      <c r="A12" t="s">
        <v>29</v>
      </c>
      <c r="B12" t="s">
        <v>15</v>
      </c>
      <c r="C12" t="s">
        <v>9</v>
      </c>
      <c r="D12" t="s">
        <v>10</v>
      </c>
      <c r="E12">
        <v>100000</v>
      </c>
      <c r="F12">
        <v>0.95</v>
      </c>
      <c r="G12">
        <v>0.34</v>
      </c>
      <c r="H12">
        <v>0.24</v>
      </c>
      <c r="I12">
        <v>0.92</v>
      </c>
      <c r="J12">
        <f t="shared" si="0"/>
        <v>379</v>
      </c>
      <c r="K12">
        <f t="shared" si="1"/>
        <v>2577.88</v>
      </c>
      <c r="P12">
        <v>0.88</v>
      </c>
      <c r="Q12">
        <v>6747.9800000000005</v>
      </c>
    </row>
    <row r="13" spans="1:17">
      <c r="A13" t="s">
        <v>29</v>
      </c>
      <c r="B13" t="s">
        <v>16</v>
      </c>
      <c r="C13" t="s">
        <v>12</v>
      </c>
      <c r="D13" t="s">
        <v>10</v>
      </c>
      <c r="E13" t="s">
        <v>11</v>
      </c>
      <c r="F13">
        <v>0.98</v>
      </c>
      <c r="G13">
        <v>0.15</v>
      </c>
      <c r="H13">
        <v>0.21</v>
      </c>
      <c r="I13">
        <v>0.99</v>
      </c>
      <c r="J13">
        <f t="shared" si="0"/>
        <v>152</v>
      </c>
      <c r="K13">
        <f t="shared" si="1"/>
        <v>1137.3</v>
      </c>
      <c r="P13">
        <v>0.9</v>
      </c>
      <c r="Q13">
        <v>4852.4800000000005</v>
      </c>
    </row>
    <row r="14" spans="1:17">
      <c r="A14" t="s">
        <v>29</v>
      </c>
      <c r="B14" t="s">
        <v>16</v>
      </c>
      <c r="C14" t="s">
        <v>12</v>
      </c>
      <c r="D14" t="s">
        <v>10</v>
      </c>
      <c r="E14" t="s">
        <v>13</v>
      </c>
      <c r="F14">
        <v>0.98</v>
      </c>
      <c r="G14">
        <v>0.15</v>
      </c>
      <c r="H14">
        <v>0.21</v>
      </c>
      <c r="I14">
        <v>0.99</v>
      </c>
      <c r="J14">
        <f t="shared" si="0"/>
        <v>152</v>
      </c>
      <c r="K14">
        <f t="shared" si="1"/>
        <v>1137.3</v>
      </c>
      <c r="P14">
        <v>0.92</v>
      </c>
      <c r="Q14">
        <v>4245.92</v>
      </c>
    </row>
    <row r="15" spans="1:17">
      <c r="A15" t="s">
        <v>29</v>
      </c>
      <c r="B15" t="s">
        <v>16</v>
      </c>
      <c r="C15" t="s">
        <v>9</v>
      </c>
      <c r="D15" t="s">
        <v>10</v>
      </c>
      <c r="E15" t="s">
        <v>14</v>
      </c>
      <c r="F15">
        <v>0.96</v>
      </c>
      <c r="G15">
        <v>0.19</v>
      </c>
      <c r="H15">
        <v>0.21</v>
      </c>
      <c r="I15">
        <v>0.97</v>
      </c>
      <c r="J15">
        <f t="shared" si="0"/>
        <v>303</v>
      </c>
      <c r="K15">
        <f t="shared" si="1"/>
        <v>1440.58</v>
      </c>
      <c r="P15">
        <v>0.94</v>
      </c>
      <c r="Q15">
        <v>3108.62</v>
      </c>
    </row>
    <row r="16" spans="1:17">
      <c r="A16" t="s">
        <v>29</v>
      </c>
      <c r="B16" t="s">
        <v>16</v>
      </c>
      <c r="C16" t="s">
        <v>9</v>
      </c>
      <c r="D16" t="s">
        <v>10</v>
      </c>
      <c r="E16">
        <v>1000</v>
      </c>
      <c r="F16">
        <v>0.95</v>
      </c>
      <c r="G16">
        <v>0.34</v>
      </c>
      <c r="H16">
        <v>0.24</v>
      </c>
      <c r="I16">
        <v>0.92</v>
      </c>
      <c r="J16">
        <f t="shared" si="0"/>
        <v>379</v>
      </c>
      <c r="K16">
        <f t="shared" si="1"/>
        <v>2577.88</v>
      </c>
      <c r="P16">
        <v>0.94</v>
      </c>
      <c r="Q16">
        <v>3108.62</v>
      </c>
    </row>
    <row r="17" spans="1:17">
      <c r="A17" t="s">
        <v>29</v>
      </c>
      <c r="B17" t="s">
        <v>16</v>
      </c>
      <c r="C17" t="s">
        <v>9</v>
      </c>
      <c r="D17" t="s">
        <v>10</v>
      </c>
      <c r="E17">
        <v>100000</v>
      </c>
      <c r="F17">
        <v>0.96</v>
      </c>
      <c r="G17">
        <v>0.19</v>
      </c>
      <c r="H17">
        <v>0.21</v>
      </c>
      <c r="I17">
        <v>0.96</v>
      </c>
      <c r="J17">
        <f t="shared" si="0"/>
        <v>303</v>
      </c>
      <c r="K17">
        <f t="shared" si="1"/>
        <v>1440.58</v>
      </c>
      <c r="P17">
        <v>0.94</v>
      </c>
      <c r="Q17">
        <v>3032.8</v>
      </c>
    </row>
    <row r="18" spans="1:17">
      <c r="A18" t="s">
        <v>29</v>
      </c>
      <c r="B18" t="s">
        <v>18</v>
      </c>
      <c r="C18" t="s">
        <v>12</v>
      </c>
      <c r="D18" t="s">
        <v>10</v>
      </c>
      <c r="E18" t="s">
        <v>11</v>
      </c>
      <c r="F18">
        <v>0.83</v>
      </c>
      <c r="G18">
        <v>0.66</v>
      </c>
      <c r="H18">
        <v>0.21</v>
      </c>
      <c r="I18">
        <v>0.4</v>
      </c>
      <c r="J18">
        <f t="shared" si="0"/>
        <v>1289</v>
      </c>
      <c r="K18">
        <f t="shared" si="1"/>
        <v>5004.12</v>
      </c>
      <c r="P18">
        <v>0.94</v>
      </c>
      <c r="Q18">
        <v>2426.2400000000002</v>
      </c>
    </row>
    <row r="19" spans="1:17">
      <c r="A19" t="s">
        <v>29</v>
      </c>
      <c r="B19" t="s">
        <v>18</v>
      </c>
      <c r="C19" t="s">
        <v>12</v>
      </c>
      <c r="D19" t="s">
        <v>10</v>
      </c>
      <c r="E19" t="s">
        <v>13</v>
      </c>
      <c r="F19">
        <v>0.83</v>
      </c>
      <c r="G19">
        <v>0.66</v>
      </c>
      <c r="H19">
        <v>0.2</v>
      </c>
      <c r="I19">
        <v>0.38</v>
      </c>
      <c r="J19">
        <f t="shared" si="0"/>
        <v>1289</v>
      </c>
      <c r="K19">
        <f t="shared" si="1"/>
        <v>5004.12</v>
      </c>
      <c r="P19">
        <v>0.94</v>
      </c>
      <c r="Q19">
        <v>2274.6</v>
      </c>
    </row>
    <row r="20" spans="1:17">
      <c r="A20" t="s">
        <v>29</v>
      </c>
      <c r="B20" t="s">
        <v>18</v>
      </c>
      <c r="C20" t="s">
        <v>9</v>
      </c>
      <c r="D20" t="s">
        <v>10</v>
      </c>
      <c r="E20" t="s">
        <v>14</v>
      </c>
      <c r="F20">
        <v>0.82</v>
      </c>
      <c r="G20">
        <v>0.04</v>
      </c>
      <c r="H20">
        <v>0.18</v>
      </c>
      <c r="I20">
        <v>0.96</v>
      </c>
      <c r="J20">
        <f t="shared" si="0"/>
        <v>1365</v>
      </c>
      <c r="K20">
        <f t="shared" si="1"/>
        <v>303.28000000000003</v>
      </c>
      <c r="P20">
        <v>0.95</v>
      </c>
      <c r="Q20">
        <v>2577.88</v>
      </c>
    </row>
    <row r="21" spans="1:17">
      <c r="A21" t="s">
        <v>29</v>
      </c>
      <c r="B21" t="s">
        <v>18</v>
      </c>
      <c r="C21" t="s">
        <v>9</v>
      </c>
      <c r="D21" t="s">
        <v>10</v>
      </c>
      <c r="E21">
        <v>1000</v>
      </c>
      <c r="F21">
        <v>0.85</v>
      </c>
      <c r="G21">
        <v>0.59</v>
      </c>
      <c r="H21">
        <v>0.23</v>
      </c>
      <c r="I21">
        <v>0.55000000000000004</v>
      </c>
      <c r="J21">
        <f t="shared" si="0"/>
        <v>1137</v>
      </c>
      <c r="K21">
        <f t="shared" si="1"/>
        <v>4473.38</v>
      </c>
      <c r="P21">
        <v>0.95</v>
      </c>
      <c r="Q21">
        <v>2577.88</v>
      </c>
    </row>
    <row r="22" spans="1:17">
      <c r="A22" t="s">
        <v>29</v>
      </c>
      <c r="B22" t="s">
        <v>18</v>
      </c>
      <c r="C22" t="s">
        <v>9</v>
      </c>
      <c r="D22" t="s">
        <v>10</v>
      </c>
      <c r="E22">
        <v>100000</v>
      </c>
      <c r="F22">
        <v>0.82</v>
      </c>
      <c r="G22">
        <v>0.85</v>
      </c>
      <c r="H22">
        <v>0.21</v>
      </c>
      <c r="I22">
        <v>0.17</v>
      </c>
      <c r="J22">
        <f t="shared" si="0"/>
        <v>1365</v>
      </c>
      <c r="K22">
        <f t="shared" si="1"/>
        <v>6444.7</v>
      </c>
      <c r="P22">
        <v>0.95</v>
      </c>
      <c r="Q22">
        <v>2577.88</v>
      </c>
    </row>
    <row r="23" spans="1:17">
      <c r="P23">
        <v>0.95</v>
      </c>
      <c r="Q23">
        <v>2577.88</v>
      </c>
    </row>
    <row r="24" spans="1:17">
      <c r="A24" t="s">
        <v>29</v>
      </c>
      <c r="B24" t="s">
        <v>15</v>
      </c>
      <c r="C24" t="s">
        <v>9</v>
      </c>
      <c r="D24" t="s">
        <v>10</v>
      </c>
      <c r="E24">
        <v>100</v>
      </c>
      <c r="F24">
        <v>0.9</v>
      </c>
      <c r="G24">
        <v>0.64</v>
      </c>
      <c r="H24">
        <v>0.3</v>
      </c>
      <c r="I24">
        <v>0.69</v>
      </c>
      <c r="J24">
        <f>ROUND((1-F24)*$N$3, 0)</f>
        <v>758</v>
      </c>
      <c r="K24">
        <f t="shared" ref="K24:K28" si="2">G24*$N$3</f>
        <v>4852.4800000000005</v>
      </c>
      <c r="P24">
        <v>0.95</v>
      </c>
      <c r="Q24">
        <v>2577.88</v>
      </c>
    </row>
    <row r="25" spans="1:17">
      <c r="A25" t="s">
        <v>29</v>
      </c>
      <c r="B25" t="s">
        <v>15</v>
      </c>
      <c r="C25" t="s">
        <v>9</v>
      </c>
      <c r="D25" t="s">
        <v>10</v>
      </c>
      <c r="E25">
        <v>1000</v>
      </c>
      <c r="F25">
        <v>0.94</v>
      </c>
      <c r="G25">
        <v>0.41</v>
      </c>
      <c r="H25">
        <v>0.25</v>
      </c>
      <c r="I25">
        <v>0.89</v>
      </c>
      <c r="J25">
        <f>ROUND((1-F25)*$N$3, 0)</f>
        <v>455</v>
      </c>
      <c r="K25">
        <f t="shared" si="2"/>
        <v>3108.62</v>
      </c>
      <c r="P25">
        <v>0.95</v>
      </c>
      <c r="Q25">
        <v>2502.06</v>
      </c>
    </row>
    <row r="26" spans="1:17">
      <c r="A26" t="s">
        <v>29</v>
      </c>
      <c r="B26" t="s">
        <v>15</v>
      </c>
      <c r="C26" t="s">
        <v>9</v>
      </c>
      <c r="D26" t="s">
        <v>10</v>
      </c>
      <c r="E26">
        <v>10000</v>
      </c>
      <c r="F26">
        <v>0.95</v>
      </c>
      <c r="G26">
        <v>0.34</v>
      </c>
      <c r="H26">
        <v>0.24</v>
      </c>
      <c r="I26">
        <v>0.92</v>
      </c>
      <c r="J26">
        <f>ROUND((1-F26)*$N$3, 0)</f>
        <v>379</v>
      </c>
      <c r="K26">
        <f t="shared" si="2"/>
        <v>2577.88</v>
      </c>
      <c r="P26">
        <v>0.95</v>
      </c>
      <c r="Q26">
        <v>2502.06</v>
      </c>
    </row>
    <row r="27" spans="1:17">
      <c r="A27" t="s">
        <v>29</v>
      </c>
      <c r="B27" t="s">
        <v>15</v>
      </c>
      <c r="C27" t="s">
        <v>9</v>
      </c>
      <c r="D27" t="s">
        <v>10</v>
      </c>
      <c r="E27">
        <v>100000</v>
      </c>
      <c r="F27">
        <v>0.95</v>
      </c>
      <c r="G27">
        <v>0.34</v>
      </c>
      <c r="H27">
        <v>0.24</v>
      </c>
      <c r="I27">
        <v>0.92</v>
      </c>
      <c r="J27">
        <f>ROUND((1-F27)*$N$3, 0)</f>
        <v>379</v>
      </c>
      <c r="K27">
        <f t="shared" si="2"/>
        <v>2577.88</v>
      </c>
      <c r="P27">
        <v>0.95</v>
      </c>
      <c r="Q27">
        <v>2502.06</v>
      </c>
    </row>
    <row r="28" spans="1:17">
      <c r="A28" t="s">
        <v>29</v>
      </c>
      <c r="B28" t="s">
        <v>15</v>
      </c>
      <c r="C28" t="s">
        <v>9</v>
      </c>
      <c r="D28" t="s">
        <v>10</v>
      </c>
      <c r="E28">
        <v>100000000</v>
      </c>
      <c r="F28">
        <v>0.92</v>
      </c>
      <c r="G28">
        <v>0.56000000000000005</v>
      </c>
      <c r="H28">
        <v>0.28000000000000003</v>
      </c>
      <c r="I28">
        <v>0.78</v>
      </c>
      <c r="J28">
        <f>ROUND((1-F28)*$N$3, 0)</f>
        <v>607</v>
      </c>
      <c r="K28">
        <f t="shared" si="2"/>
        <v>4245.92</v>
      </c>
      <c r="P28">
        <v>0.96</v>
      </c>
      <c r="Q28">
        <v>1440.58</v>
      </c>
    </row>
    <row r="29" spans="1:17">
      <c r="P29">
        <v>0.96</v>
      </c>
      <c r="Q29">
        <v>1440.58</v>
      </c>
    </row>
    <row r="30" spans="1:17">
      <c r="A30" t="s">
        <v>29</v>
      </c>
      <c r="B30" t="s">
        <v>15</v>
      </c>
      <c r="C30" t="s">
        <v>12</v>
      </c>
      <c r="D30" t="s">
        <v>19</v>
      </c>
      <c r="E30" t="s">
        <v>14</v>
      </c>
      <c r="F30">
        <v>0.98</v>
      </c>
      <c r="G30">
        <v>0.19</v>
      </c>
      <c r="H30">
        <v>0.22</v>
      </c>
      <c r="I30">
        <v>0.98</v>
      </c>
      <c r="J30">
        <f>ROUND((1-F30)*$N$3, 0)</f>
        <v>152</v>
      </c>
      <c r="K30">
        <f t="shared" ref="K30:K35" si="3">G30*$N$3</f>
        <v>1440.58</v>
      </c>
      <c r="P30">
        <v>0.98</v>
      </c>
      <c r="Q30">
        <v>1440.58</v>
      </c>
    </row>
    <row r="31" spans="1:17">
      <c r="A31" t="s">
        <v>29</v>
      </c>
      <c r="B31" t="s">
        <v>15</v>
      </c>
      <c r="C31" t="s">
        <v>9</v>
      </c>
      <c r="D31" t="s">
        <v>19</v>
      </c>
      <c r="E31" t="s">
        <v>14</v>
      </c>
      <c r="F31">
        <v>0.94</v>
      </c>
      <c r="G31">
        <v>0.3</v>
      </c>
      <c r="H31">
        <v>0.23</v>
      </c>
      <c r="I31">
        <v>0.92</v>
      </c>
      <c r="J31">
        <f>ROUND((1-F31)*$N$3, 0)</f>
        <v>455</v>
      </c>
      <c r="K31">
        <f t="shared" si="3"/>
        <v>2274.6</v>
      </c>
      <c r="P31">
        <v>0.98</v>
      </c>
      <c r="Q31">
        <v>1440.58</v>
      </c>
    </row>
    <row r="32" spans="1:17">
      <c r="A32" t="s">
        <v>29</v>
      </c>
      <c r="B32" t="s">
        <v>15</v>
      </c>
      <c r="C32" t="s">
        <v>12</v>
      </c>
      <c r="D32" t="s">
        <v>10</v>
      </c>
      <c r="E32" t="s">
        <v>14</v>
      </c>
      <c r="F32">
        <v>0.98</v>
      </c>
      <c r="G32">
        <v>0.19</v>
      </c>
      <c r="H32">
        <v>0.21</v>
      </c>
      <c r="I32">
        <v>0.99</v>
      </c>
      <c r="J32">
        <f>ROUND((1-F32)*$N$3, 0)</f>
        <v>152</v>
      </c>
      <c r="K32">
        <f t="shared" si="3"/>
        <v>1440.58</v>
      </c>
      <c r="P32">
        <v>0.98</v>
      </c>
      <c r="Q32">
        <v>1364.76</v>
      </c>
    </row>
    <row r="33" spans="1:17">
      <c r="A33" t="s">
        <v>29</v>
      </c>
      <c r="B33" t="s">
        <v>15</v>
      </c>
      <c r="C33" t="s">
        <v>9</v>
      </c>
      <c r="D33" t="s">
        <v>10</v>
      </c>
      <c r="E33" t="s">
        <v>14</v>
      </c>
      <c r="F33">
        <v>0.95</v>
      </c>
      <c r="G33">
        <v>0.33</v>
      </c>
      <c r="H33">
        <v>0.24</v>
      </c>
      <c r="I33">
        <v>0.92</v>
      </c>
      <c r="J33">
        <f>ROUND((1-F33)*$N$3, 0)</f>
        <v>379</v>
      </c>
      <c r="K33">
        <f t="shared" si="3"/>
        <v>2502.06</v>
      </c>
      <c r="P33">
        <v>0.98</v>
      </c>
      <c r="Q33">
        <v>1364.76</v>
      </c>
    </row>
    <row r="34" spans="1:17">
      <c r="A34" t="s">
        <v>29</v>
      </c>
      <c r="B34" t="s">
        <v>15</v>
      </c>
      <c r="C34" t="s">
        <v>12</v>
      </c>
      <c r="D34" t="s">
        <v>20</v>
      </c>
      <c r="E34" t="s">
        <v>14</v>
      </c>
      <c r="F34">
        <v>0.98</v>
      </c>
      <c r="G34">
        <v>0.17</v>
      </c>
      <c r="H34">
        <v>0.21</v>
      </c>
      <c r="I34">
        <v>0.98</v>
      </c>
      <c r="J34">
        <f>ROUND((1-F34)*$N$3, 0)</f>
        <v>152</v>
      </c>
      <c r="K34">
        <f t="shared" si="3"/>
        <v>1288.94</v>
      </c>
      <c r="P34">
        <v>0.98</v>
      </c>
      <c r="Q34">
        <v>1288.94</v>
      </c>
    </row>
    <row r="35" spans="1:17">
      <c r="A35" t="s">
        <v>29</v>
      </c>
      <c r="B35" t="s">
        <v>15</v>
      </c>
      <c r="C35" t="s">
        <v>9</v>
      </c>
      <c r="D35" t="s">
        <v>20</v>
      </c>
      <c r="E35" t="s">
        <v>14</v>
      </c>
      <c r="F35">
        <v>0.94</v>
      </c>
      <c r="G35">
        <v>0.32</v>
      </c>
      <c r="H35">
        <v>0.23</v>
      </c>
      <c r="I35">
        <v>0.91</v>
      </c>
      <c r="J35">
        <f>ROUND((1-F35)*$N$3, 0)</f>
        <v>455</v>
      </c>
      <c r="K35">
        <f t="shared" si="3"/>
        <v>2426.2400000000002</v>
      </c>
      <c r="P35">
        <v>0.98</v>
      </c>
      <c r="Q35">
        <v>1288.94</v>
      </c>
    </row>
    <row r="36" spans="1:17">
      <c r="P36">
        <v>0.98</v>
      </c>
      <c r="Q36">
        <v>1288.94</v>
      </c>
    </row>
    <row r="37" spans="1:17">
      <c r="A37" t="s">
        <v>29</v>
      </c>
      <c r="B37" t="s">
        <v>27</v>
      </c>
      <c r="C37" t="s">
        <v>9</v>
      </c>
      <c r="D37" t="s">
        <v>10</v>
      </c>
      <c r="E37">
        <v>1000</v>
      </c>
      <c r="F37">
        <v>0.94</v>
      </c>
      <c r="G37">
        <v>0.4</v>
      </c>
      <c r="H37">
        <v>0.25</v>
      </c>
      <c r="I37">
        <v>0.89</v>
      </c>
      <c r="J37">
        <f>ROUND((1-F37)*$N$3, 0)</f>
        <v>455</v>
      </c>
      <c r="K37">
        <f>G37*$N$3</f>
        <v>3032.8</v>
      </c>
      <c r="P37">
        <v>0.98</v>
      </c>
      <c r="Q37">
        <v>1137.3</v>
      </c>
    </row>
    <row r="38" spans="1:17">
      <c r="A38" t="s">
        <v>29</v>
      </c>
      <c r="B38" t="s">
        <v>27</v>
      </c>
      <c r="C38" t="s">
        <v>9</v>
      </c>
      <c r="D38" t="s">
        <v>10</v>
      </c>
      <c r="E38">
        <v>100000</v>
      </c>
      <c r="F38">
        <v>0.95</v>
      </c>
      <c r="G38">
        <v>0.34</v>
      </c>
      <c r="H38">
        <v>0.24</v>
      </c>
      <c r="I38">
        <v>0.92</v>
      </c>
      <c r="J38">
        <f>ROUND((1-F38)*$N$3, 0)</f>
        <v>379</v>
      </c>
      <c r="K38">
        <f>G38*$N$3</f>
        <v>2577.88</v>
      </c>
      <c r="P38">
        <v>0.98</v>
      </c>
      <c r="Q38">
        <v>1137.3</v>
      </c>
    </row>
    <row r="39" spans="1:17">
      <c r="A39" t="s">
        <v>29</v>
      </c>
      <c r="B39" t="s">
        <v>27</v>
      </c>
      <c r="C39" t="s">
        <v>9</v>
      </c>
      <c r="D39" t="s">
        <v>10</v>
      </c>
      <c r="E39" t="s">
        <v>14</v>
      </c>
      <c r="F39">
        <v>0.95</v>
      </c>
      <c r="G39">
        <v>0.33</v>
      </c>
      <c r="H39">
        <v>0.24</v>
      </c>
      <c r="I39">
        <v>0.92</v>
      </c>
      <c r="J39">
        <f>ROUND((1-F39)*$N$3, 0)</f>
        <v>379</v>
      </c>
      <c r="K39">
        <f>G39*$N$3</f>
        <v>2502.06</v>
      </c>
      <c r="P39">
        <v>0.92</v>
      </c>
      <c r="Q39">
        <v>4397.5599999999995</v>
      </c>
    </row>
    <row r="40" spans="1:17">
      <c r="A40" t="s">
        <v>29</v>
      </c>
      <c r="B40" t="s">
        <v>27</v>
      </c>
      <c r="C40" t="s">
        <v>9</v>
      </c>
      <c r="D40" t="s">
        <v>10</v>
      </c>
      <c r="E40" t="s">
        <v>11</v>
      </c>
      <c r="F40">
        <v>0.98</v>
      </c>
      <c r="G40">
        <v>0.17</v>
      </c>
      <c r="H40">
        <v>0.21</v>
      </c>
      <c r="I40">
        <v>0.99</v>
      </c>
      <c r="J40">
        <f>ROUND((1-F40)*$N$3, 0)</f>
        <v>152</v>
      </c>
      <c r="K40">
        <f>G40*$N$3</f>
        <v>1288.94</v>
      </c>
      <c r="P40">
        <v>0.93</v>
      </c>
      <c r="Q40">
        <v>4473.38</v>
      </c>
    </row>
    <row r="41" spans="1:17">
      <c r="A41" t="s">
        <v>29</v>
      </c>
      <c r="B41" t="s">
        <v>27</v>
      </c>
      <c r="C41" t="s">
        <v>9</v>
      </c>
      <c r="D41" t="s">
        <v>10</v>
      </c>
      <c r="E41" t="s">
        <v>13</v>
      </c>
      <c r="F41">
        <v>0.98</v>
      </c>
      <c r="G41">
        <v>0.18</v>
      </c>
      <c r="H41">
        <v>0.21</v>
      </c>
      <c r="I41">
        <v>0.99</v>
      </c>
      <c r="J41">
        <f>ROUND((1-F41)*$N$3, 0)</f>
        <v>152</v>
      </c>
      <c r="K41">
        <f>G41*$N$3</f>
        <v>1364.76</v>
      </c>
      <c r="P41">
        <v>0.93</v>
      </c>
      <c r="Q41">
        <v>4473.38</v>
      </c>
    </row>
    <row r="42" spans="1:17">
      <c r="P42">
        <v>0.92</v>
      </c>
      <c r="Q42">
        <v>5004.12</v>
      </c>
    </row>
    <row r="43" spans="1:17">
      <c r="A43" t="s">
        <v>30</v>
      </c>
      <c r="B43" t="s">
        <v>18</v>
      </c>
      <c r="C43" t="s">
        <v>9</v>
      </c>
      <c r="D43" t="s">
        <v>10</v>
      </c>
      <c r="E43">
        <v>1000</v>
      </c>
      <c r="F43">
        <v>0.92</v>
      </c>
      <c r="G43">
        <v>0.57999999999999996</v>
      </c>
      <c r="H43">
        <v>0.28999999999999998</v>
      </c>
      <c r="I43">
        <v>0.77</v>
      </c>
      <c r="J43">
        <f>ROUND((1-F43)*$N$3, 0)</f>
        <v>607</v>
      </c>
      <c r="K43">
        <f>G43*$N$3</f>
        <v>4397.5599999999995</v>
      </c>
      <c r="P43">
        <v>0.92</v>
      </c>
      <c r="Q43">
        <v>5004.12</v>
      </c>
    </row>
    <row r="44" spans="1:17">
      <c r="P44">
        <v>0.92</v>
      </c>
      <c r="Q44">
        <v>4397.5599999999995</v>
      </c>
    </row>
    <row r="45" spans="1:17">
      <c r="P45">
        <v>0.93</v>
      </c>
      <c r="Q45">
        <v>4473.38</v>
      </c>
    </row>
    <row r="46" spans="1:17">
      <c r="A46" s="2" t="s">
        <v>32</v>
      </c>
      <c r="P46">
        <v>0.93</v>
      </c>
      <c r="Q46">
        <v>4473.38</v>
      </c>
    </row>
    <row r="47" spans="1:17">
      <c r="B47" t="s">
        <v>15</v>
      </c>
      <c r="C47" t="s">
        <v>33</v>
      </c>
      <c r="D47" t="s">
        <v>10</v>
      </c>
      <c r="E47">
        <v>1000</v>
      </c>
      <c r="F47">
        <v>0.92</v>
      </c>
      <c r="G47">
        <v>0.57999999999999996</v>
      </c>
      <c r="H47">
        <v>0.28999999999999998</v>
      </c>
      <c r="I47">
        <v>0.78</v>
      </c>
      <c r="J47">
        <f>ROUND((1-F47)*$N$3, 0)</f>
        <v>607</v>
      </c>
      <c r="K47">
        <f>G47*$N$3</f>
        <v>4397.5599999999995</v>
      </c>
      <c r="P47">
        <v>0.92</v>
      </c>
      <c r="Q47">
        <v>5004.12</v>
      </c>
    </row>
    <row r="48" spans="1:17">
      <c r="B48" t="s">
        <v>15</v>
      </c>
      <c r="C48" t="s">
        <v>33</v>
      </c>
      <c r="D48" t="s">
        <v>10</v>
      </c>
      <c r="E48">
        <v>100000</v>
      </c>
      <c r="F48">
        <v>0.93</v>
      </c>
      <c r="G48">
        <v>0.59</v>
      </c>
      <c r="H48">
        <v>0.3</v>
      </c>
      <c r="I48">
        <v>0.8</v>
      </c>
      <c r="J48">
        <f>ROUND((1-F48)*$N$3, 0)</f>
        <v>531</v>
      </c>
      <c r="K48">
        <f>G48*$N$3</f>
        <v>4473.38</v>
      </c>
      <c r="P48">
        <v>0.92</v>
      </c>
      <c r="Q48">
        <v>5004.12</v>
      </c>
    </row>
    <row r="49" spans="2:17">
      <c r="B49" t="s">
        <v>15</v>
      </c>
      <c r="C49" t="s">
        <v>33</v>
      </c>
      <c r="D49" t="s">
        <v>10</v>
      </c>
      <c r="E49" t="s">
        <v>14</v>
      </c>
      <c r="F49">
        <v>0.93</v>
      </c>
      <c r="G49">
        <v>0.59</v>
      </c>
      <c r="H49">
        <v>0.3</v>
      </c>
      <c r="I49">
        <v>0.8</v>
      </c>
      <c r="J49">
        <f>ROUND((1-F49)*$N$3, 0)</f>
        <v>531</v>
      </c>
      <c r="K49">
        <f>G49*$N$3</f>
        <v>4473.38</v>
      </c>
      <c r="P49">
        <v>0.91</v>
      </c>
      <c r="Q49">
        <v>4473.38</v>
      </c>
    </row>
    <row r="50" spans="2:17">
      <c r="B50" t="s">
        <v>15</v>
      </c>
      <c r="C50" t="s">
        <v>33</v>
      </c>
      <c r="D50" t="s">
        <v>10</v>
      </c>
      <c r="E50" t="s">
        <v>11</v>
      </c>
      <c r="F50">
        <v>0.92</v>
      </c>
      <c r="G50">
        <v>0.66</v>
      </c>
      <c r="H50">
        <v>0.33</v>
      </c>
      <c r="I50">
        <v>0.73</v>
      </c>
      <c r="J50">
        <f>ROUND((1-F50)*$N$3, 0)</f>
        <v>607</v>
      </c>
      <c r="K50">
        <f>G50*$N$3</f>
        <v>5004.12</v>
      </c>
      <c r="P50">
        <v>0.91</v>
      </c>
      <c r="Q50">
        <v>4473.38</v>
      </c>
    </row>
    <row r="51" spans="2:17">
      <c r="B51" t="s">
        <v>15</v>
      </c>
      <c r="C51" t="s">
        <v>33</v>
      </c>
      <c r="D51" t="s">
        <v>10</v>
      </c>
      <c r="E51" t="s">
        <v>13</v>
      </c>
      <c r="F51">
        <v>0.92</v>
      </c>
      <c r="G51">
        <v>0.66</v>
      </c>
      <c r="H51">
        <v>0.33</v>
      </c>
      <c r="I51">
        <v>0.74</v>
      </c>
      <c r="J51">
        <f>ROUND((1-F51)*$N$3, 0)</f>
        <v>607</v>
      </c>
      <c r="K51">
        <f>G51*$N$3</f>
        <v>5004.12</v>
      </c>
      <c r="P51">
        <v>0.91</v>
      </c>
      <c r="Q51">
        <v>4473.38</v>
      </c>
    </row>
    <row r="52" spans="2:17">
      <c r="B52" t="s">
        <v>17</v>
      </c>
      <c r="C52" t="s">
        <v>33</v>
      </c>
      <c r="D52" t="s">
        <v>10</v>
      </c>
      <c r="E52">
        <v>1000</v>
      </c>
      <c r="F52">
        <v>0.92</v>
      </c>
      <c r="G52">
        <v>0.57999999999999996</v>
      </c>
      <c r="H52">
        <v>0.28999999999999998</v>
      </c>
      <c r="I52">
        <v>0.78</v>
      </c>
      <c r="J52">
        <f t="shared" ref="J52:J67" si="4">ROUND((1-F52)*$N$3, 0)</f>
        <v>607</v>
      </c>
      <c r="K52">
        <f t="shared" ref="K52:K67" si="5">G52*$N$3</f>
        <v>4397.5599999999995</v>
      </c>
      <c r="P52">
        <v>0.9</v>
      </c>
      <c r="Q52">
        <v>5079.9400000000005</v>
      </c>
    </row>
    <row r="53" spans="2:17">
      <c r="B53" t="s">
        <v>17</v>
      </c>
      <c r="C53" t="s">
        <v>33</v>
      </c>
      <c r="D53" t="s">
        <v>10</v>
      </c>
      <c r="E53">
        <v>100000</v>
      </c>
      <c r="F53">
        <v>0.93</v>
      </c>
      <c r="G53">
        <v>0.59</v>
      </c>
      <c r="H53">
        <v>0.3</v>
      </c>
      <c r="I53">
        <v>0.8</v>
      </c>
      <c r="J53">
        <f t="shared" si="4"/>
        <v>531</v>
      </c>
      <c r="K53">
        <f t="shared" si="5"/>
        <v>4473.38</v>
      </c>
      <c r="P53">
        <v>0.9</v>
      </c>
      <c r="Q53">
        <v>5079.9400000000005</v>
      </c>
    </row>
    <row r="54" spans="2:17">
      <c r="B54" t="s">
        <v>17</v>
      </c>
      <c r="C54" t="s">
        <v>33</v>
      </c>
      <c r="D54" t="s">
        <v>10</v>
      </c>
      <c r="E54" t="s">
        <v>14</v>
      </c>
      <c r="F54">
        <v>0.93</v>
      </c>
      <c r="G54">
        <v>0.59</v>
      </c>
      <c r="H54">
        <v>0.3</v>
      </c>
      <c r="I54">
        <v>0.8</v>
      </c>
      <c r="J54">
        <f t="shared" si="4"/>
        <v>531</v>
      </c>
      <c r="K54">
        <f t="shared" si="5"/>
        <v>4473.38</v>
      </c>
      <c r="P54">
        <v>0.91</v>
      </c>
      <c r="Q54">
        <v>4397.5599999999995</v>
      </c>
    </row>
    <row r="55" spans="2:17">
      <c r="B55" t="s">
        <v>17</v>
      </c>
      <c r="C55" t="s">
        <v>33</v>
      </c>
      <c r="D55" t="s">
        <v>10</v>
      </c>
      <c r="E55" t="s">
        <v>11</v>
      </c>
      <c r="F55">
        <v>0.92</v>
      </c>
      <c r="G55">
        <v>0.66</v>
      </c>
      <c r="H55">
        <v>0.33</v>
      </c>
      <c r="I55">
        <v>0.73</v>
      </c>
      <c r="J55">
        <f t="shared" si="4"/>
        <v>607</v>
      </c>
      <c r="K55">
        <f t="shared" si="5"/>
        <v>5004.12</v>
      </c>
      <c r="P55">
        <v>0.93</v>
      </c>
      <c r="Q55">
        <v>4549.2</v>
      </c>
    </row>
    <row r="56" spans="2:17">
      <c r="B56" t="s">
        <v>17</v>
      </c>
      <c r="C56" t="s">
        <v>33</v>
      </c>
      <c r="D56" t="s">
        <v>10</v>
      </c>
      <c r="E56" t="s">
        <v>13</v>
      </c>
      <c r="F56">
        <v>0.92</v>
      </c>
      <c r="G56">
        <v>0.66</v>
      </c>
      <c r="H56">
        <v>0.33</v>
      </c>
      <c r="I56">
        <v>0.74</v>
      </c>
      <c r="J56">
        <f t="shared" si="4"/>
        <v>607</v>
      </c>
      <c r="K56">
        <f t="shared" si="5"/>
        <v>5004.12</v>
      </c>
      <c r="P56">
        <v>0.93</v>
      </c>
      <c r="Q56">
        <v>4549.2</v>
      </c>
    </row>
    <row r="57" spans="2:17">
      <c r="B57" t="s">
        <v>16</v>
      </c>
      <c r="C57" t="s">
        <v>33</v>
      </c>
      <c r="D57" t="s">
        <v>10</v>
      </c>
      <c r="E57">
        <v>1000</v>
      </c>
      <c r="F57">
        <v>0.91</v>
      </c>
      <c r="G57">
        <v>0.59</v>
      </c>
      <c r="H57">
        <v>0.28999999999999998</v>
      </c>
      <c r="I57">
        <v>0.75</v>
      </c>
      <c r="J57">
        <f t="shared" si="4"/>
        <v>682</v>
      </c>
      <c r="K57">
        <f t="shared" si="5"/>
        <v>4473.38</v>
      </c>
      <c r="P57">
        <v>0.91</v>
      </c>
      <c r="Q57">
        <v>4928.3</v>
      </c>
    </row>
    <row r="58" spans="2:17">
      <c r="B58" t="s">
        <v>16</v>
      </c>
      <c r="C58" t="s">
        <v>33</v>
      </c>
      <c r="D58" t="s">
        <v>10</v>
      </c>
      <c r="E58">
        <v>100000</v>
      </c>
      <c r="F58">
        <v>0.91</v>
      </c>
      <c r="G58">
        <v>0.59</v>
      </c>
      <c r="H58">
        <v>0.28999999999999998</v>
      </c>
      <c r="I58">
        <v>0.75</v>
      </c>
      <c r="J58">
        <f t="shared" si="4"/>
        <v>682</v>
      </c>
      <c r="K58">
        <f t="shared" si="5"/>
        <v>4473.38</v>
      </c>
      <c r="P58">
        <v>0.92</v>
      </c>
      <c r="Q58">
        <v>4852.4800000000005</v>
      </c>
    </row>
    <row r="59" spans="2:17">
      <c r="B59" t="s">
        <v>16</v>
      </c>
      <c r="C59" t="s">
        <v>33</v>
      </c>
      <c r="D59" t="s">
        <v>10</v>
      </c>
      <c r="E59" t="s">
        <v>14</v>
      </c>
      <c r="F59">
        <v>0.91</v>
      </c>
      <c r="G59">
        <v>0.59</v>
      </c>
      <c r="H59">
        <v>0.28999999999999998</v>
      </c>
      <c r="I59">
        <v>0.75</v>
      </c>
      <c r="J59">
        <f t="shared" si="4"/>
        <v>682</v>
      </c>
      <c r="K59">
        <f t="shared" si="5"/>
        <v>4473.38</v>
      </c>
      <c r="P59">
        <v>0.82</v>
      </c>
      <c r="Q59">
        <v>6444.7</v>
      </c>
    </row>
    <row r="60" spans="2:17">
      <c r="B60" t="s">
        <v>16</v>
      </c>
      <c r="C60" t="s">
        <v>33</v>
      </c>
      <c r="D60" t="s">
        <v>10</v>
      </c>
      <c r="E60" t="s">
        <v>11</v>
      </c>
      <c r="F60">
        <v>0.9</v>
      </c>
      <c r="G60">
        <v>0.67</v>
      </c>
      <c r="H60">
        <v>0.31</v>
      </c>
      <c r="I60">
        <v>0.67</v>
      </c>
      <c r="J60">
        <f t="shared" si="4"/>
        <v>758</v>
      </c>
      <c r="K60">
        <f t="shared" si="5"/>
        <v>5079.9400000000005</v>
      </c>
    </row>
    <row r="61" spans="2:17">
      <c r="B61" t="s">
        <v>16</v>
      </c>
      <c r="C61" t="s">
        <v>33</v>
      </c>
      <c r="D61" t="s">
        <v>10</v>
      </c>
      <c r="E61" t="s">
        <v>13</v>
      </c>
      <c r="F61">
        <v>0.9</v>
      </c>
      <c r="G61">
        <v>0.67</v>
      </c>
      <c r="H61">
        <v>0.31</v>
      </c>
      <c r="I61">
        <v>0.68</v>
      </c>
      <c r="J61">
        <f t="shared" si="4"/>
        <v>758</v>
      </c>
      <c r="K61">
        <f t="shared" si="5"/>
        <v>5079.9400000000005</v>
      </c>
    </row>
    <row r="62" spans="2:17">
      <c r="B62" t="s">
        <v>34</v>
      </c>
      <c r="C62" t="s">
        <v>33</v>
      </c>
      <c r="D62" t="s">
        <v>10</v>
      </c>
      <c r="E62" t="s">
        <v>13</v>
      </c>
      <c r="F62">
        <v>0.91</v>
      </c>
      <c r="G62">
        <v>0.57999999999999996</v>
      </c>
      <c r="H62">
        <v>0.28999999999999998</v>
      </c>
      <c r="I62">
        <v>0.75</v>
      </c>
      <c r="J62">
        <f t="shared" si="4"/>
        <v>682</v>
      </c>
      <c r="K62">
        <f t="shared" si="5"/>
        <v>4397.5599999999995</v>
      </c>
    </row>
    <row r="63" spans="2:17">
      <c r="B63" t="s">
        <v>34</v>
      </c>
      <c r="C63" t="s">
        <v>33</v>
      </c>
      <c r="D63" t="s">
        <v>10</v>
      </c>
      <c r="E63" t="s">
        <v>13</v>
      </c>
      <c r="F63">
        <v>0.93</v>
      </c>
      <c r="G63">
        <v>0.6</v>
      </c>
      <c r="H63">
        <v>0.31</v>
      </c>
      <c r="I63">
        <v>0.79</v>
      </c>
      <c r="J63">
        <f t="shared" si="4"/>
        <v>531</v>
      </c>
      <c r="K63">
        <f t="shared" si="5"/>
        <v>4549.2</v>
      </c>
    </row>
    <row r="64" spans="2:17">
      <c r="B64" t="s">
        <v>34</v>
      </c>
      <c r="C64" t="s">
        <v>33</v>
      </c>
      <c r="D64" t="s">
        <v>10</v>
      </c>
      <c r="E64" t="s">
        <v>14</v>
      </c>
      <c r="F64">
        <v>0.93</v>
      </c>
      <c r="G64">
        <v>0.6</v>
      </c>
      <c r="H64">
        <v>0.31</v>
      </c>
      <c r="I64">
        <v>0.79</v>
      </c>
      <c r="J64">
        <f t="shared" si="4"/>
        <v>531</v>
      </c>
      <c r="K64">
        <f t="shared" si="5"/>
        <v>4549.2</v>
      </c>
    </row>
    <row r="65" spans="2:11">
      <c r="B65" t="s">
        <v>34</v>
      </c>
      <c r="C65" t="s">
        <v>33</v>
      </c>
      <c r="D65" t="s">
        <v>10</v>
      </c>
      <c r="E65" t="s">
        <v>11</v>
      </c>
      <c r="F65">
        <v>0.91</v>
      </c>
      <c r="G65">
        <v>0.65</v>
      </c>
      <c r="H65">
        <v>0.32</v>
      </c>
      <c r="I65">
        <v>0.72</v>
      </c>
      <c r="J65">
        <f t="shared" si="4"/>
        <v>682</v>
      </c>
      <c r="K65">
        <f t="shared" si="5"/>
        <v>4928.3</v>
      </c>
    </row>
    <row r="66" spans="2:11">
      <c r="B66" t="s">
        <v>34</v>
      </c>
      <c r="C66" t="s">
        <v>33</v>
      </c>
      <c r="D66" t="s">
        <v>10</v>
      </c>
      <c r="E66" t="s">
        <v>13</v>
      </c>
      <c r="F66">
        <v>0.92</v>
      </c>
      <c r="G66">
        <v>0.64</v>
      </c>
      <c r="H66">
        <v>0.32</v>
      </c>
      <c r="I66">
        <v>0.74</v>
      </c>
      <c r="J66">
        <f t="shared" si="4"/>
        <v>607</v>
      </c>
      <c r="K66">
        <f t="shared" si="5"/>
        <v>4852.4800000000005</v>
      </c>
    </row>
    <row r="67" spans="2:11">
      <c r="B67" t="s">
        <v>35</v>
      </c>
      <c r="C67" s="3" t="s">
        <v>36</v>
      </c>
      <c r="D67" s="3" t="s">
        <v>36</v>
      </c>
      <c r="E67" s="3" t="s">
        <v>36</v>
      </c>
      <c r="F67">
        <v>0.82</v>
      </c>
      <c r="G67">
        <v>0.85</v>
      </c>
      <c r="H67">
        <v>0.23</v>
      </c>
      <c r="I67">
        <v>0.19</v>
      </c>
      <c r="J67">
        <f t="shared" si="4"/>
        <v>1365</v>
      </c>
      <c r="K67">
        <f t="shared" si="5"/>
        <v>6444.7</v>
      </c>
    </row>
    <row r="68" spans="2:11">
      <c r="C68" s="3"/>
      <c r="D68" s="3"/>
      <c r="E68" s="3"/>
    </row>
  </sheetData>
  <sortState ref="P3:Q37">
    <sortCondition ref="P3:P37"/>
    <sortCondition descending="1" ref="Q3:Q3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showRuler="0" topLeftCell="A108" workbookViewId="0">
      <selection activeCell="D152" sqref="D152"/>
    </sheetView>
  </sheetViews>
  <sheetFormatPr baseColWidth="10" defaultRowHeight="15" x14ac:dyDescent="0"/>
  <sheetData>
    <row r="1" spans="1:2">
      <c r="A1">
        <v>371</v>
      </c>
    </row>
    <row r="2" spans="1:2">
      <c r="A2">
        <v>336</v>
      </c>
    </row>
    <row r="3" spans="1:2">
      <c r="A3">
        <v>365</v>
      </c>
    </row>
    <row r="4" spans="1:2">
      <c r="A4">
        <v>291</v>
      </c>
      <c r="B4">
        <f>AVERAGE(A1:A4)</f>
        <v>340.75</v>
      </c>
    </row>
    <row r="5" spans="1:2">
      <c r="A5">
        <v>55</v>
      </c>
    </row>
    <row r="6" spans="1:2">
      <c r="A6">
        <v>59</v>
      </c>
    </row>
    <row r="7" spans="1:2">
      <c r="A7">
        <v>401</v>
      </c>
    </row>
    <row r="8" spans="1:2">
      <c r="A8">
        <v>317</v>
      </c>
    </row>
    <row r="9" spans="1:2">
      <c r="A9">
        <v>378</v>
      </c>
    </row>
    <row r="10" spans="1:2">
      <c r="A10">
        <v>318</v>
      </c>
    </row>
    <row r="11" spans="1:2">
      <c r="A11">
        <v>306</v>
      </c>
      <c r="B11">
        <f>AVERAGE(A7:A11)</f>
        <v>344</v>
      </c>
    </row>
    <row r="12" spans="1:2">
      <c r="A12">
        <v>53</v>
      </c>
    </row>
    <row r="13" spans="1:2">
      <c r="A13">
        <v>51</v>
      </c>
    </row>
    <row r="14" spans="1:2">
      <c r="A14">
        <v>362</v>
      </c>
    </row>
    <row r="15" spans="1:2">
      <c r="A15">
        <v>312</v>
      </c>
    </row>
    <row r="16" spans="1:2">
      <c r="A16">
        <v>332</v>
      </c>
    </row>
    <row r="17" spans="1:2">
      <c r="A17">
        <v>319</v>
      </c>
    </row>
    <row r="18" spans="1:2">
      <c r="A18">
        <v>296</v>
      </c>
      <c r="B18">
        <f>AVERAGE(A14:A18)</f>
        <v>324.2</v>
      </c>
    </row>
    <row r="19" spans="1:2">
      <c r="A19">
        <v>52</v>
      </c>
    </row>
    <row r="20" spans="1:2">
      <c r="A20">
        <v>62</v>
      </c>
    </row>
    <row r="21" spans="1:2">
      <c r="A21">
        <v>345</v>
      </c>
    </row>
    <row r="22" spans="1:2">
      <c r="A22">
        <v>339</v>
      </c>
    </row>
    <row r="23" spans="1:2">
      <c r="A23">
        <v>325</v>
      </c>
    </row>
    <row r="24" spans="1:2">
      <c r="A24">
        <v>355</v>
      </c>
    </row>
    <row r="25" spans="1:2">
      <c r="A25">
        <v>300</v>
      </c>
      <c r="B25">
        <f>AVERAGE(A21:A25)</f>
        <v>332.8</v>
      </c>
    </row>
    <row r="26" spans="1:2">
      <c r="A26">
        <v>48</v>
      </c>
    </row>
    <row r="27" spans="1:2">
      <c r="A27">
        <v>65</v>
      </c>
    </row>
    <row r="28" spans="1:2">
      <c r="A28">
        <v>372</v>
      </c>
    </row>
    <row r="29" spans="1:2">
      <c r="A29">
        <v>371</v>
      </c>
    </row>
    <row r="30" spans="1:2">
      <c r="A30">
        <v>297</v>
      </c>
    </row>
    <row r="31" spans="1:2">
      <c r="A31">
        <v>374</v>
      </c>
    </row>
    <row r="32" spans="1:2">
      <c r="A32">
        <v>314</v>
      </c>
      <c r="B32">
        <f>AVERAGE(A28:A32)</f>
        <v>345.6</v>
      </c>
    </row>
    <row r="33" spans="1:2">
      <c r="A33">
        <v>43</v>
      </c>
    </row>
    <row r="34" spans="1:2">
      <c r="A34">
        <v>57</v>
      </c>
    </row>
    <row r="35" spans="1:2">
      <c r="A35">
        <v>434</v>
      </c>
    </row>
    <row r="36" spans="1:2">
      <c r="A36">
        <v>432</v>
      </c>
    </row>
    <row r="37" spans="1:2">
      <c r="A37">
        <v>427</v>
      </c>
    </row>
    <row r="38" spans="1:2">
      <c r="A38">
        <v>343</v>
      </c>
    </row>
    <row r="39" spans="1:2">
      <c r="A39">
        <v>276</v>
      </c>
      <c r="B39">
        <f>AVERAGE(A35:A39)</f>
        <v>382.4</v>
      </c>
    </row>
    <row r="40" spans="1:2">
      <c r="A40">
        <v>55</v>
      </c>
    </row>
    <row r="41" spans="1:2">
      <c r="A41">
        <v>18</v>
      </c>
    </row>
    <row r="42" spans="1:2">
      <c r="A42">
        <v>497</v>
      </c>
    </row>
    <row r="43" spans="1:2">
      <c r="A43">
        <v>366</v>
      </c>
    </row>
    <row r="44" spans="1:2">
      <c r="A44">
        <v>358</v>
      </c>
    </row>
    <row r="45" spans="1:2">
      <c r="A45">
        <v>378</v>
      </c>
    </row>
    <row r="46" spans="1:2">
      <c r="A46">
        <v>323</v>
      </c>
      <c r="B46">
        <f>AVERAGE(A42:A46)</f>
        <v>384.4</v>
      </c>
    </row>
    <row r="47" spans="1:2">
      <c r="A47">
        <v>55</v>
      </c>
    </row>
    <row r="48" spans="1:2">
      <c r="A48">
        <v>63</v>
      </c>
    </row>
    <row r="49" spans="1:2">
      <c r="A49">
        <v>350</v>
      </c>
    </row>
    <row r="50" spans="1:2">
      <c r="A50">
        <v>460</v>
      </c>
    </row>
    <row r="51" spans="1:2">
      <c r="A51">
        <v>417</v>
      </c>
    </row>
    <row r="52" spans="1:2">
      <c r="A52">
        <v>376</v>
      </c>
    </row>
    <row r="53" spans="1:2">
      <c r="A53">
        <v>354</v>
      </c>
      <c r="B53">
        <f>AVERAGE(A49:A53)</f>
        <v>391.4</v>
      </c>
    </row>
    <row r="54" spans="1:2">
      <c r="A54">
        <v>60</v>
      </c>
    </row>
    <row r="55" spans="1:2">
      <c r="A55">
        <v>66</v>
      </c>
    </row>
    <row r="56" spans="1:2">
      <c r="A56">
        <v>203</v>
      </c>
    </row>
    <row r="57" spans="1:2">
      <c r="A57">
        <v>397</v>
      </c>
    </row>
    <row r="58" spans="1:2">
      <c r="A58">
        <v>391</v>
      </c>
    </row>
    <row r="59" spans="1:2">
      <c r="A59">
        <v>369</v>
      </c>
    </row>
    <row r="60" spans="1:2">
      <c r="A60">
        <v>295</v>
      </c>
      <c r="B60">
        <f>AVERAGE(A56:A60)</f>
        <v>331</v>
      </c>
    </row>
    <row r="61" spans="1:2">
      <c r="A61">
        <v>84</v>
      </c>
    </row>
    <row r="62" spans="1:2">
      <c r="A62">
        <v>57</v>
      </c>
    </row>
    <row r="63" spans="1:2">
      <c r="A63">
        <v>446</v>
      </c>
    </row>
    <row r="64" spans="1:2">
      <c r="A64">
        <v>414</v>
      </c>
    </row>
    <row r="65" spans="1:2">
      <c r="A65">
        <v>414</v>
      </c>
    </row>
    <row r="66" spans="1:2">
      <c r="A66">
        <v>356</v>
      </c>
    </row>
    <row r="67" spans="1:2">
      <c r="A67">
        <v>289</v>
      </c>
      <c r="B67">
        <f>AVERAGE(A63:A67)</f>
        <v>383.8</v>
      </c>
    </row>
    <row r="68" spans="1:2">
      <c r="A68">
        <v>54</v>
      </c>
    </row>
    <row r="69" spans="1:2">
      <c r="A69">
        <v>55</v>
      </c>
    </row>
    <row r="70" spans="1:2">
      <c r="A70">
        <v>400</v>
      </c>
    </row>
    <row r="71" spans="1:2">
      <c r="A71">
        <v>371</v>
      </c>
    </row>
    <row r="72" spans="1:2">
      <c r="A72">
        <v>391</v>
      </c>
    </row>
    <row r="73" spans="1:2">
      <c r="A73">
        <v>389</v>
      </c>
    </row>
    <row r="74" spans="1:2">
      <c r="A74">
        <v>322</v>
      </c>
    </row>
    <row r="75" spans="1:2">
      <c r="A75">
        <v>100</v>
      </c>
      <c r="B75">
        <f>AVERAGE(A71:A75)</f>
        <v>314.60000000000002</v>
      </c>
    </row>
    <row r="76" spans="1:2">
      <c r="A76">
        <v>99</v>
      </c>
    </row>
    <row r="77" spans="1:2">
      <c r="A77">
        <v>447</v>
      </c>
    </row>
    <row r="78" spans="1:2">
      <c r="A78">
        <v>450</v>
      </c>
    </row>
    <row r="79" spans="1:2">
      <c r="A79">
        <v>399</v>
      </c>
    </row>
    <row r="80" spans="1:2">
      <c r="A80">
        <v>381</v>
      </c>
    </row>
    <row r="81" spans="1:2">
      <c r="A81">
        <v>338</v>
      </c>
      <c r="B81">
        <f>AVERAGE(A77:A81)</f>
        <v>403</v>
      </c>
    </row>
    <row r="82" spans="1:2">
      <c r="A82">
        <v>54</v>
      </c>
    </row>
    <row r="83" spans="1:2">
      <c r="A83">
        <v>63</v>
      </c>
    </row>
    <row r="84" spans="1:2">
      <c r="A84">
        <v>416</v>
      </c>
    </row>
    <row r="85" spans="1:2">
      <c r="A85">
        <v>441</v>
      </c>
    </row>
    <row r="86" spans="1:2">
      <c r="A86">
        <v>439</v>
      </c>
    </row>
    <row r="87" spans="1:2">
      <c r="A87">
        <v>448</v>
      </c>
    </row>
    <row r="88" spans="1:2">
      <c r="A88">
        <v>387</v>
      </c>
      <c r="B88">
        <f>AVERAGE(A84:A88)</f>
        <v>426.2</v>
      </c>
    </row>
    <row r="89" spans="1:2">
      <c r="A89">
        <v>70</v>
      </c>
    </row>
    <row r="90" spans="1:2">
      <c r="A90">
        <v>74</v>
      </c>
    </row>
    <row r="91" spans="1:2">
      <c r="A91">
        <v>396</v>
      </c>
    </row>
    <row r="92" spans="1:2">
      <c r="A92">
        <v>464</v>
      </c>
    </row>
    <row r="93" spans="1:2">
      <c r="A93">
        <v>412</v>
      </c>
    </row>
    <row r="94" spans="1:2">
      <c r="A94">
        <v>278</v>
      </c>
    </row>
    <row r="95" spans="1:2">
      <c r="A95">
        <v>306</v>
      </c>
      <c r="B95">
        <f>AVERAGE(A91:A95)</f>
        <v>371.2</v>
      </c>
    </row>
    <row r="96" spans="1:2">
      <c r="A96">
        <v>59</v>
      </c>
    </row>
    <row r="97" spans="1:2">
      <c r="A97">
        <v>67</v>
      </c>
    </row>
    <row r="98" spans="1:2">
      <c r="A98">
        <v>485</v>
      </c>
    </row>
    <row r="99" spans="1:2">
      <c r="A99">
        <v>413</v>
      </c>
    </row>
    <row r="100" spans="1:2">
      <c r="A100">
        <v>438</v>
      </c>
    </row>
    <row r="101" spans="1:2">
      <c r="A101">
        <v>437</v>
      </c>
    </row>
    <row r="102" spans="1:2">
      <c r="A102">
        <v>389</v>
      </c>
      <c r="B102">
        <f>AVERAGE(A98:A102)</f>
        <v>432.4</v>
      </c>
    </row>
    <row r="103" spans="1:2">
      <c r="A103">
        <v>98</v>
      </c>
    </row>
    <row r="104" spans="1:2">
      <c r="A104">
        <v>75</v>
      </c>
    </row>
    <row r="105" spans="1:2">
      <c r="A105">
        <v>510</v>
      </c>
    </row>
    <row r="106" spans="1:2">
      <c r="A106">
        <v>503</v>
      </c>
    </row>
    <row r="107" spans="1:2">
      <c r="A107">
        <v>489</v>
      </c>
    </row>
    <row r="108" spans="1:2">
      <c r="A108">
        <v>428</v>
      </c>
    </row>
    <row r="109" spans="1:2">
      <c r="A109">
        <v>367</v>
      </c>
      <c r="B109">
        <f>AVERAGE(A105:A109)</f>
        <v>459.4</v>
      </c>
    </row>
    <row r="110" spans="1:2">
      <c r="A110">
        <v>109</v>
      </c>
    </row>
    <row r="111" spans="1:2">
      <c r="A111">
        <v>75</v>
      </c>
    </row>
    <row r="112" spans="1:2">
      <c r="A112">
        <v>469</v>
      </c>
    </row>
    <row r="113" spans="1:2">
      <c r="A113">
        <v>430</v>
      </c>
    </row>
    <row r="114" spans="1:2">
      <c r="A114">
        <v>430</v>
      </c>
    </row>
    <row r="115" spans="1:2">
      <c r="A115">
        <v>408</v>
      </c>
    </row>
    <row r="116" spans="1:2">
      <c r="A116">
        <v>345</v>
      </c>
      <c r="B116">
        <f>AVERAGE(A112:A116)</f>
        <v>416.4</v>
      </c>
    </row>
    <row r="117" spans="1:2">
      <c r="A117">
        <v>29</v>
      </c>
    </row>
    <row r="118" spans="1:2">
      <c r="A118">
        <v>39</v>
      </c>
    </row>
    <row r="119" spans="1:2">
      <c r="A119">
        <v>478</v>
      </c>
    </row>
    <row r="120" spans="1:2">
      <c r="A120">
        <v>395</v>
      </c>
    </row>
    <row r="121" spans="1:2">
      <c r="A121">
        <v>378</v>
      </c>
    </row>
    <row r="122" spans="1:2">
      <c r="A122">
        <v>343</v>
      </c>
    </row>
    <row r="123" spans="1:2">
      <c r="A123">
        <v>299</v>
      </c>
      <c r="B123">
        <f>AVERAGE(A119:A123)</f>
        <v>378.6</v>
      </c>
    </row>
    <row r="124" spans="1:2">
      <c r="A124">
        <v>67</v>
      </c>
    </row>
    <row r="125" spans="1:2">
      <c r="A125">
        <v>79</v>
      </c>
    </row>
    <row r="126" spans="1:2">
      <c r="A126">
        <v>417</v>
      </c>
    </row>
    <row r="127" spans="1:2">
      <c r="A127">
        <v>415</v>
      </c>
    </row>
    <row r="128" spans="1:2">
      <c r="A128">
        <v>415</v>
      </c>
    </row>
    <row r="129" spans="1:2">
      <c r="A129">
        <v>460</v>
      </c>
    </row>
    <row r="130" spans="1:2">
      <c r="A130">
        <v>316</v>
      </c>
      <c r="B130">
        <f>AVERAGE(A126:A130)</f>
        <v>404.6</v>
      </c>
    </row>
    <row r="131" spans="1:2">
      <c r="A131">
        <v>74</v>
      </c>
    </row>
    <row r="132" spans="1:2">
      <c r="A132">
        <v>93</v>
      </c>
    </row>
    <row r="133" spans="1:2">
      <c r="A133">
        <v>427</v>
      </c>
    </row>
    <row r="134" spans="1:2">
      <c r="A134">
        <v>352</v>
      </c>
    </row>
    <row r="135" spans="1:2">
      <c r="A135">
        <v>377</v>
      </c>
    </row>
    <row r="136" spans="1:2">
      <c r="A136">
        <v>333</v>
      </c>
    </row>
    <row r="137" spans="1:2">
      <c r="A137">
        <v>297</v>
      </c>
      <c r="B137">
        <f>AVERAGE(A133:A137)</f>
        <v>357.2</v>
      </c>
    </row>
    <row r="138" spans="1:2">
      <c r="A138">
        <v>82</v>
      </c>
    </row>
    <row r="139" spans="1:2">
      <c r="A139">
        <v>85</v>
      </c>
    </row>
    <row r="140" spans="1:2">
      <c r="A140">
        <v>501</v>
      </c>
    </row>
    <row r="141" spans="1:2">
      <c r="A141">
        <v>416</v>
      </c>
    </row>
    <row r="142" spans="1:2">
      <c r="A142">
        <v>410</v>
      </c>
    </row>
    <row r="143" spans="1:2">
      <c r="A143">
        <v>381</v>
      </c>
    </row>
    <row r="144" spans="1:2">
      <c r="A144">
        <v>380</v>
      </c>
      <c r="B144">
        <f>AVERAGE(A140:A144)</f>
        <v>417.6</v>
      </c>
    </row>
    <row r="145" spans="1:4">
      <c r="A145">
        <v>69</v>
      </c>
    </row>
    <row r="146" spans="1:4">
      <c r="A146">
        <v>88</v>
      </c>
    </row>
    <row r="147" spans="1:4">
      <c r="A147">
        <v>416</v>
      </c>
    </row>
    <row r="148" spans="1:4">
      <c r="A148">
        <v>452</v>
      </c>
    </row>
    <row r="149" spans="1:4">
      <c r="A149">
        <v>478</v>
      </c>
    </row>
    <row r="150" spans="1:4">
      <c r="A150">
        <v>394</v>
      </c>
    </row>
    <row r="151" spans="1:4">
      <c r="A151">
        <v>341</v>
      </c>
      <c r="B151">
        <f>AVERAGE(A147:A151)</f>
        <v>416.2</v>
      </c>
      <c r="C151">
        <f>AVERAGE(B4:B151)</f>
        <v>379.89772727272725</v>
      </c>
      <c r="D151">
        <f>AVERAGE(B109:B151)</f>
        <v>407.14285714285717</v>
      </c>
    </row>
    <row r="152" spans="1:4">
      <c r="A152"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Ruler="0" workbookViewId="0">
      <selection activeCell="A3" sqref="A3"/>
    </sheetView>
  </sheetViews>
  <sheetFormatPr baseColWidth="10" defaultRowHeight="15" x14ac:dyDescent="0"/>
  <cols>
    <col min="9" max="9" width="14.33203125" customWidth="1"/>
    <col min="10" max="10" width="12.83203125" customWidth="1"/>
  </cols>
  <sheetData>
    <row r="1" spans="1:14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23</v>
      </c>
      <c r="J1" s="1" t="s">
        <v>24</v>
      </c>
      <c r="M1" t="s">
        <v>21</v>
      </c>
      <c r="N1" t="s">
        <v>22</v>
      </c>
    </row>
    <row r="2" spans="1:14">
      <c r="A2" t="s">
        <v>15</v>
      </c>
      <c r="M2">
        <v>1706</v>
      </c>
      <c r="N2">
        <v>7582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svm</vt:lpstr>
      <vt:lpstr>Sheet2</vt:lpstr>
      <vt:lpstr>logReg</vt:lpstr>
    </vt:vector>
  </TitlesOfParts>
  <Company>Atlassian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Johnson</dc:creator>
  <cp:lastModifiedBy>Reed Johnson</cp:lastModifiedBy>
  <dcterms:created xsi:type="dcterms:W3CDTF">2013-11-26T07:33:28Z</dcterms:created>
  <dcterms:modified xsi:type="dcterms:W3CDTF">2013-11-26T22:30:07Z</dcterms:modified>
</cp:coreProperties>
</file>