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740" yWindow="6940" windowWidth="38680" windowHeight="19920" tabRatio="500"/>
  </bookViews>
  <sheets>
    <sheet name="Pivots" sheetId="4" r:id="rId1"/>
    <sheet name="Cleaned up data- abridged" sheetId="3" r:id="rId2"/>
    <sheet name="Cleaned up data- more" sheetId="1" r:id="rId3"/>
    <sheet name="Orig data" sheetId="2" r:id="rId4"/>
  </sheets>
  <calcPr calcId="140000" concurrentCalc="0"/>
  <pivotCaches>
    <pivotCache cacheId="15" r:id="rId5"/>
    <pivotCache cacheId="1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3" l="1"/>
  <c r="I66" i="3"/>
  <c r="J66" i="3"/>
  <c r="K66" i="3"/>
  <c r="F66" i="3"/>
  <c r="G66" i="3"/>
  <c r="E66" i="3"/>
  <c r="H70" i="3"/>
  <c r="I70" i="3"/>
  <c r="J70" i="3"/>
  <c r="K70" i="3"/>
  <c r="F70" i="3"/>
  <c r="G70" i="3"/>
  <c r="E70" i="3"/>
  <c r="H12" i="3"/>
  <c r="I12" i="3"/>
  <c r="J12" i="3"/>
  <c r="K12" i="3"/>
  <c r="F12" i="3"/>
  <c r="G12" i="3"/>
  <c r="E12" i="3"/>
  <c r="H16" i="3"/>
  <c r="I16" i="3"/>
  <c r="J16" i="3"/>
  <c r="K16" i="3"/>
  <c r="H17" i="3"/>
  <c r="I17" i="3"/>
  <c r="J17" i="3"/>
  <c r="K17" i="3"/>
  <c r="E18" i="3"/>
  <c r="F18" i="3"/>
  <c r="G18" i="3"/>
  <c r="H18" i="3"/>
  <c r="I18" i="3"/>
  <c r="J18" i="3"/>
  <c r="K18" i="3"/>
  <c r="K69" i="3"/>
  <c r="J69" i="3"/>
  <c r="I69" i="3"/>
  <c r="H69" i="3"/>
  <c r="K68" i="3"/>
  <c r="J68" i="3"/>
  <c r="I68" i="3"/>
  <c r="H68" i="3"/>
  <c r="K67" i="3"/>
  <c r="J67" i="3"/>
  <c r="I67" i="3"/>
  <c r="H67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5" i="3"/>
  <c r="J15" i="3"/>
  <c r="I15" i="3"/>
  <c r="H15" i="3"/>
  <c r="K14" i="3"/>
  <c r="J14" i="3"/>
  <c r="I14" i="3"/>
  <c r="H14" i="3"/>
  <c r="K13" i="3"/>
  <c r="J13" i="3"/>
  <c r="I13" i="3"/>
  <c r="H13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E6" i="3"/>
  <c r="G6" i="3"/>
  <c r="K6" i="3"/>
  <c r="J6" i="3"/>
  <c r="F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J17" i="1"/>
  <c r="K17" i="1"/>
  <c r="L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18" i="1"/>
  <c r="I19" i="1"/>
  <c r="I20" i="1"/>
  <c r="I21" i="1"/>
  <c r="I22" i="1"/>
  <c r="I23" i="1"/>
  <c r="I17" i="1"/>
  <c r="G17" i="1"/>
  <c r="H17" i="1"/>
  <c r="F17" i="1"/>
  <c r="L2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F6" i="1"/>
  <c r="H6" i="1"/>
  <c r="L6" i="1"/>
  <c r="K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" i="1"/>
  <c r="J2" i="1"/>
  <c r="J3" i="1"/>
  <c r="J4" i="1"/>
  <c r="J5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7" i="1"/>
  <c r="J8" i="1"/>
  <c r="J9" i="1"/>
  <c r="J10" i="1"/>
  <c r="J11" i="1"/>
  <c r="G6" i="1"/>
  <c r="J6" i="1"/>
</calcChain>
</file>

<file path=xl/sharedStrings.xml><?xml version="1.0" encoding="utf-8"?>
<sst xmlns="http://schemas.openxmlformats.org/spreadsheetml/2006/main" count="430" uniqueCount="126">
  <si>
    <t>Industry</t>
  </si>
  <si>
    <t>Net Month</t>
  </si>
  <si>
    <t>Pct Month</t>
  </si>
  <si>
    <t>Net Year</t>
  </si>
  <si>
    <t>Pct Year</t>
  </si>
  <si>
    <t>Total Nonfarm</t>
  </si>
  <si>
    <t>Total Private</t>
  </si>
  <si>
    <t>Goods Producing</t>
  </si>
  <si>
    <t>     Natural Resources, Mining and Construction</t>
  </si>
  <si>
    <t>               Specialty Trade Contractors</t>
  </si>
  <si>
    <t>     Manufacturing</t>
  </si>
  <si>
    <t>          Durable Goods</t>
  </si>
  <si>
    <t>          Non-Durable Goods</t>
  </si>
  <si>
    <t>Service-Providing</t>
  </si>
  <si>
    <t>Private Service-Providing</t>
  </si>
  <si>
    <t>     Trade, Transportation, and Utilities</t>
  </si>
  <si>
    <t>          Wholesale Trade</t>
  </si>
  <si>
    <t>               Merchant Wholesalers, Durable Goods</t>
  </si>
  <si>
    <t>               Merchant Wholesalers, Nondurable Goods</t>
  </si>
  <si>
    <t>          Retail Trade</t>
  </si>
  <si>
    <t>               Building Material and Garden Equipment</t>
  </si>
  <si>
    <t>               Food and Beverage Stores</t>
  </si>
  <si>
    <t>                    Grocery Stores</t>
  </si>
  <si>
    <t>               Health and Personal Care Stores</t>
  </si>
  <si>
    <t>               Clothing and Clothing Accessories Stores</t>
  </si>
  <si>
    <t>               General Merchandise Stores</t>
  </si>
  <si>
    <t>                    Department Stores</t>
  </si>
  <si>
    <t>          Transportation, Warehousing, and Utilities</t>
  </si>
  <si>
    <t>               Utilities</t>
  </si>
  <si>
    <t>               Transportation and Warehousing</t>
  </si>
  <si>
    <t>                    Couriers and Messengers</t>
  </si>
  <si>
    <t>     Information</t>
  </si>
  <si>
    <t>               Broadcasting (except Internet)</t>
  </si>
  <si>
    <t>               Telecommunications</t>
  </si>
  <si>
    <t>     Financial Activities</t>
  </si>
  <si>
    <t>          Finance and Insurance</t>
  </si>
  <si>
    <t>               Credit Intermediation and Related Activities</t>
  </si>
  <si>
    <t>                    Depository Credit Intermediation</t>
  </si>
  <si>
    <t>               Insurance Carriers and Related Activities</t>
  </si>
  <si>
    <t>          Real Estate and Rental and Leasing</t>
  </si>
  <si>
    <t>               Real Estate</t>
  </si>
  <si>
    <t>     Professional and Business Services</t>
  </si>
  <si>
    <t>          Professional, Scientific, and Technical Services</t>
  </si>
  <si>
    <t>                    Legal Services</t>
  </si>
  <si>
    <t>                    Accounting, Tax Prep., Bookkpng., &amp; Payroll Svcs.</t>
  </si>
  <si>
    <t>          Management of Companies and Enterprises</t>
  </si>
  <si>
    <t>          Admin. &amp; Supp. and Waste Manage. &amp; Remed. Svcs.</t>
  </si>
  <si>
    <t>     Education and Health Services</t>
  </si>
  <si>
    <t>          Educational Services</t>
  </si>
  <si>
    <t>          Health Care and Social Assistance</t>
  </si>
  <si>
    <t>               Ambulatory Health Care Services</t>
  </si>
  <si>
    <t>               Hospitals</t>
  </si>
  <si>
    <t>               Nursing and Residential Care Facilities</t>
  </si>
  <si>
    <t>               Social Assistance</t>
  </si>
  <si>
    <t>     Leisure and Hospitality</t>
  </si>
  <si>
    <t>          Arts, Entertainment, and Recreation</t>
  </si>
  <si>
    <t>               Amusement, Gambling, and Recreation Industries</t>
  </si>
  <si>
    <t>          Accommodation and Food Services</t>
  </si>
  <si>
    <t>               Food Services and Drinking Places</t>
  </si>
  <si>
    <t>     Other Services</t>
  </si>
  <si>
    <t>               Personal and Laundry Services</t>
  </si>
  <si>
    <t>Government</t>
  </si>
  <si>
    <t>     Federal Government</t>
  </si>
  <si>
    <t>     State Government</t>
  </si>
  <si>
    <t>          State Government Education</t>
  </si>
  <si>
    <t>          State Government Hospitals</t>
  </si>
  <si>
    <t>     Local Government</t>
  </si>
  <si>
    <t>          Local Government Education</t>
  </si>
  <si>
    <t>          Local Government Hospitals</t>
  </si>
  <si>
    <t>Overall Category</t>
  </si>
  <si>
    <t>Production of goods</t>
  </si>
  <si>
    <t>Other Construction/Natural Resources/Mining</t>
  </si>
  <si>
    <t xml:space="preserve">               Other Construction/Natural Resources/Mining</t>
  </si>
  <si>
    <t>Specialty Trade Contractors</t>
  </si>
  <si>
    <t>Sub-category 2</t>
  </si>
  <si>
    <t>Sub-category 1</t>
  </si>
  <si>
    <t>Total for Production of goods Total</t>
  </si>
  <si>
    <t>Natural Resources, Mining and Construction</t>
  </si>
  <si>
    <t>Manufacturing</t>
  </si>
  <si>
    <t>Durable Goods</t>
  </si>
  <si>
    <t>Non-Durable Goods</t>
  </si>
  <si>
    <t>Service</t>
  </si>
  <si>
    <t>Service (Private)</t>
  </si>
  <si>
    <t>Trade, Transportation, and Utilities</t>
  </si>
  <si>
    <t>Wholesale Trade</t>
  </si>
  <si>
    <t>Sub-category 3</t>
  </si>
  <si>
    <t>Non-Dureable Goods</t>
  </si>
  <si>
    <t xml:space="preserve">               Other </t>
  </si>
  <si>
    <t>Other</t>
  </si>
  <si>
    <t>Retail Trade</t>
  </si>
  <si>
    <t>Building Material and Garden Equipment</t>
  </si>
  <si>
    <t>Food and Beverage Stores</t>
  </si>
  <si>
    <t>Transportation, Warehousing, and Utilities</t>
  </si>
  <si>
    <t>Information</t>
  </si>
  <si>
    <t>Financial Services</t>
  </si>
  <si>
    <t>Finance and Insurance</t>
  </si>
  <si>
    <t>Real Estate and Rental and Leasing</t>
  </si>
  <si>
    <t>Professional and Business Services</t>
  </si>
  <si>
    <t>Professional, Scientific, and Technical Services</t>
  </si>
  <si>
    <t>Management of Companies and Enterprises</t>
  </si>
  <si>
    <t>Admin. &amp; Supp. and Waste Manage. &amp; Remed. Svcs.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</si>
  <si>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</si>
  <si>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</si>
  <si>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</si>
  <si>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</si>
  <si>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</si>
  <si>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</si>
  <si>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Other Services</t>
  </si>
  <si>
    <t>Federal Government</t>
  </si>
  <si>
    <t>State Government</t>
  </si>
  <si>
    <t>State Government Education</t>
  </si>
  <si>
    <t>State Government Hospitals</t>
  </si>
  <si>
    <t>Local Government Education</t>
  </si>
  <si>
    <t>Local Government Hospitals</t>
  </si>
  <si>
    <t>Local Government</t>
  </si>
  <si>
    <t xml:space="preserve">    Non-Private</t>
  </si>
  <si>
    <t>Non-Private Services</t>
  </si>
  <si>
    <t>Services</t>
  </si>
  <si>
    <t>Row Labels</t>
  </si>
  <si>
    <t>Grand Total</t>
  </si>
  <si>
    <t>Sum of Jun-14</t>
  </si>
  <si>
    <t>Total</t>
  </si>
  <si>
    <t>Local Government Other</t>
  </si>
  <si>
    <t xml:space="preserve">          Local Government Other</t>
  </si>
  <si>
    <t>          State Government Other</t>
  </si>
  <si>
    <t>State Government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</si>
</sst>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4A4A4A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1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mem Domingues" refreshedDate="42088.033332523148" createdVersion="4" refreshedVersion="4" minRefreshableVersion="3" recordCount="69">
  <cacheSource type="worksheet">
    <worksheetSource ref="A1:K70" sheet="Cleaned up data- abridged"/>
  </cacheSource>
  <cacheFields count="11">
    <cacheField name="Industry" numFmtId="0">
      <sharedItems/>
    </cacheField>
    <cacheField name="Overall Category" numFmtId="0">
      <sharedItems containsBlank="1" count="4">
        <m/>
        <s v="Production of goods"/>
        <s v="Services"/>
        <s v="Government"/>
      </sharedItems>
    </cacheField>
    <cacheField name="Sub-category 1" numFmtId="0">
      <sharedItems containsBlank="1" count="14">
        <m/>
        <s v="Natural Resources, Mining and Construction"/>
        <s v="Manufacturing"/>
        <s v="Non-Private Services"/>
        <s v="Trade, Transportation, and Utilities"/>
        <s v="Information"/>
        <s v="Financial Services"/>
        <s v="Professional and Business Services"/>
        <s v="Education and Health Services"/>
        <s v="Leisure and Hospitality"/>
        <s v="Other Services"/>
        <s v="Federal Government"/>
        <s v="State Government"/>
        <s v="Local Government"/>
      </sharedItems>
    </cacheField>
    <cacheField name="Sub-category 2" numFmtId="0">
      <sharedItems containsBlank="1" count="27">
        <m/>
        <s v="Other Construction/Natural Resources/Mining"/>
        <s v="Specialty Trade Contractors"/>
        <s v="Durable Goods"/>
        <s v="Non-Durable Goods"/>
        <s v="Non-Private Services"/>
        <s v="Wholesale Trade"/>
        <s v="Retail Trade"/>
        <s v="Transportation, Warehousing, and Utilities"/>
        <s v="Information"/>
        <s v="Finance and Insurance"/>
        <s v="Real Estate and Rental and Leasing"/>
        <s v="Professional, Scientific, and Technical Services"/>
        <s v="Management of Companies and Enterprises"/>
        <s v="Admin. &amp; Supp. and Waste Manage. &amp; Remed. Svcs."/>
        <s v="Educational Services"/>
        <s v="Health Care and Social Assistance"/>
        <s v="Arts, Entertainment, and Recreation"/>
        <s v="Accommodation and Food Services"/>
        <s v="Other Services"/>
        <s v="Federal Government"/>
        <s v="State Government Education"/>
        <s v="State Government Hospitals"/>
        <s v="State Government Other"/>
        <s v="Local Government Education"/>
        <s v="Local Government Hospitals"/>
        <s v="Local Government Other"/>
      </sharedItems>
    </cacheField>
    <cacheField name="Jun-14" numFmtId="0">
      <sharedItems containsSemiMixedTypes="0" containsString="0" containsNumber="1" minValue="1.5" maxValue="1318.7"/>
    </cacheField>
    <cacheField name="May-14" numFmtId="0">
      <sharedItems containsSemiMixedTypes="0" containsString="0" containsNumber="1" minValue="1.5" maxValue="1298.7"/>
    </cacheField>
    <cacheField name="Jun-13" numFmtId="0">
      <sharedItems containsSemiMixedTypes="0" containsString="0" containsNumber="1" minValue="1.5" maxValue="1303.5999999999999"/>
    </cacheField>
    <cacheField name="Net Month" numFmtId="0">
      <sharedItems containsSemiMixedTypes="0" containsString="0" containsNumber="1" minValue="-3.8999999999999986" maxValue="20"/>
    </cacheField>
    <cacheField name="Pct Month" numFmtId="10">
      <sharedItems containsSemiMixedTypes="0" containsString="0" containsNumber="1" minValue="-0.14299999999999999" maxValue="0.29399999999999998"/>
    </cacheField>
    <cacheField name="Net Year" numFmtId="0">
      <sharedItems containsSemiMixedTypes="0" containsString="0" containsNumber="1" minValue="-3.2999999999999829" maxValue="18.400000000000091"/>
    </cacheField>
    <cacheField name="Pct Year" numFmtId="10">
      <sharedItems containsSemiMixedTypes="0" containsString="0" containsNumber="1" minValue="-0.08" maxValue="8.799999999999999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mem Domingues" refreshedDate="42088.033336574073" createdVersion="4" refreshedVersion="4" minRefreshableVersion="3" recordCount="68">
  <cacheSource type="worksheet">
    <worksheetSource ref="A1:K69" sheet="Cleaned up data- abridged"/>
  </cacheSource>
  <cacheFields count="11">
    <cacheField name="Industry" numFmtId="0">
      <sharedItems/>
    </cacheField>
    <cacheField name="Overall Category" numFmtId="0">
      <sharedItems containsBlank="1" count="4">
        <m/>
        <s v="Production of goods"/>
        <s v="Services"/>
        <s v="Government"/>
      </sharedItems>
    </cacheField>
    <cacheField name="Sub-category 1" numFmtId="0">
      <sharedItems containsBlank="1" count="14">
        <m/>
        <s v="Natural Resources, Mining and Construction"/>
        <s v="Manufacturing"/>
        <s v="Non-Private Services"/>
        <s v="Trade, Transportation, and Utilities"/>
        <s v="Information"/>
        <s v="Financial Services"/>
        <s v="Professional and Business Services"/>
        <s v="Education and Health Services"/>
        <s v="Leisure and Hospitality"/>
        <s v="Other Services"/>
        <s v="Federal Government"/>
        <s v="State Government"/>
        <s v="Local Government"/>
      </sharedItems>
    </cacheField>
    <cacheField name="Sub-category 2" numFmtId="0">
      <sharedItems containsBlank="1"/>
    </cacheField>
    <cacheField name="Jun-14" numFmtId="0">
      <sharedItems containsSemiMixedTypes="0" containsString="0" containsNumber="1" minValue="1.5" maxValue="1318.7"/>
    </cacheField>
    <cacheField name="May-14" numFmtId="0">
      <sharedItems containsSemiMixedTypes="0" containsString="0" containsNumber="1" minValue="1.5" maxValue="1298.7"/>
    </cacheField>
    <cacheField name="Jun-13" numFmtId="0">
      <sharedItems containsSemiMixedTypes="0" containsString="0" containsNumber="1" minValue="1.5" maxValue="1303.5999999999999"/>
    </cacheField>
    <cacheField name="Net Month" numFmtId="0">
      <sharedItems containsSemiMixedTypes="0" containsString="0" containsNumber="1" minValue="-3.8999999999999986" maxValue="20"/>
    </cacheField>
    <cacheField name="Pct Month" numFmtId="10">
      <sharedItems containsSemiMixedTypes="0" containsString="0" containsNumber="1" minValue="-0.14299999999999999" maxValue="0.29399999999999998"/>
    </cacheField>
    <cacheField name="Net Year" numFmtId="0">
      <sharedItems containsSemiMixedTypes="0" containsString="0" containsNumber="1" minValue="-3.2999999999999829" maxValue="18.400000000000091"/>
    </cacheField>
    <cacheField name="Pct Year" numFmtId="10">
      <sharedItems containsSemiMixedTypes="0" containsString="0" containsNumber="1" minValue="-0.08" maxValue="8.799999999999999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s v="Total Nonfarm"/>
    <x v="0"/>
    <x v="0"/>
    <x v="0"/>
    <n v="1318.7"/>
    <n v="1298.7"/>
    <n v="1303.5999999999999"/>
    <n v="20"/>
    <n v="1.4999999999999999E-2"/>
    <n v="15.100000000000136"/>
    <n v="1.2E-2"/>
  </r>
  <r>
    <s v="Total Private"/>
    <x v="0"/>
    <x v="0"/>
    <x v="0"/>
    <n v="1120.9000000000001"/>
    <n v="1102.0999999999999"/>
    <n v="1102.5"/>
    <n v="18.800000000000182"/>
    <n v="1.7000000000000001E-2"/>
    <n v="18.400000000000091"/>
    <n v="1.7000000000000001E-2"/>
  </r>
  <r>
    <s v="Goods Producing"/>
    <x v="0"/>
    <x v="0"/>
    <x v="0"/>
    <n v="149"/>
    <n v="145.6"/>
    <n v="143.80000000000001"/>
    <n v="3.4000000000000057"/>
    <n v="2.3E-2"/>
    <n v="5.1999999999999886"/>
    <n v="3.5999999999999997E-2"/>
  </r>
  <r>
    <s v="     Natural Resources, Mining and Construction"/>
    <x v="0"/>
    <x v="0"/>
    <x v="0"/>
    <n v="74.400000000000006"/>
    <n v="72"/>
    <n v="69.3"/>
    <n v="2.4000000000000057"/>
    <n v="3.3000000000000002E-2"/>
    <n v="5.1000000000000085"/>
    <n v="7.3999999999999996E-2"/>
  </r>
  <r>
    <s v="               Other Construction/Natural Resources/Mining"/>
    <x v="1"/>
    <x v="1"/>
    <x v="1"/>
    <n v="21.300000000000004"/>
    <n v="21.1"/>
    <n v="20.5"/>
    <n v="0.20000000000000284"/>
    <n v="8.9999999999999993E-3"/>
    <n v="0.80000000000000426"/>
    <n v="3.9E-2"/>
  </r>
  <r>
    <s v="               Specialty Trade Contractors"/>
    <x v="1"/>
    <x v="1"/>
    <x v="2"/>
    <n v="53.1"/>
    <n v="50.9"/>
    <n v="48.8"/>
    <n v="2.2000000000000028"/>
    <n v="4.2999999999999997E-2"/>
    <n v="4.3000000000000043"/>
    <n v="8.7999999999999995E-2"/>
  </r>
  <r>
    <s v="     Manufacturing"/>
    <x v="0"/>
    <x v="0"/>
    <x v="0"/>
    <n v="74.599999999999994"/>
    <n v="73.599999999999994"/>
    <n v="74.5"/>
    <n v="1"/>
    <n v="1.4E-2"/>
    <n v="9.9999999999994316E-2"/>
    <n v="1E-3"/>
  </r>
  <r>
    <s v="          Durable Goods"/>
    <x v="1"/>
    <x v="2"/>
    <x v="3"/>
    <n v="43"/>
    <n v="42.2"/>
    <n v="42.6"/>
    <n v="0.79999999999999716"/>
    <n v="1.9E-2"/>
    <n v="0.39999999999999858"/>
    <n v="8.9999999999999993E-3"/>
  </r>
  <r>
    <s v="          Non-Durable Goods"/>
    <x v="1"/>
    <x v="2"/>
    <x v="4"/>
    <n v="31.6"/>
    <n v="31.4"/>
    <n v="31.9"/>
    <n v="0.20000000000000284"/>
    <n v="6.0000000000000001E-3"/>
    <n v="-0.29999999999999716"/>
    <n v="-8.9999999999999993E-3"/>
  </r>
  <r>
    <s v="Service-Providing"/>
    <x v="0"/>
    <x v="0"/>
    <x v="0"/>
    <n v="1169.7"/>
    <n v="1153.0999999999999"/>
    <n v="1159.8"/>
    <n v="16.600000000000136"/>
    <n v="1.4E-2"/>
    <n v="9.9000000000000909"/>
    <n v="8.9999999999999993E-3"/>
  </r>
  <r>
    <s v="    Non-Private"/>
    <x v="2"/>
    <x v="3"/>
    <x v="5"/>
    <n v="197.80000000000007"/>
    <n v="196.59999999999991"/>
    <n v="201.09999999999991"/>
    <n v="1.2000000000001592"/>
    <n v="6.0000000000000001E-3"/>
    <n v="-3.2999999999998408"/>
    <n v="-1.6E-2"/>
  </r>
  <r>
    <s v="Private Service-Providing"/>
    <x v="0"/>
    <x v="0"/>
    <x v="0"/>
    <n v="971.9"/>
    <n v="956.5"/>
    <n v="958.7"/>
    <n v="15.399999999999977"/>
    <n v="1.6E-2"/>
    <n v="13.199999999999932"/>
    <n v="1.4E-2"/>
  </r>
  <r>
    <s v="     Trade, Transportation, and Utilities"/>
    <x v="0"/>
    <x v="0"/>
    <x v="0"/>
    <n v="276.60000000000002"/>
    <n v="272.39999999999998"/>
    <n v="270.2"/>
    <n v="4.2000000000000455"/>
    <n v="1.4999999999999999E-2"/>
    <n v="6.4000000000000341"/>
    <n v="2.4E-2"/>
  </r>
  <r>
    <s v="          Wholesale Trade"/>
    <x v="2"/>
    <x v="4"/>
    <x v="6"/>
    <n v="70.400000000000006"/>
    <n v="70.8"/>
    <n v="70.2"/>
    <n v="-0.39999999999999147"/>
    <n v="-6.0000000000000001E-3"/>
    <n v="0.20000000000000284"/>
    <n v="3.0000000000000001E-3"/>
  </r>
  <r>
    <s v="               Merchant Wholesalers, Durable Goods"/>
    <x v="0"/>
    <x v="0"/>
    <x v="0"/>
    <n v="34.799999999999997"/>
    <n v="34.6"/>
    <n v="34.5"/>
    <n v="0.19999999999999574"/>
    <n v="6.0000000000000001E-3"/>
    <n v="0.29999999999999716"/>
    <n v="8.9999999999999993E-3"/>
  </r>
  <r>
    <s v="               Merchant Wholesalers, Nondurable Goods"/>
    <x v="0"/>
    <x v="0"/>
    <x v="0"/>
    <n v="26.5"/>
    <n v="26.2"/>
    <n v="26.5"/>
    <n v="0.30000000000000071"/>
    <n v="1.0999999999999999E-2"/>
    <n v="0"/>
    <n v="0"/>
  </r>
  <r>
    <s v="               Other "/>
    <x v="0"/>
    <x v="0"/>
    <x v="0"/>
    <n v="9.1000000000000085"/>
    <n v="9.9999999999999964"/>
    <n v="9.2000000000000028"/>
    <n v="-0.89999999999998792"/>
    <n v="-0.09"/>
    <n v="-9.9999999999994316E-2"/>
    <n v="-1.0999999999999999E-2"/>
  </r>
  <r>
    <s v="          Retail Trade"/>
    <x v="2"/>
    <x v="4"/>
    <x v="7"/>
    <n v="163.9"/>
    <n v="160.30000000000001"/>
    <n v="160.19999999999999"/>
    <n v="3.5999999999999943"/>
    <n v="2.1999999999999999E-2"/>
    <n v="3.7000000000000171"/>
    <n v="2.3E-2"/>
  </r>
  <r>
    <s v="               Building Material and Garden Equipment"/>
    <x v="0"/>
    <x v="0"/>
    <x v="0"/>
    <n v="14"/>
    <n v="13.8"/>
    <n v="13.7"/>
    <n v="0.19999999999999929"/>
    <n v="1.4E-2"/>
    <n v="0.30000000000000071"/>
    <n v="2.1999999999999999E-2"/>
  </r>
  <r>
    <s v="               Food and Beverage Stores"/>
    <x v="0"/>
    <x v="0"/>
    <x v="0"/>
    <n v="37.700000000000003"/>
    <n v="36.9"/>
    <n v="37"/>
    <n v="0.80000000000000426"/>
    <n v="2.1999999999999999E-2"/>
    <n v="0.70000000000000284"/>
    <n v="1.9E-2"/>
  </r>
  <r>
    <s v="                    Grocery Stores"/>
    <x v="0"/>
    <x v="0"/>
    <x v="0"/>
    <n v="31.8"/>
    <n v="31.1"/>
    <n v="31"/>
    <n v="0.69999999999999929"/>
    <n v="2.3E-2"/>
    <n v="0.80000000000000071"/>
    <n v="2.5999999999999999E-2"/>
  </r>
  <r>
    <s v="               Health and Personal Care Stores"/>
    <x v="0"/>
    <x v="0"/>
    <x v="0"/>
    <n v="13.1"/>
    <n v="13"/>
    <n v="13.1"/>
    <n v="9.9999999999999645E-2"/>
    <n v="8.0000000000000002E-3"/>
    <n v="0"/>
    <n v="0"/>
  </r>
  <r>
    <s v="               Clothing and Clothing Accessories Stores"/>
    <x v="0"/>
    <x v="0"/>
    <x v="0"/>
    <n v="18.399999999999999"/>
    <n v="18.100000000000001"/>
    <n v="19.100000000000001"/>
    <n v="0.29999999999999716"/>
    <n v="1.7000000000000001E-2"/>
    <n v="-0.70000000000000284"/>
    <n v="-3.6999999999999998E-2"/>
  </r>
  <r>
    <s v="               General Merchandise Stores"/>
    <x v="0"/>
    <x v="0"/>
    <x v="0"/>
    <n v="27.2"/>
    <n v="26.7"/>
    <n v="26.6"/>
    <n v="0.5"/>
    <n v="1.9E-2"/>
    <n v="0.59999999999999787"/>
    <n v="2.3E-2"/>
  </r>
  <r>
    <s v="                    Department Stores"/>
    <x v="0"/>
    <x v="0"/>
    <x v="0"/>
    <n v="21.3"/>
    <n v="20.9"/>
    <n v="21"/>
    <n v="0.40000000000000213"/>
    <n v="1.9E-2"/>
    <n v="0.30000000000000071"/>
    <n v="1.4E-2"/>
  </r>
  <r>
    <s v="          Transportation, Warehousing, and Utilities"/>
    <x v="2"/>
    <x v="4"/>
    <x v="8"/>
    <n v="42.3"/>
    <n v="41.3"/>
    <n v="39.799999999999997"/>
    <n v="1"/>
    <n v="2.4E-2"/>
    <n v="2.5"/>
    <n v="6.3E-2"/>
  </r>
  <r>
    <s v="               Utilities"/>
    <x v="0"/>
    <x v="0"/>
    <x v="0"/>
    <n v="4.0999999999999996"/>
    <n v="4.0999999999999996"/>
    <n v="4.2"/>
    <n v="0"/>
    <n v="0"/>
    <n v="-0.10000000000000053"/>
    <n v="-2.4E-2"/>
  </r>
  <r>
    <s v="               Transportation and Warehousing"/>
    <x v="0"/>
    <x v="0"/>
    <x v="0"/>
    <n v="38.200000000000003"/>
    <n v="37.200000000000003"/>
    <n v="35.6"/>
    <n v="1"/>
    <n v="2.7E-2"/>
    <n v="2.6000000000000014"/>
    <n v="7.2999999999999995E-2"/>
  </r>
  <r>
    <s v="                    Couriers and Messengers"/>
    <x v="0"/>
    <x v="0"/>
    <x v="0"/>
    <n v="4.5999999999999996"/>
    <n v="4.5"/>
    <n v="5"/>
    <n v="9.9999999999999645E-2"/>
    <n v="2.1999999999999999E-2"/>
    <n v="-0.40000000000000036"/>
    <n v="-0.08"/>
  </r>
  <r>
    <s v="     Information"/>
    <x v="2"/>
    <x v="5"/>
    <x v="9"/>
    <n v="23.5"/>
    <n v="23.3"/>
    <n v="24"/>
    <n v="0.19999999999999929"/>
    <n v="8.9999999999999993E-3"/>
    <n v="-0.5"/>
    <n v="-2.1000000000000001E-2"/>
  </r>
  <r>
    <s v="               Broadcasting (except Internet)"/>
    <x v="0"/>
    <x v="0"/>
    <x v="0"/>
    <n v="6.6"/>
    <n v="6.6"/>
    <n v="6.6"/>
    <n v="0"/>
    <n v="0"/>
    <n v="0"/>
    <n v="0"/>
  </r>
  <r>
    <s v="               Telecommunications"/>
    <x v="0"/>
    <x v="0"/>
    <x v="0"/>
    <n v="5.5"/>
    <n v="5.4"/>
    <n v="5.3"/>
    <n v="9.9999999999999645E-2"/>
    <n v="1.9E-2"/>
    <n v="0.20000000000000018"/>
    <n v="3.7999999999999999E-2"/>
  </r>
  <r>
    <s v="     Financial Activities"/>
    <x v="0"/>
    <x v="0"/>
    <x v="0"/>
    <n v="70.8"/>
    <n v="70.3"/>
    <n v="73.599999999999994"/>
    <n v="0.5"/>
    <n v="7.0000000000000001E-3"/>
    <n v="-2.7999999999999972"/>
    <n v="-3.7999999999999999E-2"/>
  </r>
  <r>
    <s v="          Finance and Insurance"/>
    <x v="2"/>
    <x v="6"/>
    <x v="10"/>
    <n v="53.8"/>
    <n v="53.8"/>
    <n v="56.3"/>
    <n v="0"/>
    <n v="0"/>
    <n v="-2.5"/>
    <n v="-4.3999999999999997E-2"/>
  </r>
  <r>
    <s v="               Credit Intermediation and Related Activities"/>
    <x v="0"/>
    <x v="0"/>
    <x v="0"/>
    <n v="21.7"/>
    <n v="21.7"/>
    <n v="22.1"/>
    <n v="0"/>
    <n v="0"/>
    <n v="-0.40000000000000213"/>
    <n v="-1.7999999999999999E-2"/>
  </r>
  <r>
    <s v="                    Depository Credit Intermediation"/>
    <x v="0"/>
    <x v="0"/>
    <x v="0"/>
    <n v="12.1"/>
    <n v="12.2"/>
    <n v="12.4"/>
    <n v="-9.9999999999999645E-2"/>
    <n v="-8.0000000000000002E-3"/>
    <n v="-0.30000000000000071"/>
    <n v="-2.4E-2"/>
  </r>
  <r>
    <s v="               Insurance Carriers and Related Activities"/>
    <x v="0"/>
    <x v="0"/>
    <x v="0"/>
    <n v="27.2"/>
    <n v="27.1"/>
    <n v="27.2"/>
    <n v="9.9999999999997868E-2"/>
    <n v="4.0000000000000001E-3"/>
    <n v="0"/>
    <n v="0"/>
  </r>
  <r>
    <s v="          Real Estate and Rental and Leasing"/>
    <x v="2"/>
    <x v="6"/>
    <x v="11"/>
    <n v="17"/>
    <n v="16.5"/>
    <n v="17.3"/>
    <n v="0.5"/>
    <n v="0.03"/>
    <n v="-0.30000000000000071"/>
    <n v="-1.7000000000000001E-2"/>
  </r>
  <r>
    <s v="               Real Estate"/>
    <x v="0"/>
    <x v="0"/>
    <x v="0"/>
    <n v="13"/>
    <n v="12.7"/>
    <n v="13.5"/>
    <n v="0.30000000000000071"/>
    <n v="2.4E-2"/>
    <n v="-0.5"/>
    <n v="-3.6999999999999998E-2"/>
  </r>
  <r>
    <s v="     Professional and Business Services"/>
    <x v="0"/>
    <x v="0"/>
    <x v="0"/>
    <n v="173.2"/>
    <n v="170.6"/>
    <n v="170.6"/>
    <n v="2.5999999999999943"/>
    <n v="1.4999999999999999E-2"/>
    <n v="2.5999999999999943"/>
    <n v="1.4999999999999999E-2"/>
  </r>
  <r>
    <s v="          Professional, Scientific, and Technical Services"/>
    <x v="2"/>
    <x v="7"/>
    <x v="12"/>
    <n v="81.7"/>
    <n v="81.5"/>
    <n v="80.8"/>
    <n v="0.20000000000000284"/>
    <n v="2E-3"/>
    <n v="0.90000000000000568"/>
    <n v="1.0999999999999999E-2"/>
  </r>
  <r>
    <s v="                    Legal Services"/>
    <x v="0"/>
    <x v="0"/>
    <x v="0"/>
    <n v="19.2"/>
    <n v="18.899999999999999"/>
    <n v="18.899999999999999"/>
    <n v="0.30000000000000071"/>
    <n v="1.6E-2"/>
    <n v="0.30000000000000071"/>
    <n v="1.6E-2"/>
  </r>
  <r>
    <s v="                    Accounting, Tax Prep., Bookkpng., &amp; Payroll Svcs."/>
    <x v="0"/>
    <x v="0"/>
    <x v="0"/>
    <n v="12.4"/>
    <n v="12.5"/>
    <n v="12.2"/>
    <n v="-9.9999999999999645E-2"/>
    <n v="-8.0000000000000002E-3"/>
    <n v="0.20000000000000107"/>
    <n v="1.6E-2"/>
  </r>
  <r>
    <s v="          Management of Companies and Enterprises"/>
    <x v="2"/>
    <x v="7"/>
    <x v="13"/>
    <n v="15.2"/>
    <n v="15"/>
    <n v="15.3"/>
    <n v="0.19999999999999929"/>
    <n v="1.2999999999999999E-2"/>
    <n v="-0.10000000000000142"/>
    <n v="-7.0000000000000001E-3"/>
  </r>
  <r>
    <s v="          Admin. &amp; Supp. and Waste Manage. &amp; Remed. Svcs."/>
    <x v="2"/>
    <x v="7"/>
    <x v="14"/>
    <n v="76.3"/>
    <n v="74.099999999999994"/>
    <n v="74.5"/>
    <n v="2.2000000000000028"/>
    <n v="0.03"/>
    <n v="1.7999999999999972"/>
    <n v="2.4E-2"/>
  </r>
  <r>
    <s v="     Education and Health Services"/>
    <x v="0"/>
    <x v="0"/>
    <x v="0"/>
    <n v="242.4"/>
    <n v="245.3"/>
    <n v="235.8"/>
    <n v="-2.9000000000000057"/>
    <n v="-1.2E-2"/>
    <n v="6.5999999999999943"/>
    <n v="2.8000000000000001E-2"/>
  </r>
  <r>
    <s v="          Educational Services"/>
    <x v="2"/>
    <x v="8"/>
    <x v="15"/>
    <n v="34.200000000000003"/>
    <n v="38.1"/>
    <n v="33.5"/>
    <n v="-3.8999999999999986"/>
    <n v="-0.10199999999999999"/>
    <n v="0.70000000000000284"/>
    <n v="2.1000000000000001E-2"/>
  </r>
  <r>
    <s v="          Health Care and Social Assistance"/>
    <x v="2"/>
    <x v="8"/>
    <x v="16"/>
    <n v="208.2"/>
    <n v="207.2"/>
    <n v="202.3"/>
    <n v="1"/>
    <n v="5.0000000000000001E-3"/>
    <n v="5.8999999999999773"/>
    <n v="2.9000000000000001E-2"/>
  </r>
  <r>
    <s v="               Ambulatory Health Care Services"/>
    <x v="0"/>
    <x v="0"/>
    <x v="0"/>
    <n v="82.3"/>
    <n v="82"/>
    <n v="80.099999999999994"/>
    <n v="0.29999999999999716"/>
    <n v="4.0000000000000001E-3"/>
    <n v="2.2000000000000028"/>
    <n v="2.7E-2"/>
  </r>
  <r>
    <s v="               Hospitals"/>
    <x v="0"/>
    <x v="0"/>
    <x v="0"/>
    <n v="57.4"/>
    <n v="57.1"/>
    <n v="56.4"/>
    <n v="0.29999999999999716"/>
    <n v="5.0000000000000001E-3"/>
    <n v="1"/>
    <n v="1.7999999999999999E-2"/>
  </r>
  <r>
    <s v="               Nursing and Residential Care Facilities"/>
    <x v="0"/>
    <x v="0"/>
    <x v="0"/>
    <n v="33.200000000000003"/>
    <n v="32.700000000000003"/>
    <n v="32.5"/>
    <n v="0.5"/>
    <n v="1.4999999999999999E-2"/>
    <n v="0.70000000000000284"/>
    <n v="2.1999999999999999E-2"/>
  </r>
  <r>
    <s v="               Social Assistance"/>
    <x v="0"/>
    <x v="0"/>
    <x v="0"/>
    <n v="35.299999999999997"/>
    <n v="35.4"/>
    <n v="33.299999999999997"/>
    <n v="-0.10000000000000142"/>
    <n v="-3.0000000000000001E-3"/>
    <n v="2"/>
    <n v="0.06"/>
  </r>
  <r>
    <s v="     Leisure and Hospitality"/>
    <x v="0"/>
    <x v="0"/>
    <x v="0"/>
    <n v="127.4"/>
    <n v="116.7"/>
    <n v="127"/>
    <n v="10.700000000000003"/>
    <n v="9.1999999999999998E-2"/>
    <n v="0.40000000000000568"/>
    <n v="3.0000000000000001E-3"/>
  </r>
  <r>
    <s v="          Arts, Entertainment, and Recreation"/>
    <x v="2"/>
    <x v="9"/>
    <x v="17"/>
    <n v="27.3"/>
    <n v="21.1"/>
    <n v="27.2"/>
    <n v="6.1999999999999993"/>
    <n v="0.29399999999999998"/>
    <n v="0.10000000000000142"/>
    <n v="4.0000000000000001E-3"/>
  </r>
  <r>
    <s v="               Amusement, Gambling, and Recreation Industries"/>
    <x v="0"/>
    <x v="0"/>
    <x v="0"/>
    <n v="20.2"/>
    <n v="16.5"/>
    <n v="20.100000000000001"/>
    <n v="3.6999999999999993"/>
    <n v="0.224"/>
    <n v="9.9999999999997868E-2"/>
    <n v="5.0000000000000001E-3"/>
  </r>
  <r>
    <s v="          Accommodation and Food Services"/>
    <x v="2"/>
    <x v="9"/>
    <x v="18"/>
    <n v="100.1"/>
    <n v="95.6"/>
    <n v="99.8"/>
    <n v="4.5"/>
    <n v="4.7E-2"/>
    <n v="0.29999999999999716"/>
    <n v="3.0000000000000001E-3"/>
  </r>
  <r>
    <s v="               Food Services and Drinking Places"/>
    <x v="0"/>
    <x v="0"/>
    <x v="0"/>
    <n v="94.7"/>
    <n v="89.8"/>
    <n v="94"/>
    <n v="4.9000000000000057"/>
    <n v="5.5E-2"/>
    <n v="0.70000000000000284"/>
    <n v="7.0000000000000001E-3"/>
  </r>
  <r>
    <s v="     Other Services"/>
    <x v="2"/>
    <x v="10"/>
    <x v="19"/>
    <n v="58"/>
    <n v="57.9"/>
    <n v="57.5"/>
    <n v="0.10000000000000142"/>
    <n v="2E-3"/>
    <n v="0.5"/>
    <n v="8.9999999999999993E-3"/>
  </r>
  <r>
    <s v="               Personal and Laundry Services"/>
    <x v="0"/>
    <x v="0"/>
    <x v="0"/>
    <n v="22.9"/>
    <n v="22.4"/>
    <n v="21.6"/>
    <n v="0.5"/>
    <n v="2.1999999999999999E-2"/>
    <n v="1.2999999999999972"/>
    <n v="0.06"/>
  </r>
  <r>
    <s v="Government"/>
    <x v="0"/>
    <x v="0"/>
    <x v="0"/>
    <n v="197.8"/>
    <n v="196.6"/>
    <n v="201.1"/>
    <n v="1.2000000000000171"/>
    <n v="6.0000000000000001E-3"/>
    <n v="-3.2999999999999829"/>
    <n v="-1.6E-2"/>
  </r>
  <r>
    <s v="     Federal Government"/>
    <x v="3"/>
    <x v="11"/>
    <x v="20"/>
    <n v="16.5"/>
    <n v="16.399999999999999"/>
    <n v="16.8"/>
    <n v="0.10000000000000142"/>
    <n v="6.0000000000000001E-3"/>
    <n v="-0.30000000000000071"/>
    <n v="-1.7999999999999999E-2"/>
  </r>
  <r>
    <s v="     State Government"/>
    <x v="0"/>
    <x v="0"/>
    <x v="0"/>
    <n v="22.9"/>
    <n v="24"/>
    <n v="22.9"/>
    <n v="-1.1000000000000014"/>
    <n v="-4.5999999999999999E-2"/>
    <n v="0"/>
    <n v="0"/>
  </r>
  <r>
    <s v="          State Government Education"/>
    <x v="3"/>
    <x v="12"/>
    <x v="21"/>
    <n v="10.8"/>
    <n v="12.6"/>
    <n v="10.7"/>
    <n v="-1.7999999999999989"/>
    <n v="-0.14299999999999999"/>
    <n v="0.10000000000000142"/>
    <n v="8.9999999999999993E-3"/>
  </r>
  <r>
    <s v="          State Government Hospitals"/>
    <x v="3"/>
    <x v="12"/>
    <x v="22"/>
    <n v="1.5"/>
    <n v="1.5"/>
    <n v="1.5"/>
    <n v="0"/>
    <n v="0"/>
    <n v="0"/>
    <n v="0"/>
  </r>
  <r>
    <s v="          State Government Other"/>
    <x v="3"/>
    <x v="12"/>
    <x v="23"/>
    <n v="10.599999999999998"/>
    <n v="9.9"/>
    <n v="10.7"/>
    <n v="0.69999999999999751"/>
    <n v="7.0999999999999994E-2"/>
    <n v="-0.10000000000000142"/>
    <n v="-8.9999999999999993E-3"/>
  </r>
  <r>
    <s v="     Local Government"/>
    <x v="0"/>
    <x v="0"/>
    <x v="0"/>
    <n v="158.4"/>
    <n v="156.19999999999999"/>
    <n v="161.4"/>
    <n v="2.2000000000000171"/>
    <n v="1.4E-2"/>
    <n v="-3"/>
    <n v="-1.9E-2"/>
  </r>
  <r>
    <s v="          Local Government Education"/>
    <x v="3"/>
    <x v="13"/>
    <x v="24"/>
    <n v="102.4"/>
    <n v="103.4"/>
    <n v="105.1"/>
    <n v="-1"/>
    <n v="-0.01"/>
    <n v="-2.6999999999999886"/>
    <n v="-2.5999999999999999E-2"/>
  </r>
  <r>
    <s v="          Local Government Hospitals"/>
    <x v="3"/>
    <x v="13"/>
    <x v="25"/>
    <n v="3"/>
    <n v="3"/>
    <n v="3"/>
    <n v="0"/>
    <n v="0"/>
    <n v="0"/>
    <n v="0"/>
  </r>
  <r>
    <s v="          Local Government Other"/>
    <x v="3"/>
    <x v="13"/>
    <x v="26"/>
    <n v="53"/>
    <n v="49.799999999999983"/>
    <n v="53.300000000000011"/>
    <n v="3.2000000000000171"/>
    <n v="6.4000000000000001E-2"/>
    <n v="-0.30000000000001137"/>
    <n v="-6.0000000000000001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s v="Total Nonfarm"/>
    <x v="0"/>
    <x v="0"/>
    <m/>
    <n v="1318.7"/>
    <n v="1298.7"/>
    <n v="1303.5999999999999"/>
    <n v="20"/>
    <n v="1.4999999999999999E-2"/>
    <n v="15.100000000000136"/>
    <n v="1.2E-2"/>
  </r>
  <r>
    <s v="Total Private"/>
    <x v="0"/>
    <x v="0"/>
    <m/>
    <n v="1120.9000000000001"/>
    <n v="1102.0999999999999"/>
    <n v="1102.5"/>
    <n v="18.800000000000182"/>
    <n v="1.7000000000000001E-2"/>
    <n v="18.400000000000091"/>
    <n v="1.7000000000000001E-2"/>
  </r>
  <r>
    <s v="Goods Producing"/>
    <x v="0"/>
    <x v="0"/>
    <m/>
    <n v="149"/>
    <n v="145.6"/>
    <n v="143.80000000000001"/>
    <n v="3.4000000000000057"/>
    <n v="2.3E-2"/>
    <n v="5.1999999999999886"/>
    <n v="3.5999999999999997E-2"/>
  </r>
  <r>
    <s v="     Natural Resources, Mining and Construction"/>
    <x v="0"/>
    <x v="0"/>
    <m/>
    <n v="74.400000000000006"/>
    <n v="72"/>
    <n v="69.3"/>
    <n v="2.4000000000000057"/>
    <n v="3.3000000000000002E-2"/>
    <n v="5.1000000000000085"/>
    <n v="7.3999999999999996E-2"/>
  </r>
  <r>
    <s v="               Other Construction/Natural Resources/Mining"/>
    <x v="1"/>
    <x v="1"/>
    <s v="Other Construction/Natural Resources/Mining"/>
    <n v="21.300000000000004"/>
    <n v="21.1"/>
    <n v="20.5"/>
    <n v="0.20000000000000284"/>
    <n v="8.9999999999999993E-3"/>
    <n v="0.80000000000000426"/>
    <n v="3.9E-2"/>
  </r>
  <r>
    <s v="               Specialty Trade Contractors"/>
    <x v="1"/>
    <x v="1"/>
    <s v="Specialty Trade Contractors"/>
    <n v="53.1"/>
    <n v="50.9"/>
    <n v="48.8"/>
    <n v="2.2000000000000028"/>
    <n v="4.2999999999999997E-2"/>
    <n v="4.3000000000000043"/>
    <n v="8.7999999999999995E-2"/>
  </r>
  <r>
    <s v="     Manufacturing"/>
    <x v="0"/>
    <x v="0"/>
    <m/>
    <n v="74.599999999999994"/>
    <n v="73.599999999999994"/>
    <n v="74.5"/>
    <n v="1"/>
    <n v="1.4E-2"/>
    <n v="9.9999999999994316E-2"/>
    <n v="1E-3"/>
  </r>
  <r>
    <s v="          Durable Goods"/>
    <x v="1"/>
    <x v="2"/>
    <s v="Durable Goods"/>
    <n v="43"/>
    <n v="42.2"/>
    <n v="42.6"/>
    <n v="0.79999999999999716"/>
    <n v="1.9E-2"/>
    <n v="0.39999999999999858"/>
    <n v="8.9999999999999993E-3"/>
  </r>
  <r>
    <s v="          Non-Durable Goods"/>
    <x v="1"/>
    <x v="2"/>
    <s v="Non-Durable Goods"/>
    <n v="31.6"/>
    <n v="31.4"/>
    <n v="31.9"/>
    <n v="0.20000000000000284"/>
    <n v="6.0000000000000001E-3"/>
    <n v="-0.29999999999999716"/>
    <n v="-8.9999999999999993E-3"/>
  </r>
  <r>
    <s v="Service-Providing"/>
    <x v="0"/>
    <x v="0"/>
    <m/>
    <n v="1169.7"/>
    <n v="1153.0999999999999"/>
    <n v="1159.8"/>
    <n v="16.600000000000136"/>
    <n v="1.4E-2"/>
    <n v="9.9000000000000909"/>
    <n v="8.9999999999999993E-3"/>
  </r>
  <r>
    <s v="    Non-Private"/>
    <x v="2"/>
    <x v="3"/>
    <s v="Non-Private Services"/>
    <n v="197.80000000000007"/>
    <n v="196.59999999999991"/>
    <n v="201.09999999999991"/>
    <n v="1.2000000000001592"/>
    <n v="6.0000000000000001E-3"/>
    <n v="-3.2999999999998408"/>
    <n v="-1.6E-2"/>
  </r>
  <r>
    <s v="Private Service-Providing"/>
    <x v="0"/>
    <x v="0"/>
    <m/>
    <n v="971.9"/>
    <n v="956.5"/>
    <n v="958.7"/>
    <n v="15.399999999999977"/>
    <n v="1.6E-2"/>
    <n v="13.199999999999932"/>
    <n v="1.4E-2"/>
  </r>
  <r>
    <s v="     Trade, Transportation, and Utilities"/>
    <x v="0"/>
    <x v="0"/>
    <m/>
    <n v="276.60000000000002"/>
    <n v="272.39999999999998"/>
    <n v="270.2"/>
    <n v="4.2000000000000455"/>
    <n v="1.4999999999999999E-2"/>
    <n v="6.4000000000000341"/>
    <n v="2.4E-2"/>
  </r>
  <r>
    <s v="          Wholesale Trade"/>
    <x v="2"/>
    <x v="4"/>
    <s v="Wholesale Trade"/>
    <n v="70.400000000000006"/>
    <n v="70.8"/>
    <n v="70.2"/>
    <n v="-0.39999999999999147"/>
    <n v="-6.0000000000000001E-3"/>
    <n v="0.20000000000000284"/>
    <n v="3.0000000000000001E-3"/>
  </r>
  <r>
    <s v="               Merchant Wholesalers, Durable Goods"/>
    <x v="0"/>
    <x v="0"/>
    <m/>
    <n v="34.799999999999997"/>
    <n v="34.6"/>
    <n v="34.5"/>
    <n v="0.19999999999999574"/>
    <n v="6.0000000000000001E-3"/>
    <n v="0.29999999999999716"/>
    <n v="8.9999999999999993E-3"/>
  </r>
  <r>
    <s v="               Merchant Wholesalers, Nondurable Goods"/>
    <x v="0"/>
    <x v="0"/>
    <m/>
    <n v="26.5"/>
    <n v="26.2"/>
    <n v="26.5"/>
    <n v="0.30000000000000071"/>
    <n v="1.0999999999999999E-2"/>
    <n v="0"/>
    <n v="0"/>
  </r>
  <r>
    <s v="               Other "/>
    <x v="0"/>
    <x v="0"/>
    <m/>
    <n v="9.1000000000000085"/>
    <n v="9.9999999999999964"/>
    <n v="9.2000000000000028"/>
    <n v="-0.89999999999998792"/>
    <n v="-0.09"/>
    <n v="-9.9999999999994316E-2"/>
    <n v="-1.0999999999999999E-2"/>
  </r>
  <r>
    <s v="          Retail Trade"/>
    <x v="2"/>
    <x v="4"/>
    <s v="Retail Trade"/>
    <n v="163.9"/>
    <n v="160.30000000000001"/>
    <n v="160.19999999999999"/>
    <n v="3.5999999999999943"/>
    <n v="2.1999999999999999E-2"/>
    <n v="3.7000000000000171"/>
    <n v="2.3E-2"/>
  </r>
  <r>
    <s v="               Building Material and Garden Equipment"/>
    <x v="0"/>
    <x v="0"/>
    <m/>
    <n v="14"/>
    <n v="13.8"/>
    <n v="13.7"/>
    <n v="0.19999999999999929"/>
    <n v="1.4E-2"/>
    <n v="0.30000000000000071"/>
    <n v="2.1999999999999999E-2"/>
  </r>
  <r>
    <s v="               Food and Beverage Stores"/>
    <x v="0"/>
    <x v="0"/>
    <m/>
    <n v="37.700000000000003"/>
    <n v="36.9"/>
    <n v="37"/>
    <n v="0.80000000000000426"/>
    <n v="2.1999999999999999E-2"/>
    <n v="0.70000000000000284"/>
    <n v="1.9E-2"/>
  </r>
  <r>
    <s v="                    Grocery Stores"/>
    <x v="0"/>
    <x v="0"/>
    <m/>
    <n v="31.8"/>
    <n v="31.1"/>
    <n v="31"/>
    <n v="0.69999999999999929"/>
    <n v="2.3E-2"/>
    <n v="0.80000000000000071"/>
    <n v="2.5999999999999999E-2"/>
  </r>
  <r>
    <s v="               Health and Personal Care Stores"/>
    <x v="0"/>
    <x v="0"/>
    <m/>
    <n v="13.1"/>
    <n v="13"/>
    <n v="13.1"/>
    <n v="9.9999999999999645E-2"/>
    <n v="8.0000000000000002E-3"/>
    <n v="0"/>
    <n v="0"/>
  </r>
  <r>
    <s v="               Clothing and Clothing Accessories Stores"/>
    <x v="0"/>
    <x v="0"/>
    <m/>
    <n v="18.399999999999999"/>
    <n v="18.100000000000001"/>
    <n v="19.100000000000001"/>
    <n v="0.29999999999999716"/>
    <n v="1.7000000000000001E-2"/>
    <n v="-0.70000000000000284"/>
    <n v="-3.6999999999999998E-2"/>
  </r>
  <r>
    <s v="               General Merchandise Stores"/>
    <x v="0"/>
    <x v="0"/>
    <m/>
    <n v="27.2"/>
    <n v="26.7"/>
    <n v="26.6"/>
    <n v="0.5"/>
    <n v="1.9E-2"/>
    <n v="0.59999999999999787"/>
    <n v="2.3E-2"/>
  </r>
  <r>
    <s v="                    Department Stores"/>
    <x v="0"/>
    <x v="0"/>
    <m/>
    <n v="21.3"/>
    <n v="20.9"/>
    <n v="21"/>
    <n v="0.40000000000000213"/>
    <n v="1.9E-2"/>
    <n v="0.30000000000000071"/>
    <n v="1.4E-2"/>
  </r>
  <r>
    <s v="          Transportation, Warehousing, and Utilities"/>
    <x v="2"/>
    <x v="4"/>
    <s v="Transportation, Warehousing, and Utilities"/>
    <n v="42.3"/>
    <n v="41.3"/>
    <n v="39.799999999999997"/>
    <n v="1"/>
    <n v="2.4E-2"/>
    <n v="2.5"/>
    <n v="6.3E-2"/>
  </r>
  <r>
    <s v="               Utilities"/>
    <x v="0"/>
    <x v="0"/>
    <m/>
    <n v="4.0999999999999996"/>
    <n v="4.0999999999999996"/>
    <n v="4.2"/>
    <n v="0"/>
    <n v="0"/>
    <n v="-0.10000000000000053"/>
    <n v="-2.4E-2"/>
  </r>
  <r>
    <s v="               Transportation and Warehousing"/>
    <x v="0"/>
    <x v="0"/>
    <m/>
    <n v="38.200000000000003"/>
    <n v="37.200000000000003"/>
    <n v="35.6"/>
    <n v="1"/>
    <n v="2.7E-2"/>
    <n v="2.6000000000000014"/>
    <n v="7.2999999999999995E-2"/>
  </r>
  <r>
    <s v="                    Couriers and Messengers"/>
    <x v="0"/>
    <x v="0"/>
    <m/>
    <n v="4.5999999999999996"/>
    <n v="4.5"/>
    <n v="5"/>
    <n v="9.9999999999999645E-2"/>
    <n v="2.1999999999999999E-2"/>
    <n v="-0.40000000000000036"/>
    <n v="-0.08"/>
  </r>
  <r>
    <s v="     Information"/>
    <x v="2"/>
    <x v="5"/>
    <s v="Information"/>
    <n v="23.5"/>
    <n v="23.3"/>
    <n v="24"/>
    <n v="0.19999999999999929"/>
    <n v="8.9999999999999993E-3"/>
    <n v="-0.5"/>
    <n v="-2.1000000000000001E-2"/>
  </r>
  <r>
    <s v="               Broadcasting (except Internet)"/>
    <x v="0"/>
    <x v="0"/>
    <m/>
    <n v="6.6"/>
    <n v="6.6"/>
    <n v="6.6"/>
    <n v="0"/>
    <n v="0"/>
    <n v="0"/>
    <n v="0"/>
  </r>
  <r>
    <s v="               Telecommunications"/>
    <x v="0"/>
    <x v="0"/>
    <m/>
    <n v="5.5"/>
    <n v="5.4"/>
    <n v="5.3"/>
    <n v="9.9999999999999645E-2"/>
    <n v="1.9E-2"/>
    <n v="0.20000000000000018"/>
    <n v="3.7999999999999999E-2"/>
  </r>
  <r>
    <s v="     Financial Activities"/>
    <x v="0"/>
    <x v="0"/>
    <m/>
    <n v="70.8"/>
    <n v="70.3"/>
    <n v="73.599999999999994"/>
    <n v="0.5"/>
    <n v="7.0000000000000001E-3"/>
    <n v="-2.7999999999999972"/>
    <n v="-3.7999999999999999E-2"/>
  </r>
  <r>
    <s v="          Finance and Insurance"/>
    <x v="2"/>
    <x v="6"/>
    <s v="Finance and Insurance"/>
    <n v="53.8"/>
    <n v="53.8"/>
    <n v="56.3"/>
    <n v="0"/>
    <n v="0"/>
    <n v="-2.5"/>
    <n v="-4.3999999999999997E-2"/>
  </r>
  <r>
    <s v="               Credit Intermediation and Related Activities"/>
    <x v="0"/>
    <x v="0"/>
    <m/>
    <n v="21.7"/>
    <n v="21.7"/>
    <n v="22.1"/>
    <n v="0"/>
    <n v="0"/>
    <n v="-0.40000000000000213"/>
    <n v="-1.7999999999999999E-2"/>
  </r>
  <r>
    <s v="                    Depository Credit Intermediation"/>
    <x v="0"/>
    <x v="0"/>
    <m/>
    <n v="12.1"/>
    <n v="12.2"/>
    <n v="12.4"/>
    <n v="-9.9999999999999645E-2"/>
    <n v="-8.0000000000000002E-3"/>
    <n v="-0.30000000000000071"/>
    <n v="-2.4E-2"/>
  </r>
  <r>
    <s v="               Insurance Carriers and Related Activities"/>
    <x v="0"/>
    <x v="0"/>
    <m/>
    <n v="27.2"/>
    <n v="27.1"/>
    <n v="27.2"/>
    <n v="9.9999999999997868E-2"/>
    <n v="4.0000000000000001E-3"/>
    <n v="0"/>
    <n v="0"/>
  </r>
  <r>
    <s v="          Real Estate and Rental and Leasing"/>
    <x v="2"/>
    <x v="6"/>
    <s v="Real Estate and Rental and Leasing"/>
    <n v="17"/>
    <n v="16.5"/>
    <n v="17.3"/>
    <n v="0.5"/>
    <n v="0.03"/>
    <n v="-0.30000000000000071"/>
    <n v="-1.7000000000000001E-2"/>
  </r>
  <r>
    <s v="               Real Estate"/>
    <x v="0"/>
    <x v="0"/>
    <m/>
    <n v="13"/>
    <n v="12.7"/>
    <n v="13.5"/>
    <n v="0.30000000000000071"/>
    <n v="2.4E-2"/>
    <n v="-0.5"/>
    <n v="-3.6999999999999998E-2"/>
  </r>
  <r>
    <s v="     Professional and Business Services"/>
    <x v="0"/>
    <x v="0"/>
    <m/>
    <n v="173.2"/>
    <n v="170.6"/>
    <n v="170.6"/>
    <n v="2.5999999999999943"/>
    <n v="1.4999999999999999E-2"/>
    <n v="2.5999999999999943"/>
    <n v="1.4999999999999999E-2"/>
  </r>
  <r>
    <s v="          Professional, Scientific, and Technical Services"/>
    <x v="2"/>
    <x v="7"/>
    <s v="Professional, Scientific, and Technical Services"/>
    <n v="81.7"/>
    <n v="81.5"/>
    <n v="80.8"/>
    <n v="0.20000000000000284"/>
    <n v="2E-3"/>
    <n v="0.90000000000000568"/>
    <n v="1.0999999999999999E-2"/>
  </r>
  <r>
    <s v="                    Legal Services"/>
    <x v="0"/>
    <x v="0"/>
    <m/>
    <n v="19.2"/>
    <n v="18.899999999999999"/>
    <n v="18.899999999999999"/>
    <n v="0.30000000000000071"/>
    <n v="1.6E-2"/>
    <n v="0.30000000000000071"/>
    <n v="1.6E-2"/>
  </r>
  <r>
    <s v="                    Accounting, Tax Prep., Bookkpng., &amp; Payroll Svcs."/>
    <x v="0"/>
    <x v="0"/>
    <m/>
    <n v="12.4"/>
    <n v="12.5"/>
    <n v="12.2"/>
    <n v="-9.9999999999999645E-2"/>
    <n v="-8.0000000000000002E-3"/>
    <n v="0.20000000000000107"/>
    <n v="1.6E-2"/>
  </r>
  <r>
    <s v="          Management of Companies and Enterprises"/>
    <x v="2"/>
    <x v="7"/>
    <s v="Management of Companies and Enterprises"/>
    <n v="15.2"/>
    <n v="15"/>
    <n v="15.3"/>
    <n v="0.19999999999999929"/>
    <n v="1.2999999999999999E-2"/>
    <n v="-0.10000000000000142"/>
    <n v="-7.0000000000000001E-3"/>
  </r>
  <r>
    <s v="          Admin. &amp; Supp. and Waste Manage. &amp; Remed. Svcs."/>
    <x v="2"/>
    <x v="7"/>
    <s v="Admin. &amp; Supp. and Waste Manage. &amp; Remed. Svcs."/>
    <n v="76.3"/>
    <n v="74.099999999999994"/>
    <n v="74.5"/>
    <n v="2.2000000000000028"/>
    <n v="0.03"/>
    <n v="1.7999999999999972"/>
    <n v="2.4E-2"/>
  </r>
  <r>
    <s v="     Education and Health Services"/>
    <x v="0"/>
    <x v="0"/>
    <m/>
    <n v="242.4"/>
    <n v="245.3"/>
    <n v="235.8"/>
    <n v="-2.9000000000000057"/>
    <n v="-1.2E-2"/>
    <n v="6.5999999999999943"/>
    <n v="2.8000000000000001E-2"/>
  </r>
  <r>
    <s v="          Educational Services"/>
    <x v="2"/>
    <x v="8"/>
    <s v="Educational Services"/>
    <n v="34.200000000000003"/>
    <n v="38.1"/>
    <n v="33.5"/>
    <n v="-3.8999999999999986"/>
    <n v="-0.10199999999999999"/>
    <n v="0.70000000000000284"/>
    <n v="2.1000000000000001E-2"/>
  </r>
  <r>
    <s v="          Health Care and Social Assistance"/>
    <x v="2"/>
    <x v="8"/>
    <s v="Health Care and Social Assistance"/>
    <n v="208.2"/>
    <n v="207.2"/>
    <n v="202.3"/>
    <n v="1"/>
    <n v="5.0000000000000001E-3"/>
    <n v="5.8999999999999773"/>
    <n v="2.9000000000000001E-2"/>
  </r>
  <r>
    <s v="               Ambulatory Health Care Services"/>
    <x v="0"/>
    <x v="0"/>
    <m/>
    <n v="82.3"/>
    <n v="82"/>
    <n v="80.099999999999994"/>
    <n v="0.29999999999999716"/>
    <n v="4.0000000000000001E-3"/>
    <n v="2.2000000000000028"/>
    <n v="2.7E-2"/>
  </r>
  <r>
    <s v="               Hospitals"/>
    <x v="0"/>
    <x v="0"/>
    <m/>
    <n v="57.4"/>
    <n v="57.1"/>
    <n v="56.4"/>
    <n v="0.29999999999999716"/>
    <n v="5.0000000000000001E-3"/>
    <n v="1"/>
    <n v="1.7999999999999999E-2"/>
  </r>
  <r>
    <s v="               Nursing and Residential Care Facilities"/>
    <x v="0"/>
    <x v="0"/>
    <m/>
    <n v="33.200000000000003"/>
    <n v="32.700000000000003"/>
    <n v="32.5"/>
    <n v="0.5"/>
    <n v="1.4999999999999999E-2"/>
    <n v="0.70000000000000284"/>
    <n v="2.1999999999999999E-2"/>
  </r>
  <r>
    <s v="               Social Assistance"/>
    <x v="0"/>
    <x v="0"/>
    <m/>
    <n v="35.299999999999997"/>
    <n v="35.4"/>
    <n v="33.299999999999997"/>
    <n v="-0.10000000000000142"/>
    <n v="-3.0000000000000001E-3"/>
    <n v="2"/>
    <n v="0.06"/>
  </r>
  <r>
    <s v="     Leisure and Hospitality"/>
    <x v="0"/>
    <x v="0"/>
    <m/>
    <n v="127.4"/>
    <n v="116.7"/>
    <n v="127"/>
    <n v="10.700000000000003"/>
    <n v="9.1999999999999998E-2"/>
    <n v="0.40000000000000568"/>
    <n v="3.0000000000000001E-3"/>
  </r>
  <r>
    <s v="          Arts, Entertainment, and Recreation"/>
    <x v="2"/>
    <x v="9"/>
    <s v="Arts, Entertainment, and Recreation"/>
    <n v="27.3"/>
    <n v="21.1"/>
    <n v="27.2"/>
    <n v="6.1999999999999993"/>
    <n v="0.29399999999999998"/>
    <n v="0.10000000000000142"/>
    <n v="4.0000000000000001E-3"/>
  </r>
  <r>
    <s v="               Amusement, Gambling, and Recreation Industries"/>
    <x v="0"/>
    <x v="0"/>
    <m/>
    <n v="20.2"/>
    <n v="16.5"/>
    <n v="20.100000000000001"/>
    <n v="3.6999999999999993"/>
    <n v="0.224"/>
    <n v="9.9999999999997868E-2"/>
    <n v="5.0000000000000001E-3"/>
  </r>
  <r>
    <s v="          Accommodation and Food Services"/>
    <x v="2"/>
    <x v="9"/>
    <s v="Accommodation and Food Services"/>
    <n v="100.1"/>
    <n v="95.6"/>
    <n v="99.8"/>
    <n v="4.5"/>
    <n v="4.7E-2"/>
    <n v="0.29999999999999716"/>
    <n v="3.0000000000000001E-3"/>
  </r>
  <r>
    <s v="               Food Services and Drinking Places"/>
    <x v="0"/>
    <x v="0"/>
    <m/>
    <n v="94.7"/>
    <n v="89.8"/>
    <n v="94"/>
    <n v="4.9000000000000057"/>
    <n v="5.5E-2"/>
    <n v="0.70000000000000284"/>
    <n v="7.0000000000000001E-3"/>
  </r>
  <r>
    <s v="     Other Services"/>
    <x v="2"/>
    <x v="10"/>
    <s v="Other Services"/>
    <n v="58"/>
    <n v="57.9"/>
    <n v="57.5"/>
    <n v="0.10000000000000142"/>
    <n v="2E-3"/>
    <n v="0.5"/>
    <n v="8.9999999999999993E-3"/>
  </r>
  <r>
    <s v="               Personal and Laundry Services"/>
    <x v="0"/>
    <x v="0"/>
    <m/>
    <n v="22.9"/>
    <n v="22.4"/>
    <n v="21.6"/>
    <n v="0.5"/>
    <n v="2.1999999999999999E-2"/>
    <n v="1.2999999999999972"/>
    <n v="0.06"/>
  </r>
  <r>
    <s v="Government"/>
    <x v="0"/>
    <x v="0"/>
    <m/>
    <n v="197.8"/>
    <n v="196.6"/>
    <n v="201.1"/>
    <n v="1.2000000000000171"/>
    <n v="6.0000000000000001E-3"/>
    <n v="-3.2999999999999829"/>
    <n v="-1.6E-2"/>
  </r>
  <r>
    <s v="     Federal Government"/>
    <x v="3"/>
    <x v="11"/>
    <s v="Federal Government"/>
    <n v="16.5"/>
    <n v="16.399999999999999"/>
    <n v="16.8"/>
    <n v="0.10000000000000142"/>
    <n v="6.0000000000000001E-3"/>
    <n v="-0.30000000000000071"/>
    <n v="-1.7999999999999999E-2"/>
  </r>
  <r>
    <s v="     State Government"/>
    <x v="0"/>
    <x v="0"/>
    <m/>
    <n v="22.9"/>
    <n v="24"/>
    <n v="22.9"/>
    <n v="-1.1000000000000014"/>
    <n v="-4.5999999999999999E-2"/>
    <n v="0"/>
    <n v="0"/>
  </r>
  <r>
    <s v="          State Government Education"/>
    <x v="3"/>
    <x v="12"/>
    <s v="State Government Education"/>
    <n v="10.8"/>
    <n v="12.6"/>
    <n v="10.7"/>
    <n v="-1.7999999999999989"/>
    <n v="-0.14299999999999999"/>
    <n v="0.10000000000000142"/>
    <n v="8.9999999999999993E-3"/>
  </r>
  <r>
    <s v="          State Government Hospitals"/>
    <x v="3"/>
    <x v="12"/>
    <s v="State Government Hospitals"/>
    <n v="1.5"/>
    <n v="1.5"/>
    <n v="1.5"/>
    <n v="0"/>
    <n v="0"/>
    <n v="0"/>
    <n v="0"/>
  </r>
  <r>
    <s v="          State Government Other"/>
    <x v="3"/>
    <x v="12"/>
    <s v="State Government Other"/>
    <n v="10.599999999999998"/>
    <n v="9.9"/>
    <n v="10.7"/>
    <n v="0.69999999999999751"/>
    <n v="7.0999999999999994E-2"/>
    <n v="-0.10000000000000142"/>
    <n v="-8.9999999999999993E-3"/>
  </r>
  <r>
    <s v="     Local Government"/>
    <x v="0"/>
    <x v="0"/>
    <m/>
    <n v="158.4"/>
    <n v="156.19999999999999"/>
    <n v="161.4"/>
    <n v="2.2000000000000171"/>
    <n v="1.4E-2"/>
    <n v="-3"/>
    <n v="-1.9E-2"/>
  </r>
  <r>
    <s v="          Local Government Education"/>
    <x v="3"/>
    <x v="13"/>
    <s v="Local Government Education"/>
    <n v="102.4"/>
    <n v="103.4"/>
    <n v="105.1"/>
    <n v="-1"/>
    <n v="-0.01"/>
    <n v="-2.6999999999999886"/>
    <n v="-2.5999999999999999E-2"/>
  </r>
  <r>
    <s v="          Local Government Hospitals"/>
    <x v="3"/>
    <x v="13"/>
    <s v="Local Government Hospitals"/>
    <n v="3"/>
    <n v="3"/>
    <n v="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21:E29" firstHeaderRow="2" firstDataRow="2" firstDataCol="1" rowPageCount="1" colPageCount="1"/>
  <pivotFields count="11">
    <pivotField showAll="0"/>
    <pivotField axis="axisPage" multipleItemSelectionAllowed="1" showAll="0">
      <items count="5">
        <item h="1" x="3"/>
        <item x="1"/>
        <item h="1"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axis="axisRow" showAll="0">
      <items count="28">
        <item x="18"/>
        <item x="14"/>
        <item x="17"/>
        <item x="3"/>
        <item x="15"/>
        <item x="20"/>
        <item x="10"/>
        <item x="16"/>
        <item x="9"/>
        <item x="24"/>
        <item x="25"/>
        <item x="26"/>
        <item x="13"/>
        <item x="4"/>
        <item x="5"/>
        <item x="1"/>
        <item x="19"/>
        <item x="12"/>
        <item x="11"/>
        <item x="7"/>
        <item x="2"/>
        <item x="21"/>
        <item x="22"/>
        <item x="23"/>
        <item x="8"/>
        <item x="6"/>
        <item x="0"/>
        <item t="default"/>
      </items>
    </pivotField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2">
    <field x="2"/>
    <field x="3"/>
  </rowFields>
  <rowItems count="7">
    <i>
      <x v="6"/>
    </i>
    <i r="1">
      <x v="3"/>
    </i>
    <i r="1">
      <x v="13"/>
    </i>
    <i>
      <x v="7"/>
    </i>
    <i r="1">
      <x v="15"/>
    </i>
    <i r="1">
      <x v="20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1:H33" firstHeaderRow="2" firstDataRow="2" firstDataCol="1" rowPageCount="1" colPageCount="1"/>
  <pivotFields count="11">
    <pivotField showAll="0"/>
    <pivotField axis="axisPage" multipleItemSelectionAllowed="1" showAll="0">
      <items count="5">
        <item x="3"/>
        <item h="1" x="1"/>
        <item h="1"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axis="axisRow" showAll="0">
      <items count="28">
        <item x="18"/>
        <item x="14"/>
        <item x="17"/>
        <item x="3"/>
        <item x="15"/>
        <item x="20"/>
        <item x="10"/>
        <item x="16"/>
        <item x="9"/>
        <item x="24"/>
        <item x="25"/>
        <item x="26"/>
        <item x="13"/>
        <item x="4"/>
        <item x="5"/>
        <item x="1"/>
        <item x="19"/>
        <item x="12"/>
        <item x="11"/>
        <item x="7"/>
        <item x="2"/>
        <item x="21"/>
        <item x="22"/>
        <item x="23"/>
        <item x="8"/>
        <item x="6"/>
        <item x="0"/>
        <item t="default"/>
      </items>
    </pivotField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2">
    <field x="2"/>
    <field x="3"/>
  </rowFields>
  <rowItems count="11">
    <i>
      <x v="1"/>
    </i>
    <i r="1">
      <x v="5"/>
    </i>
    <i>
      <x v="5"/>
    </i>
    <i r="1">
      <x v="9"/>
    </i>
    <i r="1">
      <x v="10"/>
    </i>
    <i r="1">
      <x v="11"/>
    </i>
    <i>
      <x v="11"/>
    </i>
    <i r="1">
      <x v="21"/>
    </i>
    <i r="1">
      <x v="22"/>
    </i>
    <i r="1">
      <x v="23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22:K47" firstHeaderRow="2" firstDataRow="2" firstDataCol="1" rowPageCount="1" colPageCount="1"/>
  <pivotFields count="11">
    <pivotField showAll="0"/>
    <pivotField axis="axisPage" multipleItemSelectionAllowed="1" showAll="0">
      <items count="5">
        <item h="1" x="3"/>
        <item h="1" x="1"/>
        <item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axis="axisRow" showAll="0">
      <items count="28">
        <item x="18"/>
        <item x="14"/>
        <item x="17"/>
        <item x="3"/>
        <item x="15"/>
        <item x="20"/>
        <item x="10"/>
        <item x="16"/>
        <item x="9"/>
        <item x="24"/>
        <item x="25"/>
        <item x="26"/>
        <item x="13"/>
        <item x="4"/>
        <item x="5"/>
        <item x="1"/>
        <item x="19"/>
        <item x="12"/>
        <item x="11"/>
        <item x="7"/>
        <item x="2"/>
        <item x="21"/>
        <item x="22"/>
        <item x="23"/>
        <item x="8"/>
        <item x="6"/>
        <item x="0"/>
        <item t="default"/>
      </items>
    </pivotField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2">
    <field x="2"/>
    <field x="3"/>
  </rowFields>
  <rowItems count="24">
    <i>
      <x/>
    </i>
    <i r="1">
      <x v="4"/>
    </i>
    <i r="1">
      <x v="7"/>
    </i>
    <i>
      <x v="2"/>
    </i>
    <i r="1">
      <x v="6"/>
    </i>
    <i r="1">
      <x v="18"/>
    </i>
    <i>
      <x v="3"/>
    </i>
    <i r="1">
      <x v="8"/>
    </i>
    <i>
      <x v="4"/>
    </i>
    <i r="1">
      <x/>
    </i>
    <i r="1">
      <x v="2"/>
    </i>
    <i>
      <x v="8"/>
    </i>
    <i r="1">
      <x v="14"/>
    </i>
    <i>
      <x v="9"/>
    </i>
    <i r="1">
      <x v="16"/>
    </i>
    <i>
      <x v="10"/>
    </i>
    <i r="1">
      <x v="1"/>
    </i>
    <i r="1">
      <x v="12"/>
    </i>
    <i r="1">
      <x v="17"/>
    </i>
    <i>
      <x v="12"/>
    </i>
    <i r="1">
      <x v="19"/>
    </i>
    <i r="1">
      <x v="24"/>
    </i>
    <i r="1">
      <x v="25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4:K14" firstHeaderRow="2" firstDataRow="2" firstDataCol="1" rowPageCount="1" colPageCount="1"/>
  <pivotFields count="11">
    <pivotField showAll="0"/>
    <pivotField axis="axisPage" multipleItemSelectionAllowed="1" showAll="0">
      <items count="5">
        <item h="1" x="3"/>
        <item h="1" x="1"/>
        <item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1">
    <field x="2"/>
  </rowFields>
  <rowItems count="9">
    <i>
      <x/>
    </i>
    <i>
      <x v="2"/>
    </i>
    <i>
      <x v="3"/>
    </i>
    <i>
      <x v="4"/>
    </i>
    <i>
      <x v="8"/>
    </i>
    <i>
      <x v="9"/>
    </i>
    <i>
      <x v="10"/>
    </i>
    <i>
      <x v="12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4:H9" firstHeaderRow="2" firstDataRow="2" firstDataCol="1" rowPageCount="1" colPageCount="1"/>
  <pivotFields count="11">
    <pivotField showAll="0"/>
    <pivotField axis="axisPage" multipleItemSelectionAllowed="1" showAll="0">
      <items count="5">
        <item x="3"/>
        <item h="1" x="1"/>
        <item h="1"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1">
    <field x="2"/>
  </rowFields>
  <rowItems count="4">
    <i>
      <x v="1"/>
    </i>
    <i>
      <x v="5"/>
    </i>
    <i>
      <x v="11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4:E8" firstHeaderRow="2" firstDataRow="2" firstDataCol="1" rowPageCount="1" colPageCount="1"/>
  <pivotFields count="11">
    <pivotField showAll="0"/>
    <pivotField axis="axisPage" multipleItemSelectionAllowed="1" showAll="0">
      <items count="5">
        <item h="1" x="3"/>
        <item x="1"/>
        <item h="1" x="2"/>
        <item h="1" x="0"/>
        <item t="default"/>
      </items>
    </pivotField>
    <pivotField axis="axisRow"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1">
    <field x="2"/>
  </rowFields>
  <rowItems count="3"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1">
    <pivotField showAll="0"/>
    <pivotField axis="axisRow" multipleItemSelectionAllowed="1" showAll="0">
      <items count="5">
        <item x="3"/>
        <item x="1"/>
        <item x="2"/>
        <item h="1" x="0"/>
        <item t="default"/>
      </items>
    </pivotField>
    <pivotField showAll="0">
      <items count="15">
        <item x="8"/>
        <item x="11"/>
        <item x="6"/>
        <item x="5"/>
        <item x="9"/>
        <item x="13"/>
        <item x="2"/>
        <item x="1"/>
        <item x="3"/>
        <item x="10"/>
        <item x="7"/>
        <item x="1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numFmtId="10" showAll="0"/>
    <pivotField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Jun-14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workbookViewId="0">
      <selection activeCell="F15" sqref="F15"/>
    </sheetView>
  </sheetViews>
  <sheetFormatPr baseColWidth="10" defaultRowHeight="15" x14ac:dyDescent="0"/>
  <cols>
    <col min="1" max="1" width="17.6640625" customWidth="1"/>
    <col min="2" max="2" width="7.1640625" customWidth="1"/>
    <col min="3" max="3" width="17.6640625" bestFit="1" customWidth="1"/>
    <col min="4" max="4" width="43.83203125" customWidth="1"/>
    <col min="5" max="5" width="20.33203125" customWidth="1"/>
    <col min="6" max="6" width="10.83203125" customWidth="1"/>
    <col min="7" max="7" width="29.5" customWidth="1"/>
    <col min="8" max="8" width="14.1640625" customWidth="1"/>
    <col min="9" max="9" width="12.83203125" bestFit="1" customWidth="1"/>
    <col min="10" max="10" width="48.33203125" customWidth="1"/>
    <col min="11" max="11" width="10.5" customWidth="1"/>
  </cols>
  <sheetData>
    <row r="2" spans="1:11">
      <c r="D2" s="6" t="s">
        <v>69</v>
      </c>
      <c r="E2" t="s">
        <v>70</v>
      </c>
      <c r="G2" s="6" t="s">
        <v>69</v>
      </c>
      <c r="H2" t="s">
        <v>61</v>
      </c>
      <c r="J2" s="6" t="s">
        <v>69</v>
      </c>
      <c r="K2" t="s">
        <v>117</v>
      </c>
    </row>
    <row r="3" spans="1:11">
      <c r="A3" s="6" t="s">
        <v>120</v>
      </c>
    </row>
    <row r="4" spans="1:11">
      <c r="A4" s="6" t="s">
        <v>118</v>
      </c>
      <c r="B4" t="s">
        <v>121</v>
      </c>
      <c r="D4" s="6" t="s">
        <v>120</v>
      </c>
      <c r="G4" s="6" t="s">
        <v>120</v>
      </c>
      <c r="J4" s="6" t="s">
        <v>120</v>
      </c>
    </row>
    <row r="5" spans="1:11">
      <c r="A5" s="7" t="s">
        <v>61</v>
      </c>
      <c r="B5" s="8">
        <v>144.80000000000001</v>
      </c>
      <c r="D5" s="6" t="s">
        <v>118</v>
      </c>
      <c r="E5" t="s">
        <v>121</v>
      </c>
      <c r="G5" s="6" t="s">
        <v>118</v>
      </c>
      <c r="H5" t="s">
        <v>121</v>
      </c>
      <c r="J5" s="6" t="s">
        <v>118</v>
      </c>
      <c r="K5" t="s">
        <v>121</v>
      </c>
    </row>
    <row r="6" spans="1:11">
      <c r="A6" s="7" t="s">
        <v>70</v>
      </c>
      <c r="B6" s="8">
        <v>149</v>
      </c>
      <c r="D6" s="7" t="s">
        <v>78</v>
      </c>
      <c r="E6" s="8">
        <v>74.599999999999994</v>
      </c>
      <c r="G6" s="7" t="s">
        <v>108</v>
      </c>
      <c r="H6" s="8">
        <v>16.5</v>
      </c>
      <c r="J6" s="7" t="s">
        <v>101</v>
      </c>
      <c r="K6" s="8">
        <v>242.39999999999998</v>
      </c>
    </row>
    <row r="7" spans="1:11">
      <c r="A7" s="7" t="s">
        <v>117</v>
      </c>
      <c r="B7" s="8">
        <v>1169.7</v>
      </c>
      <c r="D7" s="7" t="s">
        <v>77</v>
      </c>
      <c r="E7" s="8">
        <v>74.400000000000006</v>
      </c>
      <c r="G7" s="7" t="s">
        <v>114</v>
      </c>
      <c r="H7" s="8">
        <v>158.4</v>
      </c>
      <c r="J7" s="7" t="s">
        <v>94</v>
      </c>
      <c r="K7" s="8">
        <v>70.8</v>
      </c>
    </row>
    <row r="8" spans="1:11">
      <c r="A8" s="7" t="s">
        <v>119</v>
      </c>
      <c r="B8" s="8">
        <v>1463.5</v>
      </c>
      <c r="D8" s="7" t="s">
        <v>119</v>
      </c>
      <c r="E8" s="8">
        <v>149</v>
      </c>
      <c r="G8" s="7" t="s">
        <v>109</v>
      </c>
      <c r="H8" s="8">
        <v>22.9</v>
      </c>
      <c r="J8" s="7" t="s">
        <v>93</v>
      </c>
      <c r="K8" s="8">
        <v>23.5</v>
      </c>
    </row>
    <row r="9" spans="1:11">
      <c r="G9" s="7" t="s">
        <v>119</v>
      </c>
      <c r="H9" s="8">
        <v>197.8</v>
      </c>
      <c r="J9" s="7" t="s">
        <v>104</v>
      </c>
      <c r="K9" s="8">
        <v>127.39999999999999</v>
      </c>
    </row>
    <row r="10" spans="1:11">
      <c r="J10" s="7" t="s">
        <v>116</v>
      </c>
      <c r="K10" s="8">
        <v>197.80000000000007</v>
      </c>
    </row>
    <row r="11" spans="1:11">
      <c r="J11" s="7" t="s">
        <v>107</v>
      </c>
      <c r="K11" s="8">
        <v>58</v>
      </c>
    </row>
    <row r="12" spans="1:11">
      <c r="J12" s="7" t="s">
        <v>97</v>
      </c>
      <c r="K12" s="8">
        <v>173.2</v>
      </c>
    </row>
    <row r="13" spans="1:11">
      <c r="J13" s="7" t="s">
        <v>83</v>
      </c>
      <c r="K13" s="8">
        <v>276.60000000000002</v>
      </c>
    </row>
    <row r="14" spans="1:11">
      <c r="J14" s="7" t="s">
        <v>119</v>
      </c>
      <c r="K14" s="8">
        <v>1169.7000000000003</v>
      </c>
    </row>
    <row r="19" spans="4:11">
      <c r="D19" s="6" t="s">
        <v>69</v>
      </c>
      <c r="E19" t="s">
        <v>70</v>
      </c>
      <c r="G19" s="6" t="s">
        <v>69</v>
      </c>
      <c r="H19" t="s">
        <v>61</v>
      </c>
    </row>
    <row r="20" spans="4:11">
      <c r="J20" s="6" t="s">
        <v>69</v>
      </c>
      <c r="K20" t="s">
        <v>117</v>
      </c>
    </row>
    <row r="21" spans="4:11">
      <c r="D21" s="6" t="s">
        <v>120</v>
      </c>
      <c r="G21" s="6" t="s">
        <v>120</v>
      </c>
    </row>
    <row r="22" spans="4:11">
      <c r="D22" s="6" t="s">
        <v>118</v>
      </c>
      <c r="E22" t="s">
        <v>121</v>
      </c>
      <c r="G22" s="6" t="s">
        <v>118</v>
      </c>
      <c r="H22" t="s">
        <v>121</v>
      </c>
      <c r="J22" s="6" t="s">
        <v>120</v>
      </c>
    </row>
    <row r="23" spans="4:11">
      <c r="D23" s="7" t="s">
        <v>78</v>
      </c>
      <c r="E23" s="8">
        <v>74.599999999999994</v>
      </c>
      <c r="G23" s="7" t="s">
        <v>108</v>
      </c>
      <c r="H23" s="8">
        <v>16.5</v>
      </c>
      <c r="J23" s="6" t="s">
        <v>118</v>
      </c>
      <c r="K23" t="s">
        <v>121</v>
      </c>
    </row>
    <row r="24" spans="4:11">
      <c r="D24" s="9" t="s">
        <v>79</v>
      </c>
      <c r="E24" s="8">
        <v>43</v>
      </c>
      <c r="G24" s="9" t="s">
        <v>108</v>
      </c>
      <c r="H24" s="8">
        <v>16.5</v>
      </c>
      <c r="J24" s="7" t="s">
        <v>101</v>
      </c>
      <c r="K24" s="8">
        <v>242.39999999999998</v>
      </c>
    </row>
    <row r="25" spans="4:11">
      <c r="D25" s="9" t="s">
        <v>80</v>
      </c>
      <c r="E25" s="8">
        <v>31.6</v>
      </c>
      <c r="G25" s="7" t="s">
        <v>114</v>
      </c>
      <c r="H25" s="8">
        <v>158.4</v>
      </c>
      <c r="J25" s="9" t="s">
        <v>102</v>
      </c>
      <c r="K25" s="8">
        <v>34.200000000000003</v>
      </c>
    </row>
    <row r="26" spans="4:11">
      <c r="D26" s="7" t="s">
        <v>77</v>
      </c>
      <c r="E26" s="8">
        <v>74.400000000000006</v>
      </c>
      <c r="G26" s="9" t="s">
        <v>112</v>
      </c>
      <c r="H26" s="8">
        <v>102.4</v>
      </c>
      <c r="J26" s="9" t="s">
        <v>103</v>
      </c>
      <c r="K26" s="8">
        <v>208.2</v>
      </c>
    </row>
    <row r="27" spans="4:11">
      <c r="D27" s="9" t="s">
        <v>71</v>
      </c>
      <c r="E27" s="8">
        <v>21.300000000000004</v>
      </c>
      <c r="G27" s="9" t="s">
        <v>113</v>
      </c>
      <c r="H27" s="8">
        <v>3</v>
      </c>
      <c r="J27" s="7" t="s">
        <v>94</v>
      </c>
      <c r="K27" s="8">
        <v>70.8</v>
      </c>
    </row>
    <row r="28" spans="4:11">
      <c r="D28" s="9" t="s">
        <v>73</v>
      </c>
      <c r="E28" s="8">
        <v>53.1</v>
      </c>
      <c r="G28" s="9" t="s">
        <v>122</v>
      </c>
      <c r="H28" s="8">
        <v>53</v>
      </c>
      <c r="J28" s="9" t="s">
        <v>95</v>
      </c>
      <c r="K28" s="8">
        <v>53.8</v>
      </c>
    </row>
    <row r="29" spans="4:11">
      <c r="D29" s="7" t="s">
        <v>119</v>
      </c>
      <c r="E29" s="8">
        <v>149</v>
      </c>
      <c r="G29" s="7" t="s">
        <v>109</v>
      </c>
      <c r="H29" s="8">
        <v>22.9</v>
      </c>
      <c r="J29" s="9" t="s">
        <v>96</v>
      </c>
      <c r="K29" s="8">
        <v>17</v>
      </c>
    </row>
    <row r="30" spans="4:11">
      <c r="G30" s="9" t="s">
        <v>110</v>
      </c>
      <c r="H30" s="8">
        <v>10.8</v>
      </c>
      <c r="J30" s="7" t="s">
        <v>93</v>
      </c>
      <c r="K30" s="8">
        <v>23.5</v>
      </c>
    </row>
    <row r="31" spans="4:11">
      <c r="G31" s="9" t="s">
        <v>111</v>
      </c>
      <c r="H31" s="8">
        <v>1.5</v>
      </c>
      <c r="J31" s="9" t="s">
        <v>93</v>
      </c>
      <c r="K31" s="8">
        <v>23.5</v>
      </c>
    </row>
    <row r="32" spans="4:11">
      <c r="G32" s="9" t="s">
        <v>125</v>
      </c>
      <c r="H32" s="8">
        <v>10.599999999999998</v>
      </c>
      <c r="J32" s="7" t="s">
        <v>104</v>
      </c>
      <c r="K32" s="8">
        <v>127.39999999999999</v>
      </c>
    </row>
    <row r="33" spans="7:11">
      <c r="G33" s="7" t="s">
        <v>119</v>
      </c>
      <c r="H33" s="8">
        <v>197.8</v>
      </c>
      <c r="J33" s="9" t="s">
        <v>106</v>
      </c>
      <c r="K33" s="8">
        <v>100.1</v>
      </c>
    </row>
    <row r="34" spans="7:11">
      <c r="J34" s="9" t="s">
        <v>105</v>
      </c>
      <c r="K34" s="8">
        <v>27.3</v>
      </c>
    </row>
    <row r="35" spans="7:11">
      <c r="J35" s="7" t="s">
        <v>116</v>
      </c>
      <c r="K35" s="8">
        <v>197.80000000000007</v>
      </c>
    </row>
    <row r="36" spans="7:11">
      <c r="J36" s="9" t="s">
        <v>116</v>
      </c>
      <c r="K36" s="8">
        <v>197.80000000000007</v>
      </c>
    </row>
    <row r="37" spans="7:11">
      <c r="J37" s="7" t="s">
        <v>107</v>
      </c>
      <c r="K37" s="8">
        <v>58</v>
      </c>
    </row>
    <row r="38" spans="7:11">
      <c r="J38" s="9" t="s">
        <v>107</v>
      </c>
      <c r="K38" s="8">
        <v>58</v>
      </c>
    </row>
    <row r="39" spans="7:11">
      <c r="J39" s="7" t="s">
        <v>97</v>
      </c>
      <c r="K39" s="8">
        <v>173.2</v>
      </c>
    </row>
    <row r="40" spans="7:11">
      <c r="J40" s="9" t="s">
        <v>100</v>
      </c>
      <c r="K40" s="8">
        <v>76.3</v>
      </c>
    </row>
    <row r="41" spans="7:11">
      <c r="J41" s="9" t="s">
        <v>99</v>
      </c>
      <c r="K41" s="8">
        <v>15.2</v>
      </c>
    </row>
    <row r="42" spans="7:11">
      <c r="J42" s="9" t="s">
        <v>98</v>
      </c>
      <c r="K42" s="8">
        <v>81.7</v>
      </c>
    </row>
    <row r="43" spans="7:11">
      <c r="J43" s="7" t="s">
        <v>83</v>
      </c>
      <c r="K43" s="8">
        <v>276.60000000000002</v>
      </c>
    </row>
    <row r="44" spans="7:11">
      <c r="J44" s="9" t="s">
        <v>89</v>
      </c>
      <c r="K44" s="8">
        <v>163.9</v>
      </c>
    </row>
    <row r="45" spans="7:11">
      <c r="J45" s="9" t="s">
        <v>92</v>
      </c>
      <c r="K45" s="8">
        <v>42.3</v>
      </c>
    </row>
    <row r="46" spans="7:11">
      <c r="J46" s="9" t="s">
        <v>84</v>
      </c>
      <c r="K46" s="8">
        <v>70.400000000000006</v>
      </c>
    </row>
    <row r="47" spans="7:11">
      <c r="J47" s="7" t="s">
        <v>119</v>
      </c>
      <c r="K47" s="8">
        <v>1169.7000000000003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ySplit="1" topLeftCell="A26" activePane="bottomLeft" state="frozen"/>
      <selection pane="bottomLeft" activeCell="C29" sqref="C29"/>
    </sheetView>
  </sheetViews>
  <sheetFormatPr baseColWidth="10" defaultRowHeight="15" x14ac:dyDescent="0"/>
  <cols>
    <col min="1" max="1" width="65.6640625" bestFit="1" customWidth="1"/>
    <col min="2" max="3" width="33.83203125" customWidth="1"/>
    <col min="4" max="4" width="42.6640625" customWidth="1"/>
    <col min="9" max="9" width="14" customWidth="1"/>
  </cols>
  <sheetData>
    <row r="1" spans="1:11" ht="17">
      <c r="A1" s="1" t="s">
        <v>0</v>
      </c>
      <c r="B1" s="1" t="s">
        <v>69</v>
      </c>
      <c r="C1" s="1" t="s">
        <v>75</v>
      </c>
      <c r="D1" s="1" t="s">
        <v>74</v>
      </c>
      <c r="E1" s="2">
        <v>41791</v>
      </c>
      <c r="F1" s="2">
        <v>41760</v>
      </c>
      <c r="G1" s="2">
        <v>41426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3" t="s">
        <v>5</v>
      </c>
      <c r="B2" s="3"/>
      <c r="C2" s="3"/>
      <c r="D2" s="3"/>
      <c r="E2" s="4">
        <v>1318.7</v>
      </c>
      <c r="F2" s="4">
        <v>1298.7</v>
      </c>
      <c r="G2" s="4">
        <v>1303.5999999999999</v>
      </c>
      <c r="H2" s="3">
        <f t="shared" ref="H2:H17" si="0">E2-F2</f>
        <v>20</v>
      </c>
      <c r="I2" s="5">
        <f t="shared" ref="I2:I5" si="1">ROUND((E2/F2-1), 3)</f>
        <v>1.4999999999999999E-2</v>
      </c>
      <c r="J2" s="3">
        <f t="shared" ref="J2:J5" si="2">E2-G2</f>
        <v>15.100000000000136</v>
      </c>
      <c r="K2" s="5">
        <f t="shared" ref="K2:K5" si="3">ROUND(E2/G2-1, 3)</f>
        <v>1.2E-2</v>
      </c>
    </row>
    <row r="3" spans="1:11" ht="17">
      <c r="A3" s="3" t="s">
        <v>6</v>
      </c>
      <c r="B3" s="3"/>
      <c r="C3" s="3"/>
      <c r="D3" s="3"/>
      <c r="E3" s="4">
        <v>1120.9000000000001</v>
      </c>
      <c r="F3" s="4">
        <v>1102.0999999999999</v>
      </c>
      <c r="G3" s="4">
        <v>1102.5</v>
      </c>
      <c r="H3" s="3">
        <f t="shared" si="0"/>
        <v>18.800000000000182</v>
      </c>
      <c r="I3" s="5">
        <f t="shared" si="1"/>
        <v>1.7000000000000001E-2</v>
      </c>
      <c r="J3" s="3">
        <f t="shared" si="2"/>
        <v>18.400000000000091</v>
      </c>
      <c r="K3" s="5">
        <f t="shared" si="3"/>
        <v>1.7000000000000001E-2</v>
      </c>
    </row>
    <row r="4" spans="1:11" ht="17">
      <c r="A4" s="3" t="s">
        <v>7</v>
      </c>
      <c r="B4" s="3"/>
      <c r="C4" s="3"/>
      <c r="D4" s="3"/>
      <c r="E4" s="3">
        <v>149</v>
      </c>
      <c r="F4" s="3">
        <v>145.6</v>
      </c>
      <c r="G4" s="3">
        <v>143.80000000000001</v>
      </c>
      <c r="H4" s="3">
        <f t="shared" si="0"/>
        <v>3.4000000000000057</v>
      </c>
      <c r="I4" s="5">
        <f t="shared" si="1"/>
        <v>2.3E-2</v>
      </c>
      <c r="J4" s="3">
        <f t="shared" si="2"/>
        <v>5.1999999999999886</v>
      </c>
      <c r="K4" s="5">
        <f t="shared" si="3"/>
        <v>3.5999999999999997E-2</v>
      </c>
    </row>
    <row r="5" spans="1:11" ht="17">
      <c r="A5" s="3" t="s">
        <v>8</v>
      </c>
      <c r="B5" s="3"/>
      <c r="C5" s="3"/>
      <c r="D5" s="3"/>
      <c r="E5" s="3">
        <v>74.400000000000006</v>
      </c>
      <c r="F5" s="3">
        <v>72</v>
      </c>
      <c r="G5" s="3">
        <v>69.3</v>
      </c>
      <c r="H5" s="3">
        <f t="shared" si="0"/>
        <v>2.4000000000000057</v>
      </c>
      <c r="I5" s="5">
        <f t="shared" si="1"/>
        <v>3.3000000000000002E-2</v>
      </c>
      <c r="J5" s="3">
        <f t="shared" si="2"/>
        <v>5.1000000000000085</v>
      </c>
      <c r="K5" s="5">
        <f t="shared" si="3"/>
        <v>7.3999999999999996E-2</v>
      </c>
    </row>
    <row r="6" spans="1:11" ht="17">
      <c r="A6" s="3" t="s">
        <v>72</v>
      </c>
      <c r="B6" s="3" t="s">
        <v>70</v>
      </c>
      <c r="C6" s="3" t="s">
        <v>77</v>
      </c>
      <c r="D6" s="3" t="s">
        <v>71</v>
      </c>
      <c r="E6" s="3">
        <f>E5-E7</f>
        <v>21.300000000000004</v>
      </c>
      <c r="F6" s="3">
        <f>F5-F7</f>
        <v>21.1</v>
      </c>
      <c r="G6" s="3">
        <f>G5-G7</f>
        <v>20.5</v>
      </c>
      <c r="H6" s="3">
        <f t="shared" si="0"/>
        <v>0.20000000000000284</v>
      </c>
      <c r="I6" s="5">
        <f>ROUND((E6/F6-1), 3)</f>
        <v>8.9999999999999993E-3</v>
      </c>
      <c r="J6" s="3">
        <f>E6-G6</f>
        <v>0.80000000000000426</v>
      </c>
      <c r="K6" s="5">
        <f>ROUND(E6/G6-1, 3)</f>
        <v>3.9E-2</v>
      </c>
    </row>
    <row r="7" spans="1:11" ht="17">
      <c r="A7" s="3" t="s">
        <v>9</v>
      </c>
      <c r="B7" s="3" t="s">
        <v>70</v>
      </c>
      <c r="C7" s="3" t="s">
        <v>77</v>
      </c>
      <c r="D7" s="3" t="s">
        <v>73</v>
      </c>
      <c r="E7" s="3">
        <v>53.1</v>
      </c>
      <c r="F7" s="3">
        <v>50.9</v>
      </c>
      <c r="G7" s="3">
        <v>48.8</v>
      </c>
      <c r="H7" s="3">
        <f t="shared" si="0"/>
        <v>2.2000000000000028</v>
      </c>
      <c r="I7" s="5">
        <f t="shared" ref="I7:I69" si="4">ROUND((E7/F7-1), 3)</f>
        <v>4.2999999999999997E-2</v>
      </c>
      <c r="J7" s="3">
        <f t="shared" ref="J7:J69" si="5">E7-G7</f>
        <v>4.3000000000000043</v>
      </c>
      <c r="K7" s="5">
        <f t="shared" ref="K7:K69" si="6">ROUND(E7/G7-1, 3)</f>
        <v>8.7999999999999995E-2</v>
      </c>
    </row>
    <row r="8" spans="1:11" ht="17">
      <c r="A8" s="3" t="s">
        <v>10</v>
      </c>
      <c r="B8" s="3"/>
      <c r="C8" s="3"/>
      <c r="E8" s="3">
        <v>74.599999999999994</v>
      </c>
      <c r="F8" s="3">
        <v>73.599999999999994</v>
      </c>
      <c r="G8" s="3">
        <v>74.5</v>
      </c>
      <c r="H8" s="3">
        <f t="shared" si="0"/>
        <v>1</v>
      </c>
      <c r="I8" s="5">
        <f t="shared" si="4"/>
        <v>1.4E-2</v>
      </c>
      <c r="J8" s="3">
        <f t="shared" si="5"/>
        <v>9.9999999999994316E-2</v>
      </c>
      <c r="K8" s="5">
        <f t="shared" si="6"/>
        <v>1E-3</v>
      </c>
    </row>
    <row r="9" spans="1:11" ht="17">
      <c r="A9" s="3" t="s">
        <v>11</v>
      </c>
      <c r="B9" s="3" t="s">
        <v>70</v>
      </c>
      <c r="C9" s="3" t="s">
        <v>78</v>
      </c>
      <c r="D9" s="3" t="s">
        <v>79</v>
      </c>
      <c r="E9" s="3">
        <v>43</v>
      </c>
      <c r="F9" s="3">
        <v>42.2</v>
      </c>
      <c r="G9" s="3">
        <v>42.6</v>
      </c>
      <c r="H9" s="3">
        <f t="shared" si="0"/>
        <v>0.79999999999999716</v>
      </c>
      <c r="I9" s="5">
        <f t="shared" si="4"/>
        <v>1.9E-2</v>
      </c>
      <c r="J9" s="3">
        <f t="shared" si="5"/>
        <v>0.39999999999999858</v>
      </c>
      <c r="K9" s="5">
        <f t="shared" si="6"/>
        <v>8.9999999999999993E-3</v>
      </c>
    </row>
    <row r="10" spans="1:11" ht="17">
      <c r="A10" s="3" t="s">
        <v>12</v>
      </c>
      <c r="B10" s="3" t="s">
        <v>70</v>
      </c>
      <c r="C10" s="3" t="s">
        <v>78</v>
      </c>
      <c r="D10" s="3" t="s">
        <v>80</v>
      </c>
      <c r="E10" s="3">
        <v>31.6</v>
      </c>
      <c r="F10" s="3">
        <v>31.4</v>
      </c>
      <c r="G10" s="3">
        <v>31.9</v>
      </c>
      <c r="H10" s="3">
        <f t="shared" si="0"/>
        <v>0.20000000000000284</v>
      </c>
      <c r="I10" s="5">
        <f t="shared" si="4"/>
        <v>6.0000000000000001E-3</v>
      </c>
      <c r="J10" s="3">
        <f t="shared" si="5"/>
        <v>-0.29999999999999716</v>
      </c>
      <c r="K10" s="5">
        <f t="shared" si="6"/>
        <v>-8.9999999999999993E-3</v>
      </c>
    </row>
    <row r="11" spans="1:11" ht="17">
      <c r="A11" s="3" t="s">
        <v>13</v>
      </c>
      <c r="B11" s="3"/>
      <c r="C11" s="3"/>
      <c r="D11" s="3"/>
      <c r="E11" s="4">
        <v>1169.7</v>
      </c>
      <c r="F11" s="4">
        <v>1153.0999999999999</v>
      </c>
      <c r="G11" s="4">
        <v>1159.8</v>
      </c>
      <c r="H11" s="3">
        <f t="shared" si="0"/>
        <v>16.600000000000136</v>
      </c>
      <c r="I11" s="5">
        <f t="shared" si="4"/>
        <v>1.4E-2</v>
      </c>
      <c r="J11" s="3">
        <f t="shared" si="5"/>
        <v>9.9000000000000909</v>
      </c>
      <c r="K11" s="5">
        <f t="shared" si="6"/>
        <v>8.9999999999999993E-3</v>
      </c>
    </row>
    <row r="12" spans="1:11" ht="17">
      <c r="A12" s="3" t="s">
        <v>115</v>
      </c>
      <c r="B12" s="3" t="s">
        <v>117</v>
      </c>
      <c r="C12" s="3" t="s">
        <v>116</v>
      </c>
      <c r="D12" s="3" t="s">
        <v>116</v>
      </c>
      <c r="E12" s="4">
        <f>E11-E13</f>
        <v>197.80000000000007</v>
      </c>
      <c r="F12" s="4">
        <f t="shared" ref="F12:G12" si="7">F11-F13</f>
        <v>196.59999999999991</v>
      </c>
      <c r="G12" s="4">
        <f t="shared" si="7"/>
        <v>201.09999999999991</v>
      </c>
      <c r="H12" s="3">
        <f t="shared" ref="H12" si="8">E12-F12</f>
        <v>1.2000000000001592</v>
      </c>
      <c r="I12" s="5">
        <f t="shared" ref="I12" si="9">ROUND((E12/F12-1), 3)</f>
        <v>6.0000000000000001E-3</v>
      </c>
      <c r="J12" s="3">
        <f t="shared" ref="J12" si="10">E12-G12</f>
        <v>-3.2999999999998408</v>
      </c>
      <c r="K12" s="5">
        <f t="shared" ref="K12" si="11">ROUND(E12/G12-1, 3)</f>
        <v>-1.6E-2</v>
      </c>
    </row>
    <row r="13" spans="1:11" ht="17">
      <c r="A13" s="3" t="s">
        <v>14</v>
      </c>
      <c r="C13" s="3"/>
      <c r="D13" s="3"/>
      <c r="E13" s="3">
        <v>971.9</v>
      </c>
      <c r="F13" s="3">
        <v>956.5</v>
      </c>
      <c r="G13" s="3">
        <v>958.7</v>
      </c>
      <c r="H13" s="3">
        <f t="shared" si="0"/>
        <v>15.399999999999977</v>
      </c>
      <c r="I13" s="5">
        <f t="shared" si="4"/>
        <v>1.6E-2</v>
      </c>
      <c r="J13" s="3">
        <f t="shared" si="5"/>
        <v>13.199999999999932</v>
      </c>
      <c r="K13" s="5">
        <f t="shared" si="6"/>
        <v>1.4E-2</v>
      </c>
    </row>
    <row r="14" spans="1:11" ht="17">
      <c r="A14" s="3" t="s">
        <v>15</v>
      </c>
      <c r="B14" s="3"/>
      <c r="C14" s="3"/>
      <c r="D14" s="3"/>
      <c r="E14" s="3">
        <v>276.60000000000002</v>
      </c>
      <c r="F14" s="3">
        <v>272.39999999999998</v>
      </c>
      <c r="G14" s="3">
        <v>270.2</v>
      </c>
      <c r="H14" s="3">
        <f t="shared" si="0"/>
        <v>4.2000000000000455</v>
      </c>
      <c r="I14" s="5">
        <f t="shared" si="4"/>
        <v>1.4999999999999999E-2</v>
      </c>
      <c r="J14" s="3">
        <f t="shared" si="5"/>
        <v>6.4000000000000341</v>
      </c>
      <c r="K14" s="5">
        <f t="shared" si="6"/>
        <v>2.4E-2</v>
      </c>
    </row>
    <row r="15" spans="1:11" ht="17">
      <c r="A15" s="3" t="s">
        <v>16</v>
      </c>
      <c r="B15" s="3" t="s">
        <v>117</v>
      </c>
      <c r="C15" s="3" t="s">
        <v>83</v>
      </c>
      <c r="D15" s="3" t="s">
        <v>84</v>
      </c>
      <c r="E15" s="3">
        <v>70.400000000000006</v>
      </c>
      <c r="F15" s="3">
        <v>70.8</v>
      </c>
      <c r="G15" s="3">
        <v>70.2</v>
      </c>
      <c r="H15" s="3">
        <f t="shared" si="0"/>
        <v>-0.39999999999999147</v>
      </c>
      <c r="I15" s="5">
        <f t="shared" si="4"/>
        <v>-6.0000000000000001E-3</v>
      </c>
      <c r="J15" s="3">
        <f t="shared" si="5"/>
        <v>0.20000000000000284</v>
      </c>
      <c r="K15" s="5">
        <f t="shared" si="6"/>
        <v>3.0000000000000001E-3</v>
      </c>
    </row>
    <row r="16" spans="1:11" ht="17">
      <c r="A16" s="3" t="s">
        <v>17</v>
      </c>
      <c r="B16" s="3"/>
      <c r="C16" s="3"/>
      <c r="D16" s="3"/>
      <c r="E16" s="3">
        <v>34.799999999999997</v>
      </c>
      <c r="F16" s="3">
        <v>34.6</v>
      </c>
      <c r="G16" s="3">
        <v>34.5</v>
      </c>
      <c r="H16" s="3">
        <f t="shared" si="0"/>
        <v>0.19999999999999574</v>
      </c>
      <c r="I16" s="5">
        <f t="shared" si="4"/>
        <v>6.0000000000000001E-3</v>
      </c>
      <c r="J16" s="3">
        <f t="shared" si="5"/>
        <v>0.29999999999999716</v>
      </c>
      <c r="K16" s="5">
        <f t="shared" si="6"/>
        <v>8.9999999999999993E-3</v>
      </c>
    </row>
    <row r="17" spans="1:11" ht="17">
      <c r="A17" s="3" t="s">
        <v>18</v>
      </c>
      <c r="B17" s="3"/>
      <c r="C17" s="3"/>
      <c r="D17" s="3"/>
      <c r="E17" s="3">
        <v>26.5</v>
      </c>
      <c r="F17" s="3">
        <v>26.2</v>
      </c>
      <c r="G17" s="3">
        <v>26.5</v>
      </c>
      <c r="H17" s="3">
        <f t="shared" si="0"/>
        <v>0.30000000000000071</v>
      </c>
      <c r="I17" s="5">
        <f t="shared" si="4"/>
        <v>1.0999999999999999E-2</v>
      </c>
      <c r="J17" s="3">
        <f t="shared" si="5"/>
        <v>0</v>
      </c>
      <c r="K17" s="5">
        <f t="shared" si="6"/>
        <v>0</v>
      </c>
    </row>
    <row r="18" spans="1:11" ht="17">
      <c r="A18" s="3" t="s">
        <v>87</v>
      </c>
      <c r="B18" s="3"/>
      <c r="C18" s="3"/>
      <c r="D18" s="3"/>
      <c r="E18" s="3">
        <f>E15-E16-E17</f>
        <v>9.1000000000000085</v>
      </c>
      <c r="F18" s="3">
        <f t="shared" ref="F18:G18" si="12">F15-F16-F17</f>
        <v>9.9999999999999964</v>
      </c>
      <c r="G18" s="3">
        <f t="shared" si="12"/>
        <v>9.2000000000000028</v>
      </c>
      <c r="H18" s="3">
        <f>E18-F18</f>
        <v>-0.89999999999998792</v>
      </c>
      <c r="I18" s="5">
        <f t="shared" si="4"/>
        <v>-0.09</v>
      </c>
      <c r="J18" s="3">
        <f t="shared" si="5"/>
        <v>-9.9999999999994316E-2</v>
      </c>
      <c r="K18" s="5">
        <f t="shared" si="6"/>
        <v>-1.0999999999999999E-2</v>
      </c>
    </row>
    <row r="19" spans="1:11" ht="17">
      <c r="A19" s="3" t="s">
        <v>19</v>
      </c>
      <c r="B19" s="3" t="s">
        <v>117</v>
      </c>
      <c r="C19" s="3" t="s">
        <v>83</v>
      </c>
      <c r="D19" s="3" t="s">
        <v>89</v>
      </c>
      <c r="E19" s="3">
        <v>163.9</v>
      </c>
      <c r="F19" s="3">
        <v>160.30000000000001</v>
      </c>
      <c r="G19" s="3">
        <v>160.19999999999999</v>
      </c>
      <c r="H19" s="3">
        <f t="shared" ref="H19:H69" si="13">E19-F19</f>
        <v>3.5999999999999943</v>
      </c>
      <c r="I19" s="5">
        <f t="shared" si="4"/>
        <v>2.1999999999999999E-2</v>
      </c>
      <c r="J19" s="3">
        <f t="shared" si="5"/>
        <v>3.7000000000000171</v>
      </c>
      <c r="K19" s="5">
        <f t="shared" si="6"/>
        <v>2.3E-2</v>
      </c>
    </row>
    <row r="20" spans="1:11" ht="17">
      <c r="A20" s="3" t="s">
        <v>20</v>
      </c>
      <c r="B20" s="3"/>
      <c r="C20" s="3"/>
      <c r="D20" s="3"/>
      <c r="E20" s="3">
        <v>14</v>
      </c>
      <c r="F20" s="3">
        <v>13.8</v>
      </c>
      <c r="G20" s="3">
        <v>13.7</v>
      </c>
      <c r="H20" s="3">
        <f t="shared" si="13"/>
        <v>0.19999999999999929</v>
      </c>
      <c r="I20" s="5">
        <f t="shared" si="4"/>
        <v>1.4E-2</v>
      </c>
      <c r="J20" s="3">
        <f t="shared" si="5"/>
        <v>0.30000000000000071</v>
      </c>
      <c r="K20" s="5">
        <f t="shared" si="6"/>
        <v>2.1999999999999999E-2</v>
      </c>
    </row>
    <row r="21" spans="1:11" ht="17">
      <c r="A21" s="3" t="s">
        <v>21</v>
      </c>
      <c r="B21" s="3"/>
      <c r="C21" s="3"/>
      <c r="D21" s="3"/>
      <c r="E21" s="3">
        <v>37.700000000000003</v>
      </c>
      <c r="F21" s="3">
        <v>36.9</v>
      </c>
      <c r="G21" s="3">
        <v>37</v>
      </c>
      <c r="H21" s="3">
        <f t="shared" si="13"/>
        <v>0.80000000000000426</v>
      </c>
      <c r="I21" s="5">
        <f t="shared" si="4"/>
        <v>2.1999999999999999E-2</v>
      </c>
      <c r="J21" s="3">
        <f t="shared" si="5"/>
        <v>0.70000000000000284</v>
      </c>
      <c r="K21" s="5">
        <f t="shared" si="6"/>
        <v>1.9E-2</v>
      </c>
    </row>
    <row r="22" spans="1:11" ht="17">
      <c r="A22" s="3" t="s">
        <v>22</v>
      </c>
      <c r="B22" s="3"/>
      <c r="C22" s="3"/>
      <c r="D22" s="3"/>
      <c r="E22" s="3">
        <v>31.8</v>
      </c>
      <c r="F22" s="3">
        <v>31.1</v>
      </c>
      <c r="G22" s="3">
        <v>31</v>
      </c>
      <c r="H22" s="3">
        <f t="shared" si="13"/>
        <v>0.69999999999999929</v>
      </c>
      <c r="I22" s="5">
        <f t="shared" si="4"/>
        <v>2.3E-2</v>
      </c>
      <c r="J22" s="3">
        <f t="shared" si="5"/>
        <v>0.80000000000000071</v>
      </c>
      <c r="K22" s="5">
        <f t="shared" si="6"/>
        <v>2.5999999999999999E-2</v>
      </c>
    </row>
    <row r="23" spans="1:11" ht="17">
      <c r="A23" s="3" t="s">
        <v>23</v>
      </c>
      <c r="B23" s="3"/>
      <c r="C23" s="3"/>
      <c r="D23" s="3"/>
      <c r="E23" s="3">
        <v>13.1</v>
      </c>
      <c r="F23" s="3">
        <v>13</v>
      </c>
      <c r="G23" s="3">
        <v>13.1</v>
      </c>
      <c r="H23" s="3">
        <f t="shared" si="13"/>
        <v>9.9999999999999645E-2</v>
      </c>
      <c r="I23" s="5">
        <f t="shared" si="4"/>
        <v>8.0000000000000002E-3</v>
      </c>
      <c r="J23" s="3">
        <f t="shared" si="5"/>
        <v>0</v>
      </c>
      <c r="K23" s="5">
        <f t="shared" si="6"/>
        <v>0</v>
      </c>
    </row>
    <row r="24" spans="1:11" ht="17">
      <c r="A24" s="3" t="s">
        <v>24</v>
      </c>
      <c r="B24" s="3"/>
      <c r="C24" s="3"/>
      <c r="D24" s="3"/>
      <c r="E24" s="3">
        <v>18.399999999999999</v>
      </c>
      <c r="F24" s="3">
        <v>18.100000000000001</v>
      </c>
      <c r="G24" s="3">
        <v>19.100000000000001</v>
      </c>
      <c r="H24" s="3">
        <f t="shared" si="13"/>
        <v>0.29999999999999716</v>
      </c>
      <c r="I24" s="5">
        <f t="shared" si="4"/>
        <v>1.7000000000000001E-2</v>
      </c>
      <c r="J24" s="3">
        <f t="shared" si="5"/>
        <v>-0.70000000000000284</v>
      </c>
      <c r="K24" s="5">
        <f t="shared" si="6"/>
        <v>-3.6999999999999998E-2</v>
      </c>
    </row>
    <row r="25" spans="1:11" ht="17">
      <c r="A25" s="3" t="s">
        <v>25</v>
      </c>
      <c r="B25" s="3"/>
      <c r="C25" s="3"/>
      <c r="D25" s="3"/>
      <c r="E25" s="3">
        <v>27.2</v>
      </c>
      <c r="F25" s="3">
        <v>26.7</v>
      </c>
      <c r="G25" s="3">
        <v>26.6</v>
      </c>
      <c r="H25" s="3">
        <f t="shared" si="13"/>
        <v>0.5</v>
      </c>
      <c r="I25" s="5">
        <f t="shared" si="4"/>
        <v>1.9E-2</v>
      </c>
      <c r="J25" s="3">
        <f t="shared" si="5"/>
        <v>0.59999999999999787</v>
      </c>
      <c r="K25" s="5">
        <f t="shared" si="6"/>
        <v>2.3E-2</v>
      </c>
    </row>
    <row r="26" spans="1:11" ht="17">
      <c r="A26" s="3" t="s">
        <v>26</v>
      </c>
      <c r="B26" s="3"/>
      <c r="C26" s="3"/>
      <c r="D26" s="3"/>
      <c r="E26" s="3">
        <v>21.3</v>
      </c>
      <c r="F26" s="3">
        <v>20.9</v>
      </c>
      <c r="G26" s="3">
        <v>21</v>
      </c>
      <c r="H26" s="3">
        <f t="shared" si="13"/>
        <v>0.40000000000000213</v>
      </c>
      <c r="I26" s="5">
        <f t="shared" si="4"/>
        <v>1.9E-2</v>
      </c>
      <c r="J26" s="3">
        <f t="shared" si="5"/>
        <v>0.30000000000000071</v>
      </c>
      <c r="K26" s="5">
        <f t="shared" si="6"/>
        <v>1.4E-2</v>
      </c>
    </row>
    <row r="27" spans="1:11" ht="17">
      <c r="A27" s="3" t="s">
        <v>27</v>
      </c>
      <c r="B27" s="3" t="s">
        <v>117</v>
      </c>
      <c r="C27" s="3" t="s">
        <v>83</v>
      </c>
      <c r="D27" s="3" t="s">
        <v>92</v>
      </c>
      <c r="E27" s="3">
        <v>42.3</v>
      </c>
      <c r="F27" s="3">
        <v>41.3</v>
      </c>
      <c r="G27" s="3">
        <v>39.799999999999997</v>
      </c>
      <c r="H27" s="3">
        <f t="shared" si="13"/>
        <v>1</v>
      </c>
      <c r="I27" s="5">
        <f t="shared" si="4"/>
        <v>2.4E-2</v>
      </c>
      <c r="J27" s="3">
        <f t="shared" si="5"/>
        <v>2.5</v>
      </c>
      <c r="K27" s="5">
        <f t="shared" si="6"/>
        <v>6.3E-2</v>
      </c>
    </row>
    <row r="28" spans="1:11" ht="17">
      <c r="A28" s="3" t="s">
        <v>28</v>
      </c>
      <c r="B28" s="3"/>
      <c r="C28" s="3"/>
      <c r="D28" s="3"/>
      <c r="E28" s="3">
        <v>4.0999999999999996</v>
      </c>
      <c r="F28" s="3">
        <v>4.0999999999999996</v>
      </c>
      <c r="G28" s="3">
        <v>4.2</v>
      </c>
      <c r="H28" s="3">
        <f t="shared" si="13"/>
        <v>0</v>
      </c>
      <c r="I28" s="5">
        <f t="shared" si="4"/>
        <v>0</v>
      </c>
      <c r="J28" s="3">
        <f t="shared" si="5"/>
        <v>-0.10000000000000053</v>
      </c>
      <c r="K28" s="5">
        <f t="shared" si="6"/>
        <v>-2.4E-2</v>
      </c>
    </row>
    <row r="29" spans="1:11" ht="17">
      <c r="A29" s="3" t="s">
        <v>29</v>
      </c>
      <c r="B29" s="3"/>
      <c r="C29" s="3"/>
      <c r="D29" s="3"/>
      <c r="E29" s="3">
        <v>38.200000000000003</v>
      </c>
      <c r="F29" s="3">
        <v>37.200000000000003</v>
      </c>
      <c r="G29" s="3">
        <v>35.6</v>
      </c>
      <c r="H29" s="3">
        <f t="shared" si="13"/>
        <v>1</v>
      </c>
      <c r="I29" s="5">
        <f t="shared" si="4"/>
        <v>2.7E-2</v>
      </c>
      <c r="J29" s="3">
        <f t="shared" si="5"/>
        <v>2.6000000000000014</v>
      </c>
      <c r="K29" s="5">
        <f t="shared" si="6"/>
        <v>7.2999999999999995E-2</v>
      </c>
    </row>
    <row r="30" spans="1:11" ht="17">
      <c r="A30" s="3" t="s">
        <v>30</v>
      </c>
      <c r="B30" s="3"/>
      <c r="C30" s="3"/>
      <c r="D30" s="3"/>
      <c r="E30" s="3">
        <v>4.5999999999999996</v>
      </c>
      <c r="F30" s="3">
        <v>4.5</v>
      </c>
      <c r="G30" s="3">
        <v>5</v>
      </c>
      <c r="H30" s="3">
        <f t="shared" si="13"/>
        <v>9.9999999999999645E-2</v>
      </c>
      <c r="I30" s="5">
        <f t="shared" si="4"/>
        <v>2.1999999999999999E-2</v>
      </c>
      <c r="J30" s="3">
        <f t="shared" si="5"/>
        <v>-0.40000000000000036</v>
      </c>
      <c r="K30" s="5">
        <f t="shared" si="6"/>
        <v>-0.08</v>
      </c>
    </row>
    <row r="31" spans="1:11" ht="17">
      <c r="A31" s="3" t="s">
        <v>31</v>
      </c>
      <c r="B31" s="3" t="s">
        <v>117</v>
      </c>
      <c r="C31" s="3" t="s">
        <v>93</v>
      </c>
      <c r="D31" s="3" t="s">
        <v>93</v>
      </c>
      <c r="E31" s="3">
        <v>23.5</v>
      </c>
      <c r="F31" s="3">
        <v>23.3</v>
      </c>
      <c r="G31" s="3">
        <v>24</v>
      </c>
      <c r="H31" s="3">
        <f t="shared" si="13"/>
        <v>0.19999999999999929</v>
      </c>
      <c r="I31" s="5">
        <f t="shared" si="4"/>
        <v>8.9999999999999993E-3</v>
      </c>
      <c r="J31" s="3">
        <f t="shared" si="5"/>
        <v>-0.5</v>
      </c>
      <c r="K31" s="5">
        <f t="shared" si="6"/>
        <v>-2.1000000000000001E-2</v>
      </c>
    </row>
    <row r="32" spans="1:11" ht="17">
      <c r="A32" s="3" t="s">
        <v>32</v>
      </c>
      <c r="B32" s="3"/>
      <c r="C32" s="3"/>
      <c r="D32" s="3"/>
      <c r="E32" s="3">
        <v>6.6</v>
      </c>
      <c r="F32" s="3">
        <v>6.6</v>
      </c>
      <c r="G32" s="3">
        <v>6.6</v>
      </c>
      <c r="H32" s="3">
        <f t="shared" si="13"/>
        <v>0</v>
      </c>
      <c r="I32" s="5">
        <f t="shared" si="4"/>
        <v>0</v>
      </c>
      <c r="J32" s="3">
        <f t="shared" si="5"/>
        <v>0</v>
      </c>
      <c r="K32" s="5">
        <f t="shared" si="6"/>
        <v>0</v>
      </c>
    </row>
    <row r="33" spans="1:11" ht="17">
      <c r="A33" s="3" t="s">
        <v>33</v>
      </c>
      <c r="B33" s="3"/>
      <c r="C33" s="3"/>
      <c r="D33" s="3"/>
      <c r="E33" s="3">
        <v>5.5</v>
      </c>
      <c r="F33" s="3">
        <v>5.4</v>
      </c>
      <c r="G33" s="3">
        <v>5.3</v>
      </c>
      <c r="H33" s="3">
        <f t="shared" si="13"/>
        <v>9.9999999999999645E-2</v>
      </c>
      <c r="I33" s="5">
        <f t="shared" si="4"/>
        <v>1.9E-2</v>
      </c>
      <c r="J33" s="3">
        <f t="shared" si="5"/>
        <v>0.20000000000000018</v>
      </c>
      <c r="K33" s="5">
        <f t="shared" si="6"/>
        <v>3.7999999999999999E-2</v>
      </c>
    </row>
    <row r="34" spans="1:11" ht="17">
      <c r="A34" s="3" t="s">
        <v>34</v>
      </c>
      <c r="D34" s="3"/>
      <c r="E34" s="3">
        <v>70.8</v>
      </c>
      <c r="F34" s="3">
        <v>70.3</v>
      </c>
      <c r="G34" s="3">
        <v>73.599999999999994</v>
      </c>
      <c r="H34" s="3">
        <f t="shared" si="13"/>
        <v>0.5</v>
      </c>
      <c r="I34" s="5">
        <f t="shared" si="4"/>
        <v>7.0000000000000001E-3</v>
      </c>
      <c r="J34" s="3">
        <f t="shared" si="5"/>
        <v>-2.7999999999999972</v>
      </c>
      <c r="K34" s="5">
        <f t="shared" si="6"/>
        <v>-3.7999999999999999E-2</v>
      </c>
    </row>
    <row r="35" spans="1:11" ht="17">
      <c r="A35" s="3" t="s">
        <v>35</v>
      </c>
      <c r="B35" s="3" t="s">
        <v>117</v>
      </c>
      <c r="C35" s="3" t="s">
        <v>94</v>
      </c>
      <c r="D35" s="3" t="s">
        <v>95</v>
      </c>
      <c r="E35" s="3">
        <v>53.8</v>
      </c>
      <c r="F35" s="3">
        <v>53.8</v>
      </c>
      <c r="G35" s="3">
        <v>56.3</v>
      </c>
      <c r="H35" s="3">
        <f t="shared" si="13"/>
        <v>0</v>
      </c>
      <c r="I35" s="5">
        <f t="shared" si="4"/>
        <v>0</v>
      </c>
      <c r="J35" s="3">
        <f t="shared" si="5"/>
        <v>-2.5</v>
      </c>
      <c r="K35" s="5">
        <f t="shared" si="6"/>
        <v>-4.3999999999999997E-2</v>
      </c>
    </row>
    <row r="36" spans="1:11" ht="17">
      <c r="A36" s="3" t="s">
        <v>36</v>
      </c>
      <c r="B36" s="3"/>
      <c r="C36" s="3"/>
      <c r="D36" s="3"/>
      <c r="E36" s="3">
        <v>21.7</v>
      </c>
      <c r="F36" s="3">
        <v>21.7</v>
      </c>
      <c r="G36" s="3">
        <v>22.1</v>
      </c>
      <c r="H36" s="3">
        <f t="shared" si="13"/>
        <v>0</v>
      </c>
      <c r="I36" s="5">
        <f t="shared" si="4"/>
        <v>0</v>
      </c>
      <c r="J36" s="3">
        <f t="shared" si="5"/>
        <v>-0.40000000000000213</v>
      </c>
      <c r="K36" s="5">
        <f t="shared" si="6"/>
        <v>-1.7999999999999999E-2</v>
      </c>
    </row>
    <row r="37" spans="1:11" ht="17">
      <c r="A37" s="3" t="s">
        <v>37</v>
      </c>
      <c r="B37" s="3"/>
      <c r="C37" s="3"/>
      <c r="D37" s="3"/>
      <c r="E37" s="3">
        <v>12.1</v>
      </c>
      <c r="F37" s="3">
        <v>12.2</v>
      </c>
      <c r="G37" s="3">
        <v>12.4</v>
      </c>
      <c r="H37" s="3">
        <f t="shared" si="13"/>
        <v>-9.9999999999999645E-2</v>
      </c>
      <c r="I37" s="5">
        <f t="shared" si="4"/>
        <v>-8.0000000000000002E-3</v>
      </c>
      <c r="J37" s="3">
        <f t="shared" si="5"/>
        <v>-0.30000000000000071</v>
      </c>
      <c r="K37" s="5">
        <f t="shared" si="6"/>
        <v>-2.4E-2</v>
      </c>
    </row>
    <row r="38" spans="1:11" ht="17">
      <c r="A38" s="3" t="s">
        <v>38</v>
      </c>
      <c r="B38" s="3"/>
      <c r="C38" s="3"/>
      <c r="D38" s="3"/>
      <c r="E38" s="3">
        <v>27.2</v>
      </c>
      <c r="F38" s="3">
        <v>27.1</v>
      </c>
      <c r="G38" s="3">
        <v>27.2</v>
      </c>
      <c r="H38" s="3">
        <f t="shared" si="13"/>
        <v>9.9999999999997868E-2</v>
      </c>
      <c r="I38" s="5">
        <f t="shared" si="4"/>
        <v>4.0000000000000001E-3</v>
      </c>
      <c r="J38" s="3">
        <f t="shared" si="5"/>
        <v>0</v>
      </c>
      <c r="K38" s="5">
        <f t="shared" si="6"/>
        <v>0</v>
      </c>
    </row>
    <row r="39" spans="1:11" ht="17">
      <c r="A39" s="3" t="s">
        <v>39</v>
      </c>
      <c r="B39" s="3" t="s">
        <v>117</v>
      </c>
      <c r="C39" s="3" t="s">
        <v>94</v>
      </c>
      <c r="D39" s="3" t="s">
        <v>96</v>
      </c>
      <c r="E39" s="3">
        <v>17</v>
      </c>
      <c r="F39" s="3">
        <v>16.5</v>
      </c>
      <c r="G39" s="3">
        <v>17.3</v>
      </c>
      <c r="H39" s="3">
        <f t="shared" si="13"/>
        <v>0.5</v>
      </c>
      <c r="I39" s="5">
        <f t="shared" si="4"/>
        <v>0.03</v>
      </c>
      <c r="J39" s="3">
        <f t="shared" si="5"/>
        <v>-0.30000000000000071</v>
      </c>
      <c r="K39" s="5">
        <f t="shared" si="6"/>
        <v>-1.7000000000000001E-2</v>
      </c>
    </row>
    <row r="40" spans="1:11" ht="17">
      <c r="A40" s="3" t="s">
        <v>40</v>
      </c>
      <c r="B40" s="3"/>
      <c r="C40" s="3"/>
      <c r="D40" s="3"/>
      <c r="E40" s="3">
        <v>13</v>
      </c>
      <c r="F40" s="3">
        <v>12.7</v>
      </c>
      <c r="G40" s="3">
        <v>13.5</v>
      </c>
      <c r="H40" s="3">
        <f t="shared" si="13"/>
        <v>0.30000000000000071</v>
      </c>
      <c r="I40" s="5">
        <f t="shared" si="4"/>
        <v>2.4E-2</v>
      </c>
      <c r="J40" s="3">
        <f t="shared" si="5"/>
        <v>-0.5</v>
      </c>
      <c r="K40" s="5">
        <f t="shared" si="6"/>
        <v>-3.6999999999999998E-2</v>
      </c>
    </row>
    <row r="41" spans="1:11" ht="17">
      <c r="A41" s="3" t="s">
        <v>41</v>
      </c>
      <c r="B41" s="3"/>
      <c r="C41" s="3"/>
      <c r="D41" s="3"/>
      <c r="E41" s="3">
        <v>173.2</v>
      </c>
      <c r="F41" s="3">
        <v>170.6</v>
      </c>
      <c r="G41" s="3">
        <v>170.6</v>
      </c>
      <c r="H41" s="3">
        <f t="shared" si="13"/>
        <v>2.5999999999999943</v>
      </c>
      <c r="I41" s="5">
        <f t="shared" si="4"/>
        <v>1.4999999999999999E-2</v>
      </c>
      <c r="J41" s="3">
        <f t="shared" si="5"/>
        <v>2.5999999999999943</v>
      </c>
      <c r="K41" s="5">
        <f t="shared" si="6"/>
        <v>1.4999999999999999E-2</v>
      </c>
    </row>
    <row r="42" spans="1:11" ht="17">
      <c r="A42" s="3" t="s">
        <v>42</v>
      </c>
      <c r="B42" s="3" t="s">
        <v>117</v>
      </c>
      <c r="C42" s="3" t="s">
        <v>97</v>
      </c>
      <c r="D42" s="3" t="s">
        <v>98</v>
      </c>
      <c r="E42" s="3">
        <v>81.7</v>
      </c>
      <c r="F42" s="3">
        <v>81.5</v>
      </c>
      <c r="G42" s="3">
        <v>80.8</v>
      </c>
      <c r="H42" s="3">
        <f t="shared" si="13"/>
        <v>0.20000000000000284</v>
      </c>
      <c r="I42" s="5">
        <f t="shared" si="4"/>
        <v>2E-3</v>
      </c>
      <c r="J42" s="3">
        <f t="shared" si="5"/>
        <v>0.90000000000000568</v>
      </c>
      <c r="K42" s="5">
        <f t="shared" si="6"/>
        <v>1.0999999999999999E-2</v>
      </c>
    </row>
    <row r="43" spans="1:11" ht="17">
      <c r="A43" s="3" t="s">
        <v>43</v>
      </c>
      <c r="B43" s="3"/>
      <c r="C43" s="3"/>
      <c r="D43" s="3"/>
      <c r="E43" s="3">
        <v>19.2</v>
      </c>
      <c r="F43" s="3">
        <v>18.899999999999999</v>
      </c>
      <c r="G43" s="3">
        <v>18.899999999999999</v>
      </c>
      <c r="H43" s="3">
        <f t="shared" si="13"/>
        <v>0.30000000000000071</v>
      </c>
      <c r="I43" s="5">
        <f t="shared" si="4"/>
        <v>1.6E-2</v>
      </c>
      <c r="J43" s="3">
        <f t="shared" si="5"/>
        <v>0.30000000000000071</v>
      </c>
      <c r="K43" s="5">
        <f t="shared" si="6"/>
        <v>1.6E-2</v>
      </c>
    </row>
    <row r="44" spans="1:11" ht="17">
      <c r="A44" s="3" t="s">
        <v>44</v>
      </c>
      <c r="B44" s="3"/>
      <c r="C44" s="3"/>
      <c r="D44" s="3"/>
      <c r="E44" s="3">
        <v>12.4</v>
      </c>
      <c r="F44" s="3">
        <v>12.5</v>
      </c>
      <c r="G44" s="3">
        <v>12.2</v>
      </c>
      <c r="H44" s="3">
        <f t="shared" si="13"/>
        <v>-9.9999999999999645E-2</v>
      </c>
      <c r="I44" s="5">
        <f t="shared" si="4"/>
        <v>-8.0000000000000002E-3</v>
      </c>
      <c r="J44" s="3">
        <f t="shared" si="5"/>
        <v>0.20000000000000107</v>
      </c>
      <c r="K44" s="5">
        <f t="shared" si="6"/>
        <v>1.6E-2</v>
      </c>
    </row>
    <row r="45" spans="1:11" ht="17">
      <c r="A45" s="3" t="s">
        <v>45</v>
      </c>
      <c r="B45" s="3" t="s">
        <v>117</v>
      </c>
      <c r="C45" s="3" t="s">
        <v>97</v>
      </c>
      <c r="D45" s="3" t="s">
        <v>99</v>
      </c>
      <c r="E45" s="3">
        <v>15.2</v>
      </c>
      <c r="F45" s="3">
        <v>15</v>
      </c>
      <c r="G45" s="3">
        <v>15.3</v>
      </c>
      <c r="H45" s="3">
        <f t="shared" si="13"/>
        <v>0.19999999999999929</v>
      </c>
      <c r="I45" s="5">
        <f t="shared" si="4"/>
        <v>1.2999999999999999E-2</v>
      </c>
      <c r="J45" s="3">
        <f t="shared" si="5"/>
        <v>-0.10000000000000142</v>
      </c>
      <c r="K45" s="5">
        <f t="shared" si="6"/>
        <v>-7.0000000000000001E-3</v>
      </c>
    </row>
    <row r="46" spans="1:11" ht="17">
      <c r="A46" s="3" t="s">
        <v>46</v>
      </c>
      <c r="B46" s="3" t="s">
        <v>117</v>
      </c>
      <c r="C46" s="3" t="s">
        <v>97</v>
      </c>
      <c r="D46" s="3" t="s">
        <v>100</v>
      </c>
      <c r="E46" s="3">
        <v>76.3</v>
      </c>
      <c r="F46" s="3">
        <v>74.099999999999994</v>
      </c>
      <c r="G46" s="3">
        <v>74.5</v>
      </c>
      <c r="H46" s="3">
        <f t="shared" si="13"/>
        <v>2.2000000000000028</v>
      </c>
      <c r="I46" s="5">
        <f t="shared" si="4"/>
        <v>0.03</v>
      </c>
      <c r="J46" s="3">
        <f t="shared" si="5"/>
        <v>1.7999999999999972</v>
      </c>
      <c r="K46" s="5">
        <f t="shared" si="6"/>
        <v>2.4E-2</v>
      </c>
    </row>
    <row r="47" spans="1:11" ht="17">
      <c r="A47" s="3" t="s">
        <v>47</v>
      </c>
      <c r="B47" s="3"/>
      <c r="C47" s="3"/>
      <c r="D47" s="3"/>
      <c r="E47" s="3">
        <v>242.4</v>
      </c>
      <c r="F47" s="3">
        <v>245.3</v>
      </c>
      <c r="G47" s="3">
        <v>235.8</v>
      </c>
      <c r="H47" s="3">
        <f t="shared" si="13"/>
        <v>-2.9000000000000057</v>
      </c>
      <c r="I47" s="5">
        <f t="shared" si="4"/>
        <v>-1.2E-2</v>
      </c>
      <c r="J47" s="3">
        <f t="shared" si="5"/>
        <v>6.5999999999999943</v>
      </c>
      <c r="K47" s="5">
        <f t="shared" si="6"/>
        <v>2.8000000000000001E-2</v>
      </c>
    </row>
    <row r="48" spans="1:11" ht="17">
      <c r="A48" s="3" t="s">
        <v>48</v>
      </c>
      <c r="B48" s="3" t="s">
        <v>117</v>
      </c>
      <c r="C48" s="3" t="s">
        <v>101</v>
      </c>
      <c r="D48" s="3" t="s">
        <v>102</v>
      </c>
      <c r="E48" s="3">
        <v>34.200000000000003</v>
      </c>
      <c r="F48" s="3">
        <v>38.1</v>
      </c>
      <c r="G48" s="3">
        <v>33.5</v>
      </c>
      <c r="H48" s="3">
        <f t="shared" si="13"/>
        <v>-3.8999999999999986</v>
      </c>
      <c r="I48" s="5">
        <f t="shared" si="4"/>
        <v>-0.10199999999999999</v>
      </c>
      <c r="J48" s="3">
        <f t="shared" si="5"/>
        <v>0.70000000000000284</v>
      </c>
      <c r="K48" s="5">
        <f t="shared" si="6"/>
        <v>2.1000000000000001E-2</v>
      </c>
    </row>
    <row r="49" spans="1:11" ht="17">
      <c r="A49" s="3" t="s">
        <v>49</v>
      </c>
      <c r="B49" s="3" t="s">
        <v>117</v>
      </c>
      <c r="C49" s="3" t="s">
        <v>101</v>
      </c>
      <c r="D49" s="3" t="s">
        <v>103</v>
      </c>
      <c r="E49" s="3">
        <v>208.2</v>
      </c>
      <c r="F49" s="3">
        <v>207.2</v>
      </c>
      <c r="G49" s="3">
        <v>202.3</v>
      </c>
      <c r="H49" s="3">
        <f t="shared" si="13"/>
        <v>1</v>
      </c>
      <c r="I49" s="5">
        <f t="shared" si="4"/>
        <v>5.0000000000000001E-3</v>
      </c>
      <c r="J49" s="3">
        <f t="shared" si="5"/>
        <v>5.8999999999999773</v>
      </c>
      <c r="K49" s="5">
        <f t="shared" si="6"/>
        <v>2.9000000000000001E-2</v>
      </c>
    </row>
    <row r="50" spans="1:11" ht="17">
      <c r="A50" s="3" t="s">
        <v>50</v>
      </c>
      <c r="B50" s="3"/>
      <c r="C50" s="3"/>
      <c r="D50" s="3"/>
      <c r="E50" s="3">
        <v>82.3</v>
      </c>
      <c r="F50" s="3">
        <v>82</v>
      </c>
      <c r="G50" s="3">
        <v>80.099999999999994</v>
      </c>
      <c r="H50" s="3">
        <f t="shared" si="13"/>
        <v>0.29999999999999716</v>
      </c>
      <c r="I50" s="5">
        <f t="shared" si="4"/>
        <v>4.0000000000000001E-3</v>
      </c>
      <c r="J50" s="3">
        <f t="shared" si="5"/>
        <v>2.2000000000000028</v>
      </c>
      <c r="K50" s="5">
        <f t="shared" si="6"/>
        <v>2.7E-2</v>
      </c>
    </row>
    <row r="51" spans="1:11" ht="17">
      <c r="A51" s="3" t="s">
        <v>51</v>
      </c>
      <c r="B51" s="3"/>
      <c r="C51" s="3"/>
      <c r="D51" s="3"/>
      <c r="E51" s="3">
        <v>57.4</v>
      </c>
      <c r="F51" s="3">
        <v>57.1</v>
      </c>
      <c r="G51" s="3">
        <v>56.4</v>
      </c>
      <c r="H51" s="3">
        <f t="shared" si="13"/>
        <v>0.29999999999999716</v>
      </c>
      <c r="I51" s="5">
        <f t="shared" si="4"/>
        <v>5.0000000000000001E-3</v>
      </c>
      <c r="J51" s="3">
        <f t="shared" si="5"/>
        <v>1</v>
      </c>
      <c r="K51" s="5">
        <f t="shared" si="6"/>
        <v>1.7999999999999999E-2</v>
      </c>
    </row>
    <row r="52" spans="1:11" ht="17">
      <c r="A52" s="3" t="s">
        <v>52</v>
      </c>
      <c r="B52" s="3"/>
      <c r="C52" s="3"/>
      <c r="D52" s="3"/>
      <c r="E52" s="3">
        <v>33.200000000000003</v>
      </c>
      <c r="F52" s="3">
        <v>32.700000000000003</v>
      </c>
      <c r="G52" s="3">
        <v>32.5</v>
      </c>
      <c r="H52" s="3">
        <f t="shared" si="13"/>
        <v>0.5</v>
      </c>
      <c r="I52" s="5">
        <f t="shared" si="4"/>
        <v>1.4999999999999999E-2</v>
      </c>
      <c r="J52" s="3">
        <f t="shared" si="5"/>
        <v>0.70000000000000284</v>
      </c>
      <c r="K52" s="5">
        <f t="shared" si="6"/>
        <v>2.1999999999999999E-2</v>
      </c>
    </row>
    <row r="53" spans="1:11" ht="17">
      <c r="A53" s="3" t="s">
        <v>53</v>
      </c>
      <c r="B53" s="3"/>
      <c r="C53" s="3"/>
      <c r="D53" s="3"/>
      <c r="E53" s="3">
        <v>35.299999999999997</v>
      </c>
      <c r="F53" s="3">
        <v>35.4</v>
      </c>
      <c r="G53" s="3">
        <v>33.299999999999997</v>
      </c>
      <c r="H53" s="3">
        <f t="shared" si="13"/>
        <v>-0.10000000000000142</v>
      </c>
      <c r="I53" s="5">
        <f t="shared" si="4"/>
        <v>-3.0000000000000001E-3</v>
      </c>
      <c r="J53" s="3">
        <f t="shared" si="5"/>
        <v>2</v>
      </c>
      <c r="K53" s="5">
        <f t="shared" si="6"/>
        <v>0.06</v>
      </c>
    </row>
    <row r="54" spans="1:11" ht="17">
      <c r="A54" s="3" t="s">
        <v>54</v>
      </c>
      <c r="B54" s="3"/>
      <c r="C54" s="3"/>
      <c r="D54" s="3"/>
      <c r="E54" s="3">
        <v>127.4</v>
      </c>
      <c r="F54" s="3">
        <v>116.7</v>
      </c>
      <c r="G54" s="3">
        <v>127</v>
      </c>
      <c r="H54" s="3">
        <f t="shared" si="13"/>
        <v>10.700000000000003</v>
      </c>
      <c r="I54" s="5">
        <f t="shared" si="4"/>
        <v>9.1999999999999998E-2</v>
      </c>
      <c r="J54" s="3">
        <f t="shared" si="5"/>
        <v>0.40000000000000568</v>
      </c>
      <c r="K54" s="5">
        <f t="shared" si="6"/>
        <v>3.0000000000000001E-3</v>
      </c>
    </row>
    <row r="55" spans="1:11" ht="17">
      <c r="A55" s="3" t="s">
        <v>55</v>
      </c>
      <c r="B55" s="3" t="s">
        <v>117</v>
      </c>
      <c r="C55" s="3" t="s">
        <v>104</v>
      </c>
      <c r="D55" s="3" t="s">
        <v>105</v>
      </c>
      <c r="E55" s="3">
        <v>27.3</v>
      </c>
      <c r="F55" s="3">
        <v>21.1</v>
      </c>
      <c r="G55" s="3">
        <v>27.2</v>
      </c>
      <c r="H55" s="3">
        <f t="shared" si="13"/>
        <v>6.1999999999999993</v>
      </c>
      <c r="I55" s="5">
        <f t="shared" si="4"/>
        <v>0.29399999999999998</v>
      </c>
      <c r="J55" s="3">
        <f t="shared" si="5"/>
        <v>0.10000000000000142</v>
      </c>
      <c r="K55" s="5">
        <f t="shared" si="6"/>
        <v>4.0000000000000001E-3</v>
      </c>
    </row>
    <row r="56" spans="1:11" ht="17">
      <c r="A56" s="3" t="s">
        <v>56</v>
      </c>
      <c r="B56" s="3"/>
      <c r="C56" s="3"/>
      <c r="D56" s="3"/>
      <c r="E56" s="3">
        <v>20.2</v>
      </c>
      <c r="F56" s="3">
        <v>16.5</v>
      </c>
      <c r="G56" s="3">
        <v>20.100000000000001</v>
      </c>
      <c r="H56" s="3">
        <f t="shared" si="13"/>
        <v>3.6999999999999993</v>
      </c>
      <c r="I56" s="5">
        <f t="shared" si="4"/>
        <v>0.224</v>
      </c>
      <c r="J56" s="3">
        <f t="shared" si="5"/>
        <v>9.9999999999997868E-2</v>
      </c>
      <c r="K56" s="5">
        <f t="shared" si="6"/>
        <v>5.0000000000000001E-3</v>
      </c>
    </row>
    <row r="57" spans="1:11" ht="17">
      <c r="A57" s="3" t="s">
        <v>57</v>
      </c>
      <c r="B57" s="3" t="s">
        <v>117</v>
      </c>
      <c r="C57" s="3" t="s">
        <v>104</v>
      </c>
      <c r="D57" s="3" t="s">
        <v>106</v>
      </c>
      <c r="E57" s="3">
        <v>100.1</v>
      </c>
      <c r="F57" s="3">
        <v>95.6</v>
      </c>
      <c r="G57" s="3">
        <v>99.8</v>
      </c>
      <c r="H57" s="3">
        <f t="shared" si="13"/>
        <v>4.5</v>
      </c>
      <c r="I57" s="5">
        <f t="shared" si="4"/>
        <v>4.7E-2</v>
      </c>
      <c r="J57" s="3">
        <f t="shared" si="5"/>
        <v>0.29999999999999716</v>
      </c>
      <c r="K57" s="5">
        <f t="shared" si="6"/>
        <v>3.0000000000000001E-3</v>
      </c>
    </row>
    <row r="58" spans="1:11" ht="17">
      <c r="A58" s="3" t="s">
        <v>58</v>
      </c>
      <c r="B58" s="3"/>
      <c r="C58" s="3"/>
      <c r="D58" s="3"/>
      <c r="E58" s="3">
        <v>94.7</v>
      </c>
      <c r="F58" s="3">
        <v>89.8</v>
      </c>
      <c r="G58" s="3">
        <v>94</v>
      </c>
      <c r="H58" s="3">
        <f t="shared" si="13"/>
        <v>4.9000000000000057</v>
      </c>
      <c r="I58" s="5">
        <f t="shared" si="4"/>
        <v>5.5E-2</v>
      </c>
      <c r="J58" s="3">
        <f t="shared" si="5"/>
        <v>0.70000000000000284</v>
      </c>
      <c r="K58" s="5">
        <f t="shared" si="6"/>
        <v>7.0000000000000001E-3</v>
      </c>
    </row>
    <row r="59" spans="1:11" ht="17">
      <c r="A59" s="3" t="s">
        <v>59</v>
      </c>
      <c r="B59" s="3" t="s">
        <v>117</v>
      </c>
      <c r="C59" s="3" t="s">
        <v>107</v>
      </c>
      <c r="D59" s="3" t="s">
        <v>107</v>
      </c>
      <c r="E59" s="3">
        <v>58</v>
      </c>
      <c r="F59" s="3">
        <v>57.9</v>
      </c>
      <c r="G59" s="3">
        <v>57.5</v>
      </c>
      <c r="H59" s="3">
        <f t="shared" si="13"/>
        <v>0.10000000000000142</v>
      </c>
      <c r="I59" s="5">
        <f t="shared" si="4"/>
        <v>2E-3</v>
      </c>
      <c r="J59" s="3">
        <f t="shared" si="5"/>
        <v>0.5</v>
      </c>
      <c r="K59" s="5">
        <f t="shared" si="6"/>
        <v>8.9999999999999993E-3</v>
      </c>
    </row>
    <row r="60" spans="1:11" ht="17">
      <c r="A60" s="3" t="s">
        <v>60</v>
      </c>
      <c r="B60" s="3"/>
      <c r="C60" s="3"/>
      <c r="E60" s="3">
        <v>22.9</v>
      </c>
      <c r="F60" s="3">
        <v>22.4</v>
      </c>
      <c r="G60" s="3">
        <v>21.6</v>
      </c>
      <c r="H60" s="3">
        <f t="shared" si="13"/>
        <v>0.5</v>
      </c>
      <c r="I60" s="5">
        <f t="shared" si="4"/>
        <v>2.1999999999999999E-2</v>
      </c>
      <c r="J60" s="3">
        <f t="shared" si="5"/>
        <v>1.2999999999999972</v>
      </c>
      <c r="K60" s="5">
        <f t="shared" si="6"/>
        <v>0.06</v>
      </c>
    </row>
    <row r="61" spans="1:11" ht="17">
      <c r="A61" s="3" t="s">
        <v>61</v>
      </c>
      <c r="B61" s="3"/>
      <c r="C61" s="3"/>
      <c r="D61" s="3"/>
      <c r="E61" s="3">
        <v>197.8</v>
      </c>
      <c r="F61" s="3">
        <v>196.6</v>
      </c>
      <c r="G61" s="3">
        <v>201.1</v>
      </c>
      <c r="H61" s="3">
        <f t="shared" si="13"/>
        <v>1.2000000000000171</v>
      </c>
      <c r="I61" s="5">
        <f t="shared" si="4"/>
        <v>6.0000000000000001E-3</v>
      </c>
      <c r="J61" s="3">
        <f t="shared" si="5"/>
        <v>-3.2999999999999829</v>
      </c>
      <c r="K61" s="5">
        <f t="shared" si="6"/>
        <v>-1.6E-2</v>
      </c>
    </row>
    <row r="62" spans="1:11" ht="17">
      <c r="A62" s="3" t="s">
        <v>62</v>
      </c>
      <c r="B62" s="3" t="s">
        <v>61</v>
      </c>
      <c r="C62" s="3" t="s">
        <v>108</v>
      </c>
      <c r="D62" s="3" t="s">
        <v>108</v>
      </c>
      <c r="E62" s="3">
        <v>16.5</v>
      </c>
      <c r="F62" s="3">
        <v>16.399999999999999</v>
      </c>
      <c r="G62" s="3">
        <v>16.8</v>
      </c>
      <c r="H62" s="3">
        <f t="shared" si="13"/>
        <v>0.10000000000000142</v>
      </c>
      <c r="I62" s="5">
        <f t="shared" si="4"/>
        <v>6.0000000000000001E-3</v>
      </c>
      <c r="J62" s="3">
        <f t="shared" si="5"/>
        <v>-0.30000000000000071</v>
      </c>
      <c r="K62" s="5">
        <f t="shared" si="6"/>
        <v>-1.7999999999999999E-2</v>
      </c>
    </row>
    <row r="63" spans="1:11" ht="17">
      <c r="A63" s="3" t="s">
        <v>63</v>
      </c>
      <c r="C63" s="3"/>
      <c r="D63" s="3"/>
      <c r="E63" s="3">
        <v>22.9</v>
      </c>
      <c r="F63" s="3">
        <v>24</v>
      </c>
      <c r="G63" s="3">
        <v>22.9</v>
      </c>
      <c r="H63" s="3">
        <f t="shared" si="13"/>
        <v>-1.1000000000000014</v>
      </c>
      <c r="I63" s="5">
        <f t="shared" si="4"/>
        <v>-4.5999999999999999E-2</v>
      </c>
      <c r="J63" s="3">
        <f t="shared" si="5"/>
        <v>0</v>
      </c>
      <c r="K63" s="5">
        <f t="shared" si="6"/>
        <v>0</v>
      </c>
    </row>
    <row r="64" spans="1:11" ht="17">
      <c r="A64" s="3" t="s">
        <v>64</v>
      </c>
      <c r="B64" s="3" t="s">
        <v>61</v>
      </c>
      <c r="C64" s="3" t="s">
        <v>109</v>
      </c>
      <c r="D64" s="3" t="s">
        <v>110</v>
      </c>
      <c r="E64" s="3">
        <v>10.8</v>
      </c>
      <c r="F64" s="3">
        <v>12.6</v>
      </c>
      <c r="G64" s="3">
        <v>10.7</v>
      </c>
      <c r="H64" s="3">
        <f t="shared" si="13"/>
        <v>-1.7999999999999989</v>
      </c>
      <c r="I64" s="5">
        <f t="shared" si="4"/>
        <v>-0.14299999999999999</v>
      </c>
      <c r="J64" s="3">
        <f t="shared" si="5"/>
        <v>0.10000000000000142</v>
      </c>
      <c r="K64" s="5">
        <f t="shared" si="6"/>
        <v>8.9999999999999993E-3</v>
      </c>
    </row>
    <row r="65" spans="1:11" ht="17">
      <c r="A65" s="3" t="s">
        <v>65</v>
      </c>
      <c r="B65" s="3" t="s">
        <v>61</v>
      </c>
      <c r="C65" s="3" t="s">
        <v>109</v>
      </c>
      <c r="D65" s="3" t="s">
        <v>111</v>
      </c>
      <c r="E65" s="3">
        <v>1.5</v>
      </c>
      <c r="F65" s="3">
        <v>1.5</v>
      </c>
      <c r="G65" s="3">
        <v>1.5</v>
      </c>
      <c r="H65" s="3">
        <f t="shared" si="13"/>
        <v>0</v>
      </c>
      <c r="I65" s="5">
        <f t="shared" si="4"/>
        <v>0</v>
      </c>
      <c r="J65" s="3">
        <f t="shared" si="5"/>
        <v>0</v>
      </c>
      <c r="K65" s="5">
        <f t="shared" si="6"/>
        <v>0</v>
      </c>
    </row>
    <row r="66" spans="1:11" ht="17">
      <c r="A66" s="3" t="s">
        <v>124</v>
      </c>
      <c r="B66" s="3" t="s">
        <v>61</v>
      </c>
      <c r="C66" s="3" t="s">
        <v>109</v>
      </c>
      <c r="D66" s="3" t="s">
        <v>125</v>
      </c>
      <c r="E66" s="3">
        <f>E63-E64-E65</f>
        <v>10.599999999999998</v>
      </c>
      <c r="F66" s="3">
        <f t="shared" ref="F66:G66" si="14">F63-F64-F65</f>
        <v>9.9</v>
      </c>
      <c r="G66" s="3">
        <f t="shared" si="14"/>
        <v>10.7</v>
      </c>
      <c r="H66" s="3">
        <f t="shared" ref="H66" si="15">E66-F66</f>
        <v>0.69999999999999751</v>
      </c>
      <c r="I66" s="5">
        <f t="shared" ref="I66" si="16">ROUND((E66/F66-1), 3)</f>
        <v>7.0999999999999994E-2</v>
      </c>
      <c r="J66" s="3">
        <f t="shared" ref="J66" si="17">E66-G66</f>
        <v>-0.10000000000000142</v>
      </c>
      <c r="K66" s="5">
        <f t="shared" ref="K66" si="18">ROUND(E66/G66-1, 3)</f>
        <v>-8.9999999999999993E-3</v>
      </c>
    </row>
    <row r="67" spans="1:11" ht="17">
      <c r="A67" s="3" t="s">
        <v>66</v>
      </c>
      <c r="B67" s="3"/>
      <c r="C67" s="3"/>
      <c r="D67" s="3"/>
      <c r="E67" s="3">
        <v>158.4</v>
      </c>
      <c r="F67" s="3">
        <v>156.19999999999999</v>
      </c>
      <c r="G67" s="3">
        <v>161.4</v>
      </c>
      <c r="H67" s="3">
        <f t="shared" si="13"/>
        <v>2.2000000000000171</v>
      </c>
      <c r="I67" s="5">
        <f t="shared" si="4"/>
        <v>1.4E-2</v>
      </c>
      <c r="J67" s="3">
        <f t="shared" si="5"/>
        <v>-3</v>
      </c>
      <c r="K67" s="5">
        <f t="shared" si="6"/>
        <v>-1.9E-2</v>
      </c>
    </row>
    <row r="68" spans="1:11" ht="17">
      <c r="A68" s="3" t="s">
        <v>67</v>
      </c>
      <c r="B68" s="3" t="s">
        <v>61</v>
      </c>
      <c r="C68" s="3" t="s">
        <v>114</v>
      </c>
      <c r="D68" s="3" t="s">
        <v>112</v>
      </c>
      <c r="E68" s="3">
        <v>102.4</v>
      </c>
      <c r="F68" s="3">
        <v>103.4</v>
      </c>
      <c r="G68" s="3">
        <v>105.1</v>
      </c>
      <c r="H68" s="3">
        <f t="shared" si="13"/>
        <v>-1</v>
      </c>
      <c r="I68" s="5">
        <f t="shared" si="4"/>
        <v>-0.01</v>
      </c>
      <c r="J68" s="3">
        <f t="shared" si="5"/>
        <v>-2.6999999999999886</v>
      </c>
      <c r="K68" s="5">
        <f t="shared" si="6"/>
        <v>-2.5999999999999999E-2</v>
      </c>
    </row>
    <row r="69" spans="1:11" ht="17">
      <c r="A69" s="3" t="s">
        <v>68</v>
      </c>
      <c r="B69" s="3" t="s">
        <v>61</v>
      </c>
      <c r="C69" s="3" t="s">
        <v>114</v>
      </c>
      <c r="D69" s="3" t="s">
        <v>113</v>
      </c>
      <c r="E69" s="3">
        <v>3</v>
      </c>
      <c r="F69" s="3">
        <v>3</v>
      </c>
      <c r="G69" s="3">
        <v>3</v>
      </c>
      <c r="H69" s="3">
        <f t="shared" si="13"/>
        <v>0</v>
      </c>
      <c r="I69" s="5">
        <f t="shared" si="4"/>
        <v>0</v>
      </c>
      <c r="J69" s="3">
        <f t="shared" si="5"/>
        <v>0</v>
      </c>
      <c r="K69" s="5">
        <f t="shared" si="6"/>
        <v>0</v>
      </c>
    </row>
    <row r="70" spans="1:11" ht="17">
      <c r="A70" s="3" t="s">
        <v>123</v>
      </c>
      <c r="B70" s="3" t="s">
        <v>61</v>
      </c>
      <c r="C70" s="3" t="s">
        <v>114</v>
      </c>
      <c r="D70" s="3" t="s">
        <v>122</v>
      </c>
      <c r="E70">
        <f>E67-E68-E69</f>
        <v>53</v>
      </c>
      <c r="F70">
        <f t="shared" ref="F70:G70" si="19">F67-F68-F69</f>
        <v>49.799999999999983</v>
      </c>
      <c r="G70">
        <f t="shared" si="19"/>
        <v>53.300000000000011</v>
      </c>
      <c r="H70" s="3">
        <f t="shared" ref="H70" si="20">E70-F70</f>
        <v>3.2000000000000171</v>
      </c>
      <c r="I70" s="5">
        <f t="shared" ref="I70" si="21">ROUND((E70/F70-1), 3)</f>
        <v>6.4000000000000001E-2</v>
      </c>
      <c r="J70" s="3">
        <f t="shared" ref="J70" si="22">E70-G70</f>
        <v>-0.30000000000001137</v>
      </c>
      <c r="K70" s="5">
        <f t="shared" ref="K70" si="23">ROUND(E70/G70-1, 3)</f>
        <v>-6.0000000000000001E-3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28" sqref="D28"/>
    </sheetView>
  </sheetViews>
  <sheetFormatPr baseColWidth="10" defaultRowHeight="15" x14ac:dyDescent="0"/>
  <cols>
    <col min="1" max="1" width="65.6640625" bestFit="1" customWidth="1"/>
    <col min="2" max="3" width="33.83203125" customWidth="1"/>
    <col min="4" max="5" width="42.6640625" customWidth="1"/>
    <col min="10" max="10" width="14" customWidth="1"/>
  </cols>
  <sheetData>
    <row r="1" spans="1:12" ht="17">
      <c r="A1" s="1" t="s">
        <v>0</v>
      </c>
      <c r="B1" s="1" t="s">
        <v>69</v>
      </c>
      <c r="C1" s="1" t="s">
        <v>75</v>
      </c>
      <c r="D1" s="1" t="s">
        <v>74</v>
      </c>
      <c r="E1" s="1" t="s">
        <v>85</v>
      </c>
      <c r="F1" s="2">
        <v>41791</v>
      </c>
      <c r="G1" s="2">
        <v>41760</v>
      </c>
      <c r="H1" s="2">
        <v>41426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ht="17">
      <c r="A2" s="3" t="s">
        <v>5</v>
      </c>
      <c r="B2" s="3"/>
      <c r="C2" s="3"/>
      <c r="D2" s="3"/>
      <c r="E2" s="3"/>
      <c r="F2" s="4">
        <v>1318.7</v>
      </c>
      <c r="G2" s="4">
        <v>1298.7</v>
      </c>
      <c r="H2" s="4">
        <v>1303.5999999999999</v>
      </c>
      <c r="I2" s="3">
        <f t="shared" ref="I2:I16" si="0">F2-G2</f>
        <v>20</v>
      </c>
      <c r="J2" s="5">
        <f t="shared" ref="J2:J5" si="1">ROUND((F2/G2-1), 3)</f>
        <v>1.4999999999999999E-2</v>
      </c>
      <c r="K2" s="3">
        <f t="shared" ref="K2:K5" si="2">F2-H2</f>
        <v>15.100000000000136</v>
      </c>
      <c r="L2" s="5">
        <f t="shared" ref="L2:L5" si="3">ROUND(F2/H2-1, 3)</f>
        <v>1.2E-2</v>
      </c>
    </row>
    <row r="3" spans="1:12" ht="17">
      <c r="A3" s="3" t="s">
        <v>6</v>
      </c>
      <c r="B3" s="3"/>
      <c r="C3" s="3"/>
      <c r="D3" s="3"/>
      <c r="E3" s="3"/>
      <c r="F3" s="4">
        <v>1120.9000000000001</v>
      </c>
      <c r="G3" s="4">
        <v>1102.0999999999999</v>
      </c>
      <c r="H3" s="4">
        <v>1102.5</v>
      </c>
      <c r="I3" s="3">
        <f t="shared" si="0"/>
        <v>18.800000000000182</v>
      </c>
      <c r="J3" s="5">
        <f t="shared" si="1"/>
        <v>1.7000000000000001E-2</v>
      </c>
      <c r="K3" s="3">
        <f t="shared" si="2"/>
        <v>18.400000000000091</v>
      </c>
      <c r="L3" s="5">
        <f t="shared" si="3"/>
        <v>1.7000000000000001E-2</v>
      </c>
    </row>
    <row r="4" spans="1:12" ht="17">
      <c r="A4" s="3" t="s">
        <v>7</v>
      </c>
      <c r="B4" s="3" t="s">
        <v>70</v>
      </c>
      <c r="C4" s="3" t="s">
        <v>76</v>
      </c>
      <c r="D4" s="3"/>
      <c r="E4" s="3"/>
      <c r="F4" s="3">
        <v>149</v>
      </c>
      <c r="G4" s="3">
        <v>145.6</v>
      </c>
      <c r="H4" s="3">
        <v>143.80000000000001</v>
      </c>
      <c r="I4" s="3">
        <f t="shared" si="0"/>
        <v>3.4000000000000057</v>
      </c>
      <c r="J4" s="5">
        <f t="shared" si="1"/>
        <v>2.3E-2</v>
      </c>
      <c r="K4" s="3">
        <f t="shared" si="2"/>
        <v>5.1999999999999886</v>
      </c>
      <c r="L4" s="5">
        <f t="shared" si="3"/>
        <v>3.5999999999999997E-2</v>
      </c>
    </row>
    <row r="5" spans="1:12" ht="17">
      <c r="A5" s="3" t="s">
        <v>8</v>
      </c>
      <c r="B5" s="3" t="s">
        <v>70</v>
      </c>
      <c r="C5" s="3"/>
      <c r="D5" s="3"/>
      <c r="E5" s="3"/>
      <c r="F5" s="3">
        <v>74.400000000000006</v>
      </c>
      <c r="G5" s="3">
        <v>72</v>
      </c>
      <c r="H5" s="3">
        <v>69.3</v>
      </c>
      <c r="I5" s="3">
        <f t="shared" si="0"/>
        <v>2.4000000000000057</v>
      </c>
      <c r="J5" s="5">
        <f t="shared" si="1"/>
        <v>3.3000000000000002E-2</v>
      </c>
      <c r="K5" s="3">
        <f t="shared" si="2"/>
        <v>5.1000000000000085</v>
      </c>
      <c r="L5" s="5">
        <f t="shared" si="3"/>
        <v>7.3999999999999996E-2</v>
      </c>
    </row>
    <row r="6" spans="1:12" ht="17">
      <c r="A6" s="3" t="s">
        <v>72</v>
      </c>
      <c r="B6" s="3" t="s">
        <v>70</v>
      </c>
      <c r="C6" s="3" t="s">
        <v>77</v>
      </c>
      <c r="D6" s="3" t="s">
        <v>71</v>
      </c>
      <c r="E6" s="3"/>
      <c r="F6" s="3">
        <f>F5-F7</f>
        <v>21.300000000000004</v>
      </c>
      <c r="G6" s="3">
        <f>G5-G7</f>
        <v>21.1</v>
      </c>
      <c r="H6" s="3">
        <f>H5-H7</f>
        <v>20.5</v>
      </c>
      <c r="I6" s="3">
        <f t="shared" si="0"/>
        <v>0.20000000000000284</v>
      </c>
      <c r="J6" s="5">
        <f>ROUND((F6/G6-1), 3)</f>
        <v>8.9999999999999993E-3</v>
      </c>
      <c r="K6" s="3">
        <f>F6-H6</f>
        <v>0.80000000000000426</v>
      </c>
      <c r="L6" s="5">
        <f>ROUND(F6/H6-1, 3)</f>
        <v>3.9E-2</v>
      </c>
    </row>
    <row r="7" spans="1:12" ht="17">
      <c r="A7" s="3" t="s">
        <v>9</v>
      </c>
      <c r="B7" s="3" t="s">
        <v>70</v>
      </c>
      <c r="C7" s="3" t="s">
        <v>77</v>
      </c>
      <c r="D7" s="3" t="s">
        <v>73</v>
      </c>
      <c r="E7" s="3"/>
      <c r="F7" s="3">
        <v>53.1</v>
      </c>
      <c r="G7" s="3">
        <v>50.9</v>
      </c>
      <c r="H7" s="3">
        <v>48.8</v>
      </c>
      <c r="I7" s="3">
        <f t="shared" si="0"/>
        <v>2.2000000000000028</v>
      </c>
      <c r="J7" s="5">
        <f t="shared" ref="J7:J67" si="4">ROUND((F7/G7-1), 3)</f>
        <v>4.2999999999999997E-2</v>
      </c>
      <c r="K7" s="3">
        <f t="shared" ref="K7:K67" si="5">F7-H7</f>
        <v>4.3000000000000043</v>
      </c>
      <c r="L7" s="5">
        <f t="shared" ref="L7:L67" si="6">ROUND(F7/H7-1, 3)</f>
        <v>8.7999999999999995E-2</v>
      </c>
    </row>
    <row r="8" spans="1:12" ht="17">
      <c r="A8" s="3" t="s">
        <v>10</v>
      </c>
      <c r="B8" s="3" t="s">
        <v>70</v>
      </c>
      <c r="C8" s="3"/>
      <c r="F8" s="3">
        <v>74.599999999999994</v>
      </c>
      <c r="G8" s="3">
        <v>73.599999999999994</v>
      </c>
      <c r="H8" s="3">
        <v>74.5</v>
      </c>
      <c r="I8" s="3">
        <f t="shared" si="0"/>
        <v>1</v>
      </c>
      <c r="J8" s="5">
        <f t="shared" si="4"/>
        <v>1.4E-2</v>
      </c>
      <c r="K8" s="3">
        <f t="shared" si="5"/>
        <v>9.9999999999994316E-2</v>
      </c>
      <c r="L8" s="5">
        <f t="shared" si="6"/>
        <v>1E-3</v>
      </c>
    </row>
    <row r="9" spans="1:12" ht="17">
      <c r="A9" s="3" t="s">
        <v>11</v>
      </c>
      <c r="B9" s="3" t="s">
        <v>70</v>
      </c>
      <c r="C9" s="3" t="s">
        <v>78</v>
      </c>
      <c r="D9" s="3" t="s">
        <v>79</v>
      </c>
      <c r="E9" s="3"/>
      <c r="F9" s="3">
        <v>43</v>
      </c>
      <c r="G9" s="3">
        <v>42.2</v>
      </c>
      <c r="H9" s="3">
        <v>42.6</v>
      </c>
      <c r="I9" s="3">
        <f t="shared" si="0"/>
        <v>0.79999999999999716</v>
      </c>
      <c r="J9" s="5">
        <f t="shared" si="4"/>
        <v>1.9E-2</v>
      </c>
      <c r="K9" s="3">
        <f t="shared" si="5"/>
        <v>0.39999999999999858</v>
      </c>
      <c r="L9" s="5">
        <f t="shared" si="6"/>
        <v>8.9999999999999993E-3</v>
      </c>
    </row>
    <row r="10" spans="1:12" ht="17">
      <c r="A10" s="3" t="s">
        <v>12</v>
      </c>
      <c r="B10" s="3" t="s">
        <v>70</v>
      </c>
      <c r="C10" s="3" t="s">
        <v>78</v>
      </c>
      <c r="D10" s="3" t="s">
        <v>80</v>
      </c>
      <c r="E10" s="3"/>
      <c r="F10" s="3">
        <v>31.6</v>
      </c>
      <c r="G10" s="3">
        <v>31.4</v>
      </c>
      <c r="H10" s="3">
        <v>31.9</v>
      </c>
      <c r="I10" s="3">
        <f t="shared" si="0"/>
        <v>0.20000000000000284</v>
      </c>
      <c r="J10" s="5">
        <f t="shared" si="4"/>
        <v>6.0000000000000001E-3</v>
      </c>
      <c r="K10" s="3">
        <f t="shared" si="5"/>
        <v>-0.29999999999999716</v>
      </c>
      <c r="L10" s="5">
        <f t="shared" si="6"/>
        <v>-8.9999999999999993E-3</v>
      </c>
    </row>
    <row r="11" spans="1:12" ht="17">
      <c r="A11" s="3" t="s">
        <v>13</v>
      </c>
      <c r="B11" s="3" t="s">
        <v>81</v>
      </c>
      <c r="C11" s="3"/>
      <c r="D11" s="3"/>
      <c r="E11" s="3"/>
      <c r="F11" s="4">
        <v>1169.7</v>
      </c>
      <c r="G11" s="4">
        <v>1153.0999999999999</v>
      </c>
      <c r="H11" s="4">
        <v>1159.8</v>
      </c>
      <c r="I11" s="3">
        <f t="shared" si="0"/>
        <v>16.600000000000136</v>
      </c>
      <c r="J11" s="5">
        <f t="shared" si="4"/>
        <v>1.4E-2</v>
      </c>
      <c r="K11" s="3">
        <f t="shared" si="5"/>
        <v>9.9000000000000909</v>
      </c>
      <c r="L11" s="5">
        <f t="shared" si="6"/>
        <v>8.9999999999999993E-3</v>
      </c>
    </row>
    <row r="12" spans="1:12" ht="17">
      <c r="A12" s="3" t="s">
        <v>14</v>
      </c>
      <c r="B12" s="3" t="s">
        <v>82</v>
      </c>
      <c r="C12" s="3"/>
      <c r="D12" s="3"/>
      <c r="E12" s="3"/>
      <c r="F12" s="3">
        <v>971.9</v>
      </c>
      <c r="G12" s="3">
        <v>956.5</v>
      </c>
      <c r="H12" s="3">
        <v>958.7</v>
      </c>
      <c r="I12" s="3">
        <f t="shared" si="0"/>
        <v>15.399999999999977</v>
      </c>
      <c r="J12" s="5">
        <f t="shared" si="4"/>
        <v>1.6E-2</v>
      </c>
      <c r="K12" s="3">
        <f t="shared" si="5"/>
        <v>13.199999999999932</v>
      </c>
      <c r="L12" s="5">
        <f t="shared" si="6"/>
        <v>1.4E-2</v>
      </c>
    </row>
    <row r="13" spans="1:12" ht="17">
      <c r="A13" s="3" t="s">
        <v>15</v>
      </c>
      <c r="B13" s="3"/>
      <c r="C13" s="3" t="s">
        <v>83</v>
      </c>
      <c r="D13" s="3"/>
      <c r="E13" s="3"/>
      <c r="F13" s="3">
        <v>276.60000000000002</v>
      </c>
      <c r="G13" s="3">
        <v>272.39999999999998</v>
      </c>
      <c r="H13" s="3">
        <v>270.2</v>
      </c>
      <c r="I13" s="3">
        <f t="shared" si="0"/>
        <v>4.2000000000000455</v>
      </c>
      <c r="J13" s="5">
        <f t="shared" si="4"/>
        <v>1.4999999999999999E-2</v>
      </c>
      <c r="K13" s="3">
        <f t="shared" si="5"/>
        <v>6.4000000000000341</v>
      </c>
      <c r="L13" s="5">
        <f t="shared" si="6"/>
        <v>2.4E-2</v>
      </c>
    </row>
    <row r="14" spans="1:12" ht="17">
      <c r="A14" s="3" t="s">
        <v>16</v>
      </c>
      <c r="B14" s="3"/>
      <c r="C14" s="3"/>
      <c r="D14" s="3" t="s">
        <v>84</v>
      </c>
      <c r="E14" s="3"/>
      <c r="F14" s="3">
        <v>70.400000000000006</v>
      </c>
      <c r="G14" s="3">
        <v>70.8</v>
      </c>
      <c r="H14" s="3">
        <v>70.2</v>
      </c>
      <c r="I14" s="3">
        <f t="shared" si="0"/>
        <v>-0.39999999999999147</v>
      </c>
      <c r="J14" s="5">
        <f t="shared" si="4"/>
        <v>-6.0000000000000001E-3</v>
      </c>
      <c r="K14" s="3">
        <f t="shared" si="5"/>
        <v>0.20000000000000284</v>
      </c>
      <c r="L14" s="5">
        <f t="shared" si="6"/>
        <v>3.0000000000000001E-3</v>
      </c>
    </row>
    <row r="15" spans="1:12" ht="17">
      <c r="A15" s="3" t="s">
        <v>17</v>
      </c>
      <c r="B15" s="3"/>
      <c r="C15" s="3"/>
      <c r="D15" s="3" t="s">
        <v>84</v>
      </c>
      <c r="E15" s="3" t="s">
        <v>79</v>
      </c>
      <c r="F15" s="3">
        <v>34.799999999999997</v>
      </c>
      <c r="G15" s="3">
        <v>34.6</v>
      </c>
      <c r="H15" s="3">
        <v>34.5</v>
      </c>
      <c r="I15" s="3">
        <f t="shared" si="0"/>
        <v>0.19999999999999574</v>
      </c>
      <c r="J15" s="5">
        <f t="shared" si="4"/>
        <v>6.0000000000000001E-3</v>
      </c>
      <c r="K15" s="3">
        <f t="shared" si="5"/>
        <v>0.29999999999999716</v>
      </c>
      <c r="L15" s="5">
        <f t="shared" si="6"/>
        <v>8.9999999999999993E-3</v>
      </c>
    </row>
    <row r="16" spans="1:12" ht="17">
      <c r="A16" s="3" t="s">
        <v>18</v>
      </c>
      <c r="B16" s="3"/>
      <c r="C16" s="3"/>
      <c r="D16" s="3" t="s">
        <v>84</v>
      </c>
      <c r="E16" s="3" t="s">
        <v>86</v>
      </c>
      <c r="F16" s="3">
        <v>26.5</v>
      </c>
      <c r="G16" s="3">
        <v>26.2</v>
      </c>
      <c r="H16" s="3">
        <v>26.5</v>
      </c>
      <c r="I16" s="3">
        <f t="shared" si="0"/>
        <v>0.30000000000000071</v>
      </c>
      <c r="J16" s="5">
        <f t="shared" si="4"/>
        <v>1.0999999999999999E-2</v>
      </c>
      <c r="K16" s="3">
        <f t="shared" si="5"/>
        <v>0</v>
      </c>
      <c r="L16" s="5">
        <f t="shared" si="6"/>
        <v>0</v>
      </c>
    </row>
    <row r="17" spans="1:12" ht="17">
      <c r="A17" s="3" t="s">
        <v>87</v>
      </c>
      <c r="B17" s="3"/>
      <c r="C17" s="3"/>
      <c r="D17" s="3" t="s">
        <v>84</v>
      </c>
      <c r="E17" s="3" t="s">
        <v>88</v>
      </c>
      <c r="F17" s="3">
        <f>F14-F15-F16</f>
        <v>9.1000000000000085</v>
      </c>
      <c r="G17" s="3">
        <f t="shared" ref="G17:H17" si="7">G14-G15-G16</f>
        <v>9.9999999999999964</v>
      </c>
      <c r="H17" s="3">
        <f t="shared" si="7"/>
        <v>9.2000000000000028</v>
      </c>
      <c r="I17" s="3">
        <f>F17-G17</f>
        <v>-0.89999999999998792</v>
      </c>
      <c r="J17" s="5">
        <f t="shared" ref="J17" si="8">ROUND((F17/G17-1), 3)</f>
        <v>-0.09</v>
      </c>
      <c r="K17" s="3">
        <f t="shared" ref="K17" si="9">F17-H17</f>
        <v>-9.9999999999994316E-2</v>
      </c>
      <c r="L17" s="5">
        <f t="shared" ref="L17" si="10">ROUND(F17/H17-1, 3)</f>
        <v>-1.0999999999999999E-2</v>
      </c>
    </row>
    <row r="18" spans="1:12" ht="17">
      <c r="A18" s="3" t="s">
        <v>19</v>
      </c>
      <c r="B18" s="3"/>
      <c r="C18" s="3"/>
      <c r="D18" s="3" t="s">
        <v>89</v>
      </c>
      <c r="E18" s="3"/>
      <c r="F18" s="3">
        <v>163.9</v>
      </c>
      <c r="G18" s="3">
        <v>160.30000000000001</v>
      </c>
      <c r="H18" s="3">
        <v>160.19999999999999</v>
      </c>
      <c r="I18" s="3">
        <f t="shared" ref="I18:I67" si="11">F18-G18</f>
        <v>3.5999999999999943</v>
      </c>
      <c r="J18" s="5">
        <f t="shared" si="4"/>
        <v>2.1999999999999999E-2</v>
      </c>
      <c r="K18" s="3">
        <f t="shared" si="5"/>
        <v>3.7000000000000171</v>
      </c>
      <c r="L18" s="5">
        <f t="shared" si="6"/>
        <v>2.3E-2</v>
      </c>
    </row>
    <row r="19" spans="1:12" ht="17">
      <c r="A19" s="3" t="s">
        <v>20</v>
      </c>
      <c r="B19" s="3"/>
      <c r="C19" s="3"/>
      <c r="D19" s="3" t="s">
        <v>89</v>
      </c>
      <c r="E19" s="3" t="s">
        <v>90</v>
      </c>
      <c r="F19" s="3">
        <v>14</v>
      </c>
      <c r="G19" s="3">
        <v>13.8</v>
      </c>
      <c r="H19" s="3">
        <v>13.7</v>
      </c>
      <c r="I19" s="3">
        <f t="shared" si="11"/>
        <v>0.19999999999999929</v>
      </c>
      <c r="J19" s="5">
        <f t="shared" si="4"/>
        <v>1.4E-2</v>
      </c>
      <c r="K19" s="3">
        <f t="shared" si="5"/>
        <v>0.30000000000000071</v>
      </c>
      <c r="L19" s="5">
        <f t="shared" si="6"/>
        <v>2.1999999999999999E-2</v>
      </c>
    </row>
    <row r="20" spans="1:12" ht="17">
      <c r="A20" s="3" t="s">
        <v>21</v>
      </c>
      <c r="B20" s="3"/>
      <c r="C20" s="3"/>
      <c r="D20" s="3" t="s">
        <v>89</v>
      </c>
      <c r="E20" s="3" t="s">
        <v>91</v>
      </c>
      <c r="F20" s="3">
        <v>37.700000000000003</v>
      </c>
      <c r="G20" s="3">
        <v>36.9</v>
      </c>
      <c r="H20" s="3">
        <v>37</v>
      </c>
      <c r="I20" s="3">
        <f t="shared" si="11"/>
        <v>0.80000000000000426</v>
      </c>
      <c r="J20" s="5">
        <f t="shared" si="4"/>
        <v>2.1999999999999999E-2</v>
      </c>
      <c r="K20" s="3">
        <f t="shared" si="5"/>
        <v>0.70000000000000284</v>
      </c>
      <c r="L20" s="5">
        <f t="shared" si="6"/>
        <v>1.9E-2</v>
      </c>
    </row>
    <row r="21" spans="1:12" ht="17">
      <c r="A21" s="3" t="s">
        <v>22</v>
      </c>
      <c r="B21" s="3"/>
      <c r="C21" s="3"/>
      <c r="D21" s="3" t="s">
        <v>89</v>
      </c>
      <c r="E21" s="3"/>
      <c r="F21" s="3">
        <v>31.8</v>
      </c>
      <c r="G21" s="3">
        <v>31.1</v>
      </c>
      <c r="H21" s="3">
        <v>31</v>
      </c>
      <c r="I21" s="3">
        <f t="shared" si="11"/>
        <v>0.69999999999999929</v>
      </c>
      <c r="J21" s="5">
        <f t="shared" si="4"/>
        <v>2.3E-2</v>
      </c>
      <c r="K21" s="3">
        <f t="shared" si="5"/>
        <v>0.80000000000000071</v>
      </c>
      <c r="L21" s="5">
        <f t="shared" si="6"/>
        <v>2.5999999999999999E-2</v>
      </c>
    </row>
    <row r="22" spans="1:12" ht="17">
      <c r="A22" s="3" t="s">
        <v>23</v>
      </c>
      <c r="B22" s="3"/>
      <c r="C22" s="3"/>
      <c r="D22" s="3" t="s">
        <v>89</v>
      </c>
      <c r="E22" s="3"/>
      <c r="F22" s="3">
        <v>13.1</v>
      </c>
      <c r="G22" s="3">
        <v>13</v>
      </c>
      <c r="H22" s="3">
        <v>13.1</v>
      </c>
      <c r="I22" s="3">
        <f t="shared" si="11"/>
        <v>9.9999999999999645E-2</v>
      </c>
      <c r="J22" s="5">
        <f t="shared" si="4"/>
        <v>8.0000000000000002E-3</v>
      </c>
      <c r="K22" s="3">
        <f t="shared" si="5"/>
        <v>0</v>
      </c>
      <c r="L22" s="5">
        <f t="shared" si="6"/>
        <v>0</v>
      </c>
    </row>
    <row r="23" spans="1:12" ht="17">
      <c r="A23" s="3" t="s">
        <v>24</v>
      </c>
      <c r="B23" s="3"/>
      <c r="C23" s="3"/>
      <c r="D23" s="3" t="s">
        <v>89</v>
      </c>
      <c r="E23" s="3"/>
      <c r="F23" s="3">
        <v>18.399999999999999</v>
      </c>
      <c r="G23" s="3">
        <v>18.100000000000001</v>
      </c>
      <c r="H23" s="3">
        <v>19.100000000000001</v>
      </c>
      <c r="I23" s="3">
        <f t="shared" si="11"/>
        <v>0.29999999999999716</v>
      </c>
      <c r="J23" s="5">
        <f t="shared" si="4"/>
        <v>1.7000000000000001E-2</v>
      </c>
      <c r="K23" s="3">
        <f t="shared" si="5"/>
        <v>-0.70000000000000284</v>
      </c>
      <c r="L23" s="5">
        <f t="shared" si="6"/>
        <v>-3.6999999999999998E-2</v>
      </c>
    </row>
    <row r="24" spans="1:12" ht="17">
      <c r="A24" s="3" t="s">
        <v>25</v>
      </c>
      <c r="B24" s="3"/>
      <c r="C24" s="3"/>
      <c r="D24" s="3" t="s">
        <v>89</v>
      </c>
      <c r="E24" s="3"/>
      <c r="F24" s="3">
        <v>27.2</v>
      </c>
      <c r="G24" s="3">
        <v>26.7</v>
      </c>
      <c r="H24" s="3">
        <v>26.6</v>
      </c>
      <c r="I24" s="3">
        <f t="shared" si="11"/>
        <v>0.5</v>
      </c>
      <c r="J24" s="5">
        <f t="shared" si="4"/>
        <v>1.9E-2</v>
      </c>
      <c r="K24" s="3">
        <f t="shared" si="5"/>
        <v>0.59999999999999787</v>
      </c>
      <c r="L24" s="5">
        <f t="shared" si="6"/>
        <v>2.3E-2</v>
      </c>
    </row>
    <row r="25" spans="1:12" ht="17">
      <c r="A25" s="3" t="s">
        <v>26</v>
      </c>
      <c r="B25" s="3"/>
      <c r="C25" s="3"/>
      <c r="D25" s="3" t="s">
        <v>89</v>
      </c>
      <c r="E25" s="3"/>
      <c r="F25" s="3">
        <v>21.3</v>
      </c>
      <c r="G25" s="3">
        <v>20.9</v>
      </c>
      <c r="H25" s="3">
        <v>21</v>
      </c>
      <c r="I25" s="3">
        <f t="shared" si="11"/>
        <v>0.40000000000000213</v>
      </c>
      <c r="J25" s="5">
        <f t="shared" si="4"/>
        <v>1.9E-2</v>
      </c>
      <c r="K25" s="3">
        <f t="shared" si="5"/>
        <v>0.30000000000000071</v>
      </c>
      <c r="L25" s="5">
        <f t="shared" si="6"/>
        <v>1.4E-2</v>
      </c>
    </row>
    <row r="26" spans="1:12" ht="17">
      <c r="A26" s="3" t="s">
        <v>27</v>
      </c>
      <c r="B26" s="3"/>
      <c r="C26" s="3"/>
      <c r="D26" s="3"/>
      <c r="E26" s="3"/>
      <c r="F26" s="3">
        <v>42.3</v>
      </c>
      <c r="G26" s="3">
        <v>41.3</v>
      </c>
      <c r="H26" s="3">
        <v>39.799999999999997</v>
      </c>
      <c r="I26" s="3">
        <f t="shared" si="11"/>
        <v>1</v>
      </c>
      <c r="J26" s="5">
        <f t="shared" si="4"/>
        <v>2.4E-2</v>
      </c>
      <c r="K26" s="3">
        <f t="shared" si="5"/>
        <v>2.5</v>
      </c>
      <c r="L26" s="5">
        <f t="shared" si="6"/>
        <v>6.3E-2</v>
      </c>
    </row>
    <row r="27" spans="1:12" ht="17">
      <c r="A27" s="3" t="s">
        <v>28</v>
      </c>
      <c r="B27" s="3"/>
      <c r="C27" s="3"/>
      <c r="D27" s="3"/>
      <c r="E27" s="3"/>
      <c r="F27" s="3">
        <v>4.0999999999999996</v>
      </c>
      <c r="G27" s="3">
        <v>4.0999999999999996</v>
      </c>
      <c r="H27" s="3">
        <v>4.2</v>
      </c>
      <c r="I27" s="3">
        <f t="shared" si="11"/>
        <v>0</v>
      </c>
      <c r="J27" s="5">
        <f t="shared" si="4"/>
        <v>0</v>
      </c>
      <c r="K27" s="3">
        <f t="shared" si="5"/>
        <v>-0.10000000000000053</v>
      </c>
      <c r="L27" s="5">
        <f t="shared" si="6"/>
        <v>-2.4E-2</v>
      </c>
    </row>
    <row r="28" spans="1:12" ht="17">
      <c r="A28" s="3" t="s">
        <v>29</v>
      </c>
      <c r="B28" s="3"/>
      <c r="C28" s="3"/>
      <c r="D28" s="3"/>
      <c r="E28" s="3"/>
      <c r="F28" s="3">
        <v>38.200000000000003</v>
      </c>
      <c r="G28" s="3">
        <v>37.200000000000003</v>
      </c>
      <c r="H28" s="3">
        <v>35.6</v>
      </c>
      <c r="I28" s="3">
        <f t="shared" si="11"/>
        <v>1</v>
      </c>
      <c r="J28" s="5">
        <f t="shared" si="4"/>
        <v>2.7E-2</v>
      </c>
      <c r="K28" s="3">
        <f t="shared" si="5"/>
        <v>2.6000000000000014</v>
      </c>
      <c r="L28" s="5">
        <f t="shared" si="6"/>
        <v>7.2999999999999995E-2</v>
      </c>
    </row>
    <row r="29" spans="1:12" ht="17">
      <c r="A29" s="3" t="s">
        <v>30</v>
      </c>
      <c r="B29" s="3"/>
      <c r="C29" s="3"/>
      <c r="D29" s="3"/>
      <c r="E29" s="3"/>
      <c r="F29" s="3">
        <v>4.5999999999999996</v>
      </c>
      <c r="G29" s="3">
        <v>4.5</v>
      </c>
      <c r="H29" s="3">
        <v>5</v>
      </c>
      <c r="I29" s="3">
        <f t="shared" si="11"/>
        <v>9.9999999999999645E-2</v>
      </c>
      <c r="J29" s="5">
        <f t="shared" si="4"/>
        <v>2.1999999999999999E-2</v>
      </c>
      <c r="K29" s="3">
        <f t="shared" si="5"/>
        <v>-0.40000000000000036</v>
      </c>
      <c r="L29" s="5">
        <f t="shared" si="6"/>
        <v>-0.08</v>
      </c>
    </row>
    <row r="30" spans="1:12" ht="17">
      <c r="A30" s="3" t="s">
        <v>31</v>
      </c>
      <c r="B30" s="3"/>
      <c r="C30" s="3"/>
      <c r="D30" s="3"/>
      <c r="E30" s="3"/>
      <c r="F30" s="3">
        <v>23.5</v>
      </c>
      <c r="G30" s="3">
        <v>23.3</v>
      </c>
      <c r="H30" s="3">
        <v>24</v>
      </c>
      <c r="I30" s="3">
        <f t="shared" si="11"/>
        <v>0.19999999999999929</v>
      </c>
      <c r="J30" s="5">
        <f t="shared" si="4"/>
        <v>8.9999999999999993E-3</v>
      </c>
      <c r="K30" s="3">
        <f t="shared" si="5"/>
        <v>-0.5</v>
      </c>
      <c r="L30" s="5">
        <f t="shared" si="6"/>
        <v>-2.1000000000000001E-2</v>
      </c>
    </row>
    <row r="31" spans="1:12" ht="17">
      <c r="A31" s="3" t="s">
        <v>32</v>
      </c>
      <c r="B31" s="3"/>
      <c r="C31" s="3"/>
      <c r="D31" s="3"/>
      <c r="E31" s="3"/>
      <c r="F31" s="3">
        <v>6.6</v>
      </c>
      <c r="G31" s="3">
        <v>6.6</v>
      </c>
      <c r="H31" s="3">
        <v>6.6</v>
      </c>
      <c r="I31" s="3">
        <f t="shared" si="11"/>
        <v>0</v>
      </c>
      <c r="J31" s="5">
        <f t="shared" si="4"/>
        <v>0</v>
      </c>
      <c r="K31" s="3">
        <f t="shared" si="5"/>
        <v>0</v>
      </c>
      <c r="L31" s="5">
        <f t="shared" si="6"/>
        <v>0</v>
      </c>
    </row>
    <row r="32" spans="1:12" ht="17">
      <c r="A32" s="3" t="s">
        <v>33</v>
      </c>
      <c r="B32" s="3"/>
      <c r="C32" s="3"/>
      <c r="D32" s="3"/>
      <c r="E32" s="3"/>
      <c r="F32" s="3">
        <v>5.5</v>
      </c>
      <c r="G32" s="3">
        <v>5.4</v>
      </c>
      <c r="H32" s="3">
        <v>5.3</v>
      </c>
      <c r="I32" s="3">
        <f t="shared" si="11"/>
        <v>9.9999999999999645E-2</v>
      </c>
      <c r="J32" s="5">
        <f t="shared" si="4"/>
        <v>1.9E-2</v>
      </c>
      <c r="K32" s="3">
        <f t="shared" si="5"/>
        <v>0.20000000000000018</v>
      </c>
      <c r="L32" s="5">
        <f t="shared" si="6"/>
        <v>3.7999999999999999E-2</v>
      </c>
    </row>
    <row r="33" spans="1:12" ht="17">
      <c r="A33" s="3" t="s">
        <v>34</v>
      </c>
      <c r="B33" s="3"/>
      <c r="C33" s="3"/>
      <c r="D33" s="3"/>
      <c r="E33" s="3"/>
      <c r="F33" s="3">
        <v>70.8</v>
      </c>
      <c r="G33" s="3">
        <v>70.3</v>
      </c>
      <c r="H33" s="3">
        <v>73.599999999999994</v>
      </c>
      <c r="I33" s="3">
        <f t="shared" si="11"/>
        <v>0.5</v>
      </c>
      <c r="J33" s="5">
        <f t="shared" si="4"/>
        <v>7.0000000000000001E-3</v>
      </c>
      <c r="K33" s="3">
        <f t="shared" si="5"/>
        <v>-2.7999999999999972</v>
      </c>
      <c r="L33" s="5">
        <f t="shared" si="6"/>
        <v>-3.7999999999999999E-2</v>
      </c>
    </row>
    <row r="34" spans="1:12" ht="17">
      <c r="A34" s="3" t="s">
        <v>35</v>
      </c>
      <c r="B34" s="3"/>
      <c r="C34" s="3"/>
      <c r="D34" s="3"/>
      <c r="E34" s="3"/>
      <c r="F34" s="3">
        <v>53.8</v>
      </c>
      <c r="G34" s="3">
        <v>53.8</v>
      </c>
      <c r="H34" s="3">
        <v>56.3</v>
      </c>
      <c r="I34" s="3">
        <f t="shared" si="11"/>
        <v>0</v>
      </c>
      <c r="J34" s="5">
        <f t="shared" si="4"/>
        <v>0</v>
      </c>
      <c r="K34" s="3">
        <f t="shared" si="5"/>
        <v>-2.5</v>
      </c>
      <c r="L34" s="5">
        <f t="shared" si="6"/>
        <v>-4.3999999999999997E-2</v>
      </c>
    </row>
    <row r="35" spans="1:12" ht="17">
      <c r="A35" s="3" t="s">
        <v>36</v>
      </c>
      <c r="B35" s="3"/>
      <c r="C35" s="3"/>
      <c r="D35" s="3"/>
      <c r="E35" s="3"/>
      <c r="F35" s="3">
        <v>21.7</v>
      </c>
      <c r="G35" s="3">
        <v>21.7</v>
      </c>
      <c r="H35" s="3">
        <v>22.1</v>
      </c>
      <c r="I35" s="3">
        <f t="shared" si="11"/>
        <v>0</v>
      </c>
      <c r="J35" s="5">
        <f t="shared" si="4"/>
        <v>0</v>
      </c>
      <c r="K35" s="3">
        <f t="shared" si="5"/>
        <v>-0.40000000000000213</v>
      </c>
      <c r="L35" s="5">
        <f t="shared" si="6"/>
        <v>-1.7999999999999999E-2</v>
      </c>
    </row>
    <row r="36" spans="1:12" ht="17">
      <c r="A36" s="3" t="s">
        <v>37</v>
      </c>
      <c r="B36" s="3"/>
      <c r="C36" s="3"/>
      <c r="D36" s="3"/>
      <c r="E36" s="3"/>
      <c r="F36" s="3">
        <v>12.1</v>
      </c>
      <c r="G36" s="3">
        <v>12.2</v>
      </c>
      <c r="H36" s="3">
        <v>12.4</v>
      </c>
      <c r="I36" s="3">
        <f t="shared" si="11"/>
        <v>-9.9999999999999645E-2</v>
      </c>
      <c r="J36" s="5">
        <f t="shared" si="4"/>
        <v>-8.0000000000000002E-3</v>
      </c>
      <c r="K36" s="3">
        <f t="shared" si="5"/>
        <v>-0.30000000000000071</v>
      </c>
      <c r="L36" s="5">
        <f t="shared" si="6"/>
        <v>-2.4E-2</v>
      </c>
    </row>
    <row r="37" spans="1:12" ht="17">
      <c r="A37" s="3" t="s">
        <v>38</v>
      </c>
      <c r="B37" s="3"/>
      <c r="C37" s="3"/>
      <c r="D37" s="3"/>
      <c r="E37" s="3"/>
      <c r="F37" s="3">
        <v>27.2</v>
      </c>
      <c r="G37" s="3">
        <v>27.1</v>
      </c>
      <c r="H37" s="3">
        <v>27.2</v>
      </c>
      <c r="I37" s="3">
        <f t="shared" si="11"/>
        <v>9.9999999999997868E-2</v>
      </c>
      <c r="J37" s="5">
        <f t="shared" si="4"/>
        <v>4.0000000000000001E-3</v>
      </c>
      <c r="K37" s="3">
        <f t="shared" si="5"/>
        <v>0</v>
      </c>
      <c r="L37" s="5">
        <f t="shared" si="6"/>
        <v>0</v>
      </c>
    </row>
    <row r="38" spans="1:12" ht="17">
      <c r="A38" s="3" t="s">
        <v>39</v>
      </c>
      <c r="B38" s="3"/>
      <c r="C38" s="3"/>
      <c r="D38" s="3"/>
      <c r="E38" s="3"/>
      <c r="F38" s="3">
        <v>17</v>
      </c>
      <c r="G38" s="3">
        <v>16.5</v>
      </c>
      <c r="H38" s="3">
        <v>17.3</v>
      </c>
      <c r="I38" s="3">
        <f t="shared" si="11"/>
        <v>0.5</v>
      </c>
      <c r="J38" s="5">
        <f t="shared" si="4"/>
        <v>0.03</v>
      </c>
      <c r="K38" s="3">
        <f t="shared" si="5"/>
        <v>-0.30000000000000071</v>
      </c>
      <c r="L38" s="5">
        <f t="shared" si="6"/>
        <v>-1.7000000000000001E-2</v>
      </c>
    </row>
    <row r="39" spans="1:12" ht="17">
      <c r="A39" s="3" t="s">
        <v>40</v>
      </c>
      <c r="B39" s="3"/>
      <c r="C39" s="3"/>
      <c r="D39" s="3"/>
      <c r="E39" s="3"/>
      <c r="F39" s="3">
        <v>13</v>
      </c>
      <c r="G39" s="3">
        <v>12.7</v>
      </c>
      <c r="H39" s="3">
        <v>13.5</v>
      </c>
      <c r="I39" s="3">
        <f t="shared" si="11"/>
        <v>0.30000000000000071</v>
      </c>
      <c r="J39" s="5">
        <f t="shared" si="4"/>
        <v>2.4E-2</v>
      </c>
      <c r="K39" s="3">
        <f t="shared" si="5"/>
        <v>-0.5</v>
      </c>
      <c r="L39" s="5">
        <f t="shared" si="6"/>
        <v>-3.6999999999999998E-2</v>
      </c>
    </row>
    <row r="40" spans="1:12" ht="17">
      <c r="A40" s="3" t="s">
        <v>41</v>
      </c>
      <c r="B40" s="3"/>
      <c r="C40" s="3"/>
      <c r="D40" s="3"/>
      <c r="E40" s="3"/>
      <c r="F40" s="3">
        <v>173.2</v>
      </c>
      <c r="G40" s="3">
        <v>170.6</v>
      </c>
      <c r="H40" s="3">
        <v>170.6</v>
      </c>
      <c r="I40" s="3">
        <f t="shared" si="11"/>
        <v>2.5999999999999943</v>
      </c>
      <c r="J40" s="5">
        <f t="shared" si="4"/>
        <v>1.4999999999999999E-2</v>
      </c>
      <c r="K40" s="3">
        <f t="shared" si="5"/>
        <v>2.5999999999999943</v>
      </c>
      <c r="L40" s="5">
        <f t="shared" si="6"/>
        <v>1.4999999999999999E-2</v>
      </c>
    </row>
    <row r="41" spans="1:12" ht="17">
      <c r="A41" s="3" t="s">
        <v>42</v>
      </c>
      <c r="B41" s="3"/>
      <c r="C41" s="3"/>
      <c r="D41" s="3"/>
      <c r="E41" s="3"/>
      <c r="F41" s="3">
        <v>81.7</v>
      </c>
      <c r="G41" s="3">
        <v>81.5</v>
      </c>
      <c r="H41" s="3">
        <v>80.8</v>
      </c>
      <c r="I41" s="3">
        <f t="shared" si="11"/>
        <v>0.20000000000000284</v>
      </c>
      <c r="J41" s="5">
        <f t="shared" si="4"/>
        <v>2E-3</v>
      </c>
      <c r="K41" s="3">
        <f t="shared" si="5"/>
        <v>0.90000000000000568</v>
      </c>
      <c r="L41" s="5">
        <f t="shared" si="6"/>
        <v>1.0999999999999999E-2</v>
      </c>
    </row>
    <row r="42" spans="1:12" ht="17">
      <c r="A42" s="3" t="s">
        <v>43</v>
      </c>
      <c r="B42" s="3"/>
      <c r="C42" s="3"/>
      <c r="D42" s="3"/>
      <c r="E42" s="3"/>
      <c r="F42" s="3">
        <v>19.2</v>
      </c>
      <c r="G42" s="3">
        <v>18.899999999999999</v>
      </c>
      <c r="H42" s="3">
        <v>18.899999999999999</v>
      </c>
      <c r="I42" s="3">
        <f t="shared" si="11"/>
        <v>0.30000000000000071</v>
      </c>
      <c r="J42" s="5">
        <f t="shared" si="4"/>
        <v>1.6E-2</v>
      </c>
      <c r="K42" s="3">
        <f t="shared" si="5"/>
        <v>0.30000000000000071</v>
      </c>
      <c r="L42" s="5">
        <f t="shared" si="6"/>
        <v>1.6E-2</v>
      </c>
    </row>
    <row r="43" spans="1:12" ht="17">
      <c r="A43" s="3" t="s">
        <v>44</v>
      </c>
      <c r="B43" s="3"/>
      <c r="C43" s="3"/>
      <c r="D43" s="3"/>
      <c r="E43" s="3"/>
      <c r="F43" s="3">
        <v>12.4</v>
      </c>
      <c r="G43" s="3">
        <v>12.5</v>
      </c>
      <c r="H43" s="3">
        <v>12.2</v>
      </c>
      <c r="I43" s="3">
        <f t="shared" si="11"/>
        <v>-9.9999999999999645E-2</v>
      </c>
      <c r="J43" s="5">
        <f t="shared" si="4"/>
        <v>-8.0000000000000002E-3</v>
      </c>
      <c r="K43" s="3">
        <f t="shared" si="5"/>
        <v>0.20000000000000107</v>
      </c>
      <c r="L43" s="5">
        <f t="shared" si="6"/>
        <v>1.6E-2</v>
      </c>
    </row>
    <row r="44" spans="1:12" ht="17">
      <c r="A44" s="3" t="s">
        <v>45</v>
      </c>
      <c r="B44" s="3"/>
      <c r="C44" s="3"/>
      <c r="D44" s="3"/>
      <c r="E44" s="3"/>
      <c r="F44" s="3">
        <v>15.2</v>
      </c>
      <c r="G44" s="3">
        <v>15</v>
      </c>
      <c r="H44" s="3">
        <v>15.3</v>
      </c>
      <c r="I44" s="3">
        <f t="shared" si="11"/>
        <v>0.19999999999999929</v>
      </c>
      <c r="J44" s="5">
        <f t="shared" si="4"/>
        <v>1.2999999999999999E-2</v>
      </c>
      <c r="K44" s="3">
        <f t="shared" si="5"/>
        <v>-0.10000000000000142</v>
      </c>
      <c r="L44" s="5">
        <f t="shared" si="6"/>
        <v>-7.0000000000000001E-3</v>
      </c>
    </row>
    <row r="45" spans="1:12" ht="17">
      <c r="A45" s="3" t="s">
        <v>46</v>
      </c>
      <c r="B45" s="3"/>
      <c r="C45" s="3"/>
      <c r="D45" s="3"/>
      <c r="E45" s="3"/>
      <c r="F45" s="3">
        <v>76.3</v>
      </c>
      <c r="G45" s="3">
        <v>74.099999999999994</v>
      </c>
      <c r="H45" s="3">
        <v>74.5</v>
      </c>
      <c r="I45" s="3">
        <f t="shared" si="11"/>
        <v>2.2000000000000028</v>
      </c>
      <c r="J45" s="5">
        <f t="shared" si="4"/>
        <v>0.03</v>
      </c>
      <c r="K45" s="3">
        <f t="shared" si="5"/>
        <v>1.7999999999999972</v>
      </c>
      <c r="L45" s="5">
        <f t="shared" si="6"/>
        <v>2.4E-2</v>
      </c>
    </row>
    <row r="46" spans="1:12" ht="17">
      <c r="A46" s="3" t="s">
        <v>47</v>
      </c>
      <c r="B46" s="3"/>
      <c r="C46" s="3"/>
      <c r="D46" s="3"/>
      <c r="E46" s="3"/>
      <c r="F46" s="3">
        <v>242.4</v>
      </c>
      <c r="G46" s="3">
        <v>245.3</v>
      </c>
      <c r="H46" s="3">
        <v>235.8</v>
      </c>
      <c r="I46" s="3">
        <f t="shared" si="11"/>
        <v>-2.9000000000000057</v>
      </c>
      <c r="J46" s="5">
        <f t="shared" si="4"/>
        <v>-1.2E-2</v>
      </c>
      <c r="K46" s="3">
        <f t="shared" si="5"/>
        <v>6.5999999999999943</v>
      </c>
      <c r="L46" s="5">
        <f t="shared" si="6"/>
        <v>2.8000000000000001E-2</v>
      </c>
    </row>
    <row r="47" spans="1:12" ht="17">
      <c r="A47" s="3" t="s">
        <v>48</v>
      </c>
      <c r="B47" s="3"/>
      <c r="C47" s="3"/>
      <c r="D47" s="3"/>
      <c r="E47" s="3"/>
      <c r="F47" s="3">
        <v>34.200000000000003</v>
      </c>
      <c r="G47" s="3">
        <v>38.1</v>
      </c>
      <c r="H47" s="3">
        <v>33.5</v>
      </c>
      <c r="I47" s="3">
        <f t="shared" si="11"/>
        <v>-3.8999999999999986</v>
      </c>
      <c r="J47" s="5">
        <f t="shared" si="4"/>
        <v>-0.10199999999999999</v>
      </c>
      <c r="K47" s="3">
        <f t="shared" si="5"/>
        <v>0.70000000000000284</v>
      </c>
      <c r="L47" s="5">
        <f t="shared" si="6"/>
        <v>2.1000000000000001E-2</v>
      </c>
    </row>
    <row r="48" spans="1:12" ht="17">
      <c r="A48" s="3" t="s">
        <v>49</v>
      </c>
      <c r="B48" s="3"/>
      <c r="C48" s="3"/>
      <c r="D48" s="3"/>
      <c r="E48" s="3"/>
      <c r="F48" s="3">
        <v>208.2</v>
      </c>
      <c r="G48" s="3">
        <v>207.2</v>
      </c>
      <c r="H48" s="3">
        <v>202.3</v>
      </c>
      <c r="I48" s="3">
        <f t="shared" si="11"/>
        <v>1</v>
      </c>
      <c r="J48" s="5">
        <f t="shared" si="4"/>
        <v>5.0000000000000001E-3</v>
      </c>
      <c r="K48" s="3">
        <f t="shared" si="5"/>
        <v>5.8999999999999773</v>
      </c>
      <c r="L48" s="5">
        <f t="shared" si="6"/>
        <v>2.9000000000000001E-2</v>
      </c>
    </row>
    <row r="49" spans="1:12" ht="17">
      <c r="A49" s="3" t="s">
        <v>50</v>
      </c>
      <c r="B49" s="3"/>
      <c r="C49" s="3"/>
      <c r="D49" s="3"/>
      <c r="E49" s="3"/>
      <c r="F49" s="3">
        <v>82.3</v>
      </c>
      <c r="G49" s="3">
        <v>82</v>
      </c>
      <c r="H49" s="3">
        <v>80.099999999999994</v>
      </c>
      <c r="I49" s="3">
        <f t="shared" si="11"/>
        <v>0.29999999999999716</v>
      </c>
      <c r="J49" s="5">
        <f t="shared" si="4"/>
        <v>4.0000000000000001E-3</v>
      </c>
      <c r="K49" s="3">
        <f t="shared" si="5"/>
        <v>2.2000000000000028</v>
      </c>
      <c r="L49" s="5">
        <f t="shared" si="6"/>
        <v>2.7E-2</v>
      </c>
    </row>
    <row r="50" spans="1:12" ht="17">
      <c r="A50" s="3" t="s">
        <v>51</v>
      </c>
      <c r="B50" s="3"/>
      <c r="C50" s="3"/>
      <c r="D50" s="3"/>
      <c r="E50" s="3"/>
      <c r="F50" s="3">
        <v>57.4</v>
      </c>
      <c r="G50" s="3">
        <v>57.1</v>
      </c>
      <c r="H50" s="3">
        <v>56.4</v>
      </c>
      <c r="I50" s="3">
        <f t="shared" si="11"/>
        <v>0.29999999999999716</v>
      </c>
      <c r="J50" s="5">
        <f t="shared" si="4"/>
        <v>5.0000000000000001E-3</v>
      </c>
      <c r="K50" s="3">
        <f t="shared" si="5"/>
        <v>1</v>
      </c>
      <c r="L50" s="5">
        <f t="shared" si="6"/>
        <v>1.7999999999999999E-2</v>
      </c>
    </row>
    <row r="51" spans="1:12" ht="17">
      <c r="A51" s="3" t="s">
        <v>52</v>
      </c>
      <c r="B51" s="3"/>
      <c r="C51" s="3"/>
      <c r="D51" s="3"/>
      <c r="E51" s="3"/>
      <c r="F51" s="3">
        <v>33.200000000000003</v>
      </c>
      <c r="G51" s="3">
        <v>32.700000000000003</v>
      </c>
      <c r="H51" s="3">
        <v>32.5</v>
      </c>
      <c r="I51" s="3">
        <f t="shared" si="11"/>
        <v>0.5</v>
      </c>
      <c r="J51" s="5">
        <f t="shared" si="4"/>
        <v>1.4999999999999999E-2</v>
      </c>
      <c r="K51" s="3">
        <f t="shared" si="5"/>
        <v>0.70000000000000284</v>
      </c>
      <c r="L51" s="5">
        <f t="shared" si="6"/>
        <v>2.1999999999999999E-2</v>
      </c>
    </row>
    <row r="52" spans="1:12" ht="17">
      <c r="A52" s="3" t="s">
        <v>53</v>
      </c>
      <c r="B52" s="3"/>
      <c r="C52" s="3"/>
      <c r="D52" s="3"/>
      <c r="E52" s="3"/>
      <c r="F52" s="3">
        <v>35.299999999999997</v>
      </c>
      <c r="G52" s="3">
        <v>35.4</v>
      </c>
      <c r="H52" s="3">
        <v>33.299999999999997</v>
      </c>
      <c r="I52" s="3">
        <f t="shared" si="11"/>
        <v>-0.10000000000000142</v>
      </c>
      <c r="J52" s="5">
        <f t="shared" si="4"/>
        <v>-3.0000000000000001E-3</v>
      </c>
      <c r="K52" s="3">
        <f t="shared" si="5"/>
        <v>2</v>
      </c>
      <c r="L52" s="5">
        <f t="shared" si="6"/>
        <v>0.06</v>
      </c>
    </row>
    <row r="53" spans="1:12" ht="17">
      <c r="A53" s="3" t="s">
        <v>54</v>
      </c>
      <c r="B53" s="3"/>
      <c r="C53" s="3"/>
      <c r="D53" s="3"/>
      <c r="E53" s="3"/>
      <c r="F53" s="3">
        <v>127.4</v>
      </c>
      <c r="G53" s="3">
        <v>116.7</v>
      </c>
      <c r="H53" s="3">
        <v>127</v>
      </c>
      <c r="I53" s="3">
        <f t="shared" si="11"/>
        <v>10.700000000000003</v>
      </c>
      <c r="J53" s="5">
        <f t="shared" si="4"/>
        <v>9.1999999999999998E-2</v>
      </c>
      <c r="K53" s="3">
        <f t="shared" si="5"/>
        <v>0.40000000000000568</v>
      </c>
      <c r="L53" s="5">
        <f t="shared" si="6"/>
        <v>3.0000000000000001E-3</v>
      </c>
    </row>
    <row r="54" spans="1:12" ht="17">
      <c r="A54" s="3" t="s">
        <v>55</v>
      </c>
      <c r="B54" s="3"/>
      <c r="C54" s="3"/>
      <c r="D54" s="3"/>
      <c r="E54" s="3"/>
      <c r="F54" s="3">
        <v>27.3</v>
      </c>
      <c r="G54" s="3">
        <v>21.1</v>
      </c>
      <c r="H54" s="3">
        <v>27.2</v>
      </c>
      <c r="I54" s="3">
        <f t="shared" si="11"/>
        <v>6.1999999999999993</v>
      </c>
      <c r="J54" s="5">
        <f t="shared" si="4"/>
        <v>0.29399999999999998</v>
      </c>
      <c r="K54" s="3">
        <f t="shared" si="5"/>
        <v>0.10000000000000142</v>
      </c>
      <c r="L54" s="5">
        <f t="shared" si="6"/>
        <v>4.0000000000000001E-3</v>
      </c>
    </row>
    <row r="55" spans="1:12" ht="17">
      <c r="A55" s="3" t="s">
        <v>56</v>
      </c>
      <c r="B55" s="3"/>
      <c r="C55" s="3"/>
      <c r="D55" s="3"/>
      <c r="E55" s="3"/>
      <c r="F55" s="3">
        <v>20.2</v>
      </c>
      <c r="G55" s="3">
        <v>16.5</v>
      </c>
      <c r="H55" s="3">
        <v>20.100000000000001</v>
      </c>
      <c r="I55" s="3">
        <f t="shared" si="11"/>
        <v>3.6999999999999993</v>
      </c>
      <c r="J55" s="5">
        <f t="shared" si="4"/>
        <v>0.224</v>
      </c>
      <c r="K55" s="3">
        <f t="shared" si="5"/>
        <v>9.9999999999997868E-2</v>
      </c>
      <c r="L55" s="5">
        <f t="shared" si="6"/>
        <v>5.0000000000000001E-3</v>
      </c>
    </row>
    <row r="56" spans="1:12" ht="17">
      <c r="A56" s="3" t="s">
        <v>57</v>
      </c>
      <c r="B56" s="3"/>
      <c r="C56" s="3"/>
      <c r="D56" s="3"/>
      <c r="E56" s="3"/>
      <c r="F56" s="3">
        <v>100.1</v>
      </c>
      <c r="G56" s="3">
        <v>95.6</v>
      </c>
      <c r="H56" s="3">
        <v>99.8</v>
      </c>
      <c r="I56" s="3">
        <f t="shared" si="11"/>
        <v>4.5</v>
      </c>
      <c r="J56" s="5">
        <f t="shared" si="4"/>
        <v>4.7E-2</v>
      </c>
      <c r="K56" s="3">
        <f t="shared" si="5"/>
        <v>0.29999999999999716</v>
      </c>
      <c r="L56" s="5">
        <f t="shared" si="6"/>
        <v>3.0000000000000001E-3</v>
      </c>
    </row>
    <row r="57" spans="1:12" ht="17">
      <c r="A57" s="3" t="s">
        <v>58</v>
      </c>
      <c r="B57" s="3"/>
      <c r="C57" s="3"/>
      <c r="D57" s="3"/>
      <c r="E57" s="3"/>
      <c r="F57" s="3">
        <v>94.7</v>
      </c>
      <c r="G57" s="3">
        <v>89.8</v>
      </c>
      <c r="H57" s="3">
        <v>94</v>
      </c>
      <c r="I57" s="3">
        <f t="shared" si="11"/>
        <v>4.9000000000000057</v>
      </c>
      <c r="J57" s="5">
        <f t="shared" si="4"/>
        <v>5.5E-2</v>
      </c>
      <c r="K57" s="3">
        <f t="shared" si="5"/>
        <v>0.70000000000000284</v>
      </c>
      <c r="L57" s="5">
        <f t="shared" si="6"/>
        <v>7.0000000000000001E-3</v>
      </c>
    </row>
    <row r="58" spans="1:12" ht="17">
      <c r="A58" s="3" t="s">
        <v>59</v>
      </c>
      <c r="B58" s="3"/>
      <c r="C58" s="3"/>
      <c r="D58" s="3"/>
      <c r="E58" s="3"/>
      <c r="F58" s="3">
        <v>58</v>
      </c>
      <c r="G58" s="3">
        <v>57.9</v>
      </c>
      <c r="H58" s="3">
        <v>57.5</v>
      </c>
      <c r="I58" s="3">
        <f t="shared" si="11"/>
        <v>0.10000000000000142</v>
      </c>
      <c r="J58" s="5">
        <f t="shared" si="4"/>
        <v>2E-3</v>
      </c>
      <c r="K58" s="3">
        <f t="shared" si="5"/>
        <v>0.5</v>
      </c>
      <c r="L58" s="5">
        <f t="shared" si="6"/>
        <v>8.9999999999999993E-3</v>
      </c>
    </row>
    <row r="59" spans="1:12" ht="17">
      <c r="A59" s="3" t="s">
        <v>60</v>
      </c>
      <c r="B59" s="3"/>
      <c r="C59" s="3"/>
      <c r="D59" s="3"/>
      <c r="E59" s="3"/>
      <c r="F59" s="3">
        <v>22.9</v>
      </c>
      <c r="G59" s="3">
        <v>22.4</v>
      </c>
      <c r="H59" s="3">
        <v>21.6</v>
      </c>
      <c r="I59" s="3">
        <f t="shared" si="11"/>
        <v>0.5</v>
      </c>
      <c r="J59" s="5">
        <f t="shared" si="4"/>
        <v>2.1999999999999999E-2</v>
      </c>
      <c r="K59" s="3">
        <f t="shared" si="5"/>
        <v>1.2999999999999972</v>
      </c>
      <c r="L59" s="5">
        <f t="shared" si="6"/>
        <v>0.06</v>
      </c>
    </row>
    <row r="60" spans="1:12" ht="17">
      <c r="A60" s="3" t="s">
        <v>61</v>
      </c>
      <c r="B60" s="3"/>
      <c r="C60" s="3"/>
      <c r="D60" s="3"/>
      <c r="E60" s="3"/>
      <c r="F60" s="3">
        <v>197.8</v>
      </c>
      <c r="G60" s="3">
        <v>196.6</v>
      </c>
      <c r="H60" s="3">
        <v>201.1</v>
      </c>
      <c r="I60" s="3">
        <f t="shared" si="11"/>
        <v>1.2000000000000171</v>
      </c>
      <c r="J60" s="5">
        <f t="shared" si="4"/>
        <v>6.0000000000000001E-3</v>
      </c>
      <c r="K60" s="3">
        <f t="shared" si="5"/>
        <v>-3.2999999999999829</v>
      </c>
      <c r="L60" s="5">
        <f t="shared" si="6"/>
        <v>-1.6E-2</v>
      </c>
    </row>
    <row r="61" spans="1:12" ht="17">
      <c r="A61" s="3" t="s">
        <v>62</v>
      </c>
      <c r="B61" s="3"/>
      <c r="C61" s="3"/>
      <c r="D61" s="3"/>
      <c r="E61" s="3"/>
      <c r="F61" s="3">
        <v>16.5</v>
      </c>
      <c r="G61" s="3">
        <v>16.399999999999999</v>
      </c>
      <c r="H61" s="3">
        <v>16.8</v>
      </c>
      <c r="I61" s="3">
        <f t="shared" si="11"/>
        <v>0.10000000000000142</v>
      </c>
      <c r="J61" s="5">
        <f t="shared" si="4"/>
        <v>6.0000000000000001E-3</v>
      </c>
      <c r="K61" s="3">
        <f t="shared" si="5"/>
        <v>-0.30000000000000071</v>
      </c>
      <c r="L61" s="5">
        <f t="shared" si="6"/>
        <v>-1.7999999999999999E-2</v>
      </c>
    </row>
    <row r="62" spans="1:12" ht="17">
      <c r="A62" s="3" t="s">
        <v>63</v>
      </c>
      <c r="B62" s="3"/>
      <c r="C62" s="3"/>
      <c r="D62" s="3"/>
      <c r="E62" s="3"/>
      <c r="F62" s="3">
        <v>22.9</v>
      </c>
      <c r="G62" s="3">
        <v>24</v>
      </c>
      <c r="H62" s="3">
        <v>22.9</v>
      </c>
      <c r="I62" s="3">
        <f t="shared" si="11"/>
        <v>-1.1000000000000014</v>
      </c>
      <c r="J62" s="5">
        <f t="shared" si="4"/>
        <v>-4.5999999999999999E-2</v>
      </c>
      <c r="K62" s="3">
        <f t="shared" si="5"/>
        <v>0</v>
      </c>
      <c r="L62" s="5">
        <f t="shared" si="6"/>
        <v>0</v>
      </c>
    </row>
    <row r="63" spans="1:12" ht="17">
      <c r="A63" s="3" t="s">
        <v>64</v>
      </c>
      <c r="B63" s="3"/>
      <c r="C63" s="3"/>
      <c r="D63" s="3"/>
      <c r="E63" s="3"/>
      <c r="F63" s="3">
        <v>10.8</v>
      </c>
      <c r="G63" s="3">
        <v>12.6</v>
      </c>
      <c r="H63" s="3">
        <v>10.7</v>
      </c>
      <c r="I63" s="3">
        <f t="shared" si="11"/>
        <v>-1.7999999999999989</v>
      </c>
      <c r="J63" s="5">
        <f t="shared" si="4"/>
        <v>-0.14299999999999999</v>
      </c>
      <c r="K63" s="3">
        <f t="shared" si="5"/>
        <v>0.10000000000000142</v>
      </c>
      <c r="L63" s="5">
        <f t="shared" si="6"/>
        <v>8.9999999999999993E-3</v>
      </c>
    </row>
    <row r="64" spans="1:12" ht="17">
      <c r="A64" s="3" t="s">
        <v>65</v>
      </c>
      <c r="B64" s="3"/>
      <c r="C64" s="3"/>
      <c r="D64" s="3"/>
      <c r="E64" s="3"/>
      <c r="F64" s="3">
        <v>1.5</v>
      </c>
      <c r="G64" s="3">
        <v>1.5</v>
      </c>
      <c r="H64" s="3">
        <v>1.5</v>
      </c>
      <c r="I64" s="3">
        <f t="shared" si="11"/>
        <v>0</v>
      </c>
      <c r="J64" s="5">
        <f t="shared" si="4"/>
        <v>0</v>
      </c>
      <c r="K64" s="3">
        <f t="shared" si="5"/>
        <v>0</v>
      </c>
      <c r="L64" s="5">
        <f t="shared" si="6"/>
        <v>0</v>
      </c>
    </row>
    <row r="65" spans="1:12" ht="17">
      <c r="A65" s="3" t="s">
        <v>66</v>
      </c>
      <c r="B65" s="3"/>
      <c r="C65" s="3"/>
      <c r="D65" s="3"/>
      <c r="E65" s="3"/>
      <c r="F65" s="3">
        <v>158.4</v>
      </c>
      <c r="G65" s="3">
        <v>156.19999999999999</v>
      </c>
      <c r="H65" s="3">
        <v>161.4</v>
      </c>
      <c r="I65" s="3">
        <f t="shared" si="11"/>
        <v>2.2000000000000171</v>
      </c>
      <c r="J65" s="5">
        <f t="shared" si="4"/>
        <v>1.4E-2</v>
      </c>
      <c r="K65" s="3">
        <f t="shared" si="5"/>
        <v>-3</v>
      </c>
      <c r="L65" s="5">
        <f t="shared" si="6"/>
        <v>-1.9E-2</v>
      </c>
    </row>
    <row r="66" spans="1:12" ht="17">
      <c r="A66" s="3" t="s">
        <v>67</v>
      </c>
      <c r="B66" s="3"/>
      <c r="C66" s="3"/>
      <c r="D66" s="3"/>
      <c r="E66" s="3"/>
      <c r="F66" s="3">
        <v>102.4</v>
      </c>
      <c r="G66" s="3">
        <v>103.4</v>
      </c>
      <c r="H66" s="3">
        <v>105.1</v>
      </c>
      <c r="I66" s="3">
        <f t="shared" si="11"/>
        <v>-1</v>
      </c>
      <c r="J66" s="5">
        <f t="shared" si="4"/>
        <v>-0.01</v>
      </c>
      <c r="K66" s="3">
        <f t="shared" si="5"/>
        <v>-2.6999999999999886</v>
      </c>
      <c r="L66" s="5">
        <f t="shared" si="6"/>
        <v>-2.5999999999999999E-2</v>
      </c>
    </row>
    <row r="67" spans="1:12" ht="17">
      <c r="A67" s="3" t="s">
        <v>68</v>
      </c>
      <c r="B67" s="3"/>
      <c r="C67" s="3"/>
      <c r="D67" s="3"/>
      <c r="E67" s="3"/>
      <c r="F67" s="3">
        <v>3</v>
      </c>
      <c r="G67" s="3">
        <v>3</v>
      </c>
      <c r="H67" s="3">
        <v>3</v>
      </c>
      <c r="I67" s="3">
        <f t="shared" si="11"/>
        <v>0</v>
      </c>
      <c r="J67" s="5">
        <f t="shared" si="4"/>
        <v>0</v>
      </c>
      <c r="K67" s="3">
        <f t="shared" si="5"/>
        <v>0</v>
      </c>
      <c r="L67" s="5">
        <f t="shared" si="6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sqref="A1:H65"/>
    </sheetView>
  </sheetViews>
  <sheetFormatPr baseColWidth="10" defaultRowHeight="15" x14ac:dyDescent="0"/>
  <sheetData>
    <row r="1" spans="1:8" ht="17">
      <c r="A1" s="1" t="s">
        <v>0</v>
      </c>
      <c r="B1" s="2">
        <v>41791</v>
      </c>
      <c r="C1" s="2">
        <v>41760</v>
      </c>
      <c r="D1" s="2">
        <v>41426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ht="17">
      <c r="A2" s="3" t="s">
        <v>5</v>
      </c>
      <c r="B2" s="4">
        <v>1318.7</v>
      </c>
      <c r="C2" s="4">
        <v>1298.7</v>
      </c>
      <c r="D2" s="4">
        <v>1303.5999999999999</v>
      </c>
      <c r="E2" s="3">
        <v>20</v>
      </c>
      <c r="F2" s="5">
        <v>1.4999999999999999E-2</v>
      </c>
      <c r="G2" s="3">
        <v>15.1</v>
      </c>
      <c r="H2" s="5">
        <v>1.2E-2</v>
      </c>
    </row>
    <row r="3" spans="1:8" ht="17">
      <c r="A3" s="3" t="s">
        <v>6</v>
      </c>
      <c r="B3" s="4">
        <v>1120.9000000000001</v>
      </c>
      <c r="C3" s="4">
        <v>1102.0999999999999</v>
      </c>
      <c r="D3" s="4">
        <v>1102.5</v>
      </c>
      <c r="E3" s="3">
        <v>18.8</v>
      </c>
      <c r="F3" s="5">
        <v>1.7000000000000001E-2</v>
      </c>
      <c r="G3" s="3">
        <v>18.399999999999999</v>
      </c>
      <c r="H3" s="5">
        <v>1.7000000000000001E-2</v>
      </c>
    </row>
    <row r="4" spans="1:8" ht="17">
      <c r="A4" s="3" t="s">
        <v>7</v>
      </c>
      <c r="B4" s="3">
        <v>149</v>
      </c>
      <c r="C4" s="3">
        <v>145.6</v>
      </c>
      <c r="D4" s="3">
        <v>143.80000000000001</v>
      </c>
      <c r="E4" s="3">
        <v>3.4</v>
      </c>
      <c r="F4" s="5">
        <v>2.3E-2</v>
      </c>
      <c r="G4" s="3">
        <v>5.2</v>
      </c>
      <c r="H4" s="5">
        <v>3.5999999999999997E-2</v>
      </c>
    </row>
    <row r="5" spans="1:8" ht="17">
      <c r="A5" s="3" t="s">
        <v>8</v>
      </c>
      <c r="B5" s="3">
        <v>74.400000000000006</v>
      </c>
      <c r="C5" s="3">
        <v>72</v>
      </c>
      <c r="D5" s="3">
        <v>69.3</v>
      </c>
      <c r="E5" s="3">
        <v>2.4</v>
      </c>
      <c r="F5" s="5">
        <v>3.3000000000000002E-2</v>
      </c>
      <c r="G5" s="3">
        <v>5.0999999999999996</v>
      </c>
      <c r="H5" s="5">
        <v>7.3999999999999996E-2</v>
      </c>
    </row>
    <row r="6" spans="1:8" ht="17">
      <c r="A6" s="3" t="s">
        <v>9</v>
      </c>
      <c r="B6" s="3">
        <v>53.1</v>
      </c>
      <c r="C6" s="3">
        <v>50.9</v>
      </c>
      <c r="D6" s="3">
        <v>48.8</v>
      </c>
      <c r="E6" s="3">
        <v>2.2000000000000002</v>
      </c>
      <c r="F6" s="5">
        <v>4.2999999999999997E-2</v>
      </c>
      <c r="G6" s="3">
        <v>4.3</v>
      </c>
      <c r="H6" s="5">
        <v>8.7999999999999995E-2</v>
      </c>
    </row>
    <row r="7" spans="1:8" ht="17">
      <c r="A7" s="3" t="s">
        <v>10</v>
      </c>
      <c r="B7" s="3">
        <v>74.599999999999994</v>
      </c>
      <c r="C7" s="3">
        <v>73.599999999999994</v>
      </c>
      <c r="D7" s="3">
        <v>74.5</v>
      </c>
      <c r="E7" s="3">
        <v>1</v>
      </c>
      <c r="F7" s="5">
        <v>1.4E-2</v>
      </c>
      <c r="G7" s="3">
        <v>0.1</v>
      </c>
      <c r="H7" s="5">
        <v>1E-3</v>
      </c>
    </row>
    <row r="8" spans="1:8" ht="17">
      <c r="A8" s="3" t="s">
        <v>11</v>
      </c>
      <c r="B8" s="3">
        <v>43</v>
      </c>
      <c r="C8" s="3">
        <v>42.2</v>
      </c>
      <c r="D8" s="3">
        <v>42.6</v>
      </c>
      <c r="E8" s="3">
        <v>0.8</v>
      </c>
      <c r="F8" s="5">
        <v>1.9E-2</v>
      </c>
      <c r="G8" s="3">
        <v>0.4</v>
      </c>
      <c r="H8" s="5">
        <v>8.9999999999999993E-3</v>
      </c>
    </row>
    <row r="9" spans="1:8" ht="17">
      <c r="A9" s="3" t="s">
        <v>12</v>
      </c>
      <c r="B9" s="3">
        <v>31.6</v>
      </c>
      <c r="C9" s="3">
        <v>31.4</v>
      </c>
      <c r="D9" s="3">
        <v>31.9</v>
      </c>
      <c r="E9" s="3">
        <v>0.2</v>
      </c>
      <c r="F9" s="5">
        <v>6.0000000000000001E-3</v>
      </c>
      <c r="G9" s="3">
        <v>-0.3</v>
      </c>
      <c r="H9" s="5">
        <v>-8.9999999999999993E-3</v>
      </c>
    </row>
    <row r="10" spans="1:8" ht="17">
      <c r="A10" s="3" t="s">
        <v>13</v>
      </c>
      <c r="B10" s="4">
        <v>1169.7</v>
      </c>
      <c r="C10" s="4">
        <v>1153.0999999999999</v>
      </c>
      <c r="D10" s="4">
        <v>1159.8</v>
      </c>
      <c r="E10" s="3">
        <v>16.600000000000001</v>
      </c>
      <c r="F10" s="5">
        <v>1.4E-2</v>
      </c>
      <c r="G10" s="3">
        <v>9.9</v>
      </c>
      <c r="H10" s="5">
        <v>8.9999999999999993E-3</v>
      </c>
    </row>
    <row r="11" spans="1:8" ht="17">
      <c r="A11" s="3" t="s">
        <v>14</v>
      </c>
      <c r="B11" s="3">
        <v>971.9</v>
      </c>
      <c r="C11" s="3">
        <v>956.5</v>
      </c>
      <c r="D11" s="3">
        <v>958.7</v>
      </c>
      <c r="E11" s="3">
        <v>15.4</v>
      </c>
      <c r="F11" s="5">
        <v>1.6E-2</v>
      </c>
      <c r="G11" s="3">
        <v>13.2</v>
      </c>
      <c r="H11" s="5">
        <v>1.4E-2</v>
      </c>
    </row>
    <row r="12" spans="1:8" ht="17">
      <c r="A12" s="3" t="s">
        <v>15</v>
      </c>
      <c r="B12" s="3">
        <v>276.60000000000002</v>
      </c>
      <c r="C12" s="3">
        <v>272.39999999999998</v>
      </c>
      <c r="D12" s="3">
        <v>270.2</v>
      </c>
      <c r="E12" s="3">
        <v>4.2</v>
      </c>
      <c r="F12" s="5">
        <v>1.4999999999999999E-2</v>
      </c>
      <c r="G12" s="3">
        <v>6.4</v>
      </c>
      <c r="H12" s="5">
        <v>2.4E-2</v>
      </c>
    </row>
    <row r="13" spans="1:8" ht="17">
      <c r="A13" s="3" t="s">
        <v>16</v>
      </c>
      <c r="B13" s="3">
        <v>70.400000000000006</v>
      </c>
      <c r="C13" s="3">
        <v>70.8</v>
      </c>
      <c r="D13" s="3">
        <v>70.2</v>
      </c>
      <c r="E13" s="3">
        <v>-0.4</v>
      </c>
      <c r="F13" s="5">
        <v>-6.0000000000000001E-3</v>
      </c>
      <c r="G13" s="3">
        <v>0.2</v>
      </c>
      <c r="H13" s="5">
        <v>3.0000000000000001E-3</v>
      </c>
    </row>
    <row r="14" spans="1:8" ht="17">
      <c r="A14" s="3" t="s">
        <v>17</v>
      </c>
      <c r="B14" s="3">
        <v>34.799999999999997</v>
      </c>
      <c r="C14" s="3">
        <v>34.6</v>
      </c>
      <c r="D14" s="3">
        <v>34.5</v>
      </c>
      <c r="E14" s="3">
        <v>0.2</v>
      </c>
      <c r="F14" s="5">
        <v>6.0000000000000001E-3</v>
      </c>
      <c r="G14" s="3">
        <v>0.3</v>
      </c>
      <c r="H14" s="5">
        <v>8.9999999999999993E-3</v>
      </c>
    </row>
    <row r="15" spans="1:8" ht="17">
      <c r="A15" s="3" t="s">
        <v>18</v>
      </c>
      <c r="B15" s="3">
        <v>26.5</v>
      </c>
      <c r="C15" s="3">
        <v>26.2</v>
      </c>
      <c r="D15" s="3">
        <v>26.5</v>
      </c>
      <c r="E15" s="3">
        <v>0.3</v>
      </c>
      <c r="F15" s="5">
        <v>1.0999999999999999E-2</v>
      </c>
      <c r="G15" s="3">
        <v>0</v>
      </c>
      <c r="H15" s="5">
        <v>0</v>
      </c>
    </row>
    <row r="16" spans="1:8" ht="17">
      <c r="A16" s="3" t="s">
        <v>19</v>
      </c>
      <c r="B16" s="3">
        <v>163.9</v>
      </c>
      <c r="C16" s="3">
        <v>160.30000000000001</v>
      </c>
      <c r="D16" s="3">
        <v>160.19999999999999</v>
      </c>
      <c r="E16" s="3">
        <v>3.6</v>
      </c>
      <c r="F16" s="5">
        <v>2.1999999999999999E-2</v>
      </c>
      <c r="G16" s="3">
        <v>3.7</v>
      </c>
      <c r="H16" s="5">
        <v>2.3E-2</v>
      </c>
    </row>
    <row r="17" spans="1:8" ht="17">
      <c r="A17" s="3" t="s">
        <v>20</v>
      </c>
      <c r="B17" s="3">
        <v>14</v>
      </c>
      <c r="C17" s="3">
        <v>13.8</v>
      </c>
      <c r="D17" s="3">
        <v>13.7</v>
      </c>
      <c r="E17" s="3">
        <v>0.2</v>
      </c>
      <c r="F17" s="5">
        <v>1.4E-2</v>
      </c>
      <c r="G17" s="3">
        <v>0.3</v>
      </c>
      <c r="H17" s="5">
        <v>2.1999999999999999E-2</v>
      </c>
    </row>
    <row r="18" spans="1:8" ht="17">
      <c r="A18" s="3" t="s">
        <v>21</v>
      </c>
      <c r="B18" s="3">
        <v>37.700000000000003</v>
      </c>
      <c r="C18" s="3">
        <v>36.9</v>
      </c>
      <c r="D18" s="3">
        <v>37</v>
      </c>
      <c r="E18" s="3">
        <v>0.8</v>
      </c>
      <c r="F18" s="5">
        <v>2.1999999999999999E-2</v>
      </c>
      <c r="G18" s="3">
        <v>0.7</v>
      </c>
      <c r="H18" s="5">
        <v>1.9E-2</v>
      </c>
    </row>
    <row r="19" spans="1:8" ht="17">
      <c r="A19" s="3" t="s">
        <v>22</v>
      </c>
      <c r="B19" s="3">
        <v>31.8</v>
      </c>
      <c r="C19" s="3">
        <v>31.1</v>
      </c>
      <c r="D19" s="3">
        <v>31</v>
      </c>
      <c r="E19" s="3">
        <v>0.7</v>
      </c>
      <c r="F19" s="5">
        <v>2.3E-2</v>
      </c>
      <c r="G19" s="3">
        <v>0.8</v>
      </c>
      <c r="H19" s="5">
        <v>2.5999999999999999E-2</v>
      </c>
    </row>
    <row r="20" spans="1:8" ht="17">
      <c r="A20" s="3" t="s">
        <v>23</v>
      </c>
      <c r="B20" s="3">
        <v>13.1</v>
      </c>
      <c r="C20" s="3">
        <v>13</v>
      </c>
      <c r="D20" s="3">
        <v>13.1</v>
      </c>
      <c r="E20" s="3">
        <v>0.1</v>
      </c>
      <c r="F20" s="5">
        <v>8.0000000000000002E-3</v>
      </c>
      <c r="G20" s="3">
        <v>0</v>
      </c>
      <c r="H20" s="5">
        <v>0</v>
      </c>
    </row>
    <row r="21" spans="1:8" ht="17">
      <c r="A21" s="3" t="s">
        <v>24</v>
      </c>
      <c r="B21" s="3">
        <v>18.399999999999999</v>
      </c>
      <c r="C21" s="3">
        <v>18.100000000000001</v>
      </c>
      <c r="D21" s="3">
        <v>19.100000000000001</v>
      </c>
      <c r="E21" s="3">
        <v>0.3</v>
      </c>
      <c r="F21" s="5">
        <v>1.7000000000000001E-2</v>
      </c>
      <c r="G21" s="3">
        <v>-0.7</v>
      </c>
      <c r="H21" s="5">
        <v>-3.6999999999999998E-2</v>
      </c>
    </row>
    <row r="22" spans="1:8" ht="17">
      <c r="A22" s="3" t="s">
        <v>25</v>
      </c>
      <c r="B22" s="3">
        <v>27.2</v>
      </c>
      <c r="C22" s="3">
        <v>26.7</v>
      </c>
      <c r="D22" s="3">
        <v>26.6</v>
      </c>
      <c r="E22" s="3">
        <v>0.5</v>
      </c>
      <c r="F22" s="5">
        <v>1.9E-2</v>
      </c>
      <c r="G22" s="3">
        <v>0.6</v>
      </c>
      <c r="H22" s="5">
        <v>2.3E-2</v>
      </c>
    </row>
    <row r="23" spans="1:8" ht="17">
      <c r="A23" s="3" t="s">
        <v>26</v>
      </c>
      <c r="B23" s="3">
        <v>21.3</v>
      </c>
      <c r="C23" s="3">
        <v>20.9</v>
      </c>
      <c r="D23" s="3">
        <v>21</v>
      </c>
      <c r="E23" s="3">
        <v>0.4</v>
      </c>
      <c r="F23" s="5">
        <v>1.9E-2</v>
      </c>
      <c r="G23" s="3">
        <v>0.3</v>
      </c>
      <c r="H23" s="5">
        <v>1.4E-2</v>
      </c>
    </row>
    <row r="24" spans="1:8" ht="17">
      <c r="A24" s="3" t="s">
        <v>27</v>
      </c>
      <c r="B24" s="3">
        <v>42.3</v>
      </c>
      <c r="C24" s="3">
        <v>41.3</v>
      </c>
      <c r="D24" s="3">
        <v>39.799999999999997</v>
      </c>
      <c r="E24" s="3">
        <v>1</v>
      </c>
      <c r="F24" s="5">
        <v>2.4E-2</v>
      </c>
      <c r="G24" s="3">
        <v>2.5</v>
      </c>
      <c r="H24" s="5">
        <v>6.3E-2</v>
      </c>
    </row>
    <row r="25" spans="1:8" ht="17">
      <c r="A25" s="3" t="s">
        <v>28</v>
      </c>
      <c r="B25" s="3">
        <v>4.0999999999999996</v>
      </c>
      <c r="C25" s="3">
        <v>4.0999999999999996</v>
      </c>
      <c r="D25" s="3">
        <v>4.2</v>
      </c>
      <c r="E25" s="3">
        <v>0</v>
      </c>
      <c r="F25" s="5">
        <v>0</v>
      </c>
      <c r="G25" s="3">
        <v>-0.1</v>
      </c>
      <c r="H25" s="5">
        <v>-2.4E-2</v>
      </c>
    </row>
    <row r="26" spans="1:8" ht="17">
      <c r="A26" s="3" t="s">
        <v>29</v>
      </c>
      <c r="B26" s="3">
        <v>38.200000000000003</v>
      </c>
      <c r="C26" s="3">
        <v>37.200000000000003</v>
      </c>
      <c r="D26" s="3">
        <v>35.6</v>
      </c>
      <c r="E26" s="3">
        <v>1</v>
      </c>
      <c r="F26" s="5">
        <v>2.7E-2</v>
      </c>
      <c r="G26" s="3">
        <v>2.6</v>
      </c>
      <c r="H26" s="5">
        <v>7.2999999999999995E-2</v>
      </c>
    </row>
    <row r="27" spans="1:8" ht="17">
      <c r="A27" s="3" t="s">
        <v>30</v>
      </c>
      <c r="B27" s="3">
        <v>4.5999999999999996</v>
      </c>
      <c r="C27" s="3">
        <v>4.5</v>
      </c>
      <c r="D27" s="3">
        <v>5</v>
      </c>
      <c r="E27" s="3">
        <v>0.1</v>
      </c>
      <c r="F27" s="5">
        <v>2.1999999999999999E-2</v>
      </c>
      <c r="G27" s="3">
        <v>-0.4</v>
      </c>
      <c r="H27" s="5">
        <v>-0.08</v>
      </c>
    </row>
    <row r="28" spans="1:8" ht="17">
      <c r="A28" s="3" t="s">
        <v>31</v>
      </c>
      <c r="B28" s="3">
        <v>23.5</v>
      </c>
      <c r="C28" s="3">
        <v>23.3</v>
      </c>
      <c r="D28" s="3">
        <v>24</v>
      </c>
      <c r="E28" s="3">
        <v>0.2</v>
      </c>
      <c r="F28" s="5">
        <v>8.9999999999999993E-3</v>
      </c>
      <c r="G28" s="3">
        <v>-0.5</v>
      </c>
      <c r="H28" s="5">
        <v>-2.1000000000000001E-2</v>
      </c>
    </row>
    <row r="29" spans="1:8" ht="17">
      <c r="A29" s="3" t="s">
        <v>32</v>
      </c>
      <c r="B29" s="3">
        <v>6.6</v>
      </c>
      <c r="C29" s="3">
        <v>6.6</v>
      </c>
      <c r="D29" s="3">
        <v>6.6</v>
      </c>
      <c r="E29" s="3">
        <v>0</v>
      </c>
      <c r="F29" s="5">
        <v>0</v>
      </c>
      <c r="G29" s="3">
        <v>0</v>
      </c>
      <c r="H29" s="5">
        <v>0</v>
      </c>
    </row>
    <row r="30" spans="1:8" ht="17">
      <c r="A30" s="3" t="s">
        <v>33</v>
      </c>
      <c r="B30" s="3">
        <v>5.5</v>
      </c>
      <c r="C30" s="3">
        <v>5.4</v>
      </c>
      <c r="D30" s="3">
        <v>5.3</v>
      </c>
      <c r="E30" s="3">
        <v>0.1</v>
      </c>
      <c r="F30" s="5">
        <v>1.9E-2</v>
      </c>
      <c r="G30" s="3">
        <v>0.2</v>
      </c>
      <c r="H30" s="5">
        <v>3.7999999999999999E-2</v>
      </c>
    </row>
    <row r="31" spans="1:8" ht="17">
      <c r="A31" s="3" t="s">
        <v>34</v>
      </c>
      <c r="B31" s="3">
        <v>70.8</v>
      </c>
      <c r="C31" s="3">
        <v>70.3</v>
      </c>
      <c r="D31" s="3">
        <v>73.599999999999994</v>
      </c>
      <c r="E31" s="3">
        <v>0.5</v>
      </c>
      <c r="F31" s="5">
        <v>7.0000000000000001E-3</v>
      </c>
      <c r="G31" s="3">
        <v>-2.8</v>
      </c>
      <c r="H31" s="5">
        <v>-3.7999999999999999E-2</v>
      </c>
    </row>
    <row r="32" spans="1:8" ht="17">
      <c r="A32" s="3" t="s">
        <v>35</v>
      </c>
      <c r="B32" s="3">
        <v>53.8</v>
      </c>
      <c r="C32" s="3">
        <v>53.8</v>
      </c>
      <c r="D32" s="3">
        <v>56.3</v>
      </c>
      <c r="E32" s="3">
        <v>0</v>
      </c>
      <c r="F32" s="5">
        <v>0</v>
      </c>
      <c r="G32" s="3">
        <v>-2.5</v>
      </c>
      <c r="H32" s="5">
        <v>-4.3999999999999997E-2</v>
      </c>
    </row>
    <row r="33" spans="1:8" ht="17">
      <c r="A33" s="3" t="s">
        <v>36</v>
      </c>
      <c r="B33" s="3">
        <v>21.7</v>
      </c>
      <c r="C33" s="3">
        <v>21.7</v>
      </c>
      <c r="D33" s="3">
        <v>22.1</v>
      </c>
      <c r="E33" s="3">
        <v>0</v>
      </c>
      <c r="F33" s="5">
        <v>0</v>
      </c>
      <c r="G33" s="3">
        <v>-0.4</v>
      </c>
      <c r="H33" s="5">
        <v>-1.7999999999999999E-2</v>
      </c>
    </row>
    <row r="34" spans="1:8" ht="17">
      <c r="A34" s="3" t="s">
        <v>37</v>
      </c>
      <c r="B34" s="3">
        <v>12.1</v>
      </c>
      <c r="C34" s="3">
        <v>12.2</v>
      </c>
      <c r="D34" s="3">
        <v>12.4</v>
      </c>
      <c r="E34" s="3">
        <v>-0.1</v>
      </c>
      <c r="F34" s="5">
        <v>-8.0000000000000002E-3</v>
      </c>
      <c r="G34" s="3">
        <v>-0.3</v>
      </c>
      <c r="H34" s="5">
        <v>-2.4E-2</v>
      </c>
    </row>
    <row r="35" spans="1:8" ht="17">
      <c r="A35" s="3" t="s">
        <v>38</v>
      </c>
      <c r="B35" s="3">
        <v>27.2</v>
      </c>
      <c r="C35" s="3">
        <v>27.1</v>
      </c>
      <c r="D35" s="3">
        <v>27.2</v>
      </c>
      <c r="E35" s="3">
        <v>0.1</v>
      </c>
      <c r="F35" s="5">
        <v>4.0000000000000001E-3</v>
      </c>
      <c r="G35" s="3">
        <v>0</v>
      </c>
      <c r="H35" s="5">
        <v>0</v>
      </c>
    </row>
    <row r="36" spans="1:8" ht="17">
      <c r="A36" s="3" t="s">
        <v>39</v>
      </c>
      <c r="B36" s="3">
        <v>17</v>
      </c>
      <c r="C36" s="3">
        <v>16.5</v>
      </c>
      <c r="D36" s="3">
        <v>17.3</v>
      </c>
      <c r="E36" s="3">
        <v>0.5</v>
      </c>
      <c r="F36" s="5">
        <v>0.03</v>
      </c>
      <c r="G36" s="3">
        <v>-0.3</v>
      </c>
      <c r="H36" s="5">
        <v>-1.7000000000000001E-2</v>
      </c>
    </row>
    <row r="37" spans="1:8" ht="17">
      <c r="A37" s="3" t="s">
        <v>40</v>
      </c>
      <c r="B37" s="3">
        <v>13</v>
      </c>
      <c r="C37" s="3">
        <v>12.7</v>
      </c>
      <c r="D37" s="3">
        <v>13.5</v>
      </c>
      <c r="E37" s="3">
        <v>0.3</v>
      </c>
      <c r="F37" s="5">
        <v>2.4E-2</v>
      </c>
      <c r="G37" s="3">
        <v>-0.5</v>
      </c>
      <c r="H37" s="5">
        <v>-3.6999999999999998E-2</v>
      </c>
    </row>
    <row r="38" spans="1:8" ht="17">
      <c r="A38" s="3" t="s">
        <v>41</v>
      </c>
      <c r="B38" s="3">
        <v>173.2</v>
      </c>
      <c r="C38" s="3">
        <v>170.6</v>
      </c>
      <c r="D38" s="3">
        <v>170.6</v>
      </c>
      <c r="E38" s="3">
        <v>2.6</v>
      </c>
      <c r="F38" s="5">
        <v>1.4999999999999999E-2</v>
      </c>
      <c r="G38" s="3">
        <v>2.6</v>
      </c>
      <c r="H38" s="5">
        <v>1.4999999999999999E-2</v>
      </c>
    </row>
    <row r="39" spans="1:8" ht="17">
      <c r="A39" s="3" t="s">
        <v>42</v>
      </c>
      <c r="B39" s="3">
        <v>81.7</v>
      </c>
      <c r="C39" s="3">
        <v>81.5</v>
      </c>
      <c r="D39" s="3">
        <v>80.8</v>
      </c>
      <c r="E39" s="3">
        <v>0.2</v>
      </c>
      <c r="F39" s="5">
        <v>2E-3</v>
      </c>
      <c r="G39" s="3">
        <v>0.9</v>
      </c>
      <c r="H39" s="5">
        <v>1.0999999999999999E-2</v>
      </c>
    </row>
    <row r="40" spans="1:8" ht="17">
      <c r="A40" s="3" t="s">
        <v>43</v>
      </c>
      <c r="B40" s="3">
        <v>19.2</v>
      </c>
      <c r="C40" s="3">
        <v>18.899999999999999</v>
      </c>
      <c r="D40" s="3">
        <v>18.899999999999999</v>
      </c>
      <c r="E40" s="3">
        <v>0.3</v>
      </c>
      <c r="F40" s="5">
        <v>1.6E-2</v>
      </c>
      <c r="G40" s="3">
        <v>0.3</v>
      </c>
      <c r="H40" s="5">
        <v>1.6E-2</v>
      </c>
    </row>
    <row r="41" spans="1:8" ht="17">
      <c r="A41" s="3" t="s">
        <v>44</v>
      </c>
      <c r="B41" s="3">
        <v>12.4</v>
      </c>
      <c r="C41" s="3">
        <v>12.5</v>
      </c>
      <c r="D41" s="3">
        <v>12.2</v>
      </c>
      <c r="E41" s="3">
        <v>-0.1</v>
      </c>
      <c r="F41" s="5">
        <v>-8.0000000000000002E-3</v>
      </c>
      <c r="G41" s="3">
        <v>0.2</v>
      </c>
      <c r="H41" s="5">
        <v>1.6E-2</v>
      </c>
    </row>
    <row r="42" spans="1:8" ht="17">
      <c r="A42" s="3" t="s">
        <v>45</v>
      </c>
      <c r="B42" s="3">
        <v>15.2</v>
      </c>
      <c r="C42" s="3">
        <v>15</v>
      </c>
      <c r="D42" s="3">
        <v>15.3</v>
      </c>
      <c r="E42" s="3">
        <v>0.2</v>
      </c>
      <c r="F42" s="5">
        <v>1.2999999999999999E-2</v>
      </c>
      <c r="G42" s="3">
        <v>-0.1</v>
      </c>
      <c r="H42" s="5">
        <v>-7.0000000000000001E-3</v>
      </c>
    </row>
    <row r="43" spans="1:8" ht="17">
      <c r="A43" s="3" t="s">
        <v>46</v>
      </c>
      <c r="B43" s="3">
        <v>76.3</v>
      </c>
      <c r="C43" s="3">
        <v>74.099999999999994</v>
      </c>
      <c r="D43" s="3">
        <v>74.5</v>
      </c>
      <c r="E43" s="3">
        <v>2.2000000000000002</v>
      </c>
      <c r="F43" s="5">
        <v>0.03</v>
      </c>
      <c r="G43" s="3">
        <v>1.8</v>
      </c>
      <c r="H43" s="5">
        <v>2.4E-2</v>
      </c>
    </row>
    <row r="44" spans="1:8" ht="17">
      <c r="A44" s="3" t="s">
        <v>47</v>
      </c>
      <c r="B44" s="3">
        <v>242.4</v>
      </c>
      <c r="C44" s="3">
        <v>245.3</v>
      </c>
      <c r="D44" s="3">
        <v>235.8</v>
      </c>
      <c r="E44" s="3">
        <v>-2.9</v>
      </c>
      <c r="F44" s="5">
        <v>-1.2E-2</v>
      </c>
      <c r="G44" s="3">
        <v>6.6</v>
      </c>
      <c r="H44" s="5">
        <v>2.8000000000000001E-2</v>
      </c>
    </row>
    <row r="45" spans="1:8" ht="17">
      <c r="A45" s="3" t="s">
        <v>48</v>
      </c>
      <c r="B45" s="3">
        <v>34.200000000000003</v>
      </c>
      <c r="C45" s="3">
        <v>38.1</v>
      </c>
      <c r="D45" s="3">
        <v>33.5</v>
      </c>
      <c r="E45" s="3">
        <v>-3.9</v>
      </c>
      <c r="F45" s="5">
        <v>-0.10199999999999999</v>
      </c>
      <c r="G45" s="3">
        <v>0.7</v>
      </c>
      <c r="H45" s="5">
        <v>2.1000000000000001E-2</v>
      </c>
    </row>
    <row r="46" spans="1:8" ht="17">
      <c r="A46" s="3" t="s">
        <v>49</v>
      </c>
      <c r="B46" s="3">
        <v>208.2</v>
      </c>
      <c r="C46" s="3">
        <v>207.2</v>
      </c>
      <c r="D46" s="3">
        <v>202.3</v>
      </c>
      <c r="E46" s="3">
        <v>1</v>
      </c>
      <c r="F46" s="5">
        <v>5.0000000000000001E-3</v>
      </c>
      <c r="G46" s="3">
        <v>5.9</v>
      </c>
      <c r="H46" s="5">
        <v>2.9000000000000001E-2</v>
      </c>
    </row>
    <row r="47" spans="1:8" ht="17">
      <c r="A47" s="3" t="s">
        <v>50</v>
      </c>
      <c r="B47" s="3">
        <v>82.3</v>
      </c>
      <c r="C47" s="3">
        <v>82</v>
      </c>
      <c r="D47" s="3">
        <v>80.099999999999994</v>
      </c>
      <c r="E47" s="3">
        <v>0.3</v>
      </c>
      <c r="F47" s="5">
        <v>4.0000000000000001E-3</v>
      </c>
      <c r="G47" s="3">
        <v>2.2000000000000002</v>
      </c>
      <c r="H47" s="5">
        <v>2.7E-2</v>
      </c>
    </row>
    <row r="48" spans="1:8" ht="17">
      <c r="A48" s="3" t="s">
        <v>51</v>
      </c>
      <c r="B48" s="3">
        <v>57.4</v>
      </c>
      <c r="C48" s="3">
        <v>57.1</v>
      </c>
      <c r="D48" s="3">
        <v>56.4</v>
      </c>
      <c r="E48" s="3">
        <v>0.3</v>
      </c>
      <c r="F48" s="5">
        <v>5.0000000000000001E-3</v>
      </c>
      <c r="G48" s="3">
        <v>1</v>
      </c>
      <c r="H48" s="5">
        <v>1.7999999999999999E-2</v>
      </c>
    </row>
    <row r="49" spans="1:8" ht="17">
      <c r="A49" s="3" t="s">
        <v>52</v>
      </c>
      <c r="B49" s="3">
        <v>33.200000000000003</v>
      </c>
      <c r="C49" s="3">
        <v>32.700000000000003</v>
      </c>
      <c r="D49" s="3">
        <v>32.5</v>
      </c>
      <c r="E49" s="3">
        <v>0.5</v>
      </c>
      <c r="F49" s="5">
        <v>1.4999999999999999E-2</v>
      </c>
      <c r="G49" s="3">
        <v>0.7</v>
      </c>
      <c r="H49" s="5">
        <v>2.1999999999999999E-2</v>
      </c>
    </row>
    <row r="50" spans="1:8" ht="17">
      <c r="A50" s="3" t="s">
        <v>53</v>
      </c>
      <c r="B50" s="3">
        <v>35.299999999999997</v>
      </c>
      <c r="C50" s="3">
        <v>35.4</v>
      </c>
      <c r="D50" s="3">
        <v>33.299999999999997</v>
      </c>
      <c r="E50" s="3">
        <v>-0.1</v>
      </c>
      <c r="F50" s="5">
        <v>-3.0000000000000001E-3</v>
      </c>
      <c r="G50" s="3">
        <v>2</v>
      </c>
      <c r="H50" s="5">
        <v>0.06</v>
      </c>
    </row>
    <row r="51" spans="1:8" ht="17">
      <c r="A51" s="3" t="s">
        <v>54</v>
      </c>
      <c r="B51" s="3">
        <v>127.4</v>
      </c>
      <c r="C51" s="3">
        <v>116.7</v>
      </c>
      <c r="D51" s="3">
        <v>127</v>
      </c>
      <c r="E51" s="3">
        <v>10.7</v>
      </c>
      <c r="F51" s="5">
        <v>9.1999999999999998E-2</v>
      </c>
      <c r="G51" s="3">
        <v>0.4</v>
      </c>
      <c r="H51" s="5">
        <v>3.0000000000000001E-3</v>
      </c>
    </row>
    <row r="52" spans="1:8" ht="17">
      <c r="A52" s="3" t="s">
        <v>55</v>
      </c>
      <c r="B52" s="3">
        <v>27.3</v>
      </c>
      <c r="C52" s="3">
        <v>21.1</v>
      </c>
      <c r="D52" s="3">
        <v>27.2</v>
      </c>
      <c r="E52" s="3">
        <v>6.2</v>
      </c>
      <c r="F52" s="5">
        <v>0.29399999999999998</v>
      </c>
      <c r="G52" s="3">
        <v>0.1</v>
      </c>
      <c r="H52" s="5">
        <v>4.0000000000000001E-3</v>
      </c>
    </row>
    <row r="53" spans="1:8" ht="17">
      <c r="A53" s="3" t="s">
        <v>56</v>
      </c>
      <c r="B53" s="3">
        <v>20.2</v>
      </c>
      <c r="C53" s="3">
        <v>16.5</v>
      </c>
      <c r="D53" s="3">
        <v>20.100000000000001</v>
      </c>
      <c r="E53" s="3">
        <v>3.7</v>
      </c>
      <c r="F53" s="5">
        <v>0.224</v>
      </c>
      <c r="G53" s="3">
        <v>0.1</v>
      </c>
      <c r="H53" s="5">
        <v>5.0000000000000001E-3</v>
      </c>
    </row>
    <row r="54" spans="1:8" ht="17">
      <c r="A54" s="3" t="s">
        <v>57</v>
      </c>
      <c r="B54" s="3">
        <v>100.1</v>
      </c>
      <c r="C54" s="3">
        <v>95.6</v>
      </c>
      <c r="D54" s="3">
        <v>99.8</v>
      </c>
      <c r="E54" s="3">
        <v>4.5</v>
      </c>
      <c r="F54" s="5">
        <v>4.7E-2</v>
      </c>
      <c r="G54" s="3">
        <v>0.3</v>
      </c>
      <c r="H54" s="5">
        <v>3.0000000000000001E-3</v>
      </c>
    </row>
    <row r="55" spans="1:8" ht="17">
      <c r="A55" s="3" t="s">
        <v>58</v>
      </c>
      <c r="B55" s="3">
        <v>94.7</v>
      </c>
      <c r="C55" s="3">
        <v>89.8</v>
      </c>
      <c r="D55" s="3">
        <v>94</v>
      </c>
      <c r="E55" s="3">
        <v>4.9000000000000004</v>
      </c>
      <c r="F55" s="5">
        <v>5.5E-2</v>
      </c>
      <c r="G55" s="3">
        <v>0.7</v>
      </c>
      <c r="H55" s="5">
        <v>7.0000000000000001E-3</v>
      </c>
    </row>
    <row r="56" spans="1:8" ht="17">
      <c r="A56" s="3" t="s">
        <v>59</v>
      </c>
      <c r="B56" s="3">
        <v>58</v>
      </c>
      <c r="C56" s="3">
        <v>57.9</v>
      </c>
      <c r="D56" s="3">
        <v>57.5</v>
      </c>
      <c r="E56" s="3">
        <v>0.1</v>
      </c>
      <c r="F56" s="5">
        <v>2E-3</v>
      </c>
      <c r="G56" s="3">
        <v>0.5</v>
      </c>
      <c r="H56" s="5">
        <v>8.9999999999999993E-3</v>
      </c>
    </row>
    <row r="57" spans="1:8" ht="17">
      <c r="A57" s="3" t="s">
        <v>60</v>
      </c>
      <c r="B57" s="3">
        <v>22.9</v>
      </c>
      <c r="C57" s="3">
        <v>22.4</v>
      </c>
      <c r="D57" s="3">
        <v>21.6</v>
      </c>
      <c r="E57" s="3">
        <v>0.5</v>
      </c>
      <c r="F57" s="5">
        <v>2.1999999999999999E-2</v>
      </c>
      <c r="G57" s="3">
        <v>1.3</v>
      </c>
      <c r="H57" s="5">
        <v>0.06</v>
      </c>
    </row>
    <row r="58" spans="1:8" ht="17">
      <c r="A58" s="3" t="s">
        <v>61</v>
      </c>
      <c r="B58" s="3">
        <v>197.8</v>
      </c>
      <c r="C58" s="3">
        <v>196.6</v>
      </c>
      <c r="D58" s="3">
        <v>201.1</v>
      </c>
      <c r="E58" s="3">
        <v>1.2</v>
      </c>
      <c r="F58" s="5">
        <v>6.0000000000000001E-3</v>
      </c>
      <c r="G58" s="3">
        <v>-3.3</v>
      </c>
      <c r="H58" s="5">
        <v>-1.6E-2</v>
      </c>
    </row>
    <row r="59" spans="1:8" ht="17">
      <c r="A59" s="3" t="s">
        <v>62</v>
      </c>
      <c r="B59" s="3">
        <v>16.5</v>
      </c>
      <c r="C59" s="3">
        <v>16.399999999999999</v>
      </c>
      <c r="D59" s="3">
        <v>16.8</v>
      </c>
      <c r="E59" s="3">
        <v>0.1</v>
      </c>
      <c r="F59" s="5">
        <v>6.0000000000000001E-3</v>
      </c>
      <c r="G59" s="3">
        <v>-0.3</v>
      </c>
      <c r="H59" s="5">
        <v>-1.7999999999999999E-2</v>
      </c>
    </row>
    <row r="60" spans="1:8" ht="17">
      <c r="A60" s="3" t="s">
        <v>63</v>
      </c>
      <c r="B60" s="3">
        <v>22.9</v>
      </c>
      <c r="C60" s="3">
        <v>24</v>
      </c>
      <c r="D60" s="3">
        <v>22.9</v>
      </c>
      <c r="E60" s="3">
        <v>-1.1000000000000001</v>
      </c>
      <c r="F60" s="5">
        <v>-4.5999999999999999E-2</v>
      </c>
      <c r="G60" s="3">
        <v>0</v>
      </c>
      <c r="H60" s="5">
        <v>0</v>
      </c>
    </row>
    <row r="61" spans="1:8" ht="17">
      <c r="A61" s="3" t="s">
        <v>64</v>
      </c>
      <c r="B61" s="3">
        <v>10.8</v>
      </c>
      <c r="C61" s="3">
        <v>12.6</v>
      </c>
      <c r="D61" s="3">
        <v>10.7</v>
      </c>
      <c r="E61" s="3">
        <v>-1.8</v>
      </c>
      <c r="F61" s="5">
        <v>-0.14299999999999999</v>
      </c>
      <c r="G61" s="3">
        <v>0.1</v>
      </c>
      <c r="H61" s="5">
        <v>8.9999999999999993E-3</v>
      </c>
    </row>
    <row r="62" spans="1:8" ht="17">
      <c r="A62" s="3" t="s">
        <v>65</v>
      </c>
      <c r="B62" s="3">
        <v>1.5</v>
      </c>
      <c r="C62" s="3">
        <v>1.5</v>
      </c>
      <c r="D62" s="3">
        <v>1.5</v>
      </c>
      <c r="E62" s="3">
        <v>0</v>
      </c>
      <c r="F62" s="5">
        <v>0</v>
      </c>
      <c r="G62" s="3">
        <v>0</v>
      </c>
      <c r="H62" s="5">
        <v>0</v>
      </c>
    </row>
    <row r="63" spans="1:8" ht="17">
      <c r="A63" s="3" t="s">
        <v>66</v>
      </c>
      <c r="B63" s="3">
        <v>158.4</v>
      </c>
      <c r="C63" s="3">
        <v>156.19999999999999</v>
      </c>
      <c r="D63" s="3">
        <v>161.4</v>
      </c>
      <c r="E63" s="3">
        <v>2.2000000000000002</v>
      </c>
      <c r="F63" s="5">
        <v>1.4E-2</v>
      </c>
      <c r="G63" s="3">
        <v>-3</v>
      </c>
      <c r="H63" s="5">
        <v>-1.9E-2</v>
      </c>
    </row>
    <row r="64" spans="1:8" ht="17">
      <c r="A64" s="3" t="s">
        <v>67</v>
      </c>
      <c r="B64" s="3">
        <v>102.4</v>
      </c>
      <c r="C64" s="3">
        <v>103.4</v>
      </c>
      <c r="D64" s="3">
        <v>105.1</v>
      </c>
      <c r="E64" s="3">
        <v>-1</v>
      </c>
      <c r="F64" s="5">
        <v>-0.01</v>
      </c>
      <c r="G64" s="3">
        <v>-2.7</v>
      </c>
      <c r="H64" s="5">
        <v>-2.5999999999999999E-2</v>
      </c>
    </row>
    <row r="65" spans="1:8" ht="17">
      <c r="A65" s="3" t="s">
        <v>68</v>
      </c>
      <c r="B65" s="3">
        <v>3</v>
      </c>
      <c r="C65" s="3">
        <v>3</v>
      </c>
      <c r="D65" s="3">
        <v>3</v>
      </c>
      <c r="E65" s="3">
        <v>0</v>
      </c>
      <c r="F65" s="5">
        <v>0</v>
      </c>
      <c r="G65" s="3">
        <v>0</v>
      </c>
      <c r="H65" s="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Cleaned up data- abridged</vt:lpstr>
      <vt:lpstr>Cleaned up data- more</vt:lpstr>
      <vt:lpstr>Orig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Carmem Domingues</dc:creator>
  <cp:lastModifiedBy>Carmem Domingues</cp:lastModifiedBy>
  <dcterms:created xsi:type="dcterms:W3CDTF">2015-03-25T02:40:31Z</dcterms:created>
  <dcterms:modified xsi:type="dcterms:W3CDTF">2015-03-25T05:02:18Z</dcterms:modified>
</cp:coreProperties>
</file>