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zhezhe/Documents/Opus/gitlab/script_groups/QLCplus_script/qlcplus_excel_conversion/sample_file/"/>
    </mc:Choice>
  </mc:AlternateContent>
  <xr:revisionPtr revIDLastSave="0" documentId="13_ncr:1_{FCE56CD2-0092-DF44-BA81-A51FF67235B7}" xr6:coauthVersionLast="47" xr6:coauthVersionMax="47" xr10:uidLastSave="{00000000-0000-0000-0000-000000000000}"/>
  <bookViews>
    <workbookView xWindow="0" yWindow="600" windowWidth="76800" windowHeight="21000" activeTab="3" xr2:uid="{00000000-000D-0000-FFFF-FFFF00000000}"/>
  </bookViews>
  <sheets>
    <sheet name="說明" sheetId="1" r:id="rId1"/>
    <sheet name="(勿動)下拉選單" sheetId="2" r:id="rId2"/>
    <sheet name="空白模板ver1" sheetId="3" r:id="rId3"/>
    <sheet name="空白模板ver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21" roundtripDataChecksum="lqJV6B6yx1AgUq4rdgG0qT0HQnAphXpLN1FOnp+UcgM="/>
    </ext>
  </extLst>
</workbook>
</file>

<file path=xl/calcChain.xml><?xml version="1.0" encoding="utf-8"?>
<calcChain xmlns="http://schemas.openxmlformats.org/spreadsheetml/2006/main">
  <c r="AY70" i="4" l="1"/>
  <c r="AX70" i="4"/>
  <c r="AW70" i="4"/>
  <c r="AV70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Y69" i="4"/>
  <c r="AX69" i="4"/>
  <c r="AW69" i="4"/>
  <c r="AV69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Y68" i="4"/>
  <c r="AX68" i="4"/>
  <c r="AW68" i="4"/>
  <c r="AV68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Y67" i="4"/>
  <c r="AX67" i="4"/>
  <c r="AW67" i="4"/>
  <c r="AV67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Y66" i="4"/>
  <c r="AX66" i="4"/>
  <c r="AW66" i="4"/>
  <c r="AV66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Y65" i="4"/>
  <c r="AX65" i="4"/>
  <c r="AW65" i="4"/>
  <c r="AV65" i="4"/>
  <c r="AU65" i="4"/>
  <c r="AT65" i="4"/>
  <c r="AS65" i="4"/>
  <c r="AR65" i="4"/>
  <c r="AQ65" i="4"/>
  <c r="AP65" i="4"/>
  <c r="AO65" i="4"/>
  <c r="AN65" i="4"/>
  <c r="AM65" i="4"/>
  <c r="AL65" i="4"/>
  <c r="AK65" i="4"/>
  <c r="AJ65" i="4"/>
  <c r="AI65" i="4"/>
  <c r="AH65" i="4"/>
  <c r="AG65" i="4"/>
  <c r="AF65" i="4"/>
  <c r="AE65" i="4"/>
  <c r="AY64" i="4"/>
  <c r="AX64" i="4"/>
  <c r="AW64" i="4"/>
  <c r="AV64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Y62" i="4"/>
  <c r="AX62" i="4"/>
  <c r="AW62" i="4"/>
  <c r="AV62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Y61" i="4"/>
  <c r="AX61" i="4"/>
  <c r="AW61" i="4"/>
  <c r="AV61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Y60" i="4"/>
  <c r="AX60" i="4"/>
  <c r="AW60" i="4"/>
  <c r="AV60" i="4"/>
  <c r="AU60" i="4"/>
  <c r="AT60" i="4"/>
  <c r="AS60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Y59" i="4"/>
  <c r="AX59" i="4"/>
  <c r="AW59" i="4"/>
  <c r="AV59" i="4"/>
  <c r="AU59" i="4"/>
  <c r="AT59" i="4"/>
  <c r="AS59" i="4"/>
  <c r="AR59" i="4"/>
  <c r="AQ59" i="4"/>
  <c r="AP59" i="4"/>
  <c r="AO59" i="4"/>
  <c r="AN59" i="4"/>
  <c r="AM59" i="4"/>
  <c r="AL59" i="4"/>
  <c r="AK59" i="4"/>
  <c r="AJ59" i="4"/>
  <c r="AI59" i="4"/>
  <c r="AH59" i="4"/>
  <c r="AG59" i="4"/>
  <c r="AF59" i="4"/>
  <c r="AE59" i="4"/>
  <c r="AY58" i="4"/>
  <c r="AX58" i="4"/>
  <c r="AW58" i="4"/>
  <c r="AV58" i="4"/>
  <c r="AU58" i="4"/>
  <c r="AT58" i="4"/>
  <c r="AS58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Y57" i="4"/>
  <c r="AX57" i="4"/>
  <c r="AW57" i="4"/>
  <c r="AV57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Y54" i="4"/>
  <c r="AX54" i="4"/>
  <c r="AW54" i="4"/>
  <c r="AV54" i="4"/>
  <c r="AU54" i="4"/>
  <c r="AT54" i="4"/>
  <c r="AS54" i="4"/>
  <c r="AR54" i="4"/>
  <c r="AQ54" i="4"/>
  <c r="AP54" i="4"/>
  <c r="AO54" i="4"/>
  <c r="AN54" i="4"/>
  <c r="AM54" i="4"/>
  <c r="AL54" i="4"/>
  <c r="AK54" i="4"/>
  <c r="AJ54" i="4"/>
  <c r="AI54" i="4"/>
  <c r="AH54" i="4"/>
  <c r="AG54" i="4"/>
  <c r="AF54" i="4"/>
  <c r="AE54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Y52" i="4"/>
  <c r="AX52" i="4"/>
  <c r="AW52" i="4"/>
  <c r="AV52" i="4"/>
  <c r="AU52" i="4"/>
  <c r="AT52" i="4"/>
  <c r="AS52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Y51" i="4"/>
  <c r="AX51" i="4"/>
  <c r="AW51" i="4"/>
  <c r="AV51" i="4"/>
  <c r="AU51" i="4"/>
  <c r="AT51" i="4"/>
  <c r="AS51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Y50" i="4"/>
  <c r="AX50" i="4"/>
  <c r="AW50" i="4"/>
  <c r="AV50" i="4"/>
  <c r="AU50" i="4"/>
  <c r="AT50" i="4"/>
  <c r="AS50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Y48" i="4"/>
  <c r="AX48" i="4"/>
  <c r="AW48" i="4"/>
  <c r="AV48" i="4"/>
  <c r="AU48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Y47" i="4"/>
  <c r="AX47" i="4"/>
  <c r="AW47" i="4"/>
  <c r="AV47" i="4"/>
  <c r="AU47" i="4"/>
  <c r="AT47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Y46" i="4"/>
  <c r="AX46" i="4"/>
  <c r="AW46" i="4"/>
  <c r="AV46" i="4"/>
  <c r="AU46" i="4"/>
  <c r="AT46" i="4"/>
  <c r="AS46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Y45" i="4"/>
  <c r="AX45" i="4"/>
  <c r="AW45" i="4"/>
  <c r="AV45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Y44" i="4"/>
  <c r="AX44" i="4"/>
  <c r="AW44" i="4"/>
  <c r="AV44" i="4"/>
  <c r="AU44" i="4"/>
  <c r="AT44" i="4"/>
  <c r="AS44" i="4"/>
  <c r="AR44" i="4"/>
  <c r="AQ44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Y43" i="4"/>
  <c r="AX43" i="4"/>
  <c r="AW43" i="4"/>
  <c r="AV43" i="4"/>
  <c r="AU43" i="4"/>
  <c r="AT43" i="4"/>
  <c r="AS43" i="4"/>
  <c r="AR43" i="4"/>
  <c r="AQ43" i="4"/>
  <c r="AP43" i="4"/>
  <c r="AO43" i="4"/>
  <c r="AN43" i="4"/>
  <c r="AM43" i="4"/>
  <c r="AL43" i="4"/>
  <c r="AK43" i="4"/>
  <c r="AJ43" i="4"/>
  <c r="AI43" i="4"/>
  <c r="AH43" i="4"/>
  <c r="AG43" i="4"/>
  <c r="AF43" i="4"/>
  <c r="AE43" i="4"/>
  <c r="AY42" i="4"/>
  <c r="AX42" i="4"/>
  <c r="AW42" i="4"/>
  <c r="AV42" i="4"/>
  <c r="AU42" i="4"/>
  <c r="AT42" i="4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Y41" i="4"/>
  <c r="AX41" i="4"/>
  <c r="AW41" i="4"/>
  <c r="AV41" i="4"/>
  <c r="AU41" i="4"/>
  <c r="AT41" i="4"/>
  <c r="AS41" i="4"/>
  <c r="AR41" i="4"/>
  <c r="AQ41" i="4"/>
  <c r="AP41" i="4"/>
  <c r="AO41" i="4"/>
  <c r="AN41" i="4"/>
  <c r="AM41" i="4"/>
  <c r="AL41" i="4"/>
  <c r="AK41" i="4"/>
  <c r="AJ41" i="4"/>
  <c r="AI41" i="4"/>
  <c r="AH41" i="4"/>
  <c r="AG41" i="4"/>
  <c r="AF41" i="4"/>
  <c r="AE41" i="4"/>
  <c r="BY36" i="4"/>
  <c r="BX36" i="4"/>
  <c r="BW36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BY35" i="4"/>
  <c r="BX35" i="4"/>
  <c r="BW35" i="4"/>
  <c r="BV35" i="4"/>
  <c r="BU35" i="4"/>
  <c r="BT35" i="4"/>
  <c r="BS35" i="4"/>
  <c r="BR35" i="4"/>
  <c r="BQ35" i="4"/>
  <c r="BP35" i="4"/>
  <c r="BO35" i="4"/>
  <c r="BN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BY33" i="4"/>
  <c r="BX33" i="4"/>
  <c r="BW33" i="4"/>
  <c r="BV33" i="4"/>
  <c r="BU33" i="4"/>
  <c r="BT33" i="4"/>
  <c r="BS33" i="4"/>
  <c r="BR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BA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J33" i="4"/>
  <c r="AI33" i="4"/>
  <c r="AH33" i="4"/>
  <c r="AG33" i="4"/>
  <c r="AF33" i="4"/>
  <c r="AE33" i="4"/>
  <c r="BY32" i="4"/>
  <c r="BX32" i="4"/>
  <c r="BW32" i="4"/>
  <c r="BV32" i="4"/>
  <c r="BU32" i="4"/>
  <c r="BT32" i="4"/>
  <c r="BS32" i="4"/>
  <c r="BR32" i="4"/>
  <c r="BQ32" i="4"/>
  <c r="BP32" i="4"/>
  <c r="BO32" i="4"/>
  <c r="BN32" i="4"/>
  <c r="BM32" i="4"/>
  <c r="BL32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BY31" i="4"/>
  <c r="BX31" i="4"/>
  <c r="BW31" i="4"/>
  <c r="BV31" i="4"/>
  <c r="BU31" i="4"/>
  <c r="BT31" i="4"/>
  <c r="BS31" i="4"/>
  <c r="BR31" i="4"/>
  <c r="BQ31" i="4"/>
  <c r="BP31" i="4"/>
  <c r="BO31" i="4"/>
  <c r="BN31" i="4"/>
  <c r="BM31" i="4"/>
  <c r="BL31" i="4"/>
  <c r="BK31" i="4"/>
  <c r="BJ31" i="4"/>
  <c r="BI31" i="4"/>
  <c r="BH31" i="4"/>
  <c r="BG31" i="4"/>
  <c r="BF31" i="4"/>
  <c r="BE31" i="4"/>
  <c r="BD31" i="4"/>
  <c r="BC31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BY30" i="4"/>
  <c r="BX30" i="4"/>
  <c r="BW30" i="4"/>
  <c r="BV30" i="4"/>
  <c r="BU30" i="4"/>
  <c r="BT30" i="4"/>
  <c r="BS30" i="4"/>
  <c r="BR30" i="4"/>
  <c r="BQ30" i="4"/>
  <c r="BP30" i="4"/>
  <c r="BO30" i="4"/>
  <c r="BN30" i="4"/>
  <c r="BM30" i="4"/>
  <c r="BL30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BY29" i="4"/>
  <c r="BX29" i="4"/>
  <c r="BW29" i="4"/>
  <c r="BV29" i="4"/>
  <c r="BU29" i="4"/>
  <c r="BT29" i="4"/>
  <c r="BS29" i="4"/>
  <c r="BR29" i="4"/>
  <c r="BQ29" i="4"/>
  <c r="BP29" i="4"/>
  <c r="BO29" i="4"/>
  <c r="BN29" i="4"/>
  <c r="BM29" i="4"/>
  <c r="BL29" i="4"/>
  <c r="BK29" i="4"/>
  <c r="BJ29" i="4"/>
  <c r="BI29" i="4"/>
  <c r="BH29" i="4"/>
  <c r="BG29" i="4"/>
  <c r="BF29" i="4"/>
  <c r="BE29" i="4"/>
  <c r="BD29" i="4"/>
  <c r="BC29" i="4"/>
  <c r="BB29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BY28" i="4"/>
  <c r="BX28" i="4"/>
  <c r="BW28" i="4"/>
  <c r="BV28" i="4"/>
  <c r="BU28" i="4"/>
  <c r="BT28" i="4"/>
  <c r="BS28" i="4"/>
  <c r="BR28" i="4"/>
  <c r="BQ28" i="4"/>
  <c r="BP28" i="4"/>
  <c r="BO28" i="4"/>
  <c r="BN28" i="4"/>
  <c r="BM28" i="4"/>
  <c r="BL28" i="4"/>
  <c r="BK28" i="4"/>
  <c r="BJ28" i="4"/>
  <c r="BI28" i="4"/>
  <c r="BH28" i="4"/>
  <c r="BG28" i="4"/>
  <c r="BF28" i="4"/>
  <c r="BE28" i="4"/>
  <c r="BD28" i="4"/>
  <c r="BC28" i="4"/>
  <c r="BB28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BY27" i="4"/>
  <c r="BX27" i="4"/>
  <c r="BW27" i="4"/>
  <c r="BV27" i="4"/>
  <c r="BU27" i="4"/>
  <c r="BT27" i="4"/>
  <c r="BS27" i="4"/>
  <c r="BR27" i="4"/>
  <c r="BQ27" i="4"/>
  <c r="BP27" i="4"/>
  <c r="BO27" i="4"/>
  <c r="BN27" i="4"/>
  <c r="BM27" i="4"/>
  <c r="BL27" i="4"/>
  <c r="BK27" i="4"/>
  <c r="BJ27" i="4"/>
  <c r="BI27" i="4"/>
  <c r="BH27" i="4"/>
  <c r="BG27" i="4"/>
  <c r="BF27" i="4"/>
  <c r="BE27" i="4"/>
  <c r="BD27" i="4"/>
  <c r="BC27" i="4"/>
  <c r="BB27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BY26" i="4"/>
  <c r="BX26" i="4"/>
  <c r="BW26" i="4"/>
  <c r="BV26" i="4"/>
  <c r="BU26" i="4"/>
  <c r="BT26" i="4"/>
  <c r="BS26" i="4"/>
  <c r="BR26" i="4"/>
  <c r="BQ26" i="4"/>
  <c r="BP26" i="4"/>
  <c r="BO26" i="4"/>
  <c r="BN26" i="4"/>
  <c r="BM26" i="4"/>
  <c r="BL26" i="4"/>
  <c r="BK26" i="4"/>
  <c r="BJ26" i="4"/>
  <c r="BI26" i="4"/>
  <c r="BH26" i="4"/>
  <c r="BG26" i="4"/>
  <c r="BF26" i="4"/>
  <c r="BE26" i="4"/>
  <c r="BD26" i="4"/>
  <c r="BC26" i="4"/>
  <c r="BB26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BY25" i="4"/>
  <c r="BX25" i="4"/>
  <c r="BW25" i="4"/>
  <c r="BV25" i="4"/>
  <c r="BU25" i="4"/>
  <c r="BT25" i="4"/>
  <c r="BS25" i="4"/>
  <c r="BR25" i="4"/>
  <c r="BQ25" i="4"/>
  <c r="BP25" i="4"/>
  <c r="BO25" i="4"/>
  <c r="BN25" i="4"/>
  <c r="BM25" i="4"/>
  <c r="BL25" i="4"/>
  <c r="BK25" i="4"/>
  <c r="BJ25" i="4"/>
  <c r="BI25" i="4"/>
  <c r="BH25" i="4"/>
  <c r="BG25" i="4"/>
  <c r="BF25" i="4"/>
  <c r="BE25" i="4"/>
  <c r="BD25" i="4"/>
  <c r="BC25" i="4"/>
  <c r="BB25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BY24" i="4"/>
  <c r="BX24" i="4"/>
  <c r="BW24" i="4"/>
  <c r="BV24" i="4"/>
  <c r="BU24" i="4"/>
  <c r="BT24" i="4"/>
  <c r="BS24" i="4"/>
  <c r="BR24" i="4"/>
  <c r="BQ24" i="4"/>
  <c r="BP24" i="4"/>
  <c r="BO24" i="4"/>
  <c r="BN24" i="4"/>
  <c r="BM24" i="4"/>
  <c r="BL24" i="4"/>
  <c r="BK24" i="4"/>
  <c r="BJ24" i="4"/>
  <c r="BI24" i="4"/>
  <c r="BH24" i="4"/>
  <c r="BG24" i="4"/>
  <c r="BF24" i="4"/>
  <c r="BE24" i="4"/>
  <c r="BD24" i="4"/>
  <c r="BC24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BY23" i="4"/>
  <c r="BX23" i="4"/>
  <c r="BW23" i="4"/>
  <c r="BV23" i="4"/>
  <c r="BU23" i="4"/>
  <c r="BT23" i="4"/>
  <c r="BS23" i="4"/>
  <c r="BR23" i="4"/>
  <c r="BQ23" i="4"/>
  <c r="BP23" i="4"/>
  <c r="BO23" i="4"/>
  <c r="BN23" i="4"/>
  <c r="BM23" i="4"/>
  <c r="BL23" i="4"/>
  <c r="BK23" i="4"/>
  <c r="BJ23" i="4"/>
  <c r="BI23" i="4"/>
  <c r="BH23" i="4"/>
  <c r="BG23" i="4"/>
  <c r="BF23" i="4"/>
  <c r="BE23" i="4"/>
  <c r="BD23" i="4"/>
  <c r="BC23" i="4"/>
  <c r="BB23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BY22" i="4"/>
  <c r="BX22" i="4"/>
  <c r="BW22" i="4"/>
  <c r="BV22" i="4"/>
  <c r="BU22" i="4"/>
  <c r="BT22" i="4"/>
  <c r="BS22" i="4"/>
  <c r="BR22" i="4"/>
  <c r="BQ22" i="4"/>
  <c r="BP22" i="4"/>
  <c r="BO22" i="4"/>
  <c r="BN22" i="4"/>
  <c r="BM22" i="4"/>
  <c r="BL22" i="4"/>
  <c r="BK22" i="4"/>
  <c r="BJ22" i="4"/>
  <c r="BI22" i="4"/>
  <c r="BH22" i="4"/>
  <c r="BG22" i="4"/>
  <c r="BF22" i="4"/>
  <c r="BE22" i="4"/>
  <c r="BD22" i="4"/>
  <c r="BC22" i="4"/>
  <c r="BB22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BY21" i="4"/>
  <c r="BX21" i="4"/>
  <c r="BW21" i="4"/>
  <c r="BV21" i="4"/>
  <c r="BU21" i="4"/>
  <c r="BT21" i="4"/>
  <c r="BS21" i="4"/>
  <c r="BR21" i="4"/>
  <c r="BQ21" i="4"/>
  <c r="BP21" i="4"/>
  <c r="BO21" i="4"/>
  <c r="BN21" i="4"/>
  <c r="BM21" i="4"/>
  <c r="BL21" i="4"/>
  <c r="BK21" i="4"/>
  <c r="BJ21" i="4"/>
  <c r="BI21" i="4"/>
  <c r="BH21" i="4"/>
  <c r="BG21" i="4"/>
  <c r="BF21" i="4"/>
  <c r="BE21" i="4"/>
  <c r="BD21" i="4"/>
  <c r="BC21" i="4"/>
  <c r="BB21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BY20" i="4"/>
  <c r="BX20" i="4"/>
  <c r="BW20" i="4"/>
  <c r="BV20" i="4"/>
  <c r="BU20" i="4"/>
  <c r="BT20" i="4"/>
  <c r="BS20" i="4"/>
  <c r="BR20" i="4"/>
  <c r="BQ20" i="4"/>
  <c r="BP20" i="4"/>
  <c r="BO20" i="4"/>
  <c r="BN20" i="4"/>
  <c r="BM20" i="4"/>
  <c r="BL20" i="4"/>
  <c r="BK20" i="4"/>
  <c r="BJ20" i="4"/>
  <c r="BI20" i="4"/>
  <c r="BH20" i="4"/>
  <c r="BG20" i="4"/>
  <c r="BF20" i="4"/>
  <c r="BE20" i="4"/>
  <c r="BD20" i="4"/>
  <c r="BC20" i="4"/>
  <c r="BB20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BY19" i="4"/>
  <c r="BX19" i="4"/>
  <c r="BW19" i="4"/>
  <c r="BV19" i="4"/>
  <c r="BU19" i="4"/>
  <c r="BT19" i="4"/>
  <c r="BS19" i="4"/>
  <c r="BR19" i="4"/>
  <c r="BQ19" i="4"/>
  <c r="BP19" i="4"/>
  <c r="BO19" i="4"/>
  <c r="BN19" i="4"/>
  <c r="BM19" i="4"/>
  <c r="BL19" i="4"/>
  <c r="BK19" i="4"/>
  <c r="BJ19" i="4"/>
  <c r="BI19" i="4"/>
  <c r="BH19" i="4"/>
  <c r="BG19" i="4"/>
  <c r="BF19" i="4"/>
  <c r="BE19" i="4"/>
  <c r="BD19" i="4"/>
  <c r="BC19" i="4"/>
  <c r="BB19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BY18" i="4"/>
  <c r="BX18" i="4"/>
  <c r="BW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BY17" i="4"/>
  <c r="BX17" i="4"/>
  <c r="BW17" i="4"/>
  <c r="BV17" i="4"/>
  <c r="BU17" i="4"/>
  <c r="BT17" i="4"/>
  <c r="BS17" i="4"/>
  <c r="BR17" i="4"/>
  <c r="BQ17" i="4"/>
  <c r="BP17" i="4"/>
  <c r="BO17" i="4"/>
  <c r="BN17" i="4"/>
  <c r="BM17" i="4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BY16" i="4"/>
  <c r="BX16" i="4"/>
  <c r="BW16" i="4"/>
  <c r="BV16" i="4"/>
  <c r="BU16" i="4"/>
  <c r="BT16" i="4"/>
  <c r="BS16" i="4"/>
  <c r="BR16" i="4"/>
  <c r="BQ16" i="4"/>
  <c r="BP16" i="4"/>
  <c r="BO16" i="4"/>
  <c r="BN16" i="4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BY15" i="4"/>
  <c r="BX15" i="4"/>
  <c r="BW15" i="4"/>
  <c r="BV15" i="4"/>
  <c r="BU15" i="4"/>
  <c r="BT15" i="4"/>
  <c r="BS15" i="4"/>
  <c r="BR15" i="4"/>
  <c r="BQ15" i="4"/>
  <c r="BP15" i="4"/>
  <c r="BO15" i="4"/>
  <c r="BN15" i="4"/>
  <c r="BM15" i="4"/>
  <c r="BL15" i="4"/>
  <c r="BK15" i="4"/>
  <c r="BJ15" i="4"/>
  <c r="BI15" i="4"/>
  <c r="BH15" i="4"/>
  <c r="BG15" i="4"/>
  <c r="BF15" i="4"/>
  <c r="BE15" i="4"/>
  <c r="BD15" i="4"/>
  <c r="BC15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BY14" i="4"/>
  <c r="BX14" i="4"/>
  <c r="BW14" i="4"/>
  <c r="BV14" i="4"/>
  <c r="BU14" i="4"/>
  <c r="BT14" i="4"/>
  <c r="BS14" i="4"/>
  <c r="BR14" i="4"/>
  <c r="BQ14" i="4"/>
  <c r="BP14" i="4"/>
  <c r="BO14" i="4"/>
  <c r="BN14" i="4"/>
  <c r="BM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BY13" i="4"/>
  <c r="BX13" i="4"/>
  <c r="BW13" i="4"/>
  <c r="BV13" i="4"/>
  <c r="BU13" i="4"/>
  <c r="BT13" i="4"/>
  <c r="BS13" i="4"/>
  <c r="BR13" i="4"/>
  <c r="BQ13" i="4"/>
  <c r="BP13" i="4"/>
  <c r="BO13" i="4"/>
  <c r="BN13" i="4"/>
  <c r="BM13" i="4"/>
  <c r="BL13" i="4"/>
  <c r="BK13" i="4"/>
  <c r="BJ13" i="4"/>
  <c r="BI13" i="4"/>
  <c r="BH13" i="4"/>
  <c r="BG13" i="4"/>
  <c r="BF13" i="4"/>
  <c r="BE13" i="4"/>
  <c r="BD13" i="4"/>
  <c r="BC13" i="4"/>
  <c r="BB13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BY12" i="4"/>
  <c r="BX12" i="4"/>
  <c r="BW12" i="4"/>
  <c r="BV12" i="4"/>
  <c r="BU12" i="4"/>
  <c r="BT12" i="4"/>
  <c r="BS12" i="4"/>
  <c r="BR12" i="4"/>
  <c r="BQ12" i="4"/>
  <c r="BP12" i="4"/>
  <c r="BO12" i="4"/>
  <c r="BN12" i="4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BY11" i="4"/>
  <c r="BX11" i="4"/>
  <c r="BW11" i="4"/>
  <c r="BV11" i="4"/>
  <c r="BU11" i="4"/>
  <c r="BT11" i="4"/>
  <c r="BS11" i="4"/>
  <c r="BR11" i="4"/>
  <c r="BQ11" i="4"/>
  <c r="BP11" i="4"/>
  <c r="BO11" i="4"/>
  <c r="BN11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BY10" i="4"/>
  <c r="BX10" i="4"/>
  <c r="BW10" i="4"/>
  <c r="BV10" i="4"/>
  <c r="BU10" i="4"/>
  <c r="BT10" i="4"/>
  <c r="BS10" i="4"/>
  <c r="BR10" i="4"/>
  <c r="BQ10" i="4"/>
  <c r="BP10" i="4"/>
  <c r="BO10" i="4"/>
  <c r="BN10" i="4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BY9" i="4"/>
  <c r="BX9" i="4"/>
  <c r="BW9" i="4"/>
  <c r="BV9" i="4"/>
  <c r="BU9" i="4"/>
  <c r="BT9" i="4"/>
  <c r="BS9" i="4"/>
  <c r="BR9" i="4"/>
  <c r="BQ9" i="4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Z36" i="3"/>
  <c r="Y36" i="3"/>
  <c r="X36" i="3"/>
  <c r="W36" i="3"/>
  <c r="V36" i="3"/>
  <c r="U36" i="3"/>
  <c r="T36" i="3"/>
  <c r="S36" i="3"/>
  <c r="R36" i="3"/>
  <c r="Q36" i="3"/>
  <c r="P36" i="3"/>
  <c r="O36" i="3"/>
  <c r="Z35" i="3"/>
  <c r="Y35" i="3"/>
  <c r="X35" i="3"/>
  <c r="W35" i="3"/>
  <c r="V35" i="3"/>
  <c r="U35" i="3"/>
  <c r="T35" i="3"/>
  <c r="S35" i="3"/>
  <c r="R35" i="3"/>
  <c r="Q35" i="3"/>
  <c r="P35" i="3"/>
  <c r="O35" i="3"/>
  <c r="Z34" i="3"/>
  <c r="Y34" i="3"/>
  <c r="X34" i="3"/>
  <c r="W34" i="3"/>
  <c r="V34" i="3"/>
  <c r="U34" i="3"/>
  <c r="T34" i="3"/>
  <c r="S34" i="3"/>
  <c r="R34" i="3"/>
  <c r="Q34" i="3"/>
  <c r="P34" i="3"/>
  <c r="O34" i="3"/>
  <c r="Z33" i="3"/>
  <c r="Y33" i="3"/>
  <c r="X33" i="3"/>
  <c r="W33" i="3"/>
  <c r="V33" i="3"/>
  <c r="U33" i="3"/>
  <c r="T33" i="3"/>
  <c r="S33" i="3"/>
  <c r="R33" i="3"/>
  <c r="Q33" i="3"/>
  <c r="P33" i="3"/>
  <c r="O33" i="3"/>
  <c r="Z32" i="3"/>
  <c r="Y32" i="3"/>
  <c r="X32" i="3"/>
  <c r="W32" i="3"/>
  <c r="V32" i="3"/>
  <c r="U32" i="3"/>
  <c r="T32" i="3"/>
  <c r="S32" i="3"/>
  <c r="R32" i="3"/>
  <c r="Q32" i="3"/>
  <c r="P32" i="3"/>
  <c r="O32" i="3"/>
  <c r="Z31" i="3"/>
  <c r="Y31" i="3"/>
  <c r="X31" i="3"/>
  <c r="W31" i="3"/>
  <c r="V31" i="3"/>
  <c r="U31" i="3"/>
  <c r="T31" i="3"/>
  <c r="S31" i="3"/>
  <c r="R31" i="3"/>
  <c r="Q31" i="3"/>
  <c r="P31" i="3"/>
  <c r="O31" i="3"/>
  <c r="Z30" i="3"/>
  <c r="Y30" i="3"/>
  <c r="X30" i="3"/>
  <c r="W30" i="3"/>
  <c r="V30" i="3"/>
  <c r="U30" i="3"/>
  <c r="T30" i="3"/>
  <c r="S30" i="3"/>
  <c r="R30" i="3"/>
  <c r="Q30" i="3"/>
  <c r="P30" i="3"/>
  <c r="O30" i="3"/>
  <c r="Z29" i="3"/>
  <c r="Y29" i="3"/>
  <c r="X29" i="3"/>
  <c r="W29" i="3"/>
  <c r="V29" i="3"/>
  <c r="U29" i="3"/>
  <c r="T29" i="3"/>
  <c r="S29" i="3"/>
  <c r="R29" i="3"/>
  <c r="Q29" i="3"/>
  <c r="P29" i="3"/>
  <c r="O29" i="3"/>
  <c r="Z28" i="3"/>
  <c r="Y28" i="3"/>
  <c r="X28" i="3"/>
  <c r="W28" i="3"/>
  <c r="V28" i="3"/>
  <c r="U28" i="3"/>
  <c r="T28" i="3"/>
  <c r="S28" i="3"/>
  <c r="R28" i="3"/>
  <c r="Q28" i="3"/>
  <c r="P28" i="3"/>
  <c r="O28" i="3"/>
  <c r="Z27" i="3"/>
  <c r="Y27" i="3"/>
  <c r="X27" i="3"/>
  <c r="W27" i="3"/>
  <c r="V27" i="3"/>
  <c r="U27" i="3"/>
  <c r="T27" i="3"/>
  <c r="S27" i="3"/>
  <c r="R27" i="3"/>
  <c r="Q27" i="3"/>
  <c r="P27" i="3"/>
  <c r="O27" i="3"/>
  <c r="Z26" i="3"/>
  <c r="Y26" i="3"/>
  <c r="X26" i="3"/>
  <c r="W26" i="3"/>
  <c r="V26" i="3"/>
  <c r="U26" i="3"/>
  <c r="T26" i="3"/>
  <c r="S26" i="3"/>
  <c r="R26" i="3"/>
  <c r="Q26" i="3"/>
  <c r="P26" i="3"/>
  <c r="O26" i="3"/>
  <c r="Z25" i="3"/>
  <c r="Y25" i="3"/>
  <c r="X25" i="3"/>
  <c r="W25" i="3"/>
  <c r="V25" i="3"/>
  <c r="U25" i="3"/>
  <c r="T25" i="3"/>
  <c r="S25" i="3"/>
  <c r="R25" i="3"/>
  <c r="Q25" i="3"/>
  <c r="P25" i="3"/>
  <c r="O25" i="3"/>
  <c r="Z24" i="3"/>
  <c r="Y24" i="3"/>
  <c r="X24" i="3"/>
  <c r="W24" i="3"/>
  <c r="V24" i="3"/>
  <c r="U24" i="3"/>
  <c r="T24" i="3"/>
  <c r="S24" i="3"/>
  <c r="R24" i="3"/>
  <c r="Q24" i="3"/>
  <c r="P24" i="3"/>
  <c r="O24" i="3"/>
  <c r="Z23" i="3"/>
  <c r="Y23" i="3"/>
  <c r="X23" i="3"/>
  <c r="W23" i="3"/>
  <c r="V23" i="3"/>
  <c r="U23" i="3"/>
  <c r="T23" i="3"/>
  <c r="S23" i="3"/>
  <c r="R23" i="3"/>
  <c r="Q23" i="3"/>
  <c r="P23" i="3"/>
  <c r="O23" i="3"/>
  <c r="Z22" i="3"/>
  <c r="Y22" i="3"/>
  <c r="X22" i="3"/>
  <c r="W22" i="3"/>
  <c r="V22" i="3"/>
  <c r="U22" i="3"/>
  <c r="T22" i="3"/>
  <c r="S22" i="3"/>
  <c r="R22" i="3"/>
  <c r="Q22" i="3"/>
  <c r="P22" i="3"/>
  <c r="O22" i="3"/>
  <c r="Z21" i="3"/>
  <c r="Y21" i="3"/>
  <c r="X21" i="3"/>
  <c r="W21" i="3"/>
  <c r="V21" i="3"/>
  <c r="U21" i="3"/>
  <c r="T21" i="3"/>
  <c r="S21" i="3"/>
  <c r="R21" i="3"/>
  <c r="Q21" i="3"/>
  <c r="P21" i="3"/>
  <c r="O21" i="3"/>
  <c r="Z20" i="3"/>
  <c r="Y20" i="3"/>
  <c r="X20" i="3"/>
  <c r="W20" i="3"/>
  <c r="V20" i="3"/>
  <c r="U20" i="3"/>
  <c r="T20" i="3"/>
  <c r="S20" i="3"/>
  <c r="R20" i="3"/>
  <c r="Q20" i="3"/>
  <c r="P20" i="3"/>
  <c r="O20" i="3"/>
  <c r="Z19" i="3"/>
  <c r="Y19" i="3"/>
  <c r="X19" i="3"/>
  <c r="W19" i="3"/>
  <c r="V19" i="3"/>
  <c r="U19" i="3"/>
  <c r="T19" i="3"/>
  <c r="S19" i="3"/>
  <c r="R19" i="3"/>
  <c r="Q19" i="3"/>
  <c r="P19" i="3"/>
  <c r="O19" i="3"/>
  <c r="Z18" i="3"/>
  <c r="Y18" i="3"/>
  <c r="X18" i="3"/>
  <c r="W18" i="3"/>
  <c r="V18" i="3"/>
  <c r="U18" i="3"/>
  <c r="T18" i="3"/>
  <c r="S18" i="3"/>
  <c r="R18" i="3"/>
  <c r="Q18" i="3"/>
  <c r="P18" i="3"/>
  <c r="O18" i="3"/>
  <c r="Z17" i="3"/>
  <c r="Y17" i="3"/>
  <c r="X17" i="3"/>
  <c r="W17" i="3"/>
  <c r="V17" i="3"/>
  <c r="U17" i="3"/>
  <c r="T17" i="3"/>
  <c r="S17" i="3"/>
  <c r="R17" i="3"/>
  <c r="Q17" i="3"/>
  <c r="P17" i="3"/>
  <c r="O17" i="3"/>
  <c r="Z16" i="3"/>
  <c r="Y16" i="3"/>
  <c r="X16" i="3"/>
  <c r="W16" i="3"/>
  <c r="V16" i="3"/>
  <c r="U16" i="3"/>
  <c r="T16" i="3"/>
  <c r="S16" i="3"/>
  <c r="R16" i="3"/>
  <c r="Q16" i="3"/>
  <c r="P16" i="3"/>
  <c r="O16" i="3"/>
  <c r="Z15" i="3"/>
  <c r="Y15" i="3"/>
  <c r="X15" i="3"/>
  <c r="W15" i="3"/>
  <c r="V15" i="3"/>
  <c r="U15" i="3"/>
  <c r="T15" i="3"/>
  <c r="S15" i="3"/>
  <c r="R15" i="3"/>
  <c r="Q15" i="3"/>
  <c r="P15" i="3"/>
  <c r="O15" i="3"/>
  <c r="Z14" i="3"/>
  <c r="Y14" i="3"/>
  <c r="X14" i="3"/>
  <c r="W14" i="3"/>
  <c r="V14" i="3"/>
  <c r="U14" i="3"/>
  <c r="T14" i="3"/>
  <c r="S14" i="3"/>
  <c r="R14" i="3"/>
  <c r="Q14" i="3"/>
  <c r="P14" i="3"/>
  <c r="O14" i="3"/>
  <c r="Z13" i="3"/>
  <c r="Y13" i="3"/>
  <c r="X13" i="3"/>
  <c r="W13" i="3"/>
  <c r="V13" i="3"/>
  <c r="U13" i="3"/>
  <c r="T13" i="3"/>
  <c r="S13" i="3"/>
  <c r="R13" i="3"/>
  <c r="Q13" i="3"/>
  <c r="P13" i="3"/>
  <c r="O13" i="3"/>
  <c r="Z12" i="3"/>
  <c r="Y12" i="3"/>
  <c r="X12" i="3"/>
  <c r="W12" i="3"/>
  <c r="V12" i="3"/>
  <c r="U12" i="3"/>
  <c r="T12" i="3"/>
  <c r="S12" i="3"/>
  <c r="R12" i="3"/>
  <c r="Q12" i="3"/>
  <c r="P12" i="3"/>
  <c r="O12" i="3"/>
  <c r="Z11" i="3"/>
  <c r="Y11" i="3"/>
  <c r="X11" i="3"/>
  <c r="W11" i="3"/>
  <c r="V11" i="3"/>
  <c r="U11" i="3"/>
  <c r="T11" i="3"/>
  <c r="S11" i="3"/>
  <c r="R11" i="3"/>
  <c r="Q11" i="3"/>
  <c r="P11" i="3"/>
  <c r="O11" i="3"/>
  <c r="Z10" i="3"/>
  <c r="Y10" i="3"/>
  <c r="X10" i="3"/>
  <c r="W10" i="3"/>
  <c r="V10" i="3"/>
  <c r="U10" i="3"/>
  <c r="T10" i="3"/>
  <c r="S10" i="3"/>
  <c r="R10" i="3"/>
  <c r="Q10" i="3"/>
  <c r="P10" i="3"/>
  <c r="O10" i="3"/>
  <c r="Z9" i="3"/>
  <c r="Y9" i="3"/>
  <c r="X9" i="3"/>
  <c r="W9" i="3"/>
  <c r="V9" i="3"/>
  <c r="U9" i="3"/>
  <c r="T9" i="3"/>
  <c r="S9" i="3"/>
  <c r="R9" i="3"/>
  <c r="Q9" i="3"/>
  <c r="P9" i="3"/>
  <c r="O9" i="3"/>
  <c r="Z8" i="3"/>
  <c r="Y8" i="3"/>
  <c r="X8" i="3"/>
  <c r="W8" i="3"/>
  <c r="V8" i="3"/>
  <c r="U8" i="3"/>
  <c r="T8" i="3"/>
  <c r="S8" i="3"/>
  <c r="R8" i="3"/>
  <c r="Q8" i="3"/>
  <c r="P8" i="3"/>
  <c r="O8" i="3"/>
  <c r="Z7" i="3"/>
  <c r="Y7" i="3"/>
  <c r="X7" i="3"/>
  <c r="W7" i="3"/>
  <c r="V7" i="3"/>
  <c r="U7" i="3"/>
  <c r="T7" i="3"/>
  <c r="S7" i="3"/>
  <c r="R7" i="3"/>
  <c r="Q7" i="3"/>
  <c r="P7" i="3"/>
  <c r="O7" i="3"/>
</calcChain>
</file>

<file path=xl/sharedStrings.xml><?xml version="1.0" encoding="utf-8"?>
<sst xmlns="http://schemas.openxmlformats.org/spreadsheetml/2006/main" count="258" uniqueCount="163">
  <si>
    <t>編號</t>
  </si>
  <si>
    <t>舞名</t>
  </si>
  <si>
    <t>亮度選擇(%)</t>
  </si>
  <si>
    <t>速度選擇(%)</t>
  </si>
  <si>
    <t>效果選擇</t>
  </si>
  <si>
    <t>60RC value</t>
  </si>
  <si>
    <t>EN554 value</t>
  </si>
  <si>
    <t>顏色選擇</t>
  </si>
  <si>
    <t>60RC Red</t>
  </si>
  <si>
    <t>60RC Green</t>
  </si>
  <si>
    <t>歌名</t>
  </si>
  <si>
    <t>60RC Blue</t>
  </si>
  <si>
    <t>ER554 Red</t>
  </si>
  <si>
    <t>ER554 Green</t>
  </si>
  <si>
    <t>ER554 Blue</t>
  </si>
  <si>
    <t>ER554 White</t>
  </si>
  <si>
    <t>bpm</t>
  </si>
  <si>
    <t>染色燈</t>
  </si>
  <si>
    <t>步驟</t>
  </si>
  <si>
    <t>說明</t>
  </si>
  <si>
    <t>無</t>
  </si>
  <si>
    <t>60RC</t>
  </si>
  <si>
    <t>黑</t>
  </si>
  <si>
    <t>切換時間</t>
  </si>
  <si>
    <t>淡入時長</t>
  </si>
  <si>
    <t>漸暗時長</t>
  </si>
  <si>
    <t>亮度(%)</t>
  </si>
  <si>
    <t>舞台燈配置位子請參考下列表格</t>
  </si>
  <si>
    <t>頻閃</t>
  </si>
  <si>
    <t>配色</t>
  </si>
  <si>
    <t>冷白</t>
  </si>
  <si>
    <t>效果</t>
  </si>
  <si>
    <t>效果速度(%)</t>
  </si>
  <si>
    <t>備註</t>
  </si>
  <si>
    <t>#</t>
  </si>
  <si>
    <t>Fade in(ms)</t>
  </si>
  <si>
    <t>Hold(ms)</t>
  </si>
  <si>
    <t>Fades to black(ms)</t>
  </si>
  <si>
    <t>LSPA60RC[1-6] Total dimming</t>
  </si>
  <si>
    <t>LSPA60RC[1-6] Red</t>
  </si>
  <si>
    <t>LSPA60RC[1-6] Green</t>
  </si>
  <si>
    <t>七彩跳變</t>
  </si>
  <si>
    <t>LSPA60RC[1-6] Blue</t>
  </si>
  <si>
    <t>LSPA60RC[1-6] Stroboscopic</t>
  </si>
  <si>
    <t>白</t>
  </si>
  <si>
    <t>LSPA60RC[1-6] Function</t>
  </si>
  <si>
    <t>LSPA60RC[1-6] Speed</t>
  </si>
  <si>
    <t>Note</t>
  </si>
  <si>
    <r>
      <rPr>
        <sz val="12"/>
        <color theme="1"/>
        <rFont val="Calibri"/>
        <family val="2"/>
      </rPr>
      <t>複製“空白模板”，並且更名為：</t>
    </r>
    <r>
      <rPr>
        <b/>
        <sz val="12"/>
        <color theme="1"/>
        <rFont val="Calibri"/>
        <family val="2"/>
      </rPr>
      <t>編舞者-表演名稱</t>
    </r>
    <r>
      <rPr>
        <sz val="12"/>
        <color theme="1"/>
        <rFont val="Calibri"/>
        <family val="2"/>
      </rPr>
      <t xml:space="preserve"> (總長不能超過20個字，超過請簡短)</t>
    </r>
  </si>
  <si>
    <t>七彩漸變</t>
  </si>
  <si>
    <t>暖白</t>
  </si>
  <si>
    <t>七彩自走</t>
  </si>
  <si>
    <t>染色燈1 (偏左台)</t>
  </si>
  <si>
    <t>膚色</t>
  </si>
  <si>
    <t>找可以看音樂播放時間millisecond(ms)等級的軟體</t>
  </si>
  <si>
    <t>染色燈2</t>
  </si>
  <si>
    <t>粉紅</t>
  </si>
  <si>
    <t>染色燈3</t>
  </si>
  <si>
    <t>按照需要切換燈光效果的時間點填入“切換時間”</t>
  </si>
  <si>
    <t>紅</t>
  </si>
  <si>
    <t>染色燈4</t>
  </si>
  <si>
    <t>橘紅</t>
  </si>
  <si>
    <t>視需求填入淡入&amp;漸暗時長(淡入&amp;漸暗時間會安排在”切換時間“後，加總時間長度請勿超過下次切換時間間隔長度。如果效果選七彩XX則不適用淡入或漸暗）</t>
  </si>
  <si>
    <t>染色燈5</t>
  </si>
  <si>
    <t>染色燈6 (偏右台)</t>
  </si>
  <si>
    <t>橘</t>
  </si>
  <si>
    <r>
      <rPr>
        <sz val="12"/>
        <color theme="1"/>
        <rFont val="Calibri"/>
        <family val="2"/>
      </rPr>
      <t>選擇亮度、顏色、效果與速度(注意：如果效果</t>
    </r>
    <r>
      <rPr>
        <b/>
        <sz val="12"/>
        <color theme="1"/>
        <rFont val="Calibri"/>
        <family val="2"/>
      </rPr>
      <t>選七彩XX</t>
    </r>
    <r>
      <rPr>
        <sz val="12"/>
        <color theme="1"/>
        <rFont val="Calibri"/>
        <family val="2"/>
      </rPr>
      <t>，則</t>
    </r>
    <r>
      <rPr>
        <b/>
        <sz val="12"/>
        <color theme="1"/>
        <rFont val="Calibri"/>
        <family val="2"/>
      </rPr>
      <t>亮度&amp;顏色會被忽略</t>
    </r>
    <r>
      <rPr>
        <sz val="12"/>
        <color theme="1"/>
        <rFont val="Calibri"/>
        <family val="2"/>
      </rPr>
      <t>，如果</t>
    </r>
    <r>
      <rPr>
        <b/>
        <sz val="12"/>
        <color theme="1"/>
        <rFont val="Calibri"/>
        <family val="2"/>
      </rPr>
      <t>效果選“無”</t>
    </r>
    <r>
      <rPr>
        <sz val="12"/>
        <color theme="1"/>
        <rFont val="Calibri"/>
        <family val="2"/>
      </rPr>
      <t>則</t>
    </r>
    <r>
      <rPr>
        <b/>
        <sz val="12"/>
        <color theme="1"/>
        <rFont val="Calibri"/>
        <family val="2"/>
      </rPr>
      <t>不會參考效果速度。</t>
    </r>
    <r>
      <rPr>
        <sz val="12"/>
        <color theme="1"/>
        <rFont val="Calibri"/>
        <family val="2"/>
      </rPr>
      <t>染色燈最好都選100%亮度才不會有色差)</t>
    </r>
  </si>
  <si>
    <t>橘黃</t>
  </si>
  <si>
    <t>黃</t>
  </si>
  <si>
    <t>如果表格不夠使用可以往下新增，但不可以橫向新增表格，也不要動到右邊的換算格</t>
  </si>
  <si>
    <t>黃綠</t>
  </si>
  <si>
    <t>綠</t>
  </si>
  <si>
    <r>
      <rPr>
        <sz val="12"/>
        <rFont val="Calibri"/>
        <family val="2"/>
      </rPr>
      <t>可以下載此.xlsx並下載</t>
    </r>
    <r>
      <rPr>
        <u/>
        <sz val="12"/>
        <color rgb="FF1155CC"/>
        <rFont val="Calibri"/>
        <family val="2"/>
      </rPr>
      <t>燈表轉換程式</t>
    </r>
    <r>
      <rPr>
        <sz val="12"/>
        <rFont val="Calibri"/>
        <family val="2"/>
      </rPr>
      <t>，將此燈表轉換成.qxw檔並用QLC+5開啟即可用於正式表演或3D模擬舞台燈運作效果，</t>
    </r>
    <r>
      <rPr>
        <u/>
        <sz val="12"/>
        <color rgb="FF1155CC"/>
        <rFont val="Calibri"/>
        <family val="2"/>
      </rPr>
      <t>操作影片教學連結</t>
    </r>
  </si>
  <si>
    <t>青綠</t>
  </si>
  <si>
    <t>淺綠</t>
  </si>
  <si>
    <t>燈表轉換程式</t>
  </si>
  <si>
    <t>https://github.com/jmssuu/qlcplus_excel_cuelist_conversion/releases/tag/v1.0.0</t>
  </si>
  <si>
    <t>藍</t>
  </si>
  <si>
    <t>操作教學影片</t>
  </si>
  <si>
    <t>https://www.youtube.com/playlist?list=PLdhphIPD-TZA</t>
  </si>
  <si>
    <t>水藍</t>
  </si>
  <si>
    <t>LSPA60RC[1] Total dimming</t>
  </si>
  <si>
    <t>LSPA60RC[1] Red</t>
  </si>
  <si>
    <t>LSPA60RC[1] Green</t>
  </si>
  <si>
    <t>天藍</t>
  </si>
  <si>
    <t>LSPA60RC[1] Blue</t>
  </si>
  <si>
    <t>LSPA60RC[1] Stroboscopic</t>
  </si>
  <si>
    <t>LSPA60RC[1] Function</t>
  </si>
  <si>
    <t>LSPA60RC[1] Speed</t>
  </si>
  <si>
    <t>項目</t>
  </si>
  <si>
    <t>LSPA60RC[2] Total dimming</t>
  </si>
  <si>
    <t>型號</t>
  </si>
  <si>
    <t>淡藍</t>
  </si>
  <si>
    <t>LSPA60RC[2] Red</t>
  </si>
  <si>
    <t>數量</t>
  </si>
  <si>
    <t>LSPA60RC[2] Green</t>
  </si>
  <si>
    <t>架設位置</t>
  </si>
  <si>
    <t>LSPA60RC[2] Blue</t>
  </si>
  <si>
    <t>LSPA60RC[2] Stroboscopic</t>
  </si>
  <si>
    <t>LSPA60RC[2] Function</t>
  </si>
  <si>
    <t>LSPA60RC[2] Speed</t>
  </si>
  <si>
    <t>LSPA60RC[3] Total dimming</t>
  </si>
  <si>
    <t>LSPA60RC[3] Red</t>
  </si>
  <si>
    <t>紫</t>
  </si>
  <si>
    <t>LSPA60RC[3] Green</t>
  </si>
  <si>
    <t>實體照片</t>
  </si>
  <si>
    <t>LSPA60RC[3] Blue</t>
  </si>
  <si>
    <t>LSPA60RC[3] Stroboscopic</t>
  </si>
  <si>
    <t>LSPA60RC[3] Function</t>
  </si>
  <si>
    <t>LSPA60RC[3] Speed</t>
  </si>
  <si>
    <t>LSPA60RC[4] Total dimming</t>
  </si>
  <si>
    <t>LSPA60RC[4] Red</t>
  </si>
  <si>
    <t>LSPA60RC[4] Green</t>
  </si>
  <si>
    <t>LSPA60RC[4] Blue</t>
  </si>
  <si>
    <t>LSPA60RC[4] Stroboscopic</t>
  </si>
  <si>
    <t>LSPA60RC[4] Function</t>
  </si>
  <si>
    <t>LSPA60RC[4] Speed</t>
  </si>
  <si>
    <t>LSPA60RC[5] Total dimming</t>
  </si>
  <si>
    <t>LSPA60RC[5] Red</t>
  </si>
  <si>
    <t>LSPA60RC[5] Green</t>
  </si>
  <si>
    <t>LSPA60RC[5] Blue</t>
  </si>
  <si>
    <t>LSPA60RC[5] Stroboscopic</t>
  </si>
  <si>
    <t>RGB染色燈</t>
  </si>
  <si>
    <t>LSPA60RC[5] Function</t>
  </si>
  <si>
    <t>LSPA60RC[5] Speed</t>
  </si>
  <si>
    <t>LSPA60RC[6] Total dimming</t>
  </si>
  <si>
    <t>LSPA60RC[6] Red</t>
  </si>
  <si>
    <t>LSPA60RC</t>
  </si>
  <si>
    <t>LSPA60RC[6] Green</t>
  </si>
  <si>
    <t>LSPA60RC[6] Blue</t>
  </si>
  <si>
    <t>LSPA60RC[6] Stroboscopic</t>
  </si>
  <si>
    <t>6盞</t>
  </si>
  <si>
    <t>LSPA60RC[6] Function</t>
  </si>
  <si>
    <t>LSPA60RC[6] Speed</t>
  </si>
  <si>
    <t>背板TRUSS上</t>
  </si>
  <si>
    <t>紅色比綠跟藍暗很多</t>
  </si>
  <si>
    <t>RGBW面光燈</t>
  </si>
  <si>
    <t>ER-544</t>
  </si>
  <si>
    <t>2盞</t>
  </si>
  <si>
    <t>左台前與右台前向外延伸45度</t>
  </si>
  <si>
    <t>面光燈</t>
  </si>
  <si>
    <r>
      <rPr>
        <b/>
        <sz val="12"/>
        <color theme="1"/>
        <rFont val="Calibri"/>
        <family val="2"/>
      </rPr>
      <t>左台</t>
    </r>
    <r>
      <rPr>
        <sz val="12"/>
        <color theme="1"/>
        <rFont val="Calibri"/>
        <family val="2"/>
      </rPr>
      <t>面光燈</t>
    </r>
  </si>
  <si>
    <r>
      <rPr>
        <b/>
        <sz val="12"/>
        <color theme="1"/>
        <rFont val="Calibri"/>
        <family val="2"/>
      </rPr>
      <t>右台</t>
    </r>
    <r>
      <rPr>
        <sz val="12"/>
        <color theme="1"/>
        <rFont val="Calibri"/>
        <family val="2"/>
      </rPr>
      <t>面光燈</t>
    </r>
  </si>
  <si>
    <t>ER554</t>
  </si>
  <si>
    <t>ER-554[1] Total dimming</t>
  </si>
  <si>
    <t>ER-554[1] Red</t>
  </si>
  <si>
    <t>ER-554[1] Green</t>
  </si>
  <si>
    <t>ER-554[1] Blue</t>
  </si>
  <si>
    <t>ER-554[1] White</t>
  </si>
  <si>
    <t>ER-554[1] Stroboscopic</t>
  </si>
  <si>
    <t>ER-554[1] Function</t>
  </si>
  <si>
    <t>ER-554[1] Speed</t>
  </si>
  <si>
    <t>ER-554[2] Total dimming</t>
  </si>
  <si>
    <t>ER-554[2] Red</t>
  </si>
  <si>
    <t>ER-554[2] Green</t>
  </si>
  <si>
    <t>ER-554[2] Blue</t>
  </si>
  <si>
    <t>ER-554[2] White</t>
  </si>
  <si>
    <t>ER-554[2] Stroboscopic</t>
  </si>
  <si>
    <t>ER-554[2] Function</t>
  </si>
  <si>
    <t>ER-554[2] Speed</t>
  </si>
  <si>
    <r>
      <rPr>
        <b/>
        <sz val="12"/>
        <color theme="1"/>
        <rFont val="Calibri"/>
        <family val="2"/>
      </rPr>
      <t>左台</t>
    </r>
    <r>
      <rPr>
        <sz val="12"/>
        <color theme="1"/>
        <rFont val="Calibri"/>
        <family val="2"/>
      </rPr>
      <t>面光燈</t>
    </r>
  </si>
  <si>
    <r>
      <rPr>
        <b/>
        <sz val="12"/>
        <color theme="1"/>
        <rFont val="Calibri"/>
        <family val="2"/>
      </rPr>
      <t>右台</t>
    </r>
    <r>
      <rPr>
        <sz val="12"/>
        <color theme="1"/>
        <rFont val="Calibri"/>
        <family val="2"/>
      </rPr>
      <t>面光燈</t>
    </r>
  </si>
  <si>
    <r>
      <rPr>
        <sz val="12"/>
        <color rgb="FF000000"/>
        <rFont val="Microsoft JhengHei"/>
        <family val="2"/>
        <charset val="136"/>
      </rPr>
      <t>染色燈</t>
    </r>
    <r>
      <rPr>
        <sz val="12"/>
        <color rgb="FF000000"/>
        <rFont val="Calibri"/>
        <family val="2"/>
        <scheme val="minor"/>
      </rPr>
      <t>ALL</t>
    </r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</si>
</sst>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新細明體"/>
      <family val="1"/>
      <charset val="136"/>
    </font>
    <font>
      <b/>
      <sz val="13"/>
      <color rgb="FF000000"/>
      <name val="Calibri"/>
      <family val="2"/>
      <scheme val="minor"/>
    </font>
    <font>
      <sz val="13"/>
      <color rgb="FF000000"/>
      <name val="Calibri"/>
      <family val="2"/>
      <scheme val="minor"/>
    </font>
    <font>
      <u/>
      <sz val="12"/>
      <color rgb="FF0000FF"/>
      <name val="Calibri"/>
      <family val="2"/>
    </font>
    <font>
      <sz val="13"/>
      <color theme="1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u/>
      <sz val="12"/>
      <color rgb="FF1155CC"/>
      <name val="Calibri"/>
      <family val="2"/>
    </font>
    <font>
      <sz val="9"/>
      <name val="Calibri"/>
      <family val="3"/>
      <charset val="136"/>
      <scheme val="minor"/>
    </font>
    <font>
      <sz val="12"/>
      <color rgb="FF000000"/>
      <name val="Microsoft JhengHei"/>
      <family val="2"/>
      <charset val="136"/>
    </font>
    <font>
      <sz val="12"/>
      <color rgb="FF000000"/>
      <name val="Calibri"/>
      <family val="2"/>
      <charset val="136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vertical="center"/>
    </xf>
    <xf numFmtId="0" fontId="4" fillId="4" borderId="2" xfId="0" applyFont="1" applyFill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1" fillId="6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4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7" borderId="1" xfId="0" applyFont="1" applyFill="1" applyBorder="1" applyAlignment="1">
      <alignment horizontal="center"/>
    </xf>
    <xf numFmtId="46" fontId="2" fillId="7" borderId="1" xfId="0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46" fontId="2" fillId="9" borderId="1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2" fillId="0" borderId="0" xfId="0" applyFont="1" applyAlignment="1">
      <alignment vertical="center"/>
    </xf>
    <xf numFmtId="4" fontId="1" fillId="0" borderId="0" xfId="0" applyNumberFormat="1" applyFont="1" applyAlignment="1">
      <alignment vertical="center"/>
    </xf>
    <xf numFmtId="0" fontId="2" fillId="6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49" fontId="4" fillId="0" borderId="1" xfId="0" applyNumberFormat="1" applyFont="1" applyBorder="1" applyAlignment="1">
      <alignment vertical="center"/>
    </xf>
    <xf numFmtId="0" fontId="4" fillId="4" borderId="4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9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4" fontId="1" fillId="4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2" fillId="3" borderId="2" xfId="0" applyFont="1" applyFill="1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" fillId="8" borderId="2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3" fillId="12" borderId="4" xfId="0" applyFont="1" applyFill="1" applyBorder="1" applyAlignment="1">
      <alignment vertical="center"/>
    </xf>
    <xf numFmtId="0" fontId="3" fillId="12" borderId="3" xfId="0" applyFont="1" applyFill="1" applyBorder="1" applyAlignment="1">
      <alignment vertical="center"/>
    </xf>
    <xf numFmtId="0" fontId="17" fillId="3" borderId="2" xfId="0" applyFont="1" applyFill="1" applyBorder="1" applyAlignment="1">
      <alignment horizontal="center"/>
    </xf>
    <xf numFmtId="0" fontId="4" fillId="6" borderId="11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customschemas.google.com/relationships/workbookmetadata" Target="metadata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4" Type="http://schemas.openxmlformats.org/officeDocument/2006/relationships/worksheet" Target="worksheets/sheet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0</xdr:rowOff>
    </xdr:from>
    <xdr:ext cx="314325" cy="314325"/>
    <xdr:sp macro="" textlink="">
      <xdr:nvSpPr>
        <xdr:cNvPr id="3" name="Shape 3" descr="blob:https://www.facebook.com/f830ca3d-aa08-4f4c-b9a5-f375c49c03d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0</xdr:row>
      <xdr:rowOff>0</xdr:rowOff>
    </xdr:from>
    <xdr:ext cx="314325" cy="314325"/>
    <xdr:sp macro="" textlink="">
      <xdr:nvSpPr>
        <xdr:cNvPr id="2" name="Shape 3" descr="blob:https://www.facebook.com/f830ca3d-aa08-4f4c-b9a5-f375c49c03dc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139700</xdr:colOff>
      <xdr:row>16</xdr:row>
      <xdr:rowOff>95250</xdr:rowOff>
    </xdr:from>
    <xdr:ext cx="2952750" cy="2209800"/>
    <xdr:pic>
      <xdr:nvPicPr>
        <xdr:cNvPr id="4" name="image1.jpg" title="圖片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51800" y="3384550"/>
          <a:ext cx="2952750" cy="2209800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263525</xdr:colOff>
      <xdr:row>16</xdr:row>
      <xdr:rowOff>82550</xdr:rowOff>
    </xdr:from>
    <xdr:ext cx="1704975" cy="2257425"/>
    <xdr:pic>
      <xdr:nvPicPr>
        <xdr:cNvPr id="5" name="image2.jpg" title="圖片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092825" y="3371850"/>
          <a:ext cx="1704975" cy="2257425"/>
        </a:xfrm>
        <a:prstGeom prst="rect">
          <a:avLst/>
        </a:prstGeom>
        <a:noFill/>
      </xdr:spPr>
    </xdr:pic>
    <xdr:clientData fLocksWithSheet="0"/>
  </xdr:oneCellAnchor>
  <xdr:oneCellAnchor>
    <xdr:from>
      <xdr:col>11</xdr:col>
      <xdr:colOff>508000</xdr:colOff>
      <xdr:row>30</xdr:row>
      <xdr:rowOff>47625</xdr:rowOff>
    </xdr:from>
    <xdr:ext cx="3476625" cy="2438400"/>
    <xdr:pic>
      <xdr:nvPicPr>
        <xdr:cNvPr id="8" name="image10.png" title="圖片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420100" y="6181725"/>
          <a:ext cx="3476625" cy="2438400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295275</xdr:colOff>
      <xdr:row>30</xdr:row>
      <xdr:rowOff>130175</xdr:rowOff>
    </xdr:from>
    <xdr:ext cx="1809750" cy="2305050"/>
    <xdr:pic>
      <xdr:nvPicPr>
        <xdr:cNvPr id="9" name="image9.png" title="圖片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124575" y="6264275"/>
          <a:ext cx="1809750" cy="2305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playlist?list=PLdhphIPD-TZA" TargetMode="External"/><Relationship Id="rId2" Type="http://schemas.openxmlformats.org/officeDocument/2006/relationships/hyperlink" Target="https://github.com/jmssuu/qlcplus_excel_cuelist_conversion/releases/tag/v1.0.0" TargetMode="External"/><Relationship Id="rId1" Type="http://schemas.openxmlformats.org/officeDocument/2006/relationships/hyperlink" Target="https://github.com/jmssuu/qlcplus_excel_cuelist_conversion/releases/tag/v1.0.0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1008"/>
  <sheetViews>
    <sheetView workbookViewId="0">
      <selection activeCell="AD43" sqref="AD43"/>
    </sheetView>
  </sheetViews>
  <sheetFormatPr baseColWidth="10" defaultColWidth="11.1640625" defaultRowHeight="15" customHeight="1"/>
  <cols>
    <col min="1" max="1" width="3" customWidth="1"/>
    <col min="2" max="2" width="4.1640625" customWidth="1"/>
    <col min="3" max="3" width="14.33203125" customWidth="1"/>
    <col min="4" max="4" width="11.1640625" customWidth="1"/>
    <col min="5" max="5" width="4.5" customWidth="1"/>
    <col min="6" max="6" width="24.5" customWidth="1"/>
    <col min="7" max="7" width="17.1640625" customWidth="1"/>
    <col min="8" max="15" width="6.83203125" customWidth="1"/>
    <col min="16" max="16" width="9" customWidth="1"/>
    <col min="17" max="17" width="6.83203125" customWidth="1"/>
    <col min="19" max="29" width="6.83203125" customWidth="1"/>
  </cols>
  <sheetData>
    <row r="1" spans="2:23" ht="19.5" customHeight="1"/>
    <row r="2" spans="2:23" ht="16.5" customHeight="1">
      <c r="B2" s="6" t="s">
        <v>18</v>
      </c>
      <c r="C2" s="40" t="s">
        <v>19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2"/>
    </row>
    <row r="3" spans="2:23" ht="16.5" customHeight="1">
      <c r="B3" s="9">
        <v>0</v>
      </c>
      <c r="C3" s="10" t="s">
        <v>27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2"/>
      <c r="Q3" s="12"/>
      <c r="R3" s="13"/>
    </row>
    <row r="4" spans="2:23" ht="16.5" customHeight="1">
      <c r="B4" s="9">
        <v>1</v>
      </c>
      <c r="C4" s="10" t="s">
        <v>48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2"/>
      <c r="Q4" s="12"/>
      <c r="R4" s="13"/>
    </row>
    <row r="5" spans="2:23" ht="16.5" customHeight="1">
      <c r="B5" s="9">
        <v>2</v>
      </c>
      <c r="C5" s="10" t="s">
        <v>54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2"/>
      <c r="Q5" s="12"/>
      <c r="R5" s="13"/>
    </row>
    <row r="6" spans="2:23" ht="16.5" customHeight="1">
      <c r="B6" s="9">
        <v>3</v>
      </c>
      <c r="C6" s="10" t="s">
        <v>58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2"/>
      <c r="Q6" s="12"/>
      <c r="R6" s="13"/>
    </row>
    <row r="7" spans="2:23" ht="16.5" customHeight="1">
      <c r="B7" s="9">
        <v>4</v>
      </c>
      <c r="C7" s="10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2"/>
      <c r="Q7" s="12"/>
      <c r="R7" s="13"/>
    </row>
    <row r="8" spans="2:23" ht="16.5" customHeight="1">
      <c r="B8" s="9">
        <v>5</v>
      </c>
      <c r="C8" s="10" t="s">
        <v>66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2"/>
      <c r="Q8" s="12"/>
      <c r="R8" s="13"/>
    </row>
    <row r="9" spans="2:23" ht="16.5" customHeight="1">
      <c r="B9" s="9">
        <v>6</v>
      </c>
      <c r="C9" s="10" t="s">
        <v>69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2"/>
      <c r="Q9" s="12"/>
      <c r="R9" s="13"/>
    </row>
    <row r="10" spans="2:23" ht="16.5" customHeight="1">
      <c r="B10" s="9">
        <v>7</v>
      </c>
      <c r="C10" s="19" t="s">
        <v>72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2"/>
      <c r="Q10" s="10"/>
      <c r="R10" s="20"/>
    </row>
    <row r="11" spans="2:23" ht="16.5" customHeight="1">
      <c r="P11" s="21"/>
    </row>
    <row r="12" spans="2:23" ht="16.5" customHeight="1">
      <c r="C12" s="22" t="s">
        <v>75</v>
      </c>
      <c r="D12" s="23" t="s">
        <v>76</v>
      </c>
      <c r="E12" s="10"/>
      <c r="F12" s="10"/>
      <c r="G12" s="10"/>
      <c r="H12" s="20"/>
      <c r="P12" s="21"/>
    </row>
    <row r="13" spans="2:23" ht="16.5" customHeight="1">
      <c r="C13" s="24" t="s">
        <v>78</v>
      </c>
      <c r="D13" s="26" t="s">
        <v>79</v>
      </c>
      <c r="E13" s="12"/>
      <c r="F13" s="12"/>
      <c r="G13" s="12"/>
      <c r="H13" s="13"/>
      <c r="P13" s="21"/>
    </row>
    <row r="14" spans="2:23" ht="16.5" customHeight="1">
      <c r="P14" s="21"/>
    </row>
    <row r="15" spans="2:23" ht="16.5" customHeight="1">
      <c r="B15" s="27" t="s">
        <v>0</v>
      </c>
      <c r="C15" s="27" t="s">
        <v>89</v>
      </c>
      <c r="D15" s="27" t="s">
        <v>91</v>
      </c>
      <c r="E15" s="27" t="s">
        <v>94</v>
      </c>
      <c r="F15" s="27" t="s">
        <v>96</v>
      </c>
      <c r="G15" s="30" t="s">
        <v>33</v>
      </c>
      <c r="H15" s="43" t="s">
        <v>105</v>
      </c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2"/>
    </row>
    <row r="16" spans="2:23" ht="16.5" customHeight="1">
      <c r="B16" s="44">
        <v>1</v>
      </c>
      <c r="C16" s="44" t="s">
        <v>122</v>
      </c>
      <c r="D16" s="44" t="s">
        <v>127</v>
      </c>
      <c r="E16" s="44" t="s">
        <v>131</v>
      </c>
      <c r="F16" s="47" t="s">
        <v>134</v>
      </c>
      <c r="G16" s="48" t="s">
        <v>135</v>
      </c>
      <c r="W16" s="31"/>
    </row>
    <row r="17" spans="2:23" ht="16.5" customHeight="1">
      <c r="B17" s="45"/>
      <c r="C17" s="45"/>
      <c r="D17" s="45"/>
      <c r="E17" s="45"/>
      <c r="F17" s="45"/>
      <c r="G17" s="45"/>
      <c r="W17" s="31"/>
    </row>
    <row r="18" spans="2:23" ht="16.5" customHeight="1">
      <c r="B18" s="45"/>
      <c r="C18" s="45"/>
      <c r="D18" s="45"/>
      <c r="E18" s="45"/>
      <c r="F18" s="45"/>
      <c r="G18" s="45"/>
      <c r="W18" s="31"/>
    </row>
    <row r="19" spans="2:23" ht="16.5" customHeight="1">
      <c r="B19" s="45"/>
      <c r="C19" s="45"/>
      <c r="D19" s="45"/>
      <c r="E19" s="45"/>
      <c r="F19" s="45"/>
      <c r="G19" s="45"/>
      <c r="W19" s="31"/>
    </row>
    <row r="20" spans="2:23" ht="16.5" customHeight="1">
      <c r="B20" s="45"/>
      <c r="C20" s="45"/>
      <c r="D20" s="45"/>
      <c r="E20" s="45"/>
      <c r="F20" s="45"/>
      <c r="G20" s="45"/>
      <c r="W20" s="31"/>
    </row>
    <row r="21" spans="2:23" ht="16.5" customHeight="1">
      <c r="B21" s="45"/>
      <c r="C21" s="45"/>
      <c r="D21" s="45"/>
      <c r="E21" s="45"/>
      <c r="F21" s="45"/>
      <c r="G21" s="45"/>
      <c r="W21" s="31"/>
    </row>
    <row r="22" spans="2:23" ht="16.5" customHeight="1">
      <c r="B22" s="45"/>
      <c r="C22" s="45"/>
      <c r="D22" s="45"/>
      <c r="E22" s="45"/>
      <c r="F22" s="45"/>
      <c r="G22" s="45"/>
      <c r="W22" s="31"/>
    </row>
    <row r="23" spans="2:23" ht="16.5" customHeight="1">
      <c r="B23" s="45"/>
      <c r="C23" s="45"/>
      <c r="D23" s="45"/>
      <c r="E23" s="45"/>
      <c r="F23" s="45"/>
      <c r="G23" s="45"/>
      <c r="W23" s="31"/>
    </row>
    <row r="24" spans="2:23" ht="16.5" customHeight="1">
      <c r="B24" s="45"/>
      <c r="C24" s="45"/>
      <c r="D24" s="45"/>
      <c r="E24" s="45"/>
      <c r="F24" s="45"/>
      <c r="G24" s="45"/>
      <c r="W24" s="31"/>
    </row>
    <row r="25" spans="2:23" ht="16.5" customHeight="1">
      <c r="B25" s="45"/>
      <c r="C25" s="45"/>
      <c r="D25" s="45"/>
      <c r="E25" s="45"/>
      <c r="F25" s="45"/>
      <c r="G25" s="45"/>
      <c r="W25" s="31"/>
    </row>
    <row r="26" spans="2:23" ht="16.5" customHeight="1">
      <c r="B26" s="45"/>
      <c r="C26" s="45"/>
      <c r="D26" s="45"/>
      <c r="E26" s="45"/>
      <c r="F26" s="45"/>
      <c r="G26" s="45"/>
      <c r="W26" s="31"/>
    </row>
    <row r="27" spans="2:23" ht="16.5" customHeight="1">
      <c r="B27" s="45"/>
      <c r="C27" s="45"/>
      <c r="D27" s="45"/>
      <c r="E27" s="45"/>
      <c r="F27" s="45"/>
      <c r="G27" s="45"/>
      <c r="W27" s="31"/>
    </row>
    <row r="28" spans="2:23" ht="16.5" customHeight="1">
      <c r="B28" s="45"/>
      <c r="C28" s="45"/>
      <c r="D28" s="45"/>
      <c r="E28" s="45"/>
      <c r="F28" s="45"/>
      <c r="G28" s="45"/>
      <c r="W28" s="31"/>
    </row>
    <row r="29" spans="2:23" ht="16.5" customHeight="1">
      <c r="B29" s="46"/>
      <c r="C29" s="46"/>
      <c r="D29" s="46"/>
      <c r="E29" s="46"/>
      <c r="F29" s="46"/>
      <c r="G29" s="46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3"/>
    </row>
    <row r="30" spans="2:23" ht="16.5" customHeight="1">
      <c r="B30" s="44">
        <v>2</v>
      </c>
      <c r="C30" s="44" t="s">
        <v>136</v>
      </c>
      <c r="D30" s="44" t="s">
        <v>137</v>
      </c>
      <c r="E30" s="44" t="s">
        <v>138</v>
      </c>
      <c r="F30" s="47" t="s">
        <v>139</v>
      </c>
      <c r="G30" s="48"/>
      <c r="W30" s="31"/>
    </row>
    <row r="31" spans="2:23" ht="16.5" customHeight="1">
      <c r="B31" s="45"/>
      <c r="C31" s="45"/>
      <c r="D31" s="45"/>
      <c r="E31" s="45"/>
      <c r="F31" s="45"/>
      <c r="G31" s="45"/>
      <c r="W31" s="31"/>
    </row>
    <row r="32" spans="2:23" ht="16.5" customHeight="1">
      <c r="B32" s="45"/>
      <c r="C32" s="45"/>
      <c r="D32" s="45"/>
      <c r="E32" s="45"/>
      <c r="F32" s="45"/>
      <c r="G32" s="45"/>
      <c r="W32" s="31"/>
    </row>
    <row r="33" spans="2:24" ht="16.5" customHeight="1">
      <c r="B33" s="45"/>
      <c r="C33" s="45"/>
      <c r="D33" s="45"/>
      <c r="E33" s="45"/>
      <c r="F33" s="45"/>
      <c r="G33" s="45"/>
      <c r="V33" s="21"/>
      <c r="W33" s="31"/>
    </row>
    <row r="34" spans="2:24" ht="16.5" customHeight="1">
      <c r="B34" s="45"/>
      <c r="C34" s="45"/>
      <c r="D34" s="45"/>
      <c r="E34" s="45"/>
      <c r="F34" s="45"/>
      <c r="G34" s="45"/>
      <c r="W34" s="31"/>
    </row>
    <row r="35" spans="2:24" ht="16.5" customHeight="1">
      <c r="B35" s="45"/>
      <c r="C35" s="45"/>
      <c r="D35" s="45"/>
      <c r="E35" s="45"/>
      <c r="F35" s="45"/>
      <c r="G35" s="45"/>
      <c r="W35" s="31"/>
    </row>
    <row r="36" spans="2:24" ht="16.5" customHeight="1">
      <c r="B36" s="45"/>
      <c r="C36" s="45"/>
      <c r="D36" s="45"/>
      <c r="E36" s="45"/>
      <c r="F36" s="45"/>
      <c r="G36" s="45"/>
      <c r="V36" s="21"/>
      <c r="W36" s="31"/>
    </row>
    <row r="37" spans="2:24" ht="16.5" customHeight="1">
      <c r="B37" s="45"/>
      <c r="C37" s="45"/>
      <c r="D37" s="45"/>
      <c r="E37" s="45"/>
      <c r="F37" s="45"/>
      <c r="G37" s="45"/>
      <c r="W37" s="31"/>
    </row>
    <row r="38" spans="2:24" ht="16.5" customHeight="1">
      <c r="B38" s="45"/>
      <c r="C38" s="45"/>
      <c r="D38" s="45"/>
      <c r="E38" s="45"/>
      <c r="F38" s="45"/>
      <c r="G38" s="45"/>
      <c r="V38" s="21"/>
      <c r="W38" s="31"/>
    </row>
    <row r="39" spans="2:24" ht="16.5" customHeight="1">
      <c r="B39" s="45"/>
      <c r="C39" s="45"/>
      <c r="D39" s="45"/>
      <c r="E39" s="45"/>
      <c r="F39" s="45"/>
      <c r="G39" s="45"/>
      <c r="W39" s="31"/>
    </row>
    <row r="40" spans="2:24" ht="16.5" customHeight="1">
      <c r="B40" s="45"/>
      <c r="C40" s="45"/>
      <c r="D40" s="45"/>
      <c r="E40" s="45"/>
      <c r="F40" s="45"/>
      <c r="G40" s="45"/>
      <c r="V40" s="21"/>
      <c r="W40" s="31"/>
    </row>
    <row r="41" spans="2:24" ht="16.5" customHeight="1">
      <c r="B41" s="45"/>
      <c r="C41" s="45"/>
      <c r="D41" s="45"/>
      <c r="E41" s="45"/>
      <c r="F41" s="45"/>
      <c r="G41" s="45"/>
      <c r="P41" s="21"/>
      <c r="W41" s="31"/>
    </row>
    <row r="42" spans="2:24" ht="16.5" customHeight="1">
      <c r="B42" s="45"/>
      <c r="C42" s="45"/>
      <c r="D42" s="45"/>
      <c r="E42" s="45"/>
      <c r="F42" s="45"/>
      <c r="G42" s="45"/>
      <c r="W42" s="31"/>
    </row>
    <row r="43" spans="2:24" ht="16.5" customHeight="1">
      <c r="B43" s="45"/>
      <c r="C43" s="45"/>
      <c r="D43" s="45"/>
      <c r="E43" s="45"/>
      <c r="F43" s="45"/>
      <c r="G43" s="45"/>
      <c r="W43" s="31"/>
      <c r="X43" s="34"/>
    </row>
    <row r="44" spans="2:24" ht="16.5" customHeight="1">
      <c r="B44" s="46"/>
      <c r="C44" s="46"/>
      <c r="D44" s="46"/>
      <c r="E44" s="46"/>
      <c r="F44" s="46"/>
      <c r="G44" s="46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3"/>
    </row>
    <row r="45" spans="2:24" ht="16.5" customHeight="1"/>
    <row r="46" spans="2:24" ht="16.5" customHeight="1"/>
    <row r="47" spans="2:24" ht="16.5" customHeight="1"/>
    <row r="48" spans="2:24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spans="14:14" ht="16.5" customHeight="1"/>
    <row r="66" spans="14:14" ht="16.5" customHeight="1"/>
    <row r="67" spans="14:14" ht="16.5" customHeight="1">
      <c r="N67" s="34"/>
    </row>
    <row r="68" spans="14:14" ht="16.5" customHeight="1"/>
    <row r="69" spans="14:14" ht="16.5" customHeight="1">
      <c r="N69" s="34"/>
    </row>
    <row r="70" spans="14:14" ht="16.5" customHeight="1">
      <c r="N70" s="34"/>
    </row>
    <row r="71" spans="14:14" ht="16.5" customHeight="1">
      <c r="N71" s="34"/>
    </row>
    <row r="72" spans="14:14" ht="16.5" customHeight="1">
      <c r="N72" s="34"/>
    </row>
    <row r="73" spans="14:14" ht="16.5" customHeight="1">
      <c r="N73" s="34"/>
    </row>
    <row r="74" spans="14:14" ht="16.5" customHeight="1">
      <c r="N74" s="34"/>
    </row>
    <row r="75" spans="14:14" ht="16.5" customHeight="1"/>
    <row r="76" spans="14:14" ht="16.5" customHeight="1"/>
    <row r="77" spans="14:14" ht="16.5" customHeight="1"/>
    <row r="78" spans="14:14" ht="16.5" customHeight="1"/>
    <row r="79" spans="14:14" ht="16.5" customHeight="1"/>
    <row r="80" spans="14:14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</sheetData>
  <mergeCells count="14">
    <mergeCell ref="G30:G44"/>
    <mergeCell ref="B16:B29"/>
    <mergeCell ref="B30:B44"/>
    <mergeCell ref="D30:D44"/>
    <mergeCell ref="E30:E44"/>
    <mergeCell ref="F30:F44"/>
    <mergeCell ref="C30:C44"/>
    <mergeCell ref="C2:R2"/>
    <mergeCell ref="H15:W15"/>
    <mergeCell ref="C16:C29"/>
    <mergeCell ref="D16:D29"/>
    <mergeCell ref="E16:E29"/>
    <mergeCell ref="F16:F29"/>
    <mergeCell ref="G16:G29"/>
  </mergeCells>
  <phoneticPr fontId="15" type="noConversion"/>
  <hyperlinks>
    <hyperlink ref="C10" r:id="rId1" xr:uid="{00000000-0004-0000-0000-000000000000}"/>
    <hyperlink ref="D12" r:id="rId2" xr:uid="{00000000-0004-0000-0000-000001000000}"/>
    <hyperlink ref="D13" r:id="rId3" xr:uid="{00000000-0004-0000-0000-000002000000}"/>
  </hyperlinks>
  <pageMargins left="0.7" right="0.7" top="0.75" bottom="0.75" header="0" footer="0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1"/>
  <sheetViews>
    <sheetView workbookViewId="0"/>
  </sheetViews>
  <sheetFormatPr baseColWidth="10" defaultColWidth="11.1640625" defaultRowHeight="15" customHeight="1"/>
  <cols>
    <col min="1" max="1" width="4.5" customWidth="1"/>
    <col min="2" max="3" width="10.83203125" customWidth="1"/>
    <col min="4" max="4" width="10.1640625" customWidth="1"/>
    <col min="5" max="5" width="8.83203125" customWidth="1"/>
    <col min="6" max="6" width="10" customWidth="1"/>
    <col min="7" max="7" width="8.6640625" customWidth="1"/>
    <col min="8" max="8" width="8.1640625" customWidth="1"/>
    <col min="9" max="9" width="9.5" customWidth="1"/>
    <col min="10" max="10" width="8.83203125" customWidth="1"/>
    <col min="11" max="11" width="9.5" customWidth="1"/>
    <col min="13" max="13" width="9.83203125" customWidth="1"/>
  </cols>
  <sheetData>
    <row r="1" spans="1:27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>
      <c r="A2" s="5">
        <v>1</v>
      </c>
      <c r="B2" s="5">
        <v>0</v>
      </c>
      <c r="C2" s="7">
        <v>0</v>
      </c>
      <c r="D2" s="5" t="s">
        <v>20</v>
      </c>
      <c r="G2" s="5" t="s">
        <v>22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</row>
    <row r="3" spans="1:27">
      <c r="A3" s="5">
        <v>2</v>
      </c>
      <c r="B3" s="5">
        <v>25</v>
      </c>
      <c r="C3" s="7">
        <v>10</v>
      </c>
      <c r="D3" s="5" t="s">
        <v>28</v>
      </c>
      <c r="G3" s="5" t="s">
        <v>30</v>
      </c>
      <c r="H3" s="5">
        <v>255</v>
      </c>
      <c r="I3" s="5">
        <v>197</v>
      </c>
      <c r="J3" s="5">
        <v>189</v>
      </c>
      <c r="K3" s="5">
        <v>0</v>
      </c>
      <c r="L3" s="5">
        <v>0</v>
      </c>
      <c r="M3" s="5">
        <v>51</v>
      </c>
      <c r="N3" s="5">
        <v>255</v>
      </c>
    </row>
    <row r="4" spans="1:27">
      <c r="A4" s="5">
        <v>3</v>
      </c>
      <c r="B4" s="5">
        <v>50</v>
      </c>
      <c r="C4" s="7">
        <v>20</v>
      </c>
      <c r="D4" s="5" t="s">
        <v>41</v>
      </c>
      <c r="E4" s="5">
        <v>86</v>
      </c>
      <c r="F4" s="5">
        <v>125</v>
      </c>
      <c r="G4" s="5" t="s">
        <v>44</v>
      </c>
      <c r="H4" s="5">
        <v>255</v>
      </c>
      <c r="I4" s="5">
        <v>180</v>
      </c>
      <c r="J4" s="5">
        <v>160</v>
      </c>
      <c r="K4" s="5">
        <v>0</v>
      </c>
      <c r="L4" s="5">
        <v>0</v>
      </c>
      <c r="M4" s="5">
        <v>0</v>
      </c>
      <c r="N4" s="5">
        <v>255</v>
      </c>
    </row>
    <row r="5" spans="1:27">
      <c r="A5" s="5">
        <v>4</v>
      </c>
      <c r="B5" s="5">
        <v>75</v>
      </c>
      <c r="C5" s="7">
        <v>30</v>
      </c>
      <c r="D5" s="5" t="s">
        <v>49</v>
      </c>
      <c r="E5" s="5">
        <v>137</v>
      </c>
      <c r="F5" s="5">
        <v>175</v>
      </c>
      <c r="G5" s="5" t="s">
        <v>50</v>
      </c>
      <c r="H5" s="5">
        <v>255</v>
      </c>
      <c r="I5" s="5">
        <v>167</v>
      </c>
      <c r="J5" s="5">
        <v>145</v>
      </c>
      <c r="K5" s="5">
        <v>81</v>
      </c>
      <c r="L5" s="5">
        <v>19</v>
      </c>
      <c r="M5" s="5">
        <v>0</v>
      </c>
      <c r="N5" s="5">
        <v>255</v>
      </c>
    </row>
    <row r="6" spans="1:27">
      <c r="A6" s="5">
        <v>5</v>
      </c>
      <c r="B6" s="5">
        <v>100</v>
      </c>
      <c r="C6" s="7">
        <v>40</v>
      </c>
      <c r="D6" s="5" t="s">
        <v>51</v>
      </c>
      <c r="E6" s="5">
        <v>187</v>
      </c>
      <c r="F6" s="5">
        <v>225</v>
      </c>
      <c r="G6" s="5" t="s">
        <v>53</v>
      </c>
      <c r="H6" s="5">
        <v>255</v>
      </c>
      <c r="I6" s="5">
        <v>149</v>
      </c>
      <c r="J6" s="5">
        <v>119</v>
      </c>
      <c r="K6" s="5">
        <v>255</v>
      </c>
      <c r="L6" s="5">
        <v>139</v>
      </c>
      <c r="M6" s="5">
        <v>37</v>
      </c>
      <c r="N6" s="5">
        <v>255</v>
      </c>
    </row>
    <row r="7" spans="1:27">
      <c r="A7" s="5">
        <v>6</v>
      </c>
      <c r="C7" s="7">
        <v>50</v>
      </c>
      <c r="G7" s="5" t="s">
        <v>56</v>
      </c>
      <c r="H7" s="5">
        <v>110</v>
      </c>
      <c r="I7" s="5">
        <v>0</v>
      </c>
      <c r="J7" s="5">
        <v>110</v>
      </c>
      <c r="K7" s="5">
        <v>255</v>
      </c>
      <c r="L7" s="5">
        <v>31</v>
      </c>
      <c r="M7" s="5">
        <v>54</v>
      </c>
      <c r="N7" s="5">
        <v>0</v>
      </c>
    </row>
    <row r="8" spans="1:27">
      <c r="A8" s="5">
        <v>7</v>
      </c>
      <c r="C8" s="7">
        <v>60</v>
      </c>
      <c r="G8" s="5" t="s">
        <v>59</v>
      </c>
      <c r="H8" s="5">
        <v>255</v>
      </c>
      <c r="I8" s="5">
        <v>0</v>
      </c>
      <c r="J8" s="5">
        <v>0</v>
      </c>
      <c r="K8" s="5">
        <v>255</v>
      </c>
      <c r="L8" s="5">
        <v>0</v>
      </c>
      <c r="M8" s="5">
        <v>0</v>
      </c>
      <c r="N8" s="5">
        <v>0</v>
      </c>
    </row>
    <row r="9" spans="1:27">
      <c r="A9" s="5">
        <v>8</v>
      </c>
      <c r="C9" s="7">
        <v>70</v>
      </c>
      <c r="G9" s="5" t="s">
        <v>61</v>
      </c>
      <c r="H9" s="5">
        <v>255</v>
      </c>
      <c r="I9" s="5">
        <v>105</v>
      </c>
      <c r="J9" s="5">
        <v>12</v>
      </c>
      <c r="K9" s="5">
        <v>255</v>
      </c>
      <c r="L9" s="5">
        <v>52</v>
      </c>
      <c r="M9" s="5">
        <v>0</v>
      </c>
      <c r="N9" s="5">
        <v>0</v>
      </c>
    </row>
    <row r="10" spans="1:27">
      <c r="A10" s="5">
        <v>9</v>
      </c>
      <c r="C10" s="7">
        <v>80</v>
      </c>
      <c r="G10" s="5" t="s">
        <v>65</v>
      </c>
      <c r="H10" s="5">
        <v>255</v>
      </c>
      <c r="I10" s="5">
        <v>117</v>
      </c>
      <c r="J10" s="5">
        <v>51</v>
      </c>
      <c r="K10" s="5">
        <v>255</v>
      </c>
      <c r="L10" s="5">
        <v>56</v>
      </c>
      <c r="M10" s="5">
        <v>0</v>
      </c>
      <c r="N10" s="5">
        <v>0</v>
      </c>
    </row>
    <row r="11" spans="1:27">
      <c r="A11" s="5">
        <v>10</v>
      </c>
      <c r="C11" s="7">
        <v>90</v>
      </c>
      <c r="G11" s="5" t="s">
        <v>67</v>
      </c>
      <c r="H11" s="5">
        <v>154</v>
      </c>
      <c r="I11" s="5">
        <v>154</v>
      </c>
      <c r="J11" s="5">
        <v>0</v>
      </c>
      <c r="K11" s="5">
        <v>255</v>
      </c>
      <c r="L11" s="5">
        <v>111</v>
      </c>
      <c r="M11" s="5">
        <v>0</v>
      </c>
      <c r="N11" s="5">
        <v>0</v>
      </c>
    </row>
    <row r="12" spans="1:27">
      <c r="A12" s="5">
        <v>11</v>
      </c>
      <c r="C12" s="7">
        <v>100</v>
      </c>
      <c r="G12" s="5" t="s">
        <v>68</v>
      </c>
      <c r="H12" s="5">
        <v>255</v>
      </c>
      <c r="I12" s="5">
        <v>173</v>
      </c>
      <c r="J12" s="5">
        <v>51</v>
      </c>
      <c r="K12" s="5">
        <v>255</v>
      </c>
      <c r="L12" s="5">
        <v>142</v>
      </c>
      <c r="M12" s="5">
        <v>0</v>
      </c>
      <c r="N12" s="5">
        <v>32</v>
      </c>
    </row>
    <row r="13" spans="1:27">
      <c r="A13" s="5">
        <v>12</v>
      </c>
      <c r="G13" s="5" t="s">
        <v>70</v>
      </c>
      <c r="H13" s="5">
        <v>255</v>
      </c>
      <c r="I13" s="5">
        <v>141</v>
      </c>
      <c r="J13" s="5">
        <v>0</v>
      </c>
      <c r="K13" s="5">
        <v>255</v>
      </c>
      <c r="L13" s="5">
        <v>255</v>
      </c>
      <c r="M13" s="5">
        <v>0</v>
      </c>
      <c r="N13" s="5">
        <v>0</v>
      </c>
    </row>
    <row r="14" spans="1:27">
      <c r="A14" s="5">
        <v>13</v>
      </c>
      <c r="G14" s="5" t="s">
        <v>71</v>
      </c>
      <c r="H14" s="5">
        <v>0</v>
      </c>
      <c r="I14" s="5">
        <v>255</v>
      </c>
      <c r="J14" s="5">
        <v>0</v>
      </c>
      <c r="K14" s="5">
        <v>0</v>
      </c>
      <c r="L14" s="5">
        <v>255</v>
      </c>
      <c r="M14" s="5">
        <v>0</v>
      </c>
      <c r="N14" s="5">
        <v>0</v>
      </c>
    </row>
    <row r="15" spans="1:27">
      <c r="A15" s="5">
        <v>14</v>
      </c>
      <c r="G15" s="5" t="s">
        <v>73</v>
      </c>
      <c r="H15" s="5">
        <v>153</v>
      </c>
      <c r="I15" s="5">
        <v>255</v>
      </c>
      <c r="J15" s="5">
        <v>153</v>
      </c>
      <c r="K15" s="5">
        <v>72</v>
      </c>
      <c r="L15" s="5">
        <v>255</v>
      </c>
      <c r="M15" s="5">
        <v>25</v>
      </c>
      <c r="N15" s="5">
        <v>84</v>
      </c>
    </row>
    <row r="16" spans="1:27">
      <c r="A16" s="5">
        <v>15</v>
      </c>
      <c r="G16" s="5" t="s">
        <v>74</v>
      </c>
      <c r="H16" s="5">
        <v>102</v>
      </c>
      <c r="I16" s="5">
        <v>255</v>
      </c>
      <c r="J16" s="5">
        <v>102</v>
      </c>
      <c r="K16" s="5">
        <v>0</v>
      </c>
      <c r="L16" s="5">
        <v>255</v>
      </c>
      <c r="M16" s="5">
        <v>0</v>
      </c>
      <c r="N16" s="5">
        <v>180</v>
      </c>
    </row>
    <row r="17" spans="1:14">
      <c r="A17" s="5">
        <v>16</v>
      </c>
      <c r="G17" s="5" t="s">
        <v>77</v>
      </c>
      <c r="H17" s="5">
        <v>0</v>
      </c>
      <c r="I17" s="5">
        <v>0</v>
      </c>
      <c r="J17" s="5">
        <v>255</v>
      </c>
      <c r="K17" s="5">
        <v>0</v>
      </c>
      <c r="L17" s="5">
        <v>0</v>
      </c>
      <c r="M17" s="5">
        <v>255</v>
      </c>
      <c r="N17" s="5">
        <v>0</v>
      </c>
    </row>
    <row r="18" spans="1:14">
      <c r="A18" s="5">
        <v>17</v>
      </c>
      <c r="G18" s="5" t="s">
        <v>80</v>
      </c>
      <c r="H18" s="5">
        <v>0</v>
      </c>
      <c r="I18" s="5">
        <v>255</v>
      </c>
      <c r="J18" s="5">
        <v>255</v>
      </c>
      <c r="K18" s="5">
        <v>0</v>
      </c>
      <c r="L18" s="5">
        <v>162</v>
      </c>
      <c r="M18" s="5">
        <v>255</v>
      </c>
      <c r="N18" s="5">
        <v>0</v>
      </c>
    </row>
    <row r="19" spans="1:14">
      <c r="A19" s="5">
        <v>18</v>
      </c>
      <c r="G19" s="5" t="s">
        <v>84</v>
      </c>
      <c r="H19" s="5">
        <v>153</v>
      </c>
      <c r="I19" s="5">
        <v>255</v>
      </c>
      <c r="J19" s="5">
        <v>255</v>
      </c>
      <c r="K19" s="5">
        <v>0</v>
      </c>
      <c r="L19" s="5">
        <v>255</v>
      </c>
      <c r="M19" s="5">
        <v>255</v>
      </c>
      <c r="N19" s="5">
        <v>0</v>
      </c>
    </row>
    <row r="20" spans="1:14">
      <c r="A20" s="5">
        <v>19</v>
      </c>
      <c r="G20" s="5" t="s">
        <v>92</v>
      </c>
      <c r="H20" s="5">
        <v>102</v>
      </c>
      <c r="I20" s="5">
        <v>255</v>
      </c>
      <c r="J20" s="5">
        <v>255</v>
      </c>
      <c r="K20" s="5">
        <v>0</v>
      </c>
      <c r="L20" s="5">
        <v>255</v>
      </c>
      <c r="M20" s="5">
        <v>255</v>
      </c>
      <c r="N20" s="5">
        <v>181</v>
      </c>
    </row>
    <row r="21" spans="1:14">
      <c r="A21" s="5">
        <v>20</v>
      </c>
      <c r="G21" s="5" t="s">
        <v>103</v>
      </c>
      <c r="H21" s="5">
        <v>255</v>
      </c>
      <c r="I21" s="5">
        <v>51</v>
      </c>
      <c r="J21" s="5">
        <v>183</v>
      </c>
      <c r="K21" s="5">
        <v>204</v>
      </c>
      <c r="L21" s="5">
        <v>0</v>
      </c>
      <c r="M21" s="5">
        <v>255</v>
      </c>
      <c r="N21" s="5">
        <v>0</v>
      </c>
    </row>
    <row r="22" spans="1:14">
      <c r="A22" s="5">
        <v>21</v>
      </c>
    </row>
    <row r="23" spans="1:14">
      <c r="A23" s="5">
        <v>22</v>
      </c>
    </row>
    <row r="24" spans="1:14">
      <c r="A24" s="5">
        <v>23</v>
      </c>
    </row>
    <row r="25" spans="1:14">
      <c r="A25" s="5">
        <v>24</v>
      </c>
    </row>
    <row r="26" spans="1:14">
      <c r="A26" s="5">
        <v>25</v>
      </c>
    </row>
    <row r="27" spans="1:14">
      <c r="A27" s="5">
        <v>26</v>
      </c>
    </row>
    <row r="28" spans="1:14">
      <c r="A28" s="5">
        <v>27</v>
      </c>
    </row>
    <row r="29" spans="1:14">
      <c r="A29" s="5">
        <v>28</v>
      </c>
    </row>
    <row r="30" spans="1:14">
      <c r="A30" s="5">
        <v>29</v>
      </c>
    </row>
    <row r="31" spans="1:14">
      <c r="A31" s="5">
        <v>30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I70"/>
  <sheetViews>
    <sheetView workbookViewId="0">
      <selection activeCell="L17" sqref="L17"/>
    </sheetView>
  </sheetViews>
  <sheetFormatPr baseColWidth="10" defaultColWidth="11.1640625" defaultRowHeight="15" customHeight="1"/>
  <cols>
    <col min="1" max="1" width="5" customWidth="1"/>
    <col min="2" max="2" width="8.1640625" customWidth="1"/>
    <col min="3" max="3" width="8.6640625" customWidth="1"/>
    <col min="4" max="4" width="9" customWidth="1"/>
    <col min="5" max="5" width="10.1640625" customWidth="1"/>
    <col min="7" max="7" width="14.1640625" customWidth="1"/>
    <col min="8" max="8" width="17.83203125" customWidth="1"/>
    <col min="9" max="9" width="14.5" customWidth="1"/>
    <col min="10" max="10" width="11.5" customWidth="1"/>
    <col min="11" max="11" width="11.83203125" customWidth="1"/>
    <col min="12" max="12" width="12" customWidth="1"/>
    <col min="15" max="15" width="4.1640625" customWidth="1"/>
    <col min="16" max="16" width="9.33203125" customWidth="1"/>
    <col min="17" max="17" width="9.1640625" customWidth="1"/>
    <col min="18" max="18" width="14.33203125" customWidth="1"/>
    <col min="19" max="19" width="22.33203125" customWidth="1"/>
    <col min="20" max="20" width="14.83203125" customWidth="1"/>
    <col min="21" max="21" width="16.5" customWidth="1"/>
    <col min="22" max="22" width="15" customWidth="1"/>
    <col min="23" max="23" width="21.33203125" customWidth="1"/>
    <col min="24" max="24" width="18.33203125" customWidth="1"/>
    <col min="25" max="25" width="16.1640625" customWidth="1"/>
    <col min="26" max="26" width="14.1640625" customWidth="1"/>
    <col min="27" max="27" width="18.83203125" customWidth="1"/>
    <col min="28" max="28" width="11.5" customWidth="1"/>
    <col min="29" max="29" width="13.5" customWidth="1"/>
    <col min="30" max="30" width="12.33203125" customWidth="1"/>
    <col min="31" max="31" width="13.83203125" customWidth="1"/>
    <col min="32" max="32" width="18.5" customWidth="1"/>
    <col min="33" max="33" width="15.1640625" customWidth="1"/>
    <col min="34" max="34" width="13.1640625" customWidth="1"/>
  </cols>
  <sheetData>
    <row r="1" spans="1:26">
      <c r="A1" s="2" t="s">
        <v>1</v>
      </c>
      <c r="B1" s="49"/>
      <c r="C1" s="42"/>
      <c r="D1" s="3"/>
      <c r="E1" s="3"/>
      <c r="F1" s="3"/>
      <c r="G1" s="54"/>
      <c r="H1" s="53"/>
      <c r="I1" s="53"/>
      <c r="J1" s="53"/>
      <c r="K1" s="53"/>
      <c r="L1" s="4"/>
    </row>
    <row r="2" spans="1:26">
      <c r="A2" s="2" t="s">
        <v>10</v>
      </c>
      <c r="B2" s="49"/>
      <c r="C2" s="42"/>
      <c r="E2" s="3"/>
      <c r="F2" s="3"/>
      <c r="G2" s="54"/>
      <c r="H2" s="53"/>
      <c r="I2" s="53"/>
      <c r="J2" s="53"/>
      <c r="K2" s="53"/>
      <c r="L2" s="4"/>
    </row>
    <row r="3" spans="1:26">
      <c r="A3" s="2" t="s">
        <v>16</v>
      </c>
      <c r="B3" s="49"/>
      <c r="C3" s="42"/>
      <c r="E3" s="3"/>
      <c r="F3" s="3"/>
      <c r="G3" s="54"/>
      <c r="H3" s="53"/>
      <c r="I3" s="53"/>
      <c r="J3" s="53"/>
      <c r="K3" s="53"/>
      <c r="L3" s="4"/>
    </row>
    <row r="4" spans="1:26"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6" ht="15" customHeight="1">
      <c r="A5" s="62" t="s">
        <v>162</v>
      </c>
      <c r="B5" s="41"/>
      <c r="C5" s="41"/>
      <c r="D5" s="41"/>
      <c r="E5" s="41"/>
      <c r="F5" s="41"/>
      <c r="G5" s="41"/>
      <c r="H5" s="41"/>
      <c r="I5" s="42"/>
      <c r="O5" s="56" t="s">
        <v>21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 spans="1:26">
      <c r="A6" s="8" t="s">
        <v>0</v>
      </c>
      <c r="B6" s="8" t="s">
        <v>23</v>
      </c>
      <c r="C6" s="8" t="s">
        <v>24</v>
      </c>
      <c r="D6" s="8" t="s">
        <v>25</v>
      </c>
      <c r="E6" s="8" t="s">
        <v>26</v>
      </c>
      <c r="F6" s="8" t="s">
        <v>29</v>
      </c>
      <c r="G6" s="8" t="s">
        <v>31</v>
      </c>
      <c r="H6" s="8" t="s">
        <v>32</v>
      </c>
      <c r="I6" s="8" t="s">
        <v>33</v>
      </c>
      <c r="O6" s="11" t="s">
        <v>34</v>
      </c>
      <c r="P6" s="11" t="s">
        <v>35</v>
      </c>
      <c r="Q6" s="11" t="s">
        <v>36</v>
      </c>
      <c r="R6" s="11" t="s">
        <v>37</v>
      </c>
      <c r="S6" s="11" t="s">
        <v>38</v>
      </c>
      <c r="T6" s="11" t="s">
        <v>39</v>
      </c>
      <c r="U6" s="11" t="s">
        <v>40</v>
      </c>
      <c r="V6" s="11" t="s">
        <v>42</v>
      </c>
      <c r="W6" s="11" t="s">
        <v>43</v>
      </c>
      <c r="X6" s="11" t="s">
        <v>45</v>
      </c>
      <c r="Y6" s="11" t="s">
        <v>46</v>
      </c>
      <c r="Z6" s="11" t="s">
        <v>47</v>
      </c>
    </row>
    <row r="7" spans="1:26">
      <c r="A7" s="14">
        <v>1</v>
      </c>
      <c r="B7" s="15">
        <v>0</v>
      </c>
      <c r="C7" s="15">
        <v>0</v>
      </c>
      <c r="D7" s="15">
        <v>0</v>
      </c>
      <c r="E7" s="15"/>
      <c r="F7" s="16"/>
      <c r="G7" s="17"/>
      <c r="H7" s="17"/>
      <c r="I7" s="18"/>
      <c r="O7" s="5">
        <f t="shared" ref="O7:O36" si="0">A7</f>
        <v>1</v>
      </c>
      <c r="P7" s="5">
        <f>INT(C7*24*60*60*1000)</f>
        <v>0</v>
      </c>
      <c r="Q7" s="5">
        <f>INT((B8-B7-C7-D7)*24*60*60*1000)</f>
        <v>0</v>
      </c>
      <c r="R7" s="5">
        <f>INT(D7*24*60*60*1000)</f>
        <v>0</v>
      </c>
      <c r="S7" s="5" t="str">
        <f t="shared" ref="S7:S36" si="1">IF(E7="","",INT(255*(E7/100)))</f>
        <v/>
      </c>
      <c r="T7" s="5" t="str">
        <f>IFERROR(VLOOKUP(F7,'(勿動)下拉選單'!G:N,2,FALSE),"")</f>
        <v/>
      </c>
      <c r="U7" s="5" t="str">
        <f>IFERROR(VLOOKUP(F7,'(勿動)下拉選單'!G:N,3,FALSE),"")</f>
        <v/>
      </c>
      <c r="V7" s="5" t="str">
        <f>IFERROR(VLOOKUP(F7,'(勿動)下拉選單'!G:N,4,FALSE),"")</f>
        <v/>
      </c>
      <c r="W7" s="5" t="str">
        <f t="shared" ref="W7:W36" si="2">IF(G7="頻閃", IF(H7&gt;0,ROUND(256*(H7/100)-1,0),0),"")</f>
        <v/>
      </c>
      <c r="X7" s="5" t="str">
        <f>IFERROR(VLOOKUP(G7,'(勿動)下拉選單'!D:F,2,FALSE),"")</f>
        <v/>
      </c>
      <c r="Y7" s="5" t="str">
        <f t="shared" ref="Y7:Y36" si="3">IF(OR(G7="七彩跳變",G7="七彩漸變",G7="七彩自走"),IF(H7&gt;0,ROUND(256*(H7/100)-1,0),""),"")</f>
        <v/>
      </c>
      <c r="Z7" s="5" t="str">
        <f t="shared" ref="Z7:Z36" si="4">IF(I7="","",I7)</f>
        <v/>
      </c>
    </row>
    <row r="8" spans="1:26">
      <c r="A8" s="28">
        <v>2</v>
      </c>
      <c r="B8" s="29">
        <v>0</v>
      </c>
      <c r="C8" s="29">
        <v>0</v>
      </c>
      <c r="D8" s="29">
        <v>0</v>
      </c>
      <c r="E8" s="15"/>
      <c r="F8" s="17"/>
      <c r="G8" s="17"/>
      <c r="H8" s="17"/>
      <c r="I8" s="18"/>
      <c r="O8" s="5">
        <f t="shared" si="0"/>
        <v>2</v>
      </c>
      <c r="P8" s="5" t="str">
        <f t="shared" ref="P8:P36" si="5">IF(OR(B8&gt;0,C8&gt;0),INT(C8*24*60*60*1000),"")</f>
        <v/>
      </c>
      <c r="Q8" s="5" t="str">
        <f t="shared" ref="Q8:Q36" si="6">IF(B8&gt;B7,IF(B9&lt;B8,3599999,INT((B9-B8-C8-D8)*24*60*60*1000)),"")</f>
        <v/>
      </c>
      <c r="R8" s="5" t="str">
        <f t="shared" ref="R8:R36" si="7">IF(OR(B8&gt;0,D8&gt;0),INT(D8*24*60*60*1000),"")</f>
        <v/>
      </c>
      <c r="S8" s="5" t="str">
        <f t="shared" si="1"/>
        <v/>
      </c>
      <c r="T8" s="5" t="str">
        <f>IFERROR(VLOOKUP(F8,'(勿動)下拉選單'!G:N,2,FALSE),"")</f>
        <v/>
      </c>
      <c r="U8" s="5" t="str">
        <f>IFERROR(VLOOKUP(F8,'(勿動)下拉選單'!G:N,3,FALSE),"")</f>
        <v/>
      </c>
      <c r="V8" s="5" t="str">
        <f>IFERROR(VLOOKUP(F8,'(勿動)下拉選單'!G:N,4,FALSE),"")</f>
        <v/>
      </c>
      <c r="W8" s="5" t="str">
        <f t="shared" si="2"/>
        <v/>
      </c>
      <c r="X8" s="5" t="str">
        <f>IFERROR(VLOOKUP(G8,'(勿動)下拉選單'!D:F,2,FALSE),"")</f>
        <v/>
      </c>
      <c r="Y8" s="5" t="str">
        <f t="shared" si="3"/>
        <v/>
      </c>
      <c r="Z8" s="5" t="str">
        <f t="shared" si="4"/>
        <v/>
      </c>
    </row>
    <row r="9" spans="1:26">
      <c r="A9" s="14">
        <v>3</v>
      </c>
      <c r="B9" s="15">
        <v>0</v>
      </c>
      <c r="C9" s="15">
        <v>0</v>
      </c>
      <c r="D9" s="15">
        <v>0</v>
      </c>
      <c r="E9" s="15"/>
      <c r="F9" s="17"/>
      <c r="G9" s="17"/>
      <c r="H9" s="17"/>
      <c r="I9" s="18"/>
      <c r="O9" s="5">
        <f t="shared" si="0"/>
        <v>3</v>
      </c>
      <c r="P9" s="5" t="str">
        <f t="shared" si="5"/>
        <v/>
      </c>
      <c r="Q9" s="5" t="str">
        <f t="shared" si="6"/>
        <v/>
      </c>
      <c r="R9" s="5" t="str">
        <f t="shared" si="7"/>
        <v/>
      </c>
      <c r="S9" s="5" t="str">
        <f t="shared" si="1"/>
        <v/>
      </c>
      <c r="T9" s="5" t="str">
        <f>IFERROR(VLOOKUP(F9,'(勿動)下拉選單'!G:N,2,FALSE),"")</f>
        <v/>
      </c>
      <c r="U9" s="5" t="str">
        <f>IFERROR(VLOOKUP(F9,'(勿動)下拉選單'!G:N,3,FALSE),"")</f>
        <v/>
      </c>
      <c r="V9" s="5" t="str">
        <f>IFERROR(VLOOKUP(F9,'(勿動)下拉選單'!G:N,4,FALSE),"")</f>
        <v/>
      </c>
      <c r="W9" s="5" t="str">
        <f t="shared" si="2"/>
        <v/>
      </c>
      <c r="X9" s="5" t="str">
        <f>IFERROR(VLOOKUP(G9,'(勿動)下拉選單'!D:F,2,FALSE),"")</f>
        <v/>
      </c>
      <c r="Y9" s="5" t="str">
        <f t="shared" si="3"/>
        <v/>
      </c>
      <c r="Z9" s="5" t="str">
        <f t="shared" si="4"/>
        <v/>
      </c>
    </row>
    <row r="10" spans="1:26">
      <c r="A10" s="28">
        <v>4</v>
      </c>
      <c r="B10" s="29">
        <v>0</v>
      </c>
      <c r="C10" s="29">
        <v>0</v>
      </c>
      <c r="D10" s="29">
        <v>0</v>
      </c>
      <c r="E10" s="15"/>
      <c r="F10" s="17"/>
      <c r="G10" s="17"/>
      <c r="H10" s="17"/>
      <c r="I10" s="18"/>
      <c r="O10" s="5">
        <f t="shared" si="0"/>
        <v>4</v>
      </c>
      <c r="P10" s="5" t="str">
        <f t="shared" si="5"/>
        <v/>
      </c>
      <c r="Q10" s="5" t="str">
        <f t="shared" si="6"/>
        <v/>
      </c>
      <c r="R10" s="5" t="str">
        <f t="shared" si="7"/>
        <v/>
      </c>
      <c r="S10" s="5" t="str">
        <f t="shared" si="1"/>
        <v/>
      </c>
      <c r="T10" s="5" t="str">
        <f>IFERROR(VLOOKUP(F10,'(勿動)下拉選單'!G:N,2,FALSE),"")</f>
        <v/>
      </c>
      <c r="U10" s="5" t="str">
        <f>IFERROR(VLOOKUP(F10,'(勿動)下拉選單'!G:N,3,FALSE),"")</f>
        <v/>
      </c>
      <c r="V10" s="5" t="str">
        <f>IFERROR(VLOOKUP(F10,'(勿動)下拉選單'!G:N,4,FALSE),"")</f>
        <v/>
      </c>
      <c r="W10" s="5" t="str">
        <f t="shared" si="2"/>
        <v/>
      </c>
      <c r="X10" s="5" t="str">
        <f>IFERROR(VLOOKUP(G10,'(勿動)下拉選單'!D:F,2,FALSE),"")</f>
        <v/>
      </c>
      <c r="Y10" s="5" t="str">
        <f t="shared" si="3"/>
        <v/>
      </c>
      <c r="Z10" s="5" t="str">
        <f t="shared" si="4"/>
        <v/>
      </c>
    </row>
    <row r="11" spans="1:26">
      <c r="A11" s="14">
        <v>5</v>
      </c>
      <c r="B11" s="15">
        <v>0</v>
      </c>
      <c r="C11" s="15">
        <v>0</v>
      </c>
      <c r="D11" s="15">
        <v>0</v>
      </c>
      <c r="E11" s="15"/>
      <c r="F11" s="17"/>
      <c r="G11" s="17"/>
      <c r="H11" s="17"/>
      <c r="I11" s="18"/>
      <c r="O11" s="5">
        <f t="shared" si="0"/>
        <v>5</v>
      </c>
      <c r="P11" s="5" t="str">
        <f t="shared" si="5"/>
        <v/>
      </c>
      <c r="Q11" s="5" t="str">
        <f t="shared" si="6"/>
        <v/>
      </c>
      <c r="R11" s="5" t="str">
        <f t="shared" si="7"/>
        <v/>
      </c>
      <c r="S11" s="5" t="str">
        <f t="shared" si="1"/>
        <v/>
      </c>
      <c r="T11" s="5" t="str">
        <f>IFERROR(VLOOKUP(F11,'(勿動)下拉選單'!G:N,2,FALSE),"")</f>
        <v/>
      </c>
      <c r="U11" s="5" t="str">
        <f>IFERROR(VLOOKUP(F11,'(勿動)下拉選單'!G:N,3,FALSE),"")</f>
        <v/>
      </c>
      <c r="V11" s="5" t="str">
        <f>IFERROR(VLOOKUP(F11,'(勿動)下拉選單'!G:N,4,FALSE),"")</f>
        <v/>
      </c>
      <c r="W11" s="5" t="str">
        <f t="shared" si="2"/>
        <v/>
      </c>
      <c r="X11" s="5" t="str">
        <f>IFERROR(VLOOKUP(G11,'(勿動)下拉選單'!D:F,2,FALSE),"")</f>
        <v/>
      </c>
      <c r="Y11" s="5" t="str">
        <f t="shared" si="3"/>
        <v/>
      </c>
      <c r="Z11" s="5" t="str">
        <f t="shared" si="4"/>
        <v/>
      </c>
    </row>
    <row r="12" spans="1:26">
      <c r="A12" s="28">
        <v>6</v>
      </c>
      <c r="B12" s="29">
        <v>0</v>
      </c>
      <c r="C12" s="29">
        <v>0</v>
      </c>
      <c r="D12" s="29">
        <v>0</v>
      </c>
      <c r="E12" s="15"/>
      <c r="F12" s="17"/>
      <c r="G12" s="17"/>
      <c r="H12" s="17"/>
      <c r="I12" s="18"/>
      <c r="O12" s="5">
        <f t="shared" si="0"/>
        <v>6</v>
      </c>
      <c r="P12" s="5" t="str">
        <f t="shared" si="5"/>
        <v/>
      </c>
      <c r="Q12" s="5" t="str">
        <f t="shared" si="6"/>
        <v/>
      </c>
      <c r="R12" s="5" t="str">
        <f t="shared" si="7"/>
        <v/>
      </c>
      <c r="S12" s="5" t="str">
        <f t="shared" si="1"/>
        <v/>
      </c>
      <c r="T12" s="5" t="str">
        <f>IFERROR(VLOOKUP(F12,'(勿動)下拉選單'!G:N,2,FALSE),"")</f>
        <v/>
      </c>
      <c r="U12" s="5" t="str">
        <f>IFERROR(VLOOKUP(F12,'(勿動)下拉選單'!G:N,3,FALSE),"")</f>
        <v/>
      </c>
      <c r="V12" s="5" t="str">
        <f>IFERROR(VLOOKUP(F12,'(勿動)下拉選單'!G:N,4,FALSE),"")</f>
        <v/>
      </c>
      <c r="W12" s="5" t="str">
        <f t="shared" si="2"/>
        <v/>
      </c>
      <c r="X12" s="5" t="str">
        <f>IFERROR(VLOOKUP(G12,'(勿動)下拉選單'!D:F,2,FALSE),"")</f>
        <v/>
      </c>
      <c r="Y12" s="5" t="str">
        <f t="shared" si="3"/>
        <v/>
      </c>
      <c r="Z12" s="5" t="str">
        <f t="shared" si="4"/>
        <v/>
      </c>
    </row>
    <row r="13" spans="1:26">
      <c r="A13" s="14">
        <v>7</v>
      </c>
      <c r="B13" s="15">
        <v>0</v>
      </c>
      <c r="C13" s="15">
        <v>0</v>
      </c>
      <c r="D13" s="15">
        <v>0</v>
      </c>
      <c r="E13" s="15"/>
      <c r="F13" s="17"/>
      <c r="G13" s="17"/>
      <c r="H13" s="17"/>
      <c r="I13" s="18"/>
      <c r="O13" s="5">
        <f t="shared" si="0"/>
        <v>7</v>
      </c>
      <c r="P13" s="5" t="str">
        <f t="shared" si="5"/>
        <v/>
      </c>
      <c r="Q13" s="5" t="str">
        <f t="shared" si="6"/>
        <v/>
      </c>
      <c r="R13" s="5" t="str">
        <f t="shared" si="7"/>
        <v/>
      </c>
      <c r="S13" s="5" t="str">
        <f t="shared" si="1"/>
        <v/>
      </c>
      <c r="T13" s="5" t="str">
        <f>IFERROR(VLOOKUP(F13,'(勿動)下拉選單'!G:N,2,FALSE),"")</f>
        <v/>
      </c>
      <c r="U13" s="5" t="str">
        <f>IFERROR(VLOOKUP(F13,'(勿動)下拉選單'!G:N,3,FALSE),"")</f>
        <v/>
      </c>
      <c r="V13" s="5" t="str">
        <f>IFERROR(VLOOKUP(F13,'(勿動)下拉選單'!G:N,4,FALSE),"")</f>
        <v/>
      </c>
      <c r="W13" s="5" t="str">
        <f t="shared" si="2"/>
        <v/>
      </c>
      <c r="X13" s="5" t="str">
        <f>IFERROR(VLOOKUP(G13,'(勿動)下拉選單'!D:F,2,FALSE),"")</f>
        <v/>
      </c>
      <c r="Y13" s="5" t="str">
        <f t="shared" si="3"/>
        <v/>
      </c>
      <c r="Z13" s="5" t="str">
        <f t="shared" si="4"/>
        <v/>
      </c>
    </row>
    <row r="14" spans="1:26">
      <c r="A14" s="28">
        <v>8</v>
      </c>
      <c r="B14" s="29">
        <v>0</v>
      </c>
      <c r="C14" s="29">
        <v>0</v>
      </c>
      <c r="D14" s="29">
        <v>0</v>
      </c>
      <c r="E14" s="15"/>
      <c r="F14" s="17"/>
      <c r="G14" s="17"/>
      <c r="H14" s="17"/>
      <c r="I14" s="18"/>
      <c r="O14" s="5">
        <f t="shared" si="0"/>
        <v>8</v>
      </c>
      <c r="P14" s="5" t="str">
        <f t="shared" si="5"/>
        <v/>
      </c>
      <c r="Q14" s="5" t="str">
        <f t="shared" si="6"/>
        <v/>
      </c>
      <c r="R14" s="5" t="str">
        <f t="shared" si="7"/>
        <v/>
      </c>
      <c r="S14" s="5" t="str">
        <f t="shared" si="1"/>
        <v/>
      </c>
      <c r="T14" s="5" t="str">
        <f>IFERROR(VLOOKUP(F14,'(勿動)下拉選單'!G:N,2,FALSE),"")</f>
        <v/>
      </c>
      <c r="U14" s="5" t="str">
        <f>IFERROR(VLOOKUP(F14,'(勿動)下拉選單'!G:N,3,FALSE),"")</f>
        <v/>
      </c>
      <c r="V14" s="5" t="str">
        <f>IFERROR(VLOOKUP(F14,'(勿動)下拉選單'!G:N,4,FALSE),"")</f>
        <v/>
      </c>
      <c r="W14" s="5" t="str">
        <f t="shared" si="2"/>
        <v/>
      </c>
      <c r="X14" s="5" t="str">
        <f>IFERROR(VLOOKUP(G14,'(勿動)下拉選單'!D:F,2,FALSE),"")</f>
        <v/>
      </c>
      <c r="Y14" s="5" t="str">
        <f t="shared" si="3"/>
        <v/>
      </c>
      <c r="Z14" s="5" t="str">
        <f t="shared" si="4"/>
        <v/>
      </c>
    </row>
    <row r="15" spans="1:26">
      <c r="A15" s="14">
        <v>9</v>
      </c>
      <c r="B15" s="15">
        <v>0</v>
      </c>
      <c r="C15" s="15">
        <v>0</v>
      </c>
      <c r="D15" s="15">
        <v>0</v>
      </c>
      <c r="E15" s="15"/>
      <c r="F15" s="17"/>
      <c r="G15" s="17"/>
      <c r="H15" s="17"/>
      <c r="I15" s="18"/>
      <c r="O15" s="5">
        <f t="shared" si="0"/>
        <v>9</v>
      </c>
      <c r="P15" s="5" t="str">
        <f t="shared" si="5"/>
        <v/>
      </c>
      <c r="Q15" s="5" t="str">
        <f t="shared" si="6"/>
        <v/>
      </c>
      <c r="R15" s="5" t="str">
        <f t="shared" si="7"/>
        <v/>
      </c>
      <c r="S15" s="5" t="str">
        <f t="shared" si="1"/>
        <v/>
      </c>
      <c r="T15" s="5" t="str">
        <f>IFERROR(VLOOKUP(F15,'(勿動)下拉選單'!G:N,2,FALSE),"")</f>
        <v/>
      </c>
      <c r="U15" s="5" t="str">
        <f>IFERROR(VLOOKUP(F15,'(勿動)下拉選單'!G:N,3,FALSE),"")</f>
        <v/>
      </c>
      <c r="V15" s="5" t="str">
        <f>IFERROR(VLOOKUP(F15,'(勿動)下拉選單'!G:N,4,FALSE),"")</f>
        <v/>
      </c>
      <c r="W15" s="5" t="str">
        <f t="shared" si="2"/>
        <v/>
      </c>
      <c r="X15" s="5" t="str">
        <f>IFERROR(VLOOKUP(G15,'(勿動)下拉選單'!D:F,2,FALSE),"")</f>
        <v/>
      </c>
      <c r="Y15" s="5" t="str">
        <f t="shared" si="3"/>
        <v/>
      </c>
      <c r="Z15" s="5" t="str">
        <f t="shared" si="4"/>
        <v/>
      </c>
    </row>
    <row r="16" spans="1:26">
      <c r="A16" s="28">
        <v>10</v>
      </c>
      <c r="B16" s="29">
        <v>0</v>
      </c>
      <c r="C16" s="29">
        <v>0</v>
      </c>
      <c r="D16" s="29">
        <v>0</v>
      </c>
      <c r="E16" s="15"/>
      <c r="F16" s="17"/>
      <c r="G16" s="17"/>
      <c r="H16" s="17"/>
      <c r="I16" s="18"/>
      <c r="O16" s="5">
        <f t="shared" si="0"/>
        <v>10</v>
      </c>
      <c r="P16" s="5" t="str">
        <f t="shared" si="5"/>
        <v/>
      </c>
      <c r="Q16" s="5" t="str">
        <f t="shared" si="6"/>
        <v/>
      </c>
      <c r="R16" s="5" t="str">
        <f t="shared" si="7"/>
        <v/>
      </c>
      <c r="S16" s="5" t="str">
        <f t="shared" si="1"/>
        <v/>
      </c>
      <c r="T16" s="5" t="str">
        <f>IFERROR(VLOOKUP(F16,'(勿動)下拉選單'!G:N,2,FALSE),"")</f>
        <v/>
      </c>
      <c r="U16" s="5" t="str">
        <f>IFERROR(VLOOKUP(F16,'(勿動)下拉選單'!G:N,3,FALSE),"")</f>
        <v/>
      </c>
      <c r="V16" s="5" t="str">
        <f>IFERROR(VLOOKUP(F16,'(勿動)下拉選單'!G:N,4,FALSE),"")</f>
        <v/>
      </c>
      <c r="W16" s="5" t="str">
        <f t="shared" si="2"/>
        <v/>
      </c>
      <c r="X16" s="5" t="str">
        <f>IFERROR(VLOOKUP(G16,'(勿動)下拉選單'!D:F,2,FALSE),"")</f>
        <v/>
      </c>
      <c r="Y16" s="5" t="str">
        <f t="shared" si="3"/>
        <v/>
      </c>
      <c r="Z16" s="5" t="str">
        <f t="shared" si="4"/>
        <v/>
      </c>
    </row>
    <row r="17" spans="1:26">
      <c r="A17" s="14">
        <v>11</v>
      </c>
      <c r="B17" s="15">
        <v>0</v>
      </c>
      <c r="C17" s="15">
        <v>0</v>
      </c>
      <c r="D17" s="15">
        <v>0</v>
      </c>
      <c r="E17" s="15"/>
      <c r="F17" s="17"/>
      <c r="G17" s="17"/>
      <c r="H17" s="17"/>
      <c r="I17" s="18"/>
      <c r="O17" s="5">
        <f t="shared" si="0"/>
        <v>11</v>
      </c>
      <c r="P17" s="5" t="str">
        <f t="shared" si="5"/>
        <v/>
      </c>
      <c r="Q17" s="5" t="str">
        <f t="shared" si="6"/>
        <v/>
      </c>
      <c r="R17" s="5" t="str">
        <f t="shared" si="7"/>
        <v/>
      </c>
      <c r="S17" s="5" t="str">
        <f t="shared" si="1"/>
        <v/>
      </c>
      <c r="T17" s="5" t="str">
        <f>IFERROR(VLOOKUP(F17,'(勿動)下拉選單'!G:N,2,FALSE),"")</f>
        <v/>
      </c>
      <c r="U17" s="5" t="str">
        <f>IFERROR(VLOOKUP(F17,'(勿動)下拉選單'!G:N,3,FALSE),"")</f>
        <v/>
      </c>
      <c r="V17" s="5" t="str">
        <f>IFERROR(VLOOKUP(F17,'(勿動)下拉選單'!G:N,4,FALSE),"")</f>
        <v/>
      </c>
      <c r="W17" s="5" t="str">
        <f t="shared" si="2"/>
        <v/>
      </c>
      <c r="X17" s="5" t="str">
        <f>IFERROR(VLOOKUP(G17,'(勿動)下拉選單'!D:F,2,FALSE),"")</f>
        <v/>
      </c>
      <c r="Y17" s="5" t="str">
        <f t="shared" si="3"/>
        <v/>
      </c>
      <c r="Z17" s="5" t="str">
        <f t="shared" si="4"/>
        <v/>
      </c>
    </row>
    <row r="18" spans="1:26">
      <c r="A18" s="28">
        <v>12</v>
      </c>
      <c r="B18" s="29">
        <v>0</v>
      </c>
      <c r="C18" s="29">
        <v>0</v>
      </c>
      <c r="D18" s="29">
        <v>0</v>
      </c>
      <c r="E18" s="15"/>
      <c r="F18" s="17"/>
      <c r="G18" s="17"/>
      <c r="H18" s="17"/>
      <c r="I18" s="18"/>
      <c r="O18" s="5">
        <f t="shared" si="0"/>
        <v>12</v>
      </c>
      <c r="P18" s="5" t="str">
        <f t="shared" si="5"/>
        <v/>
      </c>
      <c r="Q18" s="5" t="str">
        <f t="shared" si="6"/>
        <v/>
      </c>
      <c r="R18" s="5" t="str">
        <f t="shared" si="7"/>
        <v/>
      </c>
      <c r="S18" s="5" t="str">
        <f t="shared" si="1"/>
        <v/>
      </c>
      <c r="T18" s="5" t="str">
        <f>IFERROR(VLOOKUP(F18,'(勿動)下拉選單'!G:N,2,FALSE),"")</f>
        <v/>
      </c>
      <c r="U18" s="5" t="str">
        <f>IFERROR(VLOOKUP(F18,'(勿動)下拉選單'!G:N,3,FALSE),"")</f>
        <v/>
      </c>
      <c r="V18" s="5" t="str">
        <f>IFERROR(VLOOKUP(F18,'(勿動)下拉選單'!G:N,4,FALSE),"")</f>
        <v/>
      </c>
      <c r="W18" s="5" t="str">
        <f t="shared" si="2"/>
        <v/>
      </c>
      <c r="X18" s="5" t="str">
        <f>IFERROR(VLOOKUP(G18,'(勿動)下拉選單'!D:F,2,FALSE),"")</f>
        <v/>
      </c>
      <c r="Y18" s="5" t="str">
        <f t="shared" si="3"/>
        <v/>
      </c>
      <c r="Z18" s="5" t="str">
        <f t="shared" si="4"/>
        <v/>
      </c>
    </row>
    <row r="19" spans="1:26">
      <c r="A19" s="14">
        <v>13</v>
      </c>
      <c r="B19" s="15">
        <v>0</v>
      </c>
      <c r="C19" s="15">
        <v>0</v>
      </c>
      <c r="D19" s="15">
        <v>0</v>
      </c>
      <c r="E19" s="15"/>
      <c r="F19" s="17"/>
      <c r="G19" s="17"/>
      <c r="H19" s="17"/>
      <c r="I19" s="18"/>
      <c r="O19" s="5">
        <f t="shared" si="0"/>
        <v>13</v>
      </c>
      <c r="P19" s="5" t="str">
        <f t="shared" si="5"/>
        <v/>
      </c>
      <c r="Q19" s="5" t="str">
        <f t="shared" si="6"/>
        <v/>
      </c>
      <c r="R19" s="5" t="str">
        <f t="shared" si="7"/>
        <v/>
      </c>
      <c r="S19" s="5" t="str">
        <f t="shared" si="1"/>
        <v/>
      </c>
      <c r="T19" s="5" t="str">
        <f>IFERROR(VLOOKUP(F19,'(勿動)下拉選單'!G:N,2,FALSE),"")</f>
        <v/>
      </c>
      <c r="U19" s="5" t="str">
        <f>IFERROR(VLOOKUP(F19,'(勿動)下拉選單'!G:N,3,FALSE),"")</f>
        <v/>
      </c>
      <c r="V19" s="5" t="str">
        <f>IFERROR(VLOOKUP(F19,'(勿動)下拉選單'!G:N,4,FALSE),"")</f>
        <v/>
      </c>
      <c r="W19" s="5" t="str">
        <f t="shared" si="2"/>
        <v/>
      </c>
      <c r="X19" s="5" t="str">
        <f>IFERROR(VLOOKUP(G19,'(勿動)下拉選單'!D:F,2,FALSE),"")</f>
        <v/>
      </c>
      <c r="Y19" s="5" t="str">
        <f t="shared" si="3"/>
        <v/>
      </c>
      <c r="Z19" s="5" t="str">
        <f t="shared" si="4"/>
        <v/>
      </c>
    </row>
    <row r="20" spans="1:26">
      <c r="A20" s="28">
        <v>14</v>
      </c>
      <c r="B20" s="29">
        <v>0</v>
      </c>
      <c r="C20" s="29">
        <v>0</v>
      </c>
      <c r="D20" s="29">
        <v>0</v>
      </c>
      <c r="E20" s="15"/>
      <c r="F20" s="17"/>
      <c r="G20" s="17"/>
      <c r="H20" s="17"/>
      <c r="I20" s="18"/>
      <c r="O20" s="5">
        <f t="shared" si="0"/>
        <v>14</v>
      </c>
      <c r="P20" s="5" t="str">
        <f t="shared" si="5"/>
        <v/>
      </c>
      <c r="Q20" s="5" t="str">
        <f t="shared" si="6"/>
        <v/>
      </c>
      <c r="R20" s="5" t="str">
        <f t="shared" si="7"/>
        <v/>
      </c>
      <c r="S20" s="5" t="str">
        <f t="shared" si="1"/>
        <v/>
      </c>
      <c r="T20" s="5" t="str">
        <f>IFERROR(VLOOKUP(F20,'(勿動)下拉選單'!G:N,2,FALSE),"")</f>
        <v/>
      </c>
      <c r="U20" s="5" t="str">
        <f>IFERROR(VLOOKUP(F20,'(勿動)下拉選單'!G:N,3,FALSE),"")</f>
        <v/>
      </c>
      <c r="V20" s="5" t="str">
        <f>IFERROR(VLOOKUP(F20,'(勿動)下拉選單'!G:N,4,FALSE),"")</f>
        <v/>
      </c>
      <c r="W20" s="5" t="str">
        <f t="shared" si="2"/>
        <v/>
      </c>
      <c r="X20" s="5" t="str">
        <f>IFERROR(VLOOKUP(G20,'(勿動)下拉選單'!D:F,2,FALSE),"")</f>
        <v/>
      </c>
      <c r="Y20" s="5" t="str">
        <f t="shared" si="3"/>
        <v/>
      </c>
      <c r="Z20" s="5" t="str">
        <f t="shared" si="4"/>
        <v/>
      </c>
    </row>
    <row r="21" spans="1:26">
      <c r="A21" s="14">
        <v>15</v>
      </c>
      <c r="B21" s="15">
        <v>0</v>
      </c>
      <c r="C21" s="15">
        <v>0</v>
      </c>
      <c r="D21" s="15">
        <v>0</v>
      </c>
      <c r="E21" s="15"/>
      <c r="F21" s="17"/>
      <c r="G21" s="17"/>
      <c r="H21" s="17"/>
      <c r="I21" s="18"/>
      <c r="O21" s="5">
        <f t="shared" si="0"/>
        <v>15</v>
      </c>
      <c r="P21" s="5" t="str">
        <f t="shared" si="5"/>
        <v/>
      </c>
      <c r="Q21" s="5" t="str">
        <f t="shared" si="6"/>
        <v/>
      </c>
      <c r="R21" s="5" t="str">
        <f t="shared" si="7"/>
        <v/>
      </c>
      <c r="S21" s="5" t="str">
        <f t="shared" si="1"/>
        <v/>
      </c>
      <c r="T21" s="5" t="str">
        <f>IFERROR(VLOOKUP(F21,'(勿動)下拉選單'!G:N,2,FALSE),"")</f>
        <v/>
      </c>
      <c r="U21" s="5" t="str">
        <f>IFERROR(VLOOKUP(F21,'(勿動)下拉選單'!G:N,3,FALSE),"")</f>
        <v/>
      </c>
      <c r="V21" s="5" t="str">
        <f>IFERROR(VLOOKUP(F21,'(勿動)下拉選單'!G:N,4,FALSE),"")</f>
        <v/>
      </c>
      <c r="W21" s="5" t="str">
        <f t="shared" si="2"/>
        <v/>
      </c>
      <c r="X21" s="5" t="str">
        <f>IFERROR(VLOOKUP(G21,'(勿動)下拉選單'!D:F,2,FALSE),"")</f>
        <v/>
      </c>
      <c r="Y21" s="5" t="str">
        <f t="shared" si="3"/>
        <v/>
      </c>
      <c r="Z21" s="5" t="str">
        <f t="shared" si="4"/>
        <v/>
      </c>
    </row>
    <row r="22" spans="1:26">
      <c r="A22" s="28">
        <v>16</v>
      </c>
      <c r="B22" s="29">
        <v>0</v>
      </c>
      <c r="C22" s="29">
        <v>0</v>
      </c>
      <c r="D22" s="29">
        <v>0</v>
      </c>
      <c r="E22" s="15"/>
      <c r="F22" s="17"/>
      <c r="G22" s="17"/>
      <c r="H22" s="17"/>
      <c r="I22" s="18"/>
      <c r="O22" s="5">
        <f t="shared" si="0"/>
        <v>16</v>
      </c>
      <c r="P22" s="5" t="str">
        <f t="shared" si="5"/>
        <v/>
      </c>
      <c r="Q22" s="5" t="str">
        <f t="shared" si="6"/>
        <v/>
      </c>
      <c r="R22" s="5" t="str">
        <f t="shared" si="7"/>
        <v/>
      </c>
      <c r="S22" s="5" t="str">
        <f t="shared" si="1"/>
        <v/>
      </c>
      <c r="T22" s="5" t="str">
        <f>IFERROR(VLOOKUP(F22,'(勿動)下拉選單'!G:N,2,FALSE),"")</f>
        <v/>
      </c>
      <c r="U22" s="5" t="str">
        <f>IFERROR(VLOOKUP(F22,'(勿動)下拉選單'!G:N,3,FALSE),"")</f>
        <v/>
      </c>
      <c r="V22" s="5" t="str">
        <f>IFERROR(VLOOKUP(F22,'(勿動)下拉選單'!G:N,4,FALSE),"")</f>
        <v/>
      </c>
      <c r="W22" s="5" t="str">
        <f t="shared" si="2"/>
        <v/>
      </c>
      <c r="X22" s="5" t="str">
        <f>IFERROR(VLOOKUP(G22,'(勿動)下拉選單'!D:F,2,FALSE),"")</f>
        <v/>
      </c>
      <c r="Y22" s="5" t="str">
        <f t="shared" si="3"/>
        <v/>
      </c>
      <c r="Z22" s="5" t="str">
        <f t="shared" si="4"/>
        <v/>
      </c>
    </row>
    <row r="23" spans="1:26">
      <c r="A23" s="14">
        <v>17</v>
      </c>
      <c r="B23" s="15">
        <v>0</v>
      </c>
      <c r="C23" s="15">
        <v>0</v>
      </c>
      <c r="D23" s="15">
        <v>0</v>
      </c>
      <c r="E23" s="15"/>
      <c r="F23" s="17"/>
      <c r="G23" s="17"/>
      <c r="H23" s="17"/>
      <c r="I23" s="18"/>
      <c r="O23" s="5">
        <f t="shared" si="0"/>
        <v>17</v>
      </c>
      <c r="P23" s="5" t="str">
        <f t="shared" si="5"/>
        <v/>
      </c>
      <c r="Q23" s="5" t="str">
        <f t="shared" si="6"/>
        <v/>
      </c>
      <c r="R23" s="5" t="str">
        <f t="shared" si="7"/>
        <v/>
      </c>
      <c r="S23" s="5" t="str">
        <f t="shared" si="1"/>
        <v/>
      </c>
      <c r="T23" s="5" t="str">
        <f>IFERROR(VLOOKUP(F23,'(勿動)下拉選單'!G:N,2,FALSE),"")</f>
        <v/>
      </c>
      <c r="U23" s="5" t="str">
        <f>IFERROR(VLOOKUP(F23,'(勿動)下拉選單'!G:N,3,FALSE),"")</f>
        <v/>
      </c>
      <c r="V23" s="5" t="str">
        <f>IFERROR(VLOOKUP(F23,'(勿動)下拉選單'!G:N,4,FALSE),"")</f>
        <v/>
      </c>
      <c r="W23" s="5" t="str">
        <f t="shared" si="2"/>
        <v/>
      </c>
      <c r="X23" s="5" t="str">
        <f>IFERROR(VLOOKUP(G23,'(勿動)下拉選單'!D:F,2,FALSE),"")</f>
        <v/>
      </c>
      <c r="Y23" s="5" t="str">
        <f t="shared" si="3"/>
        <v/>
      </c>
      <c r="Z23" s="5" t="str">
        <f t="shared" si="4"/>
        <v/>
      </c>
    </row>
    <row r="24" spans="1:26">
      <c r="A24" s="28">
        <v>18</v>
      </c>
      <c r="B24" s="29">
        <v>0</v>
      </c>
      <c r="C24" s="29">
        <v>0</v>
      </c>
      <c r="D24" s="29">
        <v>0</v>
      </c>
      <c r="E24" s="15"/>
      <c r="F24" s="17"/>
      <c r="G24" s="17"/>
      <c r="H24" s="17"/>
      <c r="I24" s="18"/>
      <c r="O24" s="5">
        <f t="shared" si="0"/>
        <v>18</v>
      </c>
      <c r="P24" s="5" t="str">
        <f t="shared" si="5"/>
        <v/>
      </c>
      <c r="Q24" s="5" t="str">
        <f t="shared" si="6"/>
        <v/>
      </c>
      <c r="R24" s="5" t="str">
        <f t="shared" si="7"/>
        <v/>
      </c>
      <c r="S24" s="5" t="str">
        <f t="shared" si="1"/>
        <v/>
      </c>
      <c r="T24" s="5" t="str">
        <f>IFERROR(VLOOKUP(F24,'(勿動)下拉選單'!G:N,2,FALSE),"")</f>
        <v/>
      </c>
      <c r="U24" s="5" t="str">
        <f>IFERROR(VLOOKUP(F24,'(勿動)下拉選單'!G:N,3,FALSE),"")</f>
        <v/>
      </c>
      <c r="V24" s="5" t="str">
        <f>IFERROR(VLOOKUP(F24,'(勿動)下拉選單'!G:N,4,FALSE),"")</f>
        <v/>
      </c>
      <c r="W24" s="5" t="str">
        <f t="shared" si="2"/>
        <v/>
      </c>
      <c r="X24" s="5" t="str">
        <f>IFERROR(VLOOKUP(G24,'(勿動)下拉選單'!D:F,2,FALSE),"")</f>
        <v/>
      </c>
      <c r="Y24" s="5" t="str">
        <f t="shared" si="3"/>
        <v/>
      </c>
      <c r="Z24" s="5" t="str">
        <f t="shared" si="4"/>
        <v/>
      </c>
    </row>
    <row r="25" spans="1:26">
      <c r="A25" s="14">
        <v>19</v>
      </c>
      <c r="B25" s="15">
        <v>0</v>
      </c>
      <c r="C25" s="15">
        <v>0</v>
      </c>
      <c r="D25" s="15">
        <v>0</v>
      </c>
      <c r="E25" s="15"/>
      <c r="F25" s="17"/>
      <c r="G25" s="17"/>
      <c r="H25" s="17"/>
      <c r="I25" s="18"/>
      <c r="O25" s="5">
        <f t="shared" si="0"/>
        <v>19</v>
      </c>
      <c r="P25" s="5" t="str">
        <f t="shared" si="5"/>
        <v/>
      </c>
      <c r="Q25" s="5" t="str">
        <f t="shared" si="6"/>
        <v/>
      </c>
      <c r="R25" s="5" t="str">
        <f t="shared" si="7"/>
        <v/>
      </c>
      <c r="S25" s="5" t="str">
        <f t="shared" si="1"/>
        <v/>
      </c>
      <c r="T25" s="5" t="str">
        <f>IFERROR(VLOOKUP(F25,'(勿動)下拉選單'!G:N,2,FALSE),"")</f>
        <v/>
      </c>
      <c r="U25" s="5" t="str">
        <f>IFERROR(VLOOKUP(F25,'(勿動)下拉選單'!G:N,3,FALSE),"")</f>
        <v/>
      </c>
      <c r="V25" s="5" t="str">
        <f>IFERROR(VLOOKUP(F25,'(勿動)下拉選單'!G:N,4,FALSE),"")</f>
        <v/>
      </c>
      <c r="W25" s="5" t="str">
        <f t="shared" si="2"/>
        <v/>
      </c>
      <c r="X25" s="5" t="str">
        <f>IFERROR(VLOOKUP(G25,'(勿動)下拉選單'!D:F,2,FALSE),"")</f>
        <v/>
      </c>
      <c r="Y25" s="5" t="str">
        <f t="shared" si="3"/>
        <v/>
      </c>
      <c r="Z25" s="5" t="str">
        <f t="shared" si="4"/>
        <v/>
      </c>
    </row>
    <row r="26" spans="1:26">
      <c r="A26" s="28">
        <v>20</v>
      </c>
      <c r="B26" s="29">
        <v>0</v>
      </c>
      <c r="C26" s="29">
        <v>0</v>
      </c>
      <c r="D26" s="29">
        <v>0</v>
      </c>
      <c r="E26" s="15"/>
      <c r="F26" s="17"/>
      <c r="G26" s="17"/>
      <c r="H26" s="17"/>
      <c r="I26" s="18"/>
      <c r="O26" s="5">
        <f t="shared" si="0"/>
        <v>20</v>
      </c>
      <c r="P26" s="5" t="str">
        <f t="shared" si="5"/>
        <v/>
      </c>
      <c r="Q26" s="5" t="str">
        <f t="shared" si="6"/>
        <v/>
      </c>
      <c r="R26" s="5" t="str">
        <f t="shared" si="7"/>
        <v/>
      </c>
      <c r="S26" s="5" t="str">
        <f t="shared" si="1"/>
        <v/>
      </c>
      <c r="T26" s="5" t="str">
        <f>IFERROR(VLOOKUP(F26,'(勿動)下拉選單'!G:N,2,FALSE),"")</f>
        <v/>
      </c>
      <c r="U26" s="5" t="str">
        <f>IFERROR(VLOOKUP(F26,'(勿動)下拉選單'!G:N,3,FALSE),"")</f>
        <v/>
      </c>
      <c r="V26" s="5" t="str">
        <f>IFERROR(VLOOKUP(F26,'(勿動)下拉選單'!G:N,4,FALSE),"")</f>
        <v/>
      </c>
      <c r="W26" s="5" t="str">
        <f t="shared" si="2"/>
        <v/>
      </c>
      <c r="X26" s="5" t="str">
        <f>IFERROR(VLOOKUP(G26,'(勿動)下拉選單'!D:F,2,FALSE),"")</f>
        <v/>
      </c>
      <c r="Y26" s="5" t="str">
        <f t="shared" si="3"/>
        <v/>
      </c>
      <c r="Z26" s="5" t="str">
        <f t="shared" si="4"/>
        <v/>
      </c>
    </row>
    <row r="27" spans="1:26">
      <c r="A27" s="28">
        <v>21</v>
      </c>
      <c r="B27" s="29">
        <v>0</v>
      </c>
      <c r="C27" s="29">
        <v>0</v>
      </c>
      <c r="D27" s="29">
        <v>0</v>
      </c>
      <c r="E27" s="15"/>
      <c r="F27" s="17"/>
      <c r="G27" s="17"/>
      <c r="H27" s="17"/>
      <c r="I27" s="18"/>
      <c r="O27" s="5">
        <f t="shared" si="0"/>
        <v>21</v>
      </c>
      <c r="P27" s="5" t="str">
        <f t="shared" si="5"/>
        <v/>
      </c>
      <c r="Q27" s="5" t="str">
        <f t="shared" si="6"/>
        <v/>
      </c>
      <c r="R27" s="5" t="str">
        <f t="shared" si="7"/>
        <v/>
      </c>
      <c r="S27" s="5" t="str">
        <f t="shared" si="1"/>
        <v/>
      </c>
      <c r="T27" s="5" t="str">
        <f>IFERROR(VLOOKUP(F27,'(勿動)下拉選單'!G:N,2,FALSE),"")</f>
        <v/>
      </c>
      <c r="U27" s="5" t="str">
        <f>IFERROR(VLOOKUP(F27,'(勿動)下拉選單'!G:N,3,FALSE),"")</f>
        <v/>
      </c>
      <c r="V27" s="5" t="str">
        <f>IFERROR(VLOOKUP(F27,'(勿動)下拉選單'!G:N,4,FALSE),"")</f>
        <v/>
      </c>
      <c r="W27" s="5" t="str">
        <f t="shared" si="2"/>
        <v/>
      </c>
      <c r="X27" s="5" t="str">
        <f>IFERROR(VLOOKUP(G27,'(勿動)下拉選單'!D:F,2,FALSE),"")</f>
        <v/>
      </c>
      <c r="Y27" s="5" t="str">
        <f t="shared" si="3"/>
        <v/>
      </c>
      <c r="Z27" s="5" t="str">
        <f t="shared" si="4"/>
        <v/>
      </c>
    </row>
    <row r="28" spans="1:26">
      <c r="A28" s="14">
        <v>22</v>
      </c>
      <c r="B28" s="15">
        <v>0</v>
      </c>
      <c r="C28" s="15">
        <v>0</v>
      </c>
      <c r="D28" s="15">
        <v>0</v>
      </c>
      <c r="E28" s="15"/>
      <c r="F28" s="17"/>
      <c r="G28" s="17"/>
      <c r="H28" s="17"/>
      <c r="I28" s="18"/>
      <c r="O28" s="5">
        <f t="shared" si="0"/>
        <v>22</v>
      </c>
      <c r="P28" s="5" t="str">
        <f t="shared" si="5"/>
        <v/>
      </c>
      <c r="Q28" s="5" t="str">
        <f t="shared" si="6"/>
        <v/>
      </c>
      <c r="R28" s="5" t="str">
        <f t="shared" si="7"/>
        <v/>
      </c>
      <c r="S28" s="5" t="str">
        <f t="shared" si="1"/>
        <v/>
      </c>
      <c r="T28" s="5" t="str">
        <f>IFERROR(VLOOKUP(F28,'(勿動)下拉選單'!G:N,2,FALSE),"")</f>
        <v/>
      </c>
      <c r="U28" s="5" t="str">
        <f>IFERROR(VLOOKUP(F28,'(勿動)下拉選單'!G:N,3,FALSE),"")</f>
        <v/>
      </c>
      <c r="V28" s="5" t="str">
        <f>IFERROR(VLOOKUP(F28,'(勿動)下拉選單'!G:N,4,FALSE),"")</f>
        <v/>
      </c>
      <c r="W28" s="5" t="str">
        <f t="shared" si="2"/>
        <v/>
      </c>
      <c r="X28" s="5" t="str">
        <f>IFERROR(VLOOKUP(G28,'(勿動)下拉選單'!D:F,2,FALSE),"")</f>
        <v/>
      </c>
      <c r="Y28" s="5" t="str">
        <f t="shared" si="3"/>
        <v/>
      </c>
      <c r="Z28" s="5" t="str">
        <f t="shared" si="4"/>
        <v/>
      </c>
    </row>
    <row r="29" spans="1:26">
      <c r="A29" s="28">
        <v>23</v>
      </c>
      <c r="B29" s="29">
        <v>0</v>
      </c>
      <c r="C29" s="29">
        <v>0</v>
      </c>
      <c r="D29" s="29">
        <v>0</v>
      </c>
      <c r="E29" s="15"/>
      <c r="F29" s="17"/>
      <c r="G29" s="17"/>
      <c r="H29" s="17"/>
      <c r="I29" s="18"/>
      <c r="O29" s="5">
        <f t="shared" si="0"/>
        <v>23</v>
      </c>
      <c r="P29" s="5" t="str">
        <f t="shared" si="5"/>
        <v/>
      </c>
      <c r="Q29" s="5" t="str">
        <f t="shared" si="6"/>
        <v/>
      </c>
      <c r="R29" s="5" t="str">
        <f t="shared" si="7"/>
        <v/>
      </c>
      <c r="S29" s="5" t="str">
        <f t="shared" si="1"/>
        <v/>
      </c>
      <c r="T29" s="5" t="str">
        <f>IFERROR(VLOOKUP(F29,'(勿動)下拉選單'!G:N,2,FALSE),"")</f>
        <v/>
      </c>
      <c r="U29" s="5" t="str">
        <f>IFERROR(VLOOKUP(F29,'(勿動)下拉選單'!G:N,3,FALSE),"")</f>
        <v/>
      </c>
      <c r="V29" s="5" t="str">
        <f>IFERROR(VLOOKUP(F29,'(勿動)下拉選單'!G:N,4,FALSE),"")</f>
        <v/>
      </c>
      <c r="W29" s="5" t="str">
        <f t="shared" si="2"/>
        <v/>
      </c>
      <c r="X29" s="5" t="str">
        <f>IFERROR(VLOOKUP(G29,'(勿動)下拉選單'!D:F,2,FALSE),"")</f>
        <v/>
      </c>
      <c r="Y29" s="5" t="str">
        <f t="shared" si="3"/>
        <v/>
      </c>
      <c r="Z29" s="5" t="str">
        <f t="shared" si="4"/>
        <v/>
      </c>
    </row>
    <row r="30" spans="1:26">
      <c r="A30" s="28">
        <v>24</v>
      </c>
      <c r="B30" s="29">
        <v>0</v>
      </c>
      <c r="C30" s="29">
        <v>0</v>
      </c>
      <c r="D30" s="29">
        <v>0</v>
      </c>
      <c r="E30" s="15"/>
      <c r="F30" s="17"/>
      <c r="G30" s="17"/>
      <c r="H30" s="17"/>
      <c r="I30" s="18"/>
      <c r="O30" s="5">
        <f t="shared" si="0"/>
        <v>24</v>
      </c>
      <c r="P30" s="5" t="str">
        <f t="shared" si="5"/>
        <v/>
      </c>
      <c r="Q30" s="5" t="str">
        <f t="shared" si="6"/>
        <v/>
      </c>
      <c r="R30" s="5" t="str">
        <f t="shared" si="7"/>
        <v/>
      </c>
      <c r="S30" s="5" t="str">
        <f t="shared" si="1"/>
        <v/>
      </c>
      <c r="T30" s="5" t="str">
        <f>IFERROR(VLOOKUP(F30,'(勿動)下拉選單'!G:N,2,FALSE),"")</f>
        <v/>
      </c>
      <c r="U30" s="5" t="str">
        <f>IFERROR(VLOOKUP(F30,'(勿動)下拉選單'!G:N,3,FALSE),"")</f>
        <v/>
      </c>
      <c r="V30" s="5" t="str">
        <f>IFERROR(VLOOKUP(F30,'(勿動)下拉選單'!G:N,4,FALSE),"")</f>
        <v/>
      </c>
      <c r="W30" s="5" t="str">
        <f t="shared" si="2"/>
        <v/>
      </c>
      <c r="X30" s="5" t="str">
        <f>IFERROR(VLOOKUP(G30,'(勿動)下拉選單'!D:F,2,FALSE),"")</f>
        <v/>
      </c>
      <c r="Y30" s="5" t="str">
        <f t="shared" si="3"/>
        <v/>
      </c>
      <c r="Z30" s="5" t="str">
        <f t="shared" si="4"/>
        <v/>
      </c>
    </row>
    <row r="31" spans="1:26">
      <c r="A31" s="14">
        <v>25</v>
      </c>
      <c r="B31" s="15">
        <v>0</v>
      </c>
      <c r="C31" s="15">
        <v>0</v>
      </c>
      <c r="D31" s="15">
        <v>0</v>
      </c>
      <c r="E31" s="15"/>
      <c r="F31" s="17"/>
      <c r="G31" s="17"/>
      <c r="H31" s="17"/>
      <c r="I31" s="18"/>
      <c r="O31" s="5">
        <f t="shared" si="0"/>
        <v>25</v>
      </c>
      <c r="P31" s="5" t="str">
        <f t="shared" si="5"/>
        <v/>
      </c>
      <c r="Q31" s="5" t="str">
        <f t="shared" si="6"/>
        <v/>
      </c>
      <c r="R31" s="5" t="str">
        <f t="shared" si="7"/>
        <v/>
      </c>
      <c r="S31" s="5" t="str">
        <f t="shared" si="1"/>
        <v/>
      </c>
      <c r="T31" s="5" t="str">
        <f>IFERROR(VLOOKUP(F31,'(勿動)下拉選單'!G:N,2,FALSE),"")</f>
        <v/>
      </c>
      <c r="U31" s="5" t="str">
        <f>IFERROR(VLOOKUP(F31,'(勿動)下拉選單'!G:N,3,FALSE),"")</f>
        <v/>
      </c>
      <c r="V31" s="5" t="str">
        <f>IFERROR(VLOOKUP(F31,'(勿動)下拉選單'!G:N,4,FALSE),"")</f>
        <v/>
      </c>
      <c r="W31" s="5" t="str">
        <f t="shared" si="2"/>
        <v/>
      </c>
      <c r="X31" s="5" t="str">
        <f>IFERROR(VLOOKUP(G31,'(勿動)下拉選單'!D:F,2,FALSE),"")</f>
        <v/>
      </c>
      <c r="Y31" s="5" t="str">
        <f t="shared" si="3"/>
        <v/>
      </c>
      <c r="Z31" s="5" t="str">
        <f t="shared" si="4"/>
        <v/>
      </c>
    </row>
    <row r="32" spans="1:26">
      <c r="A32" s="28">
        <v>26</v>
      </c>
      <c r="B32" s="29">
        <v>0</v>
      </c>
      <c r="C32" s="29">
        <v>0</v>
      </c>
      <c r="D32" s="29">
        <v>0</v>
      </c>
      <c r="E32" s="15"/>
      <c r="F32" s="17"/>
      <c r="G32" s="17"/>
      <c r="H32" s="17"/>
      <c r="I32" s="18"/>
      <c r="O32" s="5">
        <f t="shared" si="0"/>
        <v>26</v>
      </c>
      <c r="P32" s="5" t="str">
        <f t="shared" si="5"/>
        <v/>
      </c>
      <c r="Q32" s="5" t="str">
        <f t="shared" si="6"/>
        <v/>
      </c>
      <c r="R32" s="5" t="str">
        <f t="shared" si="7"/>
        <v/>
      </c>
      <c r="S32" s="5" t="str">
        <f t="shared" si="1"/>
        <v/>
      </c>
      <c r="T32" s="5" t="str">
        <f>IFERROR(VLOOKUP(F32,'(勿動)下拉選單'!G:N,2,FALSE),"")</f>
        <v/>
      </c>
      <c r="U32" s="5" t="str">
        <f>IFERROR(VLOOKUP(F32,'(勿動)下拉選單'!G:N,3,FALSE),"")</f>
        <v/>
      </c>
      <c r="V32" s="5" t="str">
        <f>IFERROR(VLOOKUP(F32,'(勿動)下拉選單'!G:N,4,FALSE),"")</f>
        <v/>
      </c>
      <c r="W32" s="5" t="str">
        <f t="shared" si="2"/>
        <v/>
      </c>
      <c r="X32" s="5" t="str">
        <f>IFERROR(VLOOKUP(G32,'(勿動)下拉選單'!D:F,2,FALSE),"")</f>
        <v/>
      </c>
      <c r="Y32" s="5" t="str">
        <f t="shared" si="3"/>
        <v/>
      </c>
      <c r="Z32" s="5" t="str">
        <f t="shared" si="4"/>
        <v/>
      </c>
    </row>
    <row r="33" spans="1:35">
      <c r="A33" s="28">
        <v>27</v>
      </c>
      <c r="B33" s="29">
        <v>0</v>
      </c>
      <c r="C33" s="29">
        <v>0</v>
      </c>
      <c r="D33" s="29">
        <v>0</v>
      </c>
      <c r="E33" s="15"/>
      <c r="F33" s="17"/>
      <c r="G33" s="17"/>
      <c r="H33" s="17"/>
      <c r="I33" s="18"/>
      <c r="O33" s="5">
        <f t="shared" si="0"/>
        <v>27</v>
      </c>
      <c r="P33" s="5" t="str">
        <f t="shared" si="5"/>
        <v/>
      </c>
      <c r="Q33" s="5" t="str">
        <f t="shared" si="6"/>
        <v/>
      </c>
      <c r="R33" s="5" t="str">
        <f t="shared" si="7"/>
        <v/>
      </c>
      <c r="S33" s="5" t="str">
        <f t="shared" si="1"/>
        <v/>
      </c>
      <c r="T33" s="5" t="str">
        <f>IFERROR(VLOOKUP(F33,'(勿動)下拉選單'!G:N,2,FALSE),"")</f>
        <v/>
      </c>
      <c r="U33" s="5" t="str">
        <f>IFERROR(VLOOKUP(F33,'(勿動)下拉選單'!G:N,3,FALSE),"")</f>
        <v/>
      </c>
      <c r="V33" s="5" t="str">
        <f>IFERROR(VLOOKUP(F33,'(勿動)下拉選單'!G:N,4,FALSE),"")</f>
        <v/>
      </c>
      <c r="W33" s="5" t="str">
        <f t="shared" si="2"/>
        <v/>
      </c>
      <c r="X33" s="5" t="str">
        <f>IFERROR(VLOOKUP(G33,'(勿動)下拉選單'!D:F,2,FALSE),"")</f>
        <v/>
      </c>
      <c r="Y33" s="5" t="str">
        <f t="shared" si="3"/>
        <v/>
      </c>
      <c r="Z33" s="5" t="str">
        <f t="shared" si="4"/>
        <v/>
      </c>
    </row>
    <row r="34" spans="1:35">
      <c r="A34" s="14">
        <v>28</v>
      </c>
      <c r="B34" s="15">
        <v>0</v>
      </c>
      <c r="C34" s="15">
        <v>0</v>
      </c>
      <c r="D34" s="15">
        <v>0</v>
      </c>
      <c r="E34" s="15"/>
      <c r="F34" s="17"/>
      <c r="G34" s="17"/>
      <c r="H34" s="17"/>
      <c r="I34" s="18"/>
      <c r="O34" s="5">
        <f t="shared" si="0"/>
        <v>28</v>
      </c>
      <c r="P34" s="5" t="str">
        <f t="shared" si="5"/>
        <v/>
      </c>
      <c r="Q34" s="5" t="str">
        <f t="shared" si="6"/>
        <v/>
      </c>
      <c r="R34" s="5" t="str">
        <f t="shared" si="7"/>
        <v/>
      </c>
      <c r="S34" s="5" t="str">
        <f t="shared" si="1"/>
        <v/>
      </c>
      <c r="T34" s="5" t="str">
        <f>IFERROR(VLOOKUP(F34,'(勿動)下拉選單'!G:N,2,FALSE),"")</f>
        <v/>
      </c>
      <c r="U34" s="5" t="str">
        <f>IFERROR(VLOOKUP(F34,'(勿動)下拉選單'!G:N,3,FALSE),"")</f>
        <v/>
      </c>
      <c r="V34" s="5" t="str">
        <f>IFERROR(VLOOKUP(F34,'(勿動)下拉選單'!G:N,4,FALSE),"")</f>
        <v/>
      </c>
      <c r="W34" s="5" t="str">
        <f t="shared" si="2"/>
        <v/>
      </c>
      <c r="X34" s="5" t="str">
        <f>IFERROR(VLOOKUP(G34,'(勿動)下拉選單'!D:F,2,FALSE),"")</f>
        <v/>
      </c>
      <c r="Y34" s="5" t="str">
        <f t="shared" si="3"/>
        <v/>
      </c>
      <c r="Z34" s="5" t="str">
        <f t="shared" si="4"/>
        <v/>
      </c>
    </row>
    <row r="35" spans="1:35">
      <c r="A35" s="28">
        <v>29</v>
      </c>
      <c r="B35" s="29">
        <v>0</v>
      </c>
      <c r="C35" s="29">
        <v>0</v>
      </c>
      <c r="D35" s="29">
        <v>0</v>
      </c>
      <c r="E35" s="15"/>
      <c r="F35" s="17"/>
      <c r="G35" s="17"/>
      <c r="H35" s="17"/>
      <c r="I35" s="18"/>
      <c r="O35" s="5">
        <f t="shared" si="0"/>
        <v>29</v>
      </c>
      <c r="P35" s="5" t="str">
        <f t="shared" si="5"/>
        <v/>
      </c>
      <c r="Q35" s="5" t="str">
        <f t="shared" si="6"/>
        <v/>
      </c>
      <c r="R35" s="5" t="str">
        <f t="shared" si="7"/>
        <v/>
      </c>
      <c r="S35" s="5" t="str">
        <f t="shared" si="1"/>
        <v/>
      </c>
      <c r="T35" s="5" t="str">
        <f>IFERROR(VLOOKUP(F35,'(勿動)下拉選單'!G:N,2,FALSE),"")</f>
        <v/>
      </c>
      <c r="U35" s="5" t="str">
        <f>IFERROR(VLOOKUP(F35,'(勿動)下拉選單'!G:N,3,FALSE),"")</f>
        <v/>
      </c>
      <c r="V35" s="5" t="str">
        <f>IFERROR(VLOOKUP(F35,'(勿動)下拉選單'!G:N,4,FALSE),"")</f>
        <v/>
      </c>
      <c r="W35" s="5" t="str">
        <f t="shared" si="2"/>
        <v/>
      </c>
      <c r="X35" s="5" t="str">
        <f>IFERROR(VLOOKUP(G35,'(勿動)下拉選單'!D:F,2,FALSE),"")</f>
        <v/>
      </c>
      <c r="Y35" s="5" t="str">
        <f t="shared" si="3"/>
        <v/>
      </c>
      <c r="Z35" s="5" t="str">
        <f t="shared" si="4"/>
        <v/>
      </c>
    </row>
    <row r="36" spans="1:35">
      <c r="A36" s="28">
        <v>30</v>
      </c>
      <c r="B36" s="29">
        <v>0</v>
      </c>
      <c r="C36" s="29">
        <v>0</v>
      </c>
      <c r="D36" s="29">
        <v>0</v>
      </c>
      <c r="E36" s="15"/>
      <c r="F36" s="17"/>
      <c r="G36" s="17"/>
      <c r="H36" s="17"/>
      <c r="I36" s="18"/>
      <c r="O36" s="5">
        <f t="shared" si="0"/>
        <v>30</v>
      </c>
      <c r="P36" s="5" t="str">
        <f t="shared" si="5"/>
        <v/>
      </c>
      <c r="Q36" s="5" t="str">
        <f t="shared" si="6"/>
        <v/>
      </c>
      <c r="R36" s="5" t="str">
        <f t="shared" si="7"/>
        <v/>
      </c>
      <c r="S36" s="5" t="str">
        <f t="shared" si="1"/>
        <v/>
      </c>
      <c r="T36" s="5" t="str">
        <f>IFERROR(VLOOKUP(F36,'(勿動)下拉選單'!G:N,2,FALSE),"")</f>
        <v/>
      </c>
      <c r="U36" s="5" t="str">
        <f>IFERROR(VLOOKUP(F36,'(勿動)下拉選單'!G:N,3,FALSE),"")</f>
        <v/>
      </c>
      <c r="V36" s="5" t="str">
        <f>IFERROR(VLOOKUP(F36,'(勿動)下拉選單'!G:N,4,FALSE),"")</f>
        <v/>
      </c>
      <c r="W36" s="5" t="str">
        <f t="shared" si="2"/>
        <v/>
      </c>
      <c r="X36" s="5" t="str">
        <f>IFERROR(VLOOKUP(G36,'(勿動)下拉選單'!D:F,2,FALSE),"")</f>
        <v/>
      </c>
      <c r="Y36" s="5" t="str">
        <f t="shared" si="3"/>
        <v/>
      </c>
      <c r="Z36" s="5" t="str">
        <f t="shared" si="4"/>
        <v/>
      </c>
    </row>
    <row r="37" spans="1:35">
      <c r="P37" s="35"/>
      <c r="Q37" s="35"/>
      <c r="R37" s="35"/>
    </row>
    <row r="38" spans="1:35">
      <c r="P38" s="35"/>
      <c r="Q38" s="35"/>
      <c r="R38" s="35"/>
    </row>
    <row r="39" spans="1:35">
      <c r="A39" s="50" t="s">
        <v>140</v>
      </c>
      <c r="B39" s="41"/>
      <c r="C39" s="41"/>
      <c r="D39" s="42"/>
      <c r="E39" s="59" t="s">
        <v>141</v>
      </c>
      <c r="F39" s="60"/>
      <c r="G39" s="60"/>
      <c r="H39" s="61"/>
      <c r="I39" s="51" t="s">
        <v>142</v>
      </c>
      <c r="J39" s="41"/>
      <c r="K39" s="41"/>
      <c r="L39" s="41"/>
      <c r="M39" s="42"/>
      <c r="O39" s="52" t="s">
        <v>143</v>
      </c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</row>
    <row r="40" spans="1:35">
      <c r="A40" s="36" t="s">
        <v>0</v>
      </c>
      <c r="B40" s="37" t="s">
        <v>23</v>
      </c>
      <c r="C40" s="8" t="s">
        <v>24</v>
      </c>
      <c r="D40" s="8" t="s">
        <v>25</v>
      </c>
      <c r="E40" s="8" t="s">
        <v>26</v>
      </c>
      <c r="F40" s="8" t="s">
        <v>29</v>
      </c>
      <c r="G40" s="8" t="s">
        <v>31</v>
      </c>
      <c r="H40" s="8" t="s">
        <v>32</v>
      </c>
      <c r="I40" s="8" t="s">
        <v>26</v>
      </c>
      <c r="J40" s="8" t="s">
        <v>29</v>
      </c>
      <c r="K40" s="8" t="s">
        <v>31</v>
      </c>
      <c r="L40" s="8" t="s">
        <v>32</v>
      </c>
      <c r="M40" s="25" t="s">
        <v>33</v>
      </c>
      <c r="N40" s="38"/>
      <c r="O40" s="11" t="s">
        <v>34</v>
      </c>
      <c r="P40" s="11" t="s">
        <v>35</v>
      </c>
      <c r="Q40" s="11" t="s">
        <v>36</v>
      </c>
      <c r="R40" s="11" t="s">
        <v>37</v>
      </c>
      <c r="S40" s="11" t="s">
        <v>144</v>
      </c>
      <c r="T40" s="11" t="s">
        <v>145</v>
      </c>
      <c r="U40" s="11" t="s">
        <v>146</v>
      </c>
      <c r="V40" s="11" t="s">
        <v>147</v>
      </c>
      <c r="W40" s="5" t="s">
        <v>148</v>
      </c>
      <c r="X40" s="11" t="s">
        <v>149</v>
      </c>
      <c r="Y40" s="11" t="s">
        <v>150</v>
      </c>
      <c r="Z40" s="11" t="s">
        <v>151</v>
      </c>
      <c r="AA40" s="11" t="s">
        <v>152</v>
      </c>
      <c r="AB40" s="11" t="s">
        <v>153</v>
      </c>
      <c r="AC40" s="11" t="s">
        <v>154</v>
      </c>
      <c r="AD40" s="11" t="s">
        <v>155</v>
      </c>
      <c r="AE40" s="5" t="s">
        <v>156</v>
      </c>
      <c r="AF40" s="11" t="s">
        <v>157</v>
      </c>
      <c r="AG40" s="11" t="s">
        <v>158</v>
      </c>
      <c r="AH40" s="11" t="s">
        <v>159</v>
      </c>
      <c r="AI40" s="11" t="s">
        <v>47</v>
      </c>
    </row>
    <row r="41" spans="1:35">
      <c r="A41" s="14">
        <v>1</v>
      </c>
      <c r="B41" s="15">
        <v>0</v>
      </c>
      <c r="C41" s="15">
        <v>0</v>
      </c>
      <c r="D41" s="15">
        <v>0</v>
      </c>
      <c r="E41" s="15"/>
      <c r="F41" s="17"/>
      <c r="G41" s="17"/>
      <c r="H41" s="17"/>
      <c r="I41" s="15"/>
      <c r="J41" s="17"/>
      <c r="K41" s="17"/>
      <c r="L41" s="17"/>
      <c r="M41" s="39"/>
      <c r="O41" s="5">
        <f t="shared" ref="O41:O70" si="8">A41</f>
        <v>1</v>
      </c>
      <c r="P41" s="5">
        <f>INT(C41*24*60*60*1000)</f>
        <v>0</v>
      </c>
      <c r="Q41" s="5">
        <f>INT((B42-B41-C41-D41)*24*60*60*1000)</f>
        <v>0</v>
      </c>
      <c r="R41" s="5">
        <f>INT(D41*24*60*60*1000)</f>
        <v>0</v>
      </c>
      <c r="S41" s="5" t="str">
        <f t="shared" ref="S41:S70" si="9">IF(E41="","",INT(255*(E41/100)))</f>
        <v/>
      </c>
      <c r="T41" s="5" t="str">
        <f>IFERROR(VLOOKUP(F41,'(勿動)下拉選單'!G:N,5,FALSE),"")</f>
        <v/>
      </c>
      <c r="U41" s="5" t="str">
        <f>IFERROR(VLOOKUP(F41,'(勿動)下拉選單'!G:N,6,FALSE),"")</f>
        <v/>
      </c>
      <c r="V41" s="5" t="str">
        <f>IFERROR(VLOOKUP(F41,'(勿動)下拉選單'!G:N,7,FALSE),"")</f>
        <v/>
      </c>
      <c r="W41" s="5" t="str">
        <f>IFERROR(VLOOKUP(F41,'(勿動)下拉選單'!G:N,8,FALSE),"")</f>
        <v/>
      </c>
      <c r="X41" s="5" t="str">
        <f t="shared" ref="X41:X70" si="10">IF(G41="頻閃", IF(H41&gt;0,ROUND(256*(H41/100)-1,0),0),"")</f>
        <v/>
      </c>
      <c r="Y41" s="5" t="str">
        <f>IFERROR(VLOOKUP(G41,'(勿動)下拉選單'!D:F,3,FALSE),"")</f>
        <v/>
      </c>
      <c r="Z41" s="5" t="str">
        <f t="shared" ref="Z41:Z70" si="11">IF(OR(G41="七彩跳變",G41="七彩漸變",G41="七彩自走"),IF(H41&gt;0,ROUND(256*(H41/100)-1,0),""),"")</f>
        <v/>
      </c>
      <c r="AA41" s="5" t="str">
        <f t="shared" ref="AA41:AA70" si="12">IF(I41="","",INT(255*(I41/100)))</f>
        <v/>
      </c>
      <c r="AB41" s="5" t="str">
        <f>IFERROR(VLOOKUP(J41,'(勿動)下拉選單'!G:N,5,FALSE),"")</f>
        <v/>
      </c>
      <c r="AC41" s="5" t="str">
        <f>IFERROR(VLOOKUP(J41,'(勿動)下拉選單'!G:N,6,FALSE),"")</f>
        <v/>
      </c>
      <c r="AD41" s="5" t="str">
        <f>IFERROR(VLOOKUP(J41,'(勿動)下拉選單'!G:N,7,FALSE),"")</f>
        <v/>
      </c>
      <c r="AE41" s="5" t="str">
        <f>IFERROR(VLOOKUP(J41,'(勿動)下拉選單'!G:N,8,FALSE),"")</f>
        <v/>
      </c>
      <c r="AF41" s="5" t="str">
        <f t="shared" ref="AF41:AF70" si="13">IF(K41="頻閃", IF(L41&gt;0,ROUND(256*(L41/100)-1,0),0),"")</f>
        <v/>
      </c>
      <c r="AG41" s="5" t="str">
        <f>IFERROR(VLOOKUP(K41,'(勿動)下拉選單'!D:F,3,FALSE),"")</f>
        <v/>
      </c>
      <c r="AH41" s="5" t="str">
        <f t="shared" ref="AH41:AH70" si="14">IF(OR(K41="七彩跳變",K41="七彩漸變",K41="七彩自走"),IF(L41&gt;0,ROUND(256*(L41/100)-1,0),""),"")</f>
        <v/>
      </c>
      <c r="AI41" s="5" t="str">
        <f t="shared" ref="AI41:AI70" si="15">IF(M41="","",M41)</f>
        <v/>
      </c>
    </row>
    <row r="42" spans="1:35">
      <c r="A42" s="28">
        <v>2</v>
      </c>
      <c r="B42" s="29">
        <v>0</v>
      </c>
      <c r="C42" s="29">
        <v>0</v>
      </c>
      <c r="D42" s="29">
        <v>0</v>
      </c>
      <c r="E42" s="15"/>
      <c r="F42" s="17"/>
      <c r="G42" s="17"/>
      <c r="H42" s="17"/>
      <c r="I42" s="15"/>
      <c r="J42" s="17"/>
      <c r="K42" s="17"/>
      <c r="L42" s="17"/>
      <c r="M42" s="39"/>
      <c r="O42" s="5">
        <f t="shared" si="8"/>
        <v>2</v>
      </c>
      <c r="P42" s="5" t="str">
        <f t="shared" ref="P42:P70" si="16">IF(OR(B42&gt;0,C42&gt;0),INT(C42*24*60*60*1000),"")</f>
        <v/>
      </c>
      <c r="Q42" s="5" t="str">
        <f t="shared" ref="Q42:Q70" si="17">IF(B42&gt;B41,IF(B43&lt;B42,3599999,INT((B43-B42-C42-D42)*24*60*60*1000)),"")</f>
        <v/>
      </c>
      <c r="R42" s="5" t="str">
        <f t="shared" ref="R42:R70" si="18">IF(OR(B42&gt;0,D42&gt;0),INT(D42*24*60*60*1000),"")</f>
        <v/>
      </c>
      <c r="S42" s="5" t="str">
        <f t="shared" si="9"/>
        <v/>
      </c>
      <c r="T42" s="5" t="str">
        <f>IFERROR(VLOOKUP(F42,'(勿動)下拉選單'!G:N,5,FALSE),"")</f>
        <v/>
      </c>
      <c r="U42" s="5" t="str">
        <f>IFERROR(VLOOKUP(F42,'(勿動)下拉選單'!G:N,6,FALSE),"")</f>
        <v/>
      </c>
      <c r="V42" s="5" t="str">
        <f>IFERROR(VLOOKUP(F42,'(勿動)下拉選單'!G:N,7,FALSE),"")</f>
        <v/>
      </c>
      <c r="W42" s="5" t="str">
        <f>IFERROR(VLOOKUP(F42,'(勿動)下拉選單'!G:N,8,FALSE),"")</f>
        <v/>
      </c>
      <c r="X42" s="5" t="str">
        <f t="shared" si="10"/>
        <v/>
      </c>
      <c r="Y42" s="5" t="str">
        <f>IFERROR(VLOOKUP(G42,'(勿動)下拉選單'!D:F,3,FALSE),"")</f>
        <v/>
      </c>
      <c r="Z42" s="5" t="str">
        <f t="shared" si="11"/>
        <v/>
      </c>
      <c r="AA42" s="5" t="str">
        <f t="shared" si="12"/>
        <v/>
      </c>
      <c r="AB42" s="5" t="str">
        <f>IFERROR(VLOOKUP(J42,'(勿動)下拉選單'!G:N,5,FALSE),"")</f>
        <v/>
      </c>
      <c r="AC42" s="5" t="str">
        <f>IFERROR(VLOOKUP(J42,'(勿動)下拉選單'!G:N,6,FALSE),"")</f>
        <v/>
      </c>
      <c r="AD42" s="5" t="str">
        <f>IFERROR(VLOOKUP(J42,'(勿動)下拉選單'!G:N,7,FALSE),"")</f>
        <v/>
      </c>
      <c r="AE42" s="5" t="str">
        <f>IFERROR(VLOOKUP(J42,'(勿動)下拉選單'!G:N,8,FALSE),"")</f>
        <v/>
      </c>
      <c r="AF42" s="5" t="str">
        <f t="shared" si="13"/>
        <v/>
      </c>
      <c r="AG42" s="5" t="str">
        <f>IFERROR(VLOOKUP(K42,'(勿動)下拉選單'!D:F,3,FALSE),"")</f>
        <v/>
      </c>
      <c r="AH42" s="5" t="str">
        <f t="shared" si="14"/>
        <v/>
      </c>
      <c r="AI42" s="5" t="str">
        <f t="shared" si="15"/>
        <v/>
      </c>
    </row>
    <row r="43" spans="1:35">
      <c r="A43" s="14">
        <v>3</v>
      </c>
      <c r="B43" s="15">
        <v>0</v>
      </c>
      <c r="C43" s="15">
        <v>0</v>
      </c>
      <c r="D43" s="15">
        <v>0</v>
      </c>
      <c r="E43" s="15"/>
      <c r="F43" s="17"/>
      <c r="G43" s="17"/>
      <c r="H43" s="17"/>
      <c r="I43" s="15"/>
      <c r="J43" s="17"/>
      <c r="K43" s="17"/>
      <c r="L43" s="17"/>
      <c r="M43" s="39"/>
      <c r="O43" s="5">
        <f t="shared" si="8"/>
        <v>3</v>
      </c>
      <c r="P43" s="5" t="str">
        <f t="shared" si="16"/>
        <v/>
      </c>
      <c r="Q43" s="5" t="str">
        <f t="shared" si="17"/>
        <v/>
      </c>
      <c r="R43" s="5" t="str">
        <f t="shared" si="18"/>
        <v/>
      </c>
      <c r="S43" s="5" t="str">
        <f t="shared" si="9"/>
        <v/>
      </c>
      <c r="T43" s="5" t="str">
        <f>IFERROR(VLOOKUP(F43,'(勿動)下拉選單'!G:N,5,FALSE),"")</f>
        <v/>
      </c>
      <c r="U43" s="5" t="str">
        <f>IFERROR(VLOOKUP(F43,'(勿動)下拉選單'!G:N,6,FALSE),"")</f>
        <v/>
      </c>
      <c r="V43" s="5" t="str">
        <f>IFERROR(VLOOKUP(F43,'(勿動)下拉選單'!G:N,7,FALSE),"")</f>
        <v/>
      </c>
      <c r="W43" s="5" t="str">
        <f>IFERROR(VLOOKUP(F43,'(勿動)下拉選單'!G:N,8,FALSE),"")</f>
        <v/>
      </c>
      <c r="X43" s="5" t="str">
        <f t="shared" si="10"/>
        <v/>
      </c>
      <c r="Y43" s="5" t="str">
        <f>IFERROR(VLOOKUP(G43,'(勿動)下拉選單'!D:F,3,FALSE),"")</f>
        <v/>
      </c>
      <c r="Z43" s="5" t="str">
        <f t="shared" si="11"/>
        <v/>
      </c>
      <c r="AA43" s="5" t="str">
        <f t="shared" si="12"/>
        <v/>
      </c>
      <c r="AB43" s="5" t="str">
        <f>IFERROR(VLOOKUP(J43,'(勿動)下拉選單'!G:N,5,FALSE),"")</f>
        <v/>
      </c>
      <c r="AC43" s="5" t="str">
        <f>IFERROR(VLOOKUP(J43,'(勿動)下拉選單'!G:N,6,FALSE),"")</f>
        <v/>
      </c>
      <c r="AD43" s="5" t="str">
        <f>IFERROR(VLOOKUP(J43,'(勿動)下拉選單'!G:N,7,FALSE),"")</f>
        <v/>
      </c>
      <c r="AE43" s="5" t="str">
        <f>IFERROR(VLOOKUP(J43,'(勿動)下拉選單'!G:N,8,FALSE),"")</f>
        <v/>
      </c>
      <c r="AF43" s="5" t="str">
        <f t="shared" si="13"/>
        <v/>
      </c>
      <c r="AG43" s="5" t="str">
        <f>IFERROR(VLOOKUP(K43,'(勿動)下拉選單'!D:F,3,FALSE),"")</f>
        <v/>
      </c>
      <c r="AH43" s="5" t="str">
        <f t="shared" si="14"/>
        <v/>
      </c>
      <c r="AI43" s="5" t="str">
        <f t="shared" si="15"/>
        <v/>
      </c>
    </row>
    <row r="44" spans="1:35">
      <c r="A44" s="28">
        <v>4</v>
      </c>
      <c r="B44" s="29">
        <v>0</v>
      </c>
      <c r="C44" s="29">
        <v>0</v>
      </c>
      <c r="D44" s="29">
        <v>0</v>
      </c>
      <c r="E44" s="15"/>
      <c r="F44" s="17"/>
      <c r="G44" s="17"/>
      <c r="H44" s="17"/>
      <c r="I44" s="15"/>
      <c r="J44" s="17"/>
      <c r="K44" s="17"/>
      <c r="L44" s="17"/>
      <c r="M44" s="39"/>
      <c r="O44" s="5">
        <f t="shared" si="8"/>
        <v>4</v>
      </c>
      <c r="P44" s="5" t="str">
        <f t="shared" si="16"/>
        <v/>
      </c>
      <c r="Q44" s="5" t="str">
        <f t="shared" si="17"/>
        <v/>
      </c>
      <c r="R44" s="5" t="str">
        <f t="shared" si="18"/>
        <v/>
      </c>
      <c r="S44" s="5" t="str">
        <f t="shared" si="9"/>
        <v/>
      </c>
      <c r="T44" s="5" t="str">
        <f>IFERROR(VLOOKUP(F44,'(勿動)下拉選單'!G:N,5,FALSE),"")</f>
        <v/>
      </c>
      <c r="U44" s="5" t="str">
        <f>IFERROR(VLOOKUP(F44,'(勿動)下拉選單'!G:N,6,FALSE),"")</f>
        <v/>
      </c>
      <c r="V44" s="5" t="str">
        <f>IFERROR(VLOOKUP(F44,'(勿動)下拉選單'!G:N,7,FALSE),"")</f>
        <v/>
      </c>
      <c r="W44" s="5" t="str">
        <f>IFERROR(VLOOKUP(F44,'(勿動)下拉選單'!G:N,8,FALSE),"")</f>
        <v/>
      </c>
      <c r="X44" s="5" t="str">
        <f t="shared" si="10"/>
        <v/>
      </c>
      <c r="Y44" s="5" t="str">
        <f>IFERROR(VLOOKUP(G44,'(勿動)下拉選單'!D:F,3,FALSE),"")</f>
        <v/>
      </c>
      <c r="Z44" s="5" t="str">
        <f t="shared" si="11"/>
        <v/>
      </c>
      <c r="AA44" s="5" t="str">
        <f t="shared" si="12"/>
        <v/>
      </c>
      <c r="AB44" s="5" t="str">
        <f>IFERROR(VLOOKUP(J44,'(勿動)下拉選單'!G:N,5,FALSE),"")</f>
        <v/>
      </c>
      <c r="AC44" s="5" t="str">
        <f>IFERROR(VLOOKUP(J44,'(勿動)下拉選單'!G:N,6,FALSE),"")</f>
        <v/>
      </c>
      <c r="AD44" s="5" t="str">
        <f>IFERROR(VLOOKUP(J44,'(勿動)下拉選單'!G:N,7,FALSE),"")</f>
        <v/>
      </c>
      <c r="AE44" s="5" t="str">
        <f>IFERROR(VLOOKUP(J44,'(勿動)下拉選單'!G:N,8,FALSE),"")</f>
        <v/>
      </c>
      <c r="AF44" s="5" t="str">
        <f t="shared" si="13"/>
        <v/>
      </c>
      <c r="AG44" s="5" t="str">
        <f>IFERROR(VLOOKUP(K44,'(勿動)下拉選單'!D:F,3,FALSE),"")</f>
        <v/>
      </c>
      <c r="AH44" s="5" t="str">
        <f t="shared" si="14"/>
        <v/>
      </c>
      <c r="AI44" s="5" t="str">
        <f t="shared" si="15"/>
        <v/>
      </c>
    </row>
    <row r="45" spans="1:35">
      <c r="A45" s="14">
        <v>5</v>
      </c>
      <c r="B45" s="15">
        <v>0</v>
      </c>
      <c r="C45" s="15">
        <v>0</v>
      </c>
      <c r="D45" s="15">
        <v>0</v>
      </c>
      <c r="E45" s="15"/>
      <c r="F45" s="17"/>
      <c r="G45" s="17"/>
      <c r="H45" s="17"/>
      <c r="I45" s="15"/>
      <c r="J45" s="17"/>
      <c r="K45" s="17"/>
      <c r="L45" s="17"/>
      <c r="M45" s="39"/>
      <c r="O45" s="5">
        <f t="shared" si="8"/>
        <v>5</v>
      </c>
      <c r="P45" s="5" t="str">
        <f t="shared" si="16"/>
        <v/>
      </c>
      <c r="Q45" s="5" t="str">
        <f t="shared" si="17"/>
        <v/>
      </c>
      <c r="R45" s="5" t="str">
        <f t="shared" si="18"/>
        <v/>
      </c>
      <c r="S45" s="5" t="str">
        <f t="shared" si="9"/>
        <v/>
      </c>
      <c r="T45" s="5" t="str">
        <f>IFERROR(VLOOKUP(F45,'(勿動)下拉選單'!G:N,5,FALSE),"")</f>
        <v/>
      </c>
      <c r="U45" s="5" t="str">
        <f>IFERROR(VLOOKUP(F45,'(勿動)下拉選單'!G:N,6,FALSE),"")</f>
        <v/>
      </c>
      <c r="V45" s="5" t="str">
        <f>IFERROR(VLOOKUP(F45,'(勿動)下拉選單'!G:N,7,FALSE),"")</f>
        <v/>
      </c>
      <c r="W45" s="5" t="str">
        <f>IFERROR(VLOOKUP(F45,'(勿動)下拉選單'!G:N,8,FALSE),"")</f>
        <v/>
      </c>
      <c r="X45" s="5" t="str">
        <f t="shared" si="10"/>
        <v/>
      </c>
      <c r="Y45" s="5" t="str">
        <f>IFERROR(VLOOKUP(G45,'(勿動)下拉選單'!D:F,3,FALSE),"")</f>
        <v/>
      </c>
      <c r="Z45" s="5" t="str">
        <f t="shared" si="11"/>
        <v/>
      </c>
      <c r="AA45" s="5" t="str">
        <f t="shared" si="12"/>
        <v/>
      </c>
      <c r="AB45" s="5" t="str">
        <f>IFERROR(VLOOKUP(J45,'(勿動)下拉選單'!G:N,5,FALSE),"")</f>
        <v/>
      </c>
      <c r="AC45" s="5" t="str">
        <f>IFERROR(VLOOKUP(J45,'(勿動)下拉選單'!G:N,6,FALSE),"")</f>
        <v/>
      </c>
      <c r="AD45" s="5" t="str">
        <f>IFERROR(VLOOKUP(J45,'(勿動)下拉選單'!G:N,7,FALSE),"")</f>
        <v/>
      </c>
      <c r="AE45" s="5" t="str">
        <f>IFERROR(VLOOKUP(J45,'(勿動)下拉選單'!G:N,8,FALSE),"")</f>
        <v/>
      </c>
      <c r="AF45" s="5" t="str">
        <f t="shared" si="13"/>
        <v/>
      </c>
      <c r="AG45" s="5" t="str">
        <f>IFERROR(VLOOKUP(K45,'(勿動)下拉選單'!D:F,3,FALSE),"")</f>
        <v/>
      </c>
      <c r="AH45" s="5" t="str">
        <f t="shared" si="14"/>
        <v/>
      </c>
      <c r="AI45" s="5" t="str">
        <f t="shared" si="15"/>
        <v/>
      </c>
    </row>
    <row r="46" spans="1:35">
      <c r="A46" s="28">
        <v>6</v>
      </c>
      <c r="B46" s="29">
        <v>0</v>
      </c>
      <c r="C46" s="29">
        <v>0</v>
      </c>
      <c r="D46" s="29">
        <v>0</v>
      </c>
      <c r="E46" s="15"/>
      <c r="F46" s="17"/>
      <c r="G46" s="17"/>
      <c r="H46" s="17"/>
      <c r="I46" s="15"/>
      <c r="J46" s="17"/>
      <c r="K46" s="17"/>
      <c r="L46" s="17"/>
      <c r="M46" s="39"/>
      <c r="O46" s="5">
        <f t="shared" si="8"/>
        <v>6</v>
      </c>
      <c r="P46" s="5" t="str">
        <f t="shared" si="16"/>
        <v/>
      </c>
      <c r="Q46" s="5" t="str">
        <f t="shared" si="17"/>
        <v/>
      </c>
      <c r="R46" s="5" t="str">
        <f t="shared" si="18"/>
        <v/>
      </c>
      <c r="S46" s="5" t="str">
        <f t="shared" si="9"/>
        <v/>
      </c>
      <c r="T46" s="5" t="str">
        <f>IFERROR(VLOOKUP(F46,'(勿動)下拉選單'!G:N,5,FALSE),"")</f>
        <v/>
      </c>
      <c r="U46" s="5" t="str">
        <f>IFERROR(VLOOKUP(F46,'(勿動)下拉選單'!G:N,6,FALSE),"")</f>
        <v/>
      </c>
      <c r="V46" s="5" t="str">
        <f>IFERROR(VLOOKUP(F46,'(勿動)下拉選單'!G:N,7,FALSE),"")</f>
        <v/>
      </c>
      <c r="W46" s="5" t="str">
        <f>IFERROR(VLOOKUP(F46,'(勿動)下拉選單'!G:N,8,FALSE),"")</f>
        <v/>
      </c>
      <c r="X46" s="5" t="str">
        <f t="shared" si="10"/>
        <v/>
      </c>
      <c r="Y46" s="5" t="str">
        <f>IFERROR(VLOOKUP(G46,'(勿動)下拉選單'!D:F,3,FALSE),"")</f>
        <v/>
      </c>
      <c r="Z46" s="5" t="str">
        <f t="shared" si="11"/>
        <v/>
      </c>
      <c r="AA46" s="5" t="str">
        <f t="shared" si="12"/>
        <v/>
      </c>
      <c r="AB46" s="5" t="str">
        <f>IFERROR(VLOOKUP(J46,'(勿動)下拉選單'!G:N,5,FALSE),"")</f>
        <v/>
      </c>
      <c r="AC46" s="5" t="str">
        <f>IFERROR(VLOOKUP(J46,'(勿動)下拉選單'!G:N,6,FALSE),"")</f>
        <v/>
      </c>
      <c r="AD46" s="5" t="str">
        <f>IFERROR(VLOOKUP(J46,'(勿動)下拉選單'!G:N,7,FALSE),"")</f>
        <v/>
      </c>
      <c r="AE46" s="5" t="str">
        <f>IFERROR(VLOOKUP(J46,'(勿動)下拉選單'!G:N,8,FALSE),"")</f>
        <v/>
      </c>
      <c r="AF46" s="5" t="str">
        <f t="shared" si="13"/>
        <v/>
      </c>
      <c r="AG46" s="5" t="str">
        <f>IFERROR(VLOOKUP(K46,'(勿動)下拉選單'!D:F,3,FALSE),"")</f>
        <v/>
      </c>
      <c r="AH46" s="5" t="str">
        <f t="shared" si="14"/>
        <v/>
      </c>
      <c r="AI46" s="5" t="str">
        <f t="shared" si="15"/>
        <v/>
      </c>
    </row>
    <row r="47" spans="1:35">
      <c r="A47" s="14">
        <v>7</v>
      </c>
      <c r="B47" s="15">
        <v>0</v>
      </c>
      <c r="C47" s="15">
        <v>0</v>
      </c>
      <c r="D47" s="15">
        <v>0</v>
      </c>
      <c r="E47" s="14"/>
      <c r="F47" s="17"/>
      <c r="G47" s="17"/>
      <c r="H47" s="17"/>
      <c r="I47" s="15"/>
      <c r="J47" s="17"/>
      <c r="K47" s="17"/>
      <c r="L47" s="17"/>
      <c r="M47" s="39"/>
      <c r="O47" s="5">
        <f t="shared" si="8"/>
        <v>7</v>
      </c>
      <c r="P47" s="5" t="str">
        <f t="shared" si="16"/>
        <v/>
      </c>
      <c r="Q47" s="5" t="str">
        <f t="shared" si="17"/>
        <v/>
      </c>
      <c r="R47" s="5" t="str">
        <f t="shared" si="18"/>
        <v/>
      </c>
      <c r="S47" s="5" t="str">
        <f t="shared" si="9"/>
        <v/>
      </c>
      <c r="T47" s="5" t="str">
        <f>IFERROR(VLOOKUP(F47,'(勿動)下拉選單'!G:N,5,FALSE),"")</f>
        <v/>
      </c>
      <c r="U47" s="5" t="str">
        <f>IFERROR(VLOOKUP(F47,'(勿動)下拉選單'!G:N,6,FALSE),"")</f>
        <v/>
      </c>
      <c r="V47" s="5" t="str">
        <f>IFERROR(VLOOKUP(F47,'(勿動)下拉選單'!G:N,7,FALSE),"")</f>
        <v/>
      </c>
      <c r="W47" s="5" t="str">
        <f>IFERROR(VLOOKUP(F47,'(勿動)下拉選單'!G:N,8,FALSE),"")</f>
        <v/>
      </c>
      <c r="X47" s="5" t="str">
        <f t="shared" si="10"/>
        <v/>
      </c>
      <c r="Y47" s="5" t="str">
        <f>IFERROR(VLOOKUP(G47,'(勿動)下拉選單'!D:F,3,FALSE),"")</f>
        <v/>
      </c>
      <c r="Z47" s="5" t="str">
        <f t="shared" si="11"/>
        <v/>
      </c>
      <c r="AA47" s="5" t="str">
        <f t="shared" si="12"/>
        <v/>
      </c>
      <c r="AB47" s="5" t="str">
        <f>IFERROR(VLOOKUP(J47,'(勿動)下拉選單'!G:N,5,FALSE),"")</f>
        <v/>
      </c>
      <c r="AC47" s="5" t="str">
        <f>IFERROR(VLOOKUP(J47,'(勿動)下拉選單'!G:N,6,FALSE),"")</f>
        <v/>
      </c>
      <c r="AD47" s="5" t="str">
        <f>IFERROR(VLOOKUP(J47,'(勿動)下拉選單'!G:N,7,FALSE),"")</f>
        <v/>
      </c>
      <c r="AE47" s="5" t="str">
        <f>IFERROR(VLOOKUP(J47,'(勿動)下拉選單'!G:N,8,FALSE),"")</f>
        <v/>
      </c>
      <c r="AF47" s="5" t="str">
        <f t="shared" si="13"/>
        <v/>
      </c>
      <c r="AG47" s="5" t="str">
        <f>IFERROR(VLOOKUP(K47,'(勿動)下拉選單'!D:F,3,FALSE),"")</f>
        <v/>
      </c>
      <c r="AH47" s="5" t="str">
        <f t="shared" si="14"/>
        <v/>
      </c>
      <c r="AI47" s="5" t="str">
        <f t="shared" si="15"/>
        <v/>
      </c>
    </row>
    <row r="48" spans="1:35">
      <c r="A48" s="28">
        <v>8</v>
      </c>
      <c r="B48" s="29">
        <v>0</v>
      </c>
      <c r="C48" s="29">
        <v>0</v>
      </c>
      <c r="D48" s="29">
        <v>0</v>
      </c>
      <c r="E48" s="15"/>
      <c r="F48" s="17"/>
      <c r="G48" s="17"/>
      <c r="H48" s="17"/>
      <c r="I48" s="15"/>
      <c r="J48" s="17"/>
      <c r="K48" s="17"/>
      <c r="L48" s="17"/>
      <c r="M48" s="39"/>
      <c r="O48" s="5">
        <f t="shared" si="8"/>
        <v>8</v>
      </c>
      <c r="P48" s="5" t="str">
        <f t="shared" si="16"/>
        <v/>
      </c>
      <c r="Q48" s="5" t="str">
        <f t="shared" si="17"/>
        <v/>
      </c>
      <c r="R48" s="5" t="str">
        <f t="shared" si="18"/>
        <v/>
      </c>
      <c r="S48" s="5" t="str">
        <f t="shared" si="9"/>
        <v/>
      </c>
      <c r="T48" s="5" t="str">
        <f>IFERROR(VLOOKUP(F48,'(勿動)下拉選單'!G:N,5,FALSE),"")</f>
        <v/>
      </c>
      <c r="U48" s="5" t="str">
        <f>IFERROR(VLOOKUP(F48,'(勿動)下拉選單'!G:N,6,FALSE),"")</f>
        <v/>
      </c>
      <c r="V48" s="5" t="str">
        <f>IFERROR(VLOOKUP(F48,'(勿動)下拉選單'!G:N,7,FALSE),"")</f>
        <v/>
      </c>
      <c r="W48" s="5" t="str">
        <f>IFERROR(VLOOKUP(F48,'(勿動)下拉選單'!G:N,8,FALSE),"")</f>
        <v/>
      </c>
      <c r="X48" s="5" t="str">
        <f t="shared" si="10"/>
        <v/>
      </c>
      <c r="Y48" s="5" t="str">
        <f>IFERROR(VLOOKUP(G48,'(勿動)下拉選單'!D:F,3,FALSE),"")</f>
        <v/>
      </c>
      <c r="Z48" s="5" t="str">
        <f t="shared" si="11"/>
        <v/>
      </c>
      <c r="AA48" s="5" t="str">
        <f t="shared" si="12"/>
        <v/>
      </c>
      <c r="AB48" s="5" t="str">
        <f>IFERROR(VLOOKUP(J48,'(勿動)下拉選單'!G:N,5,FALSE),"")</f>
        <v/>
      </c>
      <c r="AC48" s="5" t="str">
        <f>IFERROR(VLOOKUP(J48,'(勿動)下拉選單'!G:N,6,FALSE),"")</f>
        <v/>
      </c>
      <c r="AD48" s="5" t="str">
        <f>IFERROR(VLOOKUP(J48,'(勿動)下拉選單'!G:N,7,FALSE),"")</f>
        <v/>
      </c>
      <c r="AE48" s="5" t="str">
        <f>IFERROR(VLOOKUP(J48,'(勿動)下拉選單'!G:N,8,FALSE),"")</f>
        <v/>
      </c>
      <c r="AF48" s="5" t="str">
        <f t="shared" si="13"/>
        <v/>
      </c>
      <c r="AG48" s="5" t="str">
        <f>IFERROR(VLOOKUP(K48,'(勿動)下拉選單'!D:F,3,FALSE),"")</f>
        <v/>
      </c>
      <c r="AH48" s="5" t="str">
        <f t="shared" si="14"/>
        <v/>
      </c>
      <c r="AI48" s="5" t="str">
        <f t="shared" si="15"/>
        <v/>
      </c>
    </row>
    <row r="49" spans="1:35">
      <c r="A49" s="14">
        <v>9</v>
      </c>
      <c r="B49" s="15">
        <v>0</v>
      </c>
      <c r="C49" s="15">
        <v>0</v>
      </c>
      <c r="D49" s="15">
        <v>0</v>
      </c>
      <c r="E49" s="15"/>
      <c r="F49" s="17"/>
      <c r="G49" s="17"/>
      <c r="H49" s="17"/>
      <c r="I49" s="14"/>
      <c r="J49" s="17"/>
      <c r="K49" s="17"/>
      <c r="L49" s="17"/>
      <c r="M49" s="39"/>
      <c r="O49" s="5">
        <f t="shared" si="8"/>
        <v>9</v>
      </c>
      <c r="P49" s="5" t="str">
        <f t="shared" si="16"/>
        <v/>
      </c>
      <c r="Q49" s="5" t="str">
        <f t="shared" si="17"/>
        <v/>
      </c>
      <c r="R49" s="5" t="str">
        <f t="shared" si="18"/>
        <v/>
      </c>
      <c r="S49" s="5" t="str">
        <f t="shared" si="9"/>
        <v/>
      </c>
      <c r="T49" s="5" t="str">
        <f>IFERROR(VLOOKUP(F49,'(勿動)下拉選單'!G:N,5,FALSE),"")</f>
        <v/>
      </c>
      <c r="U49" s="5" t="str">
        <f>IFERROR(VLOOKUP(F49,'(勿動)下拉選單'!G:N,6,FALSE),"")</f>
        <v/>
      </c>
      <c r="V49" s="5" t="str">
        <f>IFERROR(VLOOKUP(F49,'(勿動)下拉選單'!G:N,7,FALSE),"")</f>
        <v/>
      </c>
      <c r="W49" s="5" t="str">
        <f>IFERROR(VLOOKUP(F49,'(勿動)下拉選單'!G:N,8,FALSE),"")</f>
        <v/>
      </c>
      <c r="X49" s="5" t="str">
        <f t="shared" si="10"/>
        <v/>
      </c>
      <c r="Y49" s="5" t="str">
        <f>IFERROR(VLOOKUP(G49,'(勿動)下拉選單'!D:F,3,FALSE),"")</f>
        <v/>
      </c>
      <c r="Z49" s="5" t="str">
        <f t="shared" si="11"/>
        <v/>
      </c>
      <c r="AA49" s="5" t="str">
        <f t="shared" si="12"/>
        <v/>
      </c>
      <c r="AB49" s="5" t="str">
        <f>IFERROR(VLOOKUP(J49,'(勿動)下拉選單'!G:N,5,FALSE),"")</f>
        <v/>
      </c>
      <c r="AC49" s="5" t="str">
        <f>IFERROR(VLOOKUP(J49,'(勿動)下拉選單'!G:N,6,FALSE),"")</f>
        <v/>
      </c>
      <c r="AD49" s="5" t="str">
        <f>IFERROR(VLOOKUP(J49,'(勿動)下拉選單'!G:N,7,FALSE),"")</f>
        <v/>
      </c>
      <c r="AE49" s="5" t="str">
        <f>IFERROR(VLOOKUP(J49,'(勿動)下拉選單'!G:N,8,FALSE),"")</f>
        <v/>
      </c>
      <c r="AF49" s="5" t="str">
        <f t="shared" si="13"/>
        <v/>
      </c>
      <c r="AG49" s="5" t="str">
        <f>IFERROR(VLOOKUP(K49,'(勿動)下拉選單'!D:F,3,FALSE),"")</f>
        <v/>
      </c>
      <c r="AH49" s="5" t="str">
        <f t="shared" si="14"/>
        <v/>
      </c>
      <c r="AI49" s="5" t="str">
        <f t="shared" si="15"/>
        <v/>
      </c>
    </row>
    <row r="50" spans="1:35">
      <c r="A50" s="28">
        <v>10</v>
      </c>
      <c r="B50" s="29">
        <v>0</v>
      </c>
      <c r="C50" s="29">
        <v>0</v>
      </c>
      <c r="D50" s="29">
        <v>0</v>
      </c>
      <c r="E50" s="15"/>
      <c r="F50" s="17"/>
      <c r="G50" s="17"/>
      <c r="H50" s="17"/>
      <c r="I50" s="15"/>
      <c r="J50" s="17"/>
      <c r="K50" s="17"/>
      <c r="L50" s="17"/>
      <c r="M50" s="39"/>
      <c r="O50" s="5">
        <f t="shared" si="8"/>
        <v>10</v>
      </c>
      <c r="P50" s="5" t="str">
        <f t="shared" si="16"/>
        <v/>
      </c>
      <c r="Q50" s="5" t="str">
        <f t="shared" si="17"/>
        <v/>
      </c>
      <c r="R50" s="5" t="str">
        <f t="shared" si="18"/>
        <v/>
      </c>
      <c r="S50" s="5" t="str">
        <f t="shared" si="9"/>
        <v/>
      </c>
      <c r="T50" s="5" t="str">
        <f>IFERROR(VLOOKUP(F50,'(勿動)下拉選單'!G:N,5,FALSE),"")</f>
        <v/>
      </c>
      <c r="U50" s="5" t="str">
        <f>IFERROR(VLOOKUP(F50,'(勿動)下拉選單'!G:N,6,FALSE),"")</f>
        <v/>
      </c>
      <c r="V50" s="5" t="str">
        <f>IFERROR(VLOOKUP(F50,'(勿動)下拉選單'!G:N,7,FALSE),"")</f>
        <v/>
      </c>
      <c r="W50" s="5" t="str">
        <f>IFERROR(VLOOKUP(F50,'(勿動)下拉選單'!G:N,8,FALSE),"")</f>
        <v/>
      </c>
      <c r="X50" s="5" t="str">
        <f t="shared" si="10"/>
        <v/>
      </c>
      <c r="Y50" s="5" t="str">
        <f>IFERROR(VLOOKUP(G50,'(勿動)下拉選單'!D:F,3,FALSE),"")</f>
        <v/>
      </c>
      <c r="Z50" s="5" t="str">
        <f t="shared" si="11"/>
        <v/>
      </c>
      <c r="AA50" s="5" t="str">
        <f t="shared" si="12"/>
        <v/>
      </c>
      <c r="AB50" s="5" t="str">
        <f>IFERROR(VLOOKUP(J50,'(勿動)下拉選單'!G:N,5,FALSE),"")</f>
        <v/>
      </c>
      <c r="AC50" s="5" t="str">
        <f>IFERROR(VLOOKUP(J50,'(勿動)下拉選單'!G:N,6,FALSE),"")</f>
        <v/>
      </c>
      <c r="AD50" s="5" t="str">
        <f>IFERROR(VLOOKUP(J50,'(勿動)下拉選單'!G:N,7,FALSE),"")</f>
        <v/>
      </c>
      <c r="AE50" s="5" t="str">
        <f>IFERROR(VLOOKUP(J50,'(勿動)下拉選單'!G:N,8,FALSE),"")</f>
        <v/>
      </c>
      <c r="AF50" s="5" t="str">
        <f t="shared" si="13"/>
        <v/>
      </c>
      <c r="AG50" s="5" t="str">
        <f>IFERROR(VLOOKUP(K50,'(勿動)下拉選單'!D:F,3,FALSE),"")</f>
        <v/>
      </c>
      <c r="AH50" s="5" t="str">
        <f t="shared" si="14"/>
        <v/>
      </c>
      <c r="AI50" s="5" t="str">
        <f t="shared" si="15"/>
        <v/>
      </c>
    </row>
    <row r="51" spans="1:35">
      <c r="A51" s="14">
        <v>11</v>
      </c>
      <c r="B51" s="15">
        <v>0</v>
      </c>
      <c r="C51" s="15">
        <v>0</v>
      </c>
      <c r="D51" s="15">
        <v>0</v>
      </c>
      <c r="E51" s="15"/>
      <c r="F51" s="17"/>
      <c r="G51" s="17"/>
      <c r="H51" s="17"/>
      <c r="I51" s="15"/>
      <c r="J51" s="17"/>
      <c r="K51" s="17"/>
      <c r="L51" s="17"/>
      <c r="M51" s="39"/>
      <c r="O51" s="5">
        <f t="shared" si="8"/>
        <v>11</v>
      </c>
      <c r="P51" s="5" t="str">
        <f t="shared" si="16"/>
        <v/>
      </c>
      <c r="Q51" s="5" t="str">
        <f t="shared" si="17"/>
        <v/>
      </c>
      <c r="R51" s="5" t="str">
        <f t="shared" si="18"/>
        <v/>
      </c>
      <c r="S51" s="5" t="str">
        <f t="shared" si="9"/>
        <v/>
      </c>
      <c r="T51" s="5" t="str">
        <f>IFERROR(VLOOKUP(F51,'(勿動)下拉選單'!G:N,5,FALSE),"")</f>
        <v/>
      </c>
      <c r="U51" s="5" t="str">
        <f>IFERROR(VLOOKUP(F51,'(勿動)下拉選單'!G:N,6,FALSE),"")</f>
        <v/>
      </c>
      <c r="V51" s="5" t="str">
        <f>IFERROR(VLOOKUP(F51,'(勿動)下拉選單'!G:N,7,FALSE),"")</f>
        <v/>
      </c>
      <c r="W51" s="5" t="str">
        <f>IFERROR(VLOOKUP(F51,'(勿動)下拉選單'!G:N,8,FALSE),"")</f>
        <v/>
      </c>
      <c r="X51" s="5" t="str">
        <f t="shared" si="10"/>
        <v/>
      </c>
      <c r="Y51" s="5" t="str">
        <f>IFERROR(VLOOKUP(G51,'(勿動)下拉選單'!D:F,3,FALSE),"")</f>
        <v/>
      </c>
      <c r="Z51" s="5" t="str">
        <f t="shared" si="11"/>
        <v/>
      </c>
      <c r="AA51" s="5" t="str">
        <f t="shared" si="12"/>
        <v/>
      </c>
      <c r="AB51" s="5" t="str">
        <f>IFERROR(VLOOKUP(J51,'(勿動)下拉選單'!G:N,5,FALSE),"")</f>
        <v/>
      </c>
      <c r="AC51" s="5" t="str">
        <f>IFERROR(VLOOKUP(J51,'(勿動)下拉選單'!G:N,6,FALSE),"")</f>
        <v/>
      </c>
      <c r="AD51" s="5" t="str">
        <f>IFERROR(VLOOKUP(J51,'(勿動)下拉選單'!G:N,7,FALSE),"")</f>
        <v/>
      </c>
      <c r="AE51" s="5" t="str">
        <f>IFERROR(VLOOKUP(J51,'(勿動)下拉選單'!G:N,8,FALSE),"")</f>
        <v/>
      </c>
      <c r="AF51" s="5" t="str">
        <f t="shared" si="13"/>
        <v/>
      </c>
      <c r="AG51" s="5" t="str">
        <f>IFERROR(VLOOKUP(K51,'(勿動)下拉選單'!D:F,3,FALSE),"")</f>
        <v/>
      </c>
      <c r="AH51" s="5" t="str">
        <f t="shared" si="14"/>
        <v/>
      </c>
      <c r="AI51" s="5" t="str">
        <f t="shared" si="15"/>
        <v/>
      </c>
    </row>
    <row r="52" spans="1:35">
      <c r="A52" s="28">
        <v>12</v>
      </c>
      <c r="B52" s="29">
        <v>0</v>
      </c>
      <c r="C52" s="29">
        <v>0</v>
      </c>
      <c r="D52" s="29">
        <v>0</v>
      </c>
      <c r="E52" s="15"/>
      <c r="F52" s="17"/>
      <c r="G52" s="17"/>
      <c r="H52" s="17"/>
      <c r="I52" s="15"/>
      <c r="J52" s="17"/>
      <c r="K52" s="17"/>
      <c r="L52" s="17"/>
      <c r="M52" s="39"/>
      <c r="O52" s="5">
        <f t="shared" si="8"/>
        <v>12</v>
      </c>
      <c r="P52" s="5" t="str">
        <f t="shared" si="16"/>
        <v/>
      </c>
      <c r="Q52" s="5" t="str">
        <f t="shared" si="17"/>
        <v/>
      </c>
      <c r="R52" s="5" t="str">
        <f t="shared" si="18"/>
        <v/>
      </c>
      <c r="S52" s="5" t="str">
        <f t="shared" si="9"/>
        <v/>
      </c>
      <c r="T52" s="5" t="str">
        <f>IFERROR(VLOOKUP(F52,'(勿動)下拉選單'!G:N,5,FALSE),"")</f>
        <v/>
      </c>
      <c r="U52" s="5" t="str">
        <f>IFERROR(VLOOKUP(F52,'(勿動)下拉選單'!G:N,6,FALSE),"")</f>
        <v/>
      </c>
      <c r="V52" s="5" t="str">
        <f>IFERROR(VLOOKUP(F52,'(勿動)下拉選單'!G:N,7,FALSE),"")</f>
        <v/>
      </c>
      <c r="W52" s="5" t="str">
        <f>IFERROR(VLOOKUP(F52,'(勿動)下拉選單'!G:N,8,FALSE),"")</f>
        <v/>
      </c>
      <c r="X52" s="5" t="str">
        <f t="shared" si="10"/>
        <v/>
      </c>
      <c r="Y52" s="5" t="str">
        <f>IFERROR(VLOOKUP(G52,'(勿動)下拉選單'!D:F,3,FALSE),"")</f>
        <v/>
      </c>
      <c r="Z52" s="5" t="str">
        <f t="shared" si="11"/>
        <v/>
      </c>
      <c r="AA52" s="5" t="str">
        <f t="shared" si="12"/>
        <v/>
      </c>
      <c r="AB52" s="5" t="str">
        <f>IFERROR(VLOOKUP(J52,'(勿動)下拉選單'!G:N,5,FALSE),"")</f>
        <v/>
      </c>
      <c r="AC52" s="5" t="str">
        <f>IFERROR(VLOOKUP(J52,'(勿動)下拉選單'!G:N,6,FALSE),"")</f>
        <v/>
      </c>
      <c r="AD52" s="5" t="str">
        <f>IFERROR(VLOOKUP(J52,'(勿動)下拉選單'!G:N,7,FALSE),"")</f>
        <v/>
      </c>
      <c r="AE52" s="5" t="str">
        <f>IFERROR(VLOOKUP(J52,'(勿動)下拉選單'!G:N,8,FALSE),"")</f>
        <v/>
      </c>
      <c r="AF52" s="5" t="str">
        <f t="shared" si="13"/>
        <v/>
      </c>
      <c r="AG52" s="5" t="str">
        <f>IFERROR(VLOOKUP(K52,'(勿動)下拉選單'!D:F,3,FALSE),"")</f>
        <v/>
      </c>
      <c r="AH52" s="5" t="str">
        <f t="shared" si="14"/>
        <v/>
      </c>
      <c r="AI52" s="5" t="str">
        <f t="shared" si="15"/>
        <v/>
      </c>
    </row>
    <row r="53" spans="1:35">
      <c r="A53" s="14">
        <v>13</v>
      </c>
      <c r="B53" s="15">
        <v>0</v>
      </c>
      <c r="C53" s="15">
        <v>0</v>
      </c>
      <c r="D53" s="15">
        <v>0</v>
      </c>
      <c r="E53" s="15"/>
      <c r="F53" s="17"/>
      <c r="G53" s="17"/>
      <c r="H53" s="17"/>
      <c r="I53" s="14"/>
      <c r="J53" s="17"/>
      <c r="K53" s="17"/>
      <c r="L53" s="17"/>
      <c r="M53" s="39"/>
      <c r="O53" s="5">
        <f t="shared" si="8"/>
        <v>13</v>
      </c>
      <c r="P53" s="5" t="str">
        <f t="shared" si="16"/>
        <v/>
      </c>
      <c r="Q53" s="5" t="str">
        <f t="shared" si="17"/>
        <v/>
      </c>
      <c r="R53" s="5" t="str">
        <f t="shared" si="18"/>
        <v/>
      </c>
      <c r="S53" s="5" t="str">
        <f t="shared" si="9"/>
        <v/>
      </c>
      <c r="T53" s="5" t="str">
        <f>IFERROR(VLOOKUP(F53,'(勿動)下拉選單'!G:N,5,FALSE),"")</f>
        <v/>
      </c>
      <c r="U53" s="5" t="str">
        <f>IFERROR(VLOOKUP(F53,'(勿動)下拉選單'!G:N,6,FALSE),"")</f>
        <v/>
      </c>
      <c r="V53" s="5" t="str">
        <f>IFERROR(VLOOKUP(F53,'(勿動)下拉選單'!G:N,7,FALSE),"")</f>
        <v/>
      </c>
      <c r="W53" s="5" t="str">
        <f>IFERROR(VLOOKUP(F53,'(勿動)下拉選單'!G:N,8,FALSE),"")</f>
        <v/>
      </c>
      <c r="X53" s="5" t="str">
        <f t="shared" si="10"/>
        <v/>
      </c>
      <c r="Y53" s="5" t="str">
        <f>IFERROR(VLOOKUP(G53,'(勿動)下拉選單'!D:F,3,FALSE),"")</f>
        <v/>
      </c>
      <c r="Z53" s="5" t="str">
        <f t="shared" si="11"/>
        <v/>
      </c>
      <c r="AA53" s="5" t="str">
        <f t="shared" si="12"/>
        <v/>
      </c>
      <c r="AB53" s="5" t="str">
        <f>IFERROR(VLOOKUP(J53,'(勿動)下拉選單'!G:N,5,FALSE),"")</f>
        <v/>
      </c>
      <c r="AC53" s="5" t="str">
        <f>IFERROR(VLOOKUP(J53,'(勿動)下拉選單'!G:N,6,FALSE),"")</f>
        <v/>
      </c>
      <c r="AD53" s="5" t="str">
        <f>IFERROR(VLOOKUP(J53,'(勿動)下拉選單'!G:N,7,FALSE),"")</f>
        <v/>
      </c>
      <c r="AE53" s="5" t="str">
        <f>IFERROR(VLOOKUP(J53,'(勿動)下拉選單'!G:N,8,FALSE),"")</f>
        <v/>
      </c>
      <c r="AF53" s="5" t="str">
        <f t="shared" si="13"/>
        <v/>
      </c>
      <c r="AG53" s="5" t="str">
        <f>IFERROR(VLOOKUP(K53,'(勿動)下拉選單'!D:F,3,FALSE),"")</f>
        <v/>
      </c>
      <c r="AH53" s="5" t="str">
        <f t="shared" si="14"/>
        <v/>
      </c>
      <c r="AI53" s="5" t="str">
        <f t="shared" si="15"/>
        <v/>
      </c>
    </row>
    <row r="54" spans="1:35">
      <c r="A54" s="28">
        <v>14</v>
      </c>
      <c r="B54" s="29">
        <v>0</v>
      </c>
      <c r="C54" s="29">
        <v>0</v>
      </c>
      <c r="D54" s="29">
        <v>0</v>
      </c>
      <c r="E54" s="14"/>
      <c r="F54" s="17"/>
      <c r="G54" s="17"/>
      <c r="H54" s="17"/>
      <c r="I54" s="15"/>
      <c r="J54" s="17"/>
      <c r="K54" s="17"/>
      <c r="L54" s="17"/>
      <c r="M54" s="39"/>
      <c r="O54" s="5">
        <f t="shared" si="8"/>
        <v>14</v>
      </c>
      <c r="P54" s="5" t="str">
        <f t="shared" si="16"/>
        <v/>
      </c>
      <c r="Q54" s="5" t="str">
        <f t="shared" si="17"/>
        <v/>
      </c>
      <c r="R54" s="5" t="str">
        <f t="shared" si="18"/>
        <v/>
      </c>
      <c r="S54" s="5" t="str">
        <f t="shared" si="9"/>
        <v/>
      </c>
      <c r="T54" s="5" t="str">
        <f>IFERROR(VLOOKUP(F54,'(勿動)下拉選單'!G:N,5,FALSE),"")</f>
        <v/>
      </c>
      <c r="U54" s="5" t="str">
        <f>IFERROR(VLOOKUP(F54,'(勿動)下拉選單'!G:N,6,FALSE),"")</f>
        <v/>
      </c>
      <c r="V54" s="5" t="str">
        <f>IFERROR(VLOOKUP(F54,'(勿動)下拉選單'!G:N,7,FALSE),"")</f>
        <v/>
      </c>
      <c r="W54" s="5" t="str">
        <f>IFERROR(VLOOKUP(F54,'(勿動)下拉選單'!G:N,8,FALSE),"")</f>
        <v/>
      </c>
      <c r="X54" s="5" t="str">
        <f t="shared" si="10"/>
        <v/>
      </c>
      <c r="Y54" s="5" t="str">
        <f>IFERROR(VLOOKUP(G54,'(勿動)下拉選單'!D:F,3,FALSE),"")</f>
        <v/>
      </c>
      <c r="Z54" s="5" t="str">
        <f t="shared" si="11"/>
        <v/>
      </c>
      <c r="AA54" s="5" t="str">
        <f t="shared" si="12"/>
        <v/>
      </c>
      <c r="AB54" s="5" t="str">
        <f>IFERROR(VLOOKUP(J54,'(勿動)下拉選單'!G:N,5,FALSE),"")</f>
        <v/>
      </c>
      <c r="AC54" s="5" t="str">
        <f>IFERROR(VLOOKUP(J54,'(勿動)下拉選單'!G:N,6,FALSE),"")</f>
        <v/>
      </c>
      <c r="AD54" s="5" t="str">
        <f>IFERROR(VLOOKUP(J54,'(勿動)下拉選單'!G:N,7,FALSE),"")</f>
        <v/>
      </c>
      <c r="AE54" s="5" t="str">
        <f>IFERROR(VLOOKUP(J54,'(勿動)下拉選單'!G:N,8,FALSE),"")</f>
        <v/>
      </c>
      <c r="AF54" s="5" t="str">
        <f t="shared" si="13"/>
        <v/>
      </c>
      <c r="AG54" s="5" t="str">
        <f>IFERROR(VLOOKUP(K54,'(勿動)下拉選單'!D:F,3,FALSE),"")</f>
        <v/>
      </c>
      <c r="AH54" s="5" t="str">
        <f t="shared" si="14"/>
        <v/>
      </c>
      <c r="AI54" s="5" t="str">
        <f t="shared" si="15"/>
        <v/>
      </c>
    </row>
    <row r="55" spans="1:35">
      <c r="A55" s="14">
        <v>15</v>
      </c>
      <c r="B55" s="15">
        <v>0</v>
      </c>
      <c r="C55" s="15">
        <v>0</v>
      </c>
      <c r="D55" s="15">
        <v>0</v>
      </c>
      <c r="E55" s="15"/>
      <c r="F55" s="17"/>
      <c r="G55" s="17"/>
      <c r="H55" s="17"/>
      <c r="I55" s="15"/>
      <c r="J55" s="17"/>
      <c r="K55" s="17"/>
      <c r="L55" s="17"/>
      <c r="M55" s="39"/>
      <c r="O55" s="5">
        <f t="shared" si="8"/>
        <v>15</v>
      </c>
      <c r="P55" s="5" t="str">
        <f t="shared" si="16"/>
        <v/>
      </c>
      <c r="Q55" s="5" t="str">
        <f t="shared" si="17"/>
        <v/>
      </c>
      <c r="R55" s="5" t="str">
        <f t="shared" si="18"/>
        <v/>
      </c>
      <c r="S55" s="5" t="str">
        <f t="shared" si="9"/>
        <v/>
      </c>
      <c r="T55" s="5" t="str">
        <f>IFERROR(VLOOKUP(F55,'(勿動)下拉選單'!G:N,5,FALSE),"")</f>
        <v/>
      </c>
      <c r="U55" s="5" t="str">
        <f>IFERROR(VLOOKUP(F55,'(勿動)下拉選單'!G:N,6,FALSE),"")</f>
        <v/>
      </c>
      <c r="V55" s="5" t="str">
        <f>IFERROR(VLOOKUP(F55,'(勿動)下拉選單'!G:N,7,FALSE),"")</f>
        <v/>
      </c>
      <c r="W55" s="5" t="str">
        <f>IFERROR(VLOOKUP(F55,'(勿動)下拉選單'!G:N,8,FALSE),"")</f>
        <v/>
      </c>
      <c r="X55" s="5" t="str">
        <f t="shared" si="10"/>
        <v/>
      </c>
      <c r="Y55" s="5" t="str">
        <f>IFERROR(VLOOKUP(G55,'(勿動)下拉選單'!D:F,3,FALSE),"")</f>
        <v/>
      </c>
      <c r="Z55" s="5" t="str">
        <f t="shared" si="11"/>
        <v/>
      </c>
      <c r="AA55" s="5" t="str">
        <f t="shared" si="12"/>
        <v/>
      </c>
      <c r="AB55" s="5" t="str">
        <f>IFERROR(VLOOKUP(J55,'(勿動)下拉選單'!G:N,5,FALSE),"")</f>
        <v/>
      </c>
      <c r="AC55" s="5" t="str">
        <f>IFERROR(VLOOKUP(J55,'(勿動)下拉選單'!G:N,6,FALSE),"")</f>
        <v/>
      </c>
      <c r="AD55" s="5" t="str">
        <f>IFERROR(VLOOKUP(J55,'(勿動)下拉選單'!G:N,7,FALSE),"")</f>
        <v/>
      </c>
      <c r="AE55" s="5" t="str">
        <f>IFERROR(VLOOKUP(J55,'(勿動)下拉選單'!G:N,8,FALSE),"")</f>
        <v/>
      </c>
      <c r="AF55" s="5" t="str">
        <f t="shared" si="13"/>
        <v/>
      </c>
      <c r="AG55" s="5" t="str">
        <f>IFERROR(VLOOKUP(K55,'(勿動)下拉選單'!D:F,3,FALSE),"")</f>
        <v/>
      </c>
      <c r="AH55" s="5" t="str">
        <f t="shared" si="14"/>
        <v/>
      </c>
      <c r="AI55" s="5" t="str">
        <f t="shared" si="15"/>
        <v/>
      </c>
    </row>
    <row r="56" spans="1:35">
      <c r="A56" s="28">
        <v>16</v>
      </c>
      <c r="B56" s="29">
        <v>0</v>
      </c>
      <c r="C56" s="29">
        <v>0</v>
      </c>
      <c r="D56" s="29">
        <v>0</v>
      </c>
      <c r="E56" s="15"/>
      <c r="F56" s="17"/>
      <c r="G56" s="17"/>
      <c r="H56" s="17"/>
      <c r="I56" s="15"/>
      <c r="J56" s="17"/>
      <c r="K56" s="17"/>
      <c r="L56" s="17"/>
      <c r="M56" s="39"/>
      <c r="O56" s="5">
        <f t="shared" si="8"/>
        <v>16</v>
      </c>
      <c r="P56" s="5" t="str">
        <f t="shared" si="16"/>
        <v/>
      </c>
      <c r="Q56" s="5" t="str">
        <f t="shared" si="17"/>
        <v/>
      </c>
      <c r="R56" s="5" t="str">
        <f t="shared" si="18"/>
        <v/>
      </c>
      <c r="S56" s="5" t="str">
        <f t="shared" si="9"/>
        <v/>
      </c>
      <c r="T56" s="5" t="str">
        <f>IFERROR(VLOOKUP(F56,'(勿動)下拉選單'!G:N,5,FALSE),"")</f>
        <v/>
      </c>
      <c r="U56" s="5" t="str">
        <f>IFERROR(VLOOKUP(F56,'(勿動)下拉選單'!G:N,6,FALSE),"")</f>
        <v/>
      </c>
      <c r="V56" s="5" t="str">
        <f>IFERROR(VLOOKUP(F56,'(勿動)下拉選單'!G:N,7,FALSE),"")</f>
        <v/>
      </c>
      <c r="W56" s="5" t="str">
        <f>IFERROR(VLOOKUP(F56,'(勿動)下拉選單'!G:N,8,FALSE),"")</f>
        <v/>
      </c>
      <c r="X56" s="5" t="str">
        <f t="shared" si="10"/>
        <v/>
      </c>
      <c r="Y56" s="5" t="str">
        <f>IFERROR(VLOOKUP(G56,'(勿動)下拉選單'!D:F,3,FALSE),"")</f>
        <v/>
      </c>
      <c r="Z56" s="5" t="str">
        <f t="shared" si="11"/>
        <v/>
      </c>
      <c r="AA56" s="5" t="str">
        <f t="shared" si="12"/>
        <v/>
      </c>
      <c r="AB56" s="5" t="str">
        <f>IFERROR(VLOOKUP(J56,'(勿動)下拉選單'!G:N,5,FALSE),"")</f>
        <v/>
      </c>
      <c r="AC56" s="5" t="str">
        <f>IFERROR(VLOOKUP(J56,'(勿動)下拉選單'!G:N,6,FALSE),"")</f>
        <v/>
      </c>
      <c r="AD56" s="5" t="str">
        <f>IFERROR(VLOOKUP(J56,'(勿動)下拉選單'!G:N,7,FALSE),"")</f>
        <v/>
      </c>
      <c r="AE56" s="5" t="str">
        <f>IFERROR(VLOOKUP(J56,'(勿動)下拉選單'!G:N,8,FALSE),"")</f>
        <v/>
      </c>
      <c r="AF56" s="5" t="str">
        <f t="shared" si="13"/>
        <v/>
      </c>
      <c r="AG56" s="5" t="str">
        <f>IFERROR(VLOOKUP(K56,'(勿動)下拉選單'!D:F,3,FALSE),"")</f>
        <v/>
      </c>
      <c r="AH56" s="5" t="str">
        <f t="shared" si="14"/>
        <v/>
      </c>
      <c r="AI56" s="5" t="str">
        <f t="shared" si="15"/>
        <v/>
      </c>
    </row>
    <row r="57" spans="1:35">
      <c r="A57" s="14">
        <v>17</v>
      </c>
      <c r="B57" s="15">
        <v>0</v>
      </c>
      <c r="C57" s="15">
        <v>0</v>
      </c>
      <c r="D57" s="15">
        <v>0</v>
      </c>
      <c r="E57" s="15"/>
      <c r="F57" s="17"/>
      <c r="G57" s="17"/>
      <c r="H57" s="17"/>
      <c r="I57" s="15"/>
      <c r="J57" s="17"/>
      <c r="K57" s="17"/>
      <c r="L57" s="17"/>
      <c r="M57" s="39"/>
      <c r="O57" s="5">
        <f t="shared" si="8"/>
        <v>17</v>
      </c>
      <c r="P57" s="5" t="str">
        <f t="shared" si="16"/>
        <v/>
      </c>
      <c r="Q57" s="5" t="str">
        <f t="shared" si="17"/>
        <v/>
      </c>
      <c r="R57" s="5" t="str">
        <f t="shared" si="18"/>
        <v/>
      </c>
      <c r="S57" s="5" t="str">
        <f t="shared" si="9"/>
        <v/>
      </c>
      <c r="T57" s="5" t="str">
        <f>IFERROR(VLOOKUP(F57,'(勿動)下拉選單'!G:N,5,FALSE),"")</f>
        <v/>
      </c>
      <c r="U57" s="5" t="str">
        <f>IFERROR(VLOOKUP(F57,'(勿動)下拉選單'!G:N,6,FALSE),"")</f>
        <v/>
      </c>
      <c r="V57" s="5" t="str">
        <f>IFERROR(VLOOKUP(F57,'(勿動)下拉選單'!G:N,7,FALSE),"")</f>
        <v/>
      </c>
      <c r="W57" s="5" t="str">
        <f>IFERROR(VLOOKUP(F57,'(勿動)下拉選單'!G:N,8,FALSE),"")</f>
        <v/>
      </c>
      <c r="X57" s="5" t="str">
        <f t="shared" si="10"/>
        <v/>
      </c>
      <c r="Y57" s="5" t="str">
        <f>IFERROR(VLOOKUP(G57,'(勿動)下拉選單'!D:F,3,FALSE),"")</f>
        <v/>
      </c>
      <c r="Z57" s="5" t="str">
        <f t="shared" si="11"/>
        <v/>
      </c>
      <c r="AA57" s="5" t="str">
        <f t="shared" si="12"/>
        <v/>
      </c>
      <c r="AB57" s="5" t="str">
        <f>IFERROR(VLOOKUP(J57,'(勿動)下拉選單'!G:N,5,FALSE),"")</f>
        <v/>
      </c>
      <c r="AC57" s="5" t="str">
        <f>IFERROR(VLOOKUP(J57,'(勿動)下拉選單'!G:N,6,FALSE),"")</f>
        <v/>
      </c>
      <c r="AD57" s="5" t="str">
        <f>IFERROR(VLOOKUP(J57,'(勿動)下拉選單'!G:N,7,FALSE),"")</f>
        <v/>
      </c>
      <c r="AE57" s="5" t="str">
        <f>IFERROR(VLOOKUP(J57,'(勿動)下拉選單'!G:N,8,FALSE),"")</f>
        <v/>
      </c>
      <c r="AF57" s="5" t="str">
        <f t="shared" si="13"/>
        <v/>
      </c>
      <c r="AG57" s="5" t="str">
        <f>IFERROR(VLOOKUP(K57,'(勿動)下拉選單'!D:F,3,FALSE),"")</f>
        <v/>
      </c>
      <c r="AH57" s="5" t="str">
        <f t="shared" si="14"/>
        <v/>
      </c>
      <c r="AI57" s="5" t="str">
        <f t="shared" si="15"/>
        <v/>
      </c>
    </row>
    <row r="58" spans="1:35">
      <c r="A58" s="28">
        <v>18</v>
      </c>
      <c r="B58" s="29">
        <v>0</v>
      </c>
      <c r="C58" s="29">
        <v>0</v>
      </c>
      <c r="D58" s="29">
        <v>0</v>
      </c>
      <c r="E58" s="15"/>
      <c r="F58" s="17"/>
      <c r="G58" s="17"/>
      <c r="H58" s="17"/>
      <c r="I58" s="15"/>
      <c r="J58" s="17"/>
      <c r="K58" s="17"/>
      <c r="L58" s="17"/>
      <c r="M58" s="39"/>
      <c r="O58" s="5">
        <f t="shared" si="8"/>
        <v>18</v>
      </c>
      <c r="P58" s="5" t="str">
        <f t="shared" si="16"/>
        <v/>
      </c>
      <c r="Q58" s="5" t="str">
        <f t="shared" si="17"/>
        <v/>
      </c>
      <c r="R58" s="5" t="str">
        <f t="shared" si="18"/>
        <v/>
      </c>
      <c r="S58" s="5" t="str">
        <f t="shared" si="9"/>
        <v/>
      </c>
      <c r="T58" s="5" t="str">
        <f>IFERROR(VLOOKUP(F58,'(勿動)下拉選單'!G:N,5,FALSE),"")</f>
        <v/>
      </c>
      <c r="U58" s="5" t="str">
        <f>IFERROR(VLOOKUP(F58,'(勿動)下拉選單'!G:N,6,FALSE),"")</f>
        <v/>
      </c>
      <c r="V58" s="5" t="str">
        <f>IFERROR(VLOOKUP(F58,'(勿動)下拉選單'!G:N,7,FALSE),"")</f>
        <v/>
      </c>
      <c r="W58" s="5" t="str">
        <f>IFERROR(VLOOKUP(F58,'(勿動)下拉選單'!G:N,8,FALSE),"")</f>
        <v/>
      </c>
      <c r="X58" s="5" t="str">
        <f t="shared" si="10"/>
        <v/>
      </c>
      <c r="Y58" s="5" t="str">
        <f>IFERROR(VLOOKUP(G58,'(勿動)下拉選單'!D:F,3,FALSE),"")</f>
        <v/>
      </c>
      <c r="Z58" s="5" t="str">
        <f t="shared" si="11"/>
        <v/>
      </c>
      <c r="AA58" s="5" t="str">
        <f t="shared" si="12"/>
        <v/>
      </c>
      <c r="AB58" s="5" t="str">
        <f>IFERROR(VLOOKUP(J58,'(勿動)下拉選單'!G:N,5,FALSE),"")</f>
        <v/>
      </c>
      <c r="AC58" s="5" t="str">
        <f>IFERROR(VLOOKUP(J58,'(勿動)下拉選單'!G:N,6,FALSE),"")</f>
        <v/>
      </c>
      <c r="AD58" s="5" t="str">
        <f>IFERROR(VLOOKUP(J58,'(勿動)下拉選單'!G:N,7,FALSE),"")</f>
        <v/>
      </c>
      <c r="AE58" s="5" t="str">
        <f>IFERROR(VLOOKUP(J58,'(勿動)下拉選單'!G:N,8,FALSE),"")</f>
        <v/>
      </c>
      <c r="AF58" s="5" t="str">
        <f t="shared" si="13"/>
        <v/>
      </c>
      <c r="AG58" s="5" t="str">
        <f>IFERROR(VLOOKUP(K58,'(勿動)下拉選單'!D:F,3,FALSE),"")</f>
        <v/>
      </c>
      <c r="AH58" s="5" t="str">
        <f t="shared" si="14"/>
        <v/>
      </c>
      <c r="AI58" s="5" t="str">
        <f t="shared" si="15"/>
        <v/>
      </c>
    </row>
    <row r="59" spans="1:35">
      <c r="A59" s="14">
        <v>19</v>
      </c>
      <c r="B59" s="15">
        <v>0</v>
      </c>
      <c r="C59" s="15">
        <v>0</v>
      </c>
      <c r="D59" s="15">
        <v>0</v>
      </c>
      <c r="E59" s="14"/>
      <c r="F59" s="17"/>
      <c r="G59" s="17"/>
      <c r="H59" s="17"/>
      <c r="I59" s="15"/>
      <c r="J59" s="17"/>
      <c r="K59" s="17"/>
      <c r="L59" s="17"/>
      <c r="M59" s="39"/>
      <c r="O59" s="5">
        <f t="shared" si="8"/>
        <v>19</v>
      </c>
      <c r="P59" s="5" t="str">
        <f t="shared" si="16"/>
        <v/>
      </c>
      <c r="Q59" s="5" t="str">
        <f t="shared" si="17"/>
        <v/>
      </c>
      <c r="R59" s="5" t="str">
        <f t="shared" si="18"/>
        <v/>
      </c>
      <c r="S59" s="5" t="str">
        <f t="shared" si="9"/>
        <v/>
      </c>
      <c r="T59" s="5" t="str">
        <f>IFERROR(VLOOKUP(F59,'(勿動)下拉選單'!G:N,5,FALSE),"")</f>
        <v/>
      </c>
      <c r="U59" s="5" t="str">
        <f>IFERROR(VLOOKUP(F59,'(勿動)下拉選單'!G:N,6,FALSE),"")</f>
        <v/>
      </c>
      <c r="V59" s="5" t="str">
        <f>IFERROR(VLOOKUP(F59,'(勿動)下拉選單'!G:N,7,FALSE),"")</f>
        <v/>
      </c>
      <c r="W59" s="5" t="str">
        <f>IFERROR(VLOOKUP(F59,'(勿動)下拉選單'!G:N,8,FALSE),"")</f>
        <v/>
      </c>
      <c r="X59" s="5" t="str">
        <f t="shared" si="10"/>
        <v/>
      </c>
      <c r="Y59" s="5" t="str">
        <f>IFERROR(VLOOKUP(G59,'(勿動)下拉選單'!D:F,3,FALSE),"")</f>
        <v/>
      </c>
      <c r="Z59" s="5" t="str">
        <f t="shared" si="11"/>
        <v/>
      </c>
      <c r="AA59" s="5" t="str">
        <f t="shared" si="12"/>
        <v/>
      </c>
      <c r="AB59" s="5" t="str">
        <f>IFERROR(VLOOKUP(J59,'(勿動)下拉選單'!G:N,5,FALSE),"")</f>
        <v/>
      </c>
      <c r="AC59" s="5" t="str">
        <f>IFERROR(VLOOKUP(J59,'(勿動)下拉選單'!G:N,6,FALSE),"")</f>
        <v/>
      </c>
      <c r="AD59" s="5" t="str">
        <f>IFERROR(VLOOKUP(J59,'(勿動)下拉選單'!G:N,7,FALSE),"")</f>
        <v/>
      </c>
      <c r="AE59" s="5" t="str">
        <f>IFERROR(VLOOKUP(J59,'(勿動)下拉選單'!G:N,8,FALSE),"")</f>
        <v/>
      </c>
      <c r="AF59" s="5" t="str">
        <f t="shared" si="13"/>
        <v/>
      </c>
      <c r="AG59" s="5" t="str">
        <f>IFERROR(VLOOKUP(K59,'(勿動)下拉選單'!D:F,3,FALSE),"")</f>
        <v/>
      </c>
      <c r="AH59" s="5" t="str">
        <f t="shared" si="14"/>
        <v/>
      </c>
      <c r="AI59" s="5" t="str">
        <f t="shared" si="15"/>
        <v/>
      </c>
    </row>
    <row r="60" spans="1:35">
      <c r="A60" s="28">
        <v>20</v>
      </c>
      <c r="B60" s="29">
        <v>0</v>
      </c>
      <c r="C60" s="29">
        <v>0</v>
      </c>
      <c r="D60" s="29">
        <v>0</v>
      </c>
      <c r="E60" s="15"/>
      <c r="F60" s="17"/>
      <c r="G60" s="17"/>
      <c r="H60" s="17"/>
      <c r="I60" s="15"/>
      <c r="J60" s="17"/>
      <c r="K60" s="17"/>
      <c r="L60" s="17"/>
      <c r="M60" s="39"/>
      <c r="O60" s="5">
        <f t="shared" si="8"/>
        <v>20</v>
      </c>
      <c r="P60" s="5" t="str">
        <f t="shared" si="16"/>
        <v/>
      </c>
      <c r="Q60" s="5" t="str">
        <f t="shared" si="17"/>
        <v/>
      </c>
      <c r="R60" s="5" t="str">
        <f t="shared" si="18"/>
        <v/>
      </c>
      <c r="S60" s="5" t="str">
        <f t="shared" si="9"/>
        <v/>
      </c>
      <c r="T60" s="5" t="str">
        <f>IFERROR(VLOOKUP(F60,'(勿動)下拉選單'!G:N,5,FALSE),"")</f>
        <v/>
      </c>
      <c r="U60" s="5" t="str">
        <f>IFERROR(VLOOKUP(F60,'(勿動)下拉選單'!G:N,6,FALSE),"")</f>
        <v/>
      </c>
      <c r="V60" s="5" t="str">
        <f>IFERROR(VLOOKUP(F60,'(勿動)下拉選單'!G:N,7,FALSE),"")</f>
        <v/>
      </c>
      <c r="W60" s="5" t="str">
        <f>IFERROR(VLOOKUP(F60,'(勿動)下拉選單'!G:N,8,FALSE),"")</f>
        <v/>
      </c>
      <c r="X60" s="5" t="str">
        <f t="shared" si="10"/>
        <v/>
      </c>
      <c r="Y60" s="5" t="str">
        <f>IFERROR(VLOOKUP(G60,'(勿動)下拉選單'!D:F,3,FALSE),"")</f>
        <v/>
      </c>
      <c r="Z60" s="5" t="str">
        <f t="shared" si="11"/>
        <v/>
      </c>
      <c r="AA60" s="5" t="str">
        <f t="shared" si="12"/>
        <v/>
      </c>
      <c r="AB60" s="5" t="str">
        <f>IFERROR(VLOOKUP(J60,'(勿動)下拉選單'!G:N,5,FALSE),"")</f>
        <v/>
      </c>
      <c r="AC60" s="5" t="str">
        <f>IFERROR(VLOOKUP(J60,'(勿動)下拉選單'!G:N,6,FALSE),"")</f>
        <v/>
      </c>
      <c r="AD60" s="5" t="str">
        <f>IFERROR(VLOOKUP(J60,'(勿動)下拉選單'!G:N,7,FALSE),"")</f>
        <v/>
      </c>
      <c r="AE60" s="5" t="str">
        <f>IFERROR(VLOOKUP(J60,'(勿動)下拉選單'!G:N,8,FALSE),"")</f>
        <v/>
      </c>
      <c r="AF60" s="5" t="str">
        <f t="shared" si="13"/>
        <v/>
      </c>
      <c r="AG60" s="5" t="str">
        <f>IFERROR(VLOOKUP(K60,'(勿動)下拉選單'!D:F,3,FALSE),"")</f>
        <v/>
      </c>
      <c r="AH60" s="5" t="str">
        <f t="shared" si="14"/>
        <v/>
      </c>
      <c r="AI60" s="5" t="str">
        <f t="shared" si="15"/>
        <v/>
      </c>
    </row>
    <row r="61" spans="1:35">
      <c r="A61" s="28">
        <v>21</v>
      </c>
      <c r="B61" s="29">
        <v>0</v>
      </c>
      <c r="C61" s="29">
        <v>0</v>
      </c>
      <c r="D61" s="29">
        <v>0</v>
      </c>
      <c r="E61" s="15"/>
      <c r="F61" s="17"/>
      <c r="G61" s="17"/>
      <c r="H61" s="17"/>
      <c r="I61" s="15"/>
      <c r="J61" s="17"/>
      <c r="K61" s="17"/>
      <c r="L61" s="17"/>
      <c r="M61" s="39"/>
      <c r="O61" s="5">
        <f t="shared" si="8"/>
        <v>21</v>
      </c>
      <c r="P61" s="5" t="str">
        <f t="shared" si="16"/>
        <v/>
      </c>
      <c r="Q61" s="5" t="str">
        <f t="shared" si="17"/>
        <v/>
      </c>
      <c r="R61" s="5" t="str">
        <f t="shared" si="18"/>
        <v/>
      </c>
      <c r="S61" s="5" t="str">
        <f t="shared" si="9"/>
        <v/>
      </c>
      <c r="T61" s="5" t="str">
        <f>IFERROR(VLOOKUP(F61,'(勿動)下拉選單'!G:N,5,FALSE),"")</f>
        <v/>
      </c>
      <c r="U61" s="5" t="str">
        <f>IFERROR(VLOOKUP(F61,'(勿動)下拉選單'!G:N,6,FALSE),"")</f>
        <v/>
      </c>
      <c r="V61" s="5" t="str">
        <f>IFERROR(VLOOKUP(F61,'(勿動)下拉選單'!G:N,7,FALSE),"")</f>
        <v/>
      </c>
      <c r="W61" s="5" t="str">
        <f>IFERROR(VLOOKUP(F61,'(勿動)下拉選單'!G:N,8,FALSE),"")</f>
        <v/>
      </c>
      <c r="X61" s="5" t="str">
        <f t="shared" si="10"/>
        <v/>
      </c>
      <c r="Y61" s="5" t="str">
        <f>IFERROR(VLOOKUP(G61,'(勿動)下拉選單'!D:F,3,FALSE),"")</f>
        <v/>
      </c>
      <c r="Z61" s="5" t="str">
        <f t="shared" si="11"/>
        <v/>
      </c>
      <c r="AA61" s="5" t="str">
        <f t="shared" si="12"/>
        <v/>
      </c>
      <c r="AB61" s="5" t="str">
        <f>IFERROR(VLOOKUP(J61,'(勿動)下拉選單'!G:N,5,FALSE),"")</f>
        <v/>
      </c>
      <c r="AC61" s="5" t="str">
        <f>IFERROR(VLOOKUP(J61,'(勿動)下拉選單'!G:N,6,FALSE),"")</f>
        <v/>
      </c>
      <c r="AD61" s="5" t="str">
        <f>IFERROR(VLOOKUP(J61,'(勿動)下拉選單'!G:N,7,FALSE),"")</f>
        <v/>
      </c>
      <c r="AE61" s="5" t="str">
        <f>IFERROR(VLOOKUP(J61,'(勿動)下拉選單'!G:N,8,FALSE),"")</f>
        <v/>
      </c>
      <c r="AF61" s="5" t="str">
        <f t="shared" si="13"/>
        <v/>
      </c>
      <c r="AG61" s="5" t="str">
        <f>IFERROR(VLOOKUP(K61,'(勿動)下拉選單'!D:F,3,FALSE),"")</f>
        <v/>
      </c>
      <c r="AH61" s="5" t="str">
        <f t="shared" si="14"/>
        <v/>
      </c>
      <c r="AI61" s="5" t="str">
        <f t="shared" si="15"/>
        <v/>
      </c>
    </row>
    <row r="62" spans="1:35">
      <c r="A62" s="14">
        <v>22</v>
      </c>
      <c r="B62" s="15">
        <v>0</v>
      </c>
      <c r="C62" s="15">
        <v>0</v>
      </c>
      <c r="D62" s="15">
        <v>0</v>
      </c>
      <c r="E62" s="14"/>
      <c r="F62" s="17"/>
      <c r="G62" s="17"/>
      <c r="H62" s="17"/>
      <c r="I62" s="15"/>
      <c r="J62" s="17"/>
      <c r="K62" s="17"/>
      <c r="L62" s="17"/>
      <c r="M62" s="39"/>
      <c r="O62" s="5">
        <f t="shared" si="8"/>
        <v>22</v>
      </c>
      <c r="P62" s="5" t="str">
        <f t="shared" si="16"/>
        <v/>
      </c>
      <c r="Q62" s="5" t="str">
        <f t="shared" si="17"/>
        <v/>
      </c>
      <c r="R62" s="5" t="str">
        <f t="shared" si="18"/>
        <v/>
      </c>
      <c r="S62" s="5" t="str">
        <f t="shared" si="9"/>
        <v/>
      </c>
      <c r="T62" s="5" t="str">
        <f>IFERROR(VLOOKUP(F62,'(勿動)下拉選單'!G:N,5,FALSE),"")</f>
        <v/>
      </c>
      <c r="U62" s="5" t="str">
        <f>IFERROR(VLOOKUP(F62,'(勿動)下拉選單'!G:N,6,FALSE),"")</f>
        <v/>
      </c>
      <c r="V62" s="5" t="str">
        <f>IFERROR(VLOOKUP(F62,'(勿動)下拉選單'!G:N,7,FALSE),"")</f>
        <v/>
      </c>
      <c r="W62" s="5" t="str">
        <f>IFERROR(VLOOKUP(F62,'(勿動)下拉選單'!G:N,8,FALSE),"")</f>
        <v/>
      </c>
      <c r="X62" s="5" t="str">
        <f t="shared" si="10"/>
        <v/>
      </c>
      <c r="Y62" s="5" t="str">
        <f>IFERROR(VLOOKUP(G62,'(勿動)下拉選單'!D:F,3,FALSE),"")</f>
        <v/>
      </c>
      <c r="Z62" s="5" t="str">
        <f t="shared" si="11"/>
        <v/>
      </c>
      <c r="AA62" s="5" t="str">
        <f t="shared" si="12"/>
        <v/>
      </c>
      <c r="AB62" s="5" t="str">
        <f>IFERROR(VLOOKUP(J62,'(勿動)下拉選單'!G:N,5,FALSE),"")</f>
        <v/>
      </c>
      <c r="AC62" s="5" t="str">
        <f>IFERROR(VLOOKUP(J62,'(勿動)下拉選單'!G:N,6,FALSE),"")</f>
        <v/>
      </c>
      <c r="AD62" s="5" t="str">
        <f>IFERROR(VLOOKUP(J62,'(勿動)下拉選單'!G:N,7,FALSE),"")</f>
        <v/>
      </c>
      <c r="AE62" s="5" t="str">
        <f>IFERROR(VLOOKUP(J62,'(勿動)下拉選單'!G:N,8,FALSE),"")</f>
        <v/>
      </c>
      <c r="AF62" s="5" t="str">
        <f t="shared" si="13"/>
        <v/>
      </c>
      <c r="AG62" s="5" t="str">
        <f>IFERROR(VLOOKUP(K62,'(勿動)下拉選單'!D:F,3,FALSE),"")</f>
        <v/>
      </c>
      <c r="AH62" s="5" t="str">
        <f t="shared" si="14"/>
        <v/>
      </c>
      <c r="AI62" s="5" t="str">
        <f t="shared" si="15"/>
        <v/>
      </c>
    </row>
    <row r="63" spans="1:35">
      <c r="A63" s="28">
        <v>23</v>
      </c>
      <c r="B63" s="29">
        <v>0</v>
      </c>
      <c r="C63" s="29">
        <v>0</v>
      </c>
      <c r="D63" s="29">
        <v>0</v>
      </c>
      <c r="E63" s="15"/>
      <c r="F63" s="17"/>
      <c r="G63" s="17"/>
      <c r="H63" s="17"/>
      <c r="I63" s="15"/>
      <c r="J63" s="17"/>
      <c r="K63" s="17"/>
      <c r="L63" s="17"/>
      <c r="M63" s="39"/>
      <c r="O63" s="5">
        <f t="shared" si="8"/>
        <v>23</v>
      </c>
      <c r="P63" s="5" t="str">
        <f t="shared" si="16"/>
        <v/>
      </c>
      <c r="Q63" s="5" t="str">
        <f t="shared" si="17"/>
        <v/>
      </c>
      <c r="R63" s="5" t="str">
        <f t="shared" si="18"/>
        <v/>
      </c>
      <c r="S63" s="5" t="str">
        <f t="shared" si="9"/>
        <v/>
      </c>
      <c r="T63" s="5" t="str">
        <f>IFERROR(VLOOKUP(F63,'(勿動)下拉選單'!G:N,5,FALSE),"")</f>
        <v/>
      </c>
      <c r="U63" s="5" t="str">
        <f>IFERROR(VLOOKUP(F63,'(勿動)下拉選單'!G:N,6,FALSE),"")</f>
        <v/>
      </c>
      <c r="V63" s="5" t="str">
        <f>IFERROR(VLOOKUP(F63,'(勿動)下拉選單'!G:N,7,FALSE),"")</f>
        <v/>
      </c>
      <c r="W63" s="5" t="str">
        <f>IFERROR(VLOOKUP(F63,'(勿動)下拉選單'!G:N,8,FALSE),"")</f>
        <v/>
      </c>
      <c r="X63" s="5" t="str">
        <f t="shared" si="10"/>
        <v/>
      </c>
      <c r="Y63" s="5" t="str">
        <f>IFERROR(VLOOKUP(G63,'(勿動)下拉選單'!D:F,3,FALSE),"")</f>
        <v/>
      </c>
      <c r="Z63" s="5" t="str">
        <f t="shared" si="11"/>
        <v/>
      </c>
      <c r="AA63" s="5" t="str">
        <f t="shared" si="12"/>
        <v/>
      </c>
      <c r="AB63" s="5" t="str">
        <f>IFERROR(VLOOKUP(J63,'(勿動)下拉選單'!G:N,5,FALSE),"")</f>
        <v/>
      </c>
      <c r="AC63" s="5" t="str">
        <f>IFERROR(VLOOKUP(J63,'(勿動)下拉選單'!G:N,6,FALSE),"")</f>
        <v/>
      </c>
      <c r="AD63" s="5" t="str">
        <f>IFERROR(VLOOKUP(J63,'(勿動)下拉選單'!G:N,7,FALSE),"")</f>
        <v/>
      </c>
      <c r="AE63" s="5" t="str">
        <f>IFERROR(VLOOKUP(J63,'(勿動)下拉選單'!G:N,8,FALSE),"")</f>
        <v/>
      </c>
      <c r="AF63" s="5" t="str">
        <f t="shared" si="13"/>
        <v/>
      </c>
      <c r="AG63" s="5" t="str">
        <f>IFERROR(VLOOKUP(K63,'(勿動)下拉選單'!D:F,3,FALSE),"")</f>
        <v/>
      </c>
      <c r="AH63" s="5" t="str">
        <f t="shared" si="14"/>
        <v/>
      </c>
      <c r="AI63" s="5" t="str">
        <f t="shared" si="15"/>
        <v/>
      </c>
    </row>
    <row r="64" spans="1:35">
      <c r="A64" s="28">
        <v>24</v>
      </c>
      <c r="B64" s="29">
        <v>0</v>
      </c>
      <c r="C64" s="29">
        <v>0</v>
      </c>
      <c r="D64" s="29">
        <v>0</v>
      </c>
      <c r="E64" s="15"/>
      <c r="F64" s="17"/>
      <c r="G64" s="17"/>
      <c r="H64" s="17"/>
      <c r="I64" s="15"/>
      <c r="J64" s="17"/>
      <c r="K64" s="17"/>
      <c r="L64" s="17"/>
      <c r="M64" s="39"/>
      <c r="O64" s="5">
        <f t="shared" si="8"/>
        <v>24</v>
      </c>
      <c r="P64" s="5" t="str">
        <f t="shared" si="16"/>
        <v/>
      </c>
      <c r="Q64" s="5" t="str">
        <f t="shared" si="17"/>
        <v/>
      </c>
      <c r="R64" s="5" t="str">
        <f t="shared" si="18"/>
        <v/>
      </c>
      <c r="S64" s="5" t="str">
        <f t="shared" si="9"/>
        <v/>
      </c>
      <c r="T64" s="5" t="str">
        <f>IFERROR(VLOOKUP(F64,'(勿動)下拉選單'!G:N,5,FALSE),"")</f>
        <v/>
      </c>
      <c r="U64" s="5" t="str">
        <f>IFERROR(VLOOKUP(F64,'(勿動)下拉選單'!G:N,6,FALSE),"")</f>
        <v/>
      </c>
      <c r="V64" s="5" t="str">
        <f>IFERROR(VLOOKUP(F64,'(勿動)下拉選單'!G:N,7,FALSE),"")</f>
        <v/>
      </c>
      <c r="W64" s="5" t="str">
        <f>IFERROR(VLOOKUP(F64,'(勿動)下拉選單'!G:N,8,FALSE),"")</f>
        <v/>
      </c>
      <c r="X64" s="5" t="str">
        <f t="shared" si="10"/>
        <v/>
      </c>
      <c r="Y64" s="5" t="str">
        <f>IFERROR(VLOOKUP(G64,'(勿動)下拉選單'!D:F,3,FALSE),"")</f>
        <v/>
      </c>
      <c r="Z64" s="5" t="str">
        <f t="shared" si="11"/>
        <v/>
      </c>
      <c r="AA64" s="5" t="str">
        <f t="shared" si="12"/>
        <v/>
      </c>
      <c r="AB64" s="5" t="str">
        <f>IFERROR(VLOOKUP(J64,'(勿動)下拉選單'!G:N,5,FALSE),"")</f>
        <v/>
      </c>
      <c r="AC64" s="5" t="str">
        <f>IFERROR(VLOOKUP(J64,'(勿動)下拉選單'!G:N,6,FALSE),"")</f>
        <v/>
      </c>
      <c r="AD64" s="5" t="str">
        <f>IFERROR(VLOOKUP(J64,'(勿動)下拉選單'!G:N,7,FALSE),"")</f>
        <v/>
      </c>
      <c r="AE64" s="5" t="str">
        <f>IFERROR(VLOOKUP(J64,'(勿動)下拉選單'!G:N,8,FALSE),"")</f>
        <v/>
      </c>
      <c r="AF64" s="5" t="str">
        <f t="shared" si="13"/>
        <v/>
      </c>
      <c r="AG64" s="5" t="str">
        <f>IFERROR(VLOOKUP(K64,'(勿動)下拉選單'!D:F,3,FALSE),"")</f>
        <v/>
      </c>
      <c r="AH64" s="5" t="str">
        <f t="shared" si="14"/>
        <v/>
      </c>
      <c r="AI64" s="5" t="str">
        <f t="shared" si="15"/>
        <v/>
      </c>
    </row>
    <row r="65" spans="1:35">
      <c r="A65" s="14">
        <v>25</v>
      </c>
      <c r="B65" s="15">
        <v>0</v>
      </c>
      <c r="C65" s="15">
        <v>0</v>
      </c>
      <c r="D65" s="15">
        <v>0</v>
      </c>
      <c r="E65" s="14"/>
      <c r="F65" s="17"/>
      <c r="G65" s="17"/>
      <c r="H65" s="17"/>
      <c r="I65" s="15"/>
      <c r="J65" s="17"/>
      <c r="K65" s="17"/>
      <c r="L65" s="17"/>
      <c r="M65" s="39"/>
      <c r="O65" s="5">
        <f t="shared" si="8"/>
        <v>25</v>
      </c>
      <c r="P65" s="5" t="str">
        <f t="shared" si="16"/>
        <v/>
      </c>
      <c r="Q65" s="5" t="str">
        <f t="shared" si="17"/>
        <v/>
      </c>
      <c r="R65" s="5" t="str">
        <f t="shared" si="18"/>
        <v/>
      </c>
      <c r="S65" s="5" t="str">
        <f t="shared" si="9"/>
        <v/>
      </c>
      <c r="T65" s="5" t="str">
        <f>IFERROR(VLOOKUP(F65,'(勿動)下拉選單'!G:N,5,FALSE),"")</f>
        <v/>
      </c>
      <c r="U65" s="5" t="str">
        <f>IFERROR(VLOOKUP(F65,'(勿動)下拉選單'!G:N,6,FALSE),"")</f>
        <v/>
      </c>
      <c r="V65" s="5" t="str">
        <f>IFERROR(VLOOKUP(F65,'(勿動)下拉選單'!G:N,7,FALSE),"")</f>
        <v/>
      </c>
      <c r="W65" s="5" t="str">
        <f>IFERROR(VLOOKUP(F65,'(勿動)下拉選單'!G:N,8,FALSE),"")</f>
        <v/>
      </c>
      <c r="X65" s="5" t="str">
        <f t="shared" si="10"/>
        <v/>
      </c>
      <c r="Y65" s="5" t="str">
        <f>IFERROR(VLOOKUP(G65,'(勿動)下拉選單'!D:F,3,FALSE),"")</f>
        <v/>
      </c>
      <c r="Z65" s="5" t="str">
        <f t="shared" si="11"/>
        <v/>
      </c>
      <c r="AA65" s="5" t="str">
        <f t="shared" si="12"/>
        <v/>
      </c>
      <c r="AB65" s="5" t="str">
        <f>IFERROR(VLOOKUP(J65,'(勿動)下拉選單'!G:N,5,FALSE),"")</f>
        <v/>
      </c>
      <c r="AC65" s="5" t="str">
        <f>IFERROR(VLOOKUP(J65,'(勿動)下拉選單'!G:N,6,FALSE),"")</f>
        <v/>
      </c>
      <c r="AD65" s="5" t="str">
        <f>IFERROR(VLOOKUP(J65,'(勿動)下拉選單'!G:N,7,FALSE),"")</f>
        <v/>
      </c>
      <c r="AE65" s="5" t="str">
        <f>IFERROR(VLOOKUP(J65,'(勿動)下拉選單'!G:N,8,FALSE),"")</f>
        <v/>
      </c>
      <c r="AF65" s="5" t="str">
        <f t="shared" si="13"/>
        <v/>
      </c>
      <c r="AG65" s="5" t="str">
        <f>IFERROR(VLOOKUP(K65,'(勿動)下拉選單'!D:F,3,FALSE),"")</f>
        <v/>
      </c>
      <c r="AH65" s="5" t="str">
        <f t="shared" si="14"/>
        <v/>
      </c>
      <c r="AI65" s="5" t="str">
        <f t="shared" si="15"/>
        <v/>
      </c>
    </row>
    <row r="66" spans="1:35">
      <c r="A66" s="28">
        <v>26</v>
      </c>
      <c r="B66" s="29">
        <v>0</v>
      </c>
      <c r="C66" s="29">
        <v>0</v>
      </c>
      <c r="D66" s="29">
        <v>0</v>
      </c>
      <c r="E66" s="15"/>
      <c r="F66" s="17"/>
      <c r="G66" s="17"/>
      <c r="H66" s="17"/>
      <c r="I66" s="15"/>
      <c r="J66" s="17"/>
      <c r="K66" s="17"/>
      <c r="L66" s="17"/>
      <c r="M66" s="39"/>
      <c r="O66" s="5">
        <f t="shared" si="8"/>
        <v>26</v>
      </c>
      <c r="P66" s="5" t="str">
        <f t="shared" si="16"/>
        <v/>
      </c>
      <c r="Q66" s="5" t="str">
        <f t="shared" si="17"/>
        <v/>
      </c>
      <c r="R66" s="5" t="str">
        <f t="shared" si="18"/>
        <v/>
      </c>
      <c r="S66" s="5" t="str">
        <f t="shared" si="9"/>
        <v/>
      </c>
      <c r="T66" s="5" t="str">
        <f>IFERROR(VLOOKUP(F66,'(勿動)下拉選單'!G:N,5,FALSE),"")</f>
        <v/>
      </c>
      <c r="U66" s="5" t="str">
        <f>IFERROR(VLOOKUP(F66,'(勿動)下拉選單'!G:N,6,FALSE),"")</f>
        <v/>
      </c>
      <c r="V66" s="5" t="str">
        <f>IFERROR(VLOOKUP(F66,'(勿動)下拉選單'!G:N,7,FALSE),"")</f>
        <v/>
      </c>
      <c r="W66" s="5" t="str">
        <f>IFERROR(VLOOKUP(F66,'(勿動)下拉選單'!G:N,8,FALSE),"")</f>
        <v/>
      </c>
      <c r="X66" s="5" t="str">
        <f t="shared" si="10"/>
        <v/>
      </c>
      <c r="Y66" s="5" t="str">
        <f>IFERROR(VLOOKUP(G66,'(勿動)下拉選單'!D:F,3,FALSE),"")</f>
        <v/>
      </c>
      <c r="Z66" s="5" t="str">
        <f t="shared" si="11"/>
        <v/>
      </c>
      <c r="AA66" s="5" t="str">
        <f t="shared" si="12"/>
        <v/>
      </c>
      <c r="AB66" s="5" t="str">
        <f>IFERROR(VLOOKUP(J66,'(勿動)下拉選單'!G:N,5,FALSE),"")</f>
        <v/>
      </c>
      <c r="AC66" s="5" t="str">
        <f>IFERROR(VLOOKUP(J66,'(勿動)下拉選單'!G:N,6,FALSE),"")</f>
        <v/>
      </c>
      <c r="AD66" s="5" t="str">
        <f>IFERROR(VLOOKUP(J66,'(勿動)下拉選單'!G:N,7,FALSE),"")</f>
        <v/>
      </c>
      <c r="AE66" s="5" t="str">
        <f>IFERROR(VLOOKUP(J66,'(勿動)下拉選單'!G:N,8,FALSE),"")</f>
        <v/>
      </c>
      <c r="AF66" s="5" t="str">
        <f t="shared" si="13"/>
        <v/>
      </c>
      <c r="AG66" s="5" t="str">
        <f>IFERROR(VLOOKUP(K66,'(勿動)下拉選單'!D:F,3,FALSE),"")</f>
        <v/>
      </c>
      <c r="AH66" s="5" t="str">
        <f t="shared" si="14"/>
        <v/>
      </c>
      <c r="AI66" s="5" t="str">
        <f t="shared" si="15"/>
        <v/>
      </c>
    </row>
    <row r="67" spans="1:35">
      <c r="A67" s="28">
        <v>27</v>
      </c>
      <c r="B67" s="29">
        <v>0</v>
      </c>
      <c r="C67" s="29">
        <v>0</v>
      </c>
      <c r="D67" s="29">
        <v>0</v>
      </c>
      <c r="E67" s="15"/>
      <c r="F67" s="17"/>
      <c r="G67" s="17"/>
      <c r="H67" s="17"/>
      <c r="I67" s="15"/>
      <c r="J67" s="17"/>
      <c r="K67" s="17"/>
      <c r="L67" s="17"/>
      <c r="M67" s="39"/>
      <c r="O67" s="5">
        <f t="shared" si="8"/>
        <v>27</v>
      </c>
      <c r="P67" s="5" t="str">
        <f t="shared" si="16"/>
        <v/>
      </c>
      <c r="Q67" s="5" t="str">
        <f t="shared" si="17"/>
        <v/>
      </c>
      <c r="R67" s="5" t="str">
        <f t="shared" si="18"/>
        <v/>
      </c>
      <c r="S67" s="5" t="str">
        <f t="shared" si="9"/>
        <v/>
      </c>
      <c r="T67" s="5" t="str">
        <f>IFERROR(VLOOKUP(F67,'(勿動)下拉選單'!G:N,5,FALSE),"")</f>
        <v/>
      </c>
      <c r="U67" s="5" t="str">
        <f>IFERROR(VLOOKUP(F67,'(勿動)下拉選單'!G:N,6,FALSE),"")</f>
        <v/>
      </c>
      <c r="V67" s="5" t="str">
        <f>IFERROR(VLOOKUP(F67,'(勿動)下拉選單'!G:N,7,FALSE),"")</f>
        <v/>
      </c>
      <c r="W67" s="5" t="str">
        <f>IFERROR(VLOOKUP(F67,'(勿動)下拉選單'!G:N,8,FALSE),"")</f>
        <v/>
      </c>
      <c r="X67" s="5" t="str">
        <f t="shared" si="10"/>
        <v/>
      </c>
      <c r="Y67" s="5" t="str">
        <f>IFERROR(VLOOKUP(G67,'(勿動)下拉選單'!D:F,3,FALSE),"")</f>
        <v/>
      </c>
      <c r="Z67" s="5" t="str">
        <f t="shared" si="11"/>
        <v/>
      </c>
      <c r="AA67" s="5" t="str">
        <f t="shared" si="12"/>
        <v/>
      </c>
      <c r="AB67" s="5" t="str">
        <f>IFERROR(VLOOKUP(J67,'(勿動)下拉選單'!G:N,5,FALSE),"")</f>
        <v/>
      </c>
      <c r="AC67" s="5" t="str">
        <f>IFERROR(VLOOKUP(J67,'(勿動)下拉選單'!G:N,6,FALSE),"")</f>
        <v/>
      </c>
      <c r="AD67" s="5" t="str">
        <f>IFERROR(VLOOKUP(J67,'(勿動)下拉選單'!G:N,7,FALSE),"")</f>
        <v/>
      </c>
      <c r="AE67" s="5" t="str">
        <f>IFERROR(VLOOKUP(J67,'(勿動)下拉選單'!G:N,8,FALSE),"")</f>
        <v/>
      </c>
      <c r="AF67" s="5" t="str">
        <f t="shared" si="13"/>
        <v/>
      </c>
      <c r="AG67" s="5" t="str">
        <f>IFERROR(VLOOKUP(K67,'(勿動)下拉選單'!D:F,3,FALSE),"")</f>
        <v/>
      </c>
      <c r="AH67" s="5" t="str">
        <f t="shared" si="14"/>
        <v/>
      </c>
      <c r="AI67" s="5" t="str">
        <f t="shared" si="15"/>
        <v/>
      </c>
    </row>
    <row r="68" spans="1:35">
      <c r="A68" s="14">
        <v>28</v>
      </c>
      <c r="B68" s="15">
        <v>0</v>
      </c>
      <c r="C68" s="15">
        <v>0</v>
      </c>
      <c r="D68" s="15">
        <v>0</v>
      </c>
      <c r="E68" s="14"/>
      <c r="F68" s="17"/>
      <c r="G68" s="17"/>
      <c r="H68" s="17"/>
      <c r="I68" s="15"/>
      <c r="J68" s="17"/>
      <c r="K68" s="17"/>
      <c r="L68" s="17"/>
      <c r="M68" s="39"/>
      <c r="O68" s="5">
        <f t="shared" si="8"/>
        <v>28</v>
      </c>
      <c r="P68" s="5" t="str">
        <f t="shared" si="16"/>
        <v/>
      </c>
      <c r="Q68" s="5" t="str">
        <f t="shared" si="17"/>
        <v/>
      </c>
      <c r="R68" s="5" t="str">
        <f t="shared" si="18"/>
        <v/>
      </c>
      <c r="S68" s="5" t="str">
        <f t="shared" si="9"/>
        <v/>
      </c>
      <c r="T68" s="5" t="str">
        <f>IFERROR(VLOOKUP(F68,'(勿動)下拉選單'!G:N,5,FALSE),"")</f>
        <v/>
      </c>
      <c r="U68" s="5" t="str">
        <f>IFERROR(VLOOKUP(F68,'(勿動)下拉選單'!G:N,6,FALSE),"")</f>
        <v/>
      </c>
      <c r="V68" s="5" t="str">
        <f>IFERROR(VLOOKUP(F68,'(勿動)下拉選單'!G:N,7,FALSE),"")</f>
        <v/>
      </c>
      <c r="W68" s="5" t="str">
        <f>IFERROR(VLOOKUP(F68,'(勿動)下拉選單'!G:N,8,FALSE),"")</f>
        <v/>
      </c>
      <c r="X68" s="5" t="str">
        <f t="shared" si="10"/>
        <v/>
      </c>
      <c r="Y68" s="5" t="str">
        <f>IFERROR(VLOOKUP(G68,'(勿動)下拉選單'!D:F,3,FALSE),"")</f>
        <v/>
      </c>
      <c r="Z68" s="5" t="str">
        <f t="shared" si="11"/>
        <v/>
      </c>
      <c r="AA68" s="5" t="str">
        <f t="shared" si="12"/>
        <v/>
      </c>
      <c r="AB68" s="5" t="str">
        <f>IFERROR(VLOOKUP(J68,'(勿動)下拉選單'!G:N,5,FALSE),"")</f>
        <v/>
      </c>
      <c r="AC68" s="5" t="str">
        <f>IFERROR(VLOOKUP(J68,'(勿動)下拉選單'!G:N,6,FALSE),"")</f>
        <v/>
      </c>
      <c r="AD68" s="5" t="str">
        <f>IFERROR(VLOOKUP(J68,'(勿動)下拉選單'!G:N,7,FALSE),"")</f>
        <v/>
      </c>
      <c r="AE68" s="5" t="str">
        <f>IFERROR(VLOOKUP(J68,'(勿動)下拉選單'!G:N,8,FALSE),"")</f>
        <v/>
      </c>
      <c r="AF68" s="5" t="str">
        <f t="shared" si="13"/>
        <v/>
      </c>
      <c r="AG68" s="5" t="str">
        <f>IFERROR(VLOOKUP(K68,'(勿動)下拉選單'!D:F,3,FALSE),"")</f>
        <v/>
      </c>
      <c r="AH68" s="5" t="str">
        <f t="shared" si="14"/>
        <v/>
      </c>
      <c r="AI68" s="5" t="str">
        <f t="shared" si="15"/>
        <v/>
      </c>
    </row>
    <row r="69" spans="1:35">
      <c r="A69" s="28">
        <v>29</v>
      </c>
      <c r="B69" s="29">
        <v>0</v>
      </c>
      <c r="C69" s="29">
        <v>0</v>
      </c>
      <c r="D69" s="29">
        <v>0</v>
      </c>
      <c r="E69" s="15"/>
      <c r="F69" s="17"/>
      <c r="G69" s="17"/>
      <c r="H69" s="17"/>
      <c r="I69" s="15"/>
      <c r="J69" s="17"/>
      <c r="K69" s="17"/>
      <c r="L69" s="17"/>
      <c r="M69" s="39"/>
      <c r="O69" s="5">
        <f t="shared" si="8"/>
        <v>29</v>
      </c>
      <c r="P69" s="5" t="str">
        <f t="shared" si="16"/>
        <v/>
      </c>
      <c r="Q69" s="5" t="str">
        <f t="shared" si="17"/>
        <v/>
      </c>
      <c r="R69" s="5" t="str">
        <f t="shared" si="18"/>
        <v/>
      </c>
      <c r="S69" s="5" t="str">
        <f t="shared" si="9"/>
        <v/>
      </c>
      <c r="T69" s="5" t="str">
        <f>IFERROR(VLOOKUP(F69,'(勿動)下拉選單'!G:N,5,FALSE),"")</f>
        <v/>
      </c>
      <c r="U69" s="5" t="str">
        <f>IFERROR(VLOOKUP(F69,'(勿動)下拉選單'!G:N,6,FALSE),"")</f>
        <v/>
      </c>
      <c r="V69" s="5" t="str">
        <f>IFERROR(VLOOKUP(F69,'(勿動)下拉選單'!G:N,7,FALSE),"")</f>
        <v/>
      </c>
      <c r="W69" s="5" t="str">
        <f>IFERROR(VLOOKUP(F69,'(勿動)下拉選單'!G:N,8,FALSE),"")</f>
        <v/>
      </c>
      <c r="X69" s="5" t="str">
        <f t="shared" si="10"/>
        <v/>
      </c>
      <c r="Y69" s="5" t="str">
        <f>IFERROR(VLOOKUP(G69,'(勿動)下拉選單'!D:F,3,FALSE),"")</f>
        <v/>
      </c>
      <c r="Z69" s="5" t="str">
        <f t="shared" si="11"/>
        <v/>
      </c>
      <c r="AA69" s="5" t="str">
        <f t="shared" si="12"/>
        <v/>
      </c>
      <c r="AB69" s="5" t="str">
        <f>IFERROR(VLOOKUP(J69,'(勿動)下拉選單'!G:N,5,FALSE),"")</f>
        <v/>
      </c>
      <c r="AC69" s="5" t="str">
        <f>IFERROR(VLOOKUP(J69,'(勿動)下拉選單'!G:N,6,FALSE),"")</f>
        <v/>
      </c>
      <c r="AD69" s="5" t="str">
        <f>IFERROR(VLOOKUP(J69,'(勿動)下拉選單'!G:N,7,FALSE),"")</f>
        <v/>
      </c>
      <c r="AE69" s="5" t="str">
        <f>IFERROR(VLOOKUP(J69,'(勿動)下拉選單'!G:N,8,FALSE),"")</f>
        <v/>
      </c>
      <c r="AF69" s="5" t="str">
        <f t="shared" si="13"/>
        <v/>
      </c>
      <c r="AG69" s="5" t="str">
        <f>IFERROR(VLOOKUP(K69,'(勿動)下拉選單'!D:F,3,FALSE),"")</f>
        <v/>
      </c>
      <c r="AH69" s="5" t="str">
        <f t="shared" si="14"/>
        <v/>
      </c>
      <c r="AI69" s="5" t="str">
        <f t="shared" si="15"/>
        <v/>
      </c>
    </row>
    <row r="70" spans="1:35">
      <c r="A70" s="28">
        <v>30</v>
      </c>
      <c r="B70" s="29">
        <v>0</v>
      </c>
      <c r="C70" s="29">
        <v>0</v>
      </c>
      <c r="D70" s="29">
        <v>0</v>
      </c>
      <c r="E70" s="15"/>
      <c r="F70" s="17"/>
      <c r="G70" s="17"/>
      <c r="H70" s="17"/>
      <c r="I70" s="15"/>
      <c r="J70" s="17"/>
      <c r="K70" s="17"/>
      <c r="L70" s="17"/>
      <c r="M70" s="39"/>
      <c r="O70" s="5">
        <f t="shared" si="8"/>
        <v>30</v>
      </c>
      <c r="P70" s="5" t="str">
        <f t="shared" si="16"/>
        <v/>
      </c>
      <c r="Q70" s="5" t="str">
        <f t="shared" si="17"/>
        <v/>
      </c>
      <c r="R70" s="5" t="str">
        <f t="shared" si="18"/>
        <v/>
      </c>
      <c r="S70" s="5" t="str">
        <f t="shared" si="9"/>
        <v/>
      </c>
      <c r="T70" s="5" t="str">
        <f>IFERROR(VLOOKUP(F70,'(勿動)下拉選單'!G:N,5,FALSE),"")</f>
        <v/>
      </c>
      <c r="U70" s="5" t="str">
        <f>IFERROR(VLOOKUP(F70,'(勿動)下拉選單'!G:N,6,FALSE),"")</f>
        <v/>
      </c>
      <c r="V70" s="5" t="str">
        <f>IFERROR(VLOOKUP(F70,'(勿動)下拉選單'!G:N,7,FALSE),"")</f>
        <v/>
      </c>
      <c r="W70" s="5" t="str">
        <f>IFERROR(VLOOKUP(F70,'(勿動)下拉選單'!G:N,8,FALSE),"")</f>
        <v/>
      </c>
      <c r="X70" s="5" t="str">
        <f t="shared" si="10"/>
        <v/>
      </c>
      <c r="Y70" s="5" t="str">
        <f>IFERROR(VLOOKUP(G70,'(勿動)下拉選單'!D:F,3,FALSE),"")</f>
        <v/>
      </c>
      <c r="Z70" s="5" t="str">
        <f t="shared" si="11"/>
        <v/>
      </c>
      <c r="AA70" s="5" t="str">
        <f t="shared" si="12"/>
        <v/>
      </c>
      <c r="AB70" s="5" t="str">
        <f>IFERROR(VLOOKUP(J70,'(勿動)下拉選單'!G:N,5,FALSE),"")</f>
        <v/>
      </c>
      <c r="AC70" s="5" t="str">
        <f>IFERROR(VLOOKUP(J70,'(勿動)下拉選單'!G:N,6,FALSE),"")</f>
        <v/>
      </c>
      <c r="AD70" s="5" t="str">
        <f>IFERROR(VLOOKUP(J70,'(勿動)下拉選單'!G:N,7,FALSE),"")</f>
        <v/>
      </c>
      <c r="AE70" s="5" t="str">
        <f>IFERROR(VLOOKUP(J70,'(勿動)下拉選單'!G:N,8,FALSE),"")</f>
        <v/>
      </c>
      <c r="AF70" s="5" t="str">
        <f t="shared" si="13"/>
        <v/>
      </c>
      <c r="AG70" s="5" t="str">
        <f>IFERROR(VLOOKUP(K70,'(勿動)下拉選單'!D:F,3,FALSE),"")</f>
        <v/>
      </c>
      <c r="AH70" s="5" t="str">
        <f t="shared" si="14"/>
        <v/>
      </c>
      <c r="AI70" s="5" t="str">
        <f t="shared" si="15"/>
        <v/>
      </c>
    </row>
  </sheetData>
  <mergeCells count="12">
    <mergeCell ref="B1:C1"/>
    <mergeCell ref="G1:K1"/>
    <mergeCell ref="B2:C2"/>
    <mergeCell ref="G2:K2"/>
    <mergeCell ref="G3:K3"/>
    <mergeCell ref="B3:C3"/>
    <mergeCell ref="A39:D39"/>
    <mergeCell ref="E39:H39"/>
    <mergeCell ref="I39:M39"/>
    <mergeCell ref="O39:AI39"/>
    <mergeCell ref="A5:I5"/>
    <mergeCell ref="O5:Z5"/>
  </mergeCells>
  <phoneticPr fontId="1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200-000000000000}">
          <x14:formula1>
            <xm:f>'(勿動)下拉選單'!$D$2:$D1018</xm:f>
          </x14:formula1>
          <xm:sqref>G7:G36 G41:G70 K41:K70</xm:sqref>
        </x14:dataValidation>
        <x14:dataValidation type="list" allowBlank="1" showErrorMessage="1" xr:uid="{00000000-0002-0000-0200-000001000000}">
          <x14:formula1>
            <xm:f>'(勿動)下拉選單'!$B$2:$B1018</xm:f>
          </x14:formula1>
          <xm:sqref>E7:E36 E41:E70 I41:I70</xm:sqref>
        </x14:dataValidation>
        <x14:dataValidation type="list" allowBlank="1" showErrorMessage="1" xr:uid="{00000000-0002-0000-0200-000002000000}">
          <x14:formula1>
            <xm:f>'(勿動)下拉選單'!$G$2:$G1018</xm:f>
          </x14:formula1>
          <xm:sqref>F7:F36 F41:F70 J41:J70</xm:sqref>
        </x14:dataValidation>
        <x14:dataValidation type="list" allowBlank="1" showErrorMessage="1" xr:uid="{00000000-0002-0000-0200-000003000000}">
          <x14:formula1>
            <xm:f>'(勿動)下拉選單'!$C$2:$C1018</xm:f>
          </x14:formula1>
          <xm:sqref>H7:H36 H41:H70 L41:L70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Y70"/>
  <sheetViews>
    <sheetView tabSelected="1" workbookViewId="0">
      <selection activeCell="W46" sqref="W46"/>
    </sheetView>
  </sheetViews>
  <sheetFormatPr baseColWidth="10" defaultColWidth="11.1640625" defaultRowHeight="15" customHeight="1"/>
  <cols>
    <col min="1" max="1" width="5" customWidth="1"/>
    <col min="2" max="2" width="8.1640625" customWidth="1"/>
    <col min="3" max="3" width="8.6640625" customWidth="1"/>
    <col min="4" max="4" width="9" customWidth="1"/>
    <col min="5" max="5" width="10.1640625" customWidth="1"/>
    <col min="7" max="7" width="12.33203125" customWidth="1"/>
    <col min="8" max="8" width="10.6640625" customWidth="1"/>
    <col min="9" max="10" width="11.5" customWidth="1"/>
    <col min="11" max="11" width="13.1640625" customWidth="1"/>
    <col min="12" max="12" width="11.6640625" customWidth="1"/>
    <col min="15" max="15" width="12.1640625" customWidth="1"/>
    <col min="17" max="17" width="10.83203125" customWidth="1"/>
    <col min="19" max="19" width="11.83203125" customWidth="1"/>
    <col min="23" max="23" width="12.83203125" customWidth="1"/>
    <col min="27" max="27" width="12.83203125" customWidth="1"/>
    <col min="31" max="31" width="4.1640625" customWidth="1"/>
    <col min="32" max="32" width="9.33203125" customWidth="1"/>
    <col min="33" max="33" width="9.1640625" customWidth="1"/>
    <col min="34" max="34" width="14.33203125" customWidth="1"/>
    <col min="35" max="35" width="22.33203125" customWidth="1"/>
    <col min="36" max="36" width="14.83203125" customWidth="1"/>
    <col min="37" max="37" width="16.5" customWidth="1"/>
    <col min="38" max="38" width="15" customWidth="1"/>
    <col min="39" max="39" width="21.33203125" customWidth="1"/>
    <col min="40" max="40" width="18.33203125" customWidth="1"/>
    <col min="41" max="41" width="16.1640625" customWidth="1"/>
    <col min="42" max="42" width="21.5" customWidth="1"/>
    <col min="43" max="43" width="19.6640625" customWidth="1"/>
    <col min="44" max="44" width="15.1640625" customWidth="1"/>
    <col min="45" max="45" width="15" customWidth="1"/>
    <col min="46" max="46" width="21" customWidth="1"/>
    <col min="47" max="47" width="16.5" customWidth="1"/>
    <col min="48" max="48" width="18.5" customWidth="1"/>
    <col min="49" max="49" width="21" customWidth="1"/>
    <col min="50" max="50" width="13.1640625" customWidth="1"/>
    <col min="51" max="51" width="15.5" customWidth="1"/>
    <col min="52" max="52" width="13.5" customWidth="1"/>
    <col min="53" max="53" width="19.6640625" customWidth="1"/>
    <col min="54" max="54" width="17.1640625" customWidth="1"/>
    <col min="55" max="55" width="15.1640625" customWidth="1"/>
    <col min="56" max="56" width="21.1640625" customWidth="1"/>
    <col min="57" max="57" width="13.5" customWidth="1"/>
    <col min="58" max="58" width="14.83203125" customWidth="1"/>
    <col min="59" max="59" width="14.1640625" customWidth="1"/>
    <col min="60" max="60" width="19.83203125" customWidth="1"/>
    <col min="61" max="61" width="17.1640625" customWidth="1"/>
    <col min="62" max="62" width="14.83203125" customWidth="1"/>
    <col min="63" max="63" width="20.83203125" customWidth="1"/>
    <col min="64" max="64" width="12.83203125" customWidth="1"/>
    <col min="65" max="65" width="15.5" customWidth="1"/>
    <col min="66" max="66" width="14.33203125" customWidth="1"/>
    <col min="67" max="67" width="20.1640625" customWidth="1"/>
    <col min="68" max="68" width="17" customWidth="1"/>
    <col min="69" max="69" width="15.5" customWidth="1"/>
    <col min="70" max="70" width="21.5" customWidth="1"/>
    <col min="71" max="72" width="15.5" customWidth="1"/>
    <col min="73" max="73" width="14" customWidth="1"/>
    <col min="74" max="74" width="20" customWidth="1"/>
    <col min="75" max="75" width="17" customWidth="1"/>
    <col min="76" max="77" width="15.5" customWidth="1"/>
  </cols>
  <sheetData>
    <row r="1" spans="1:77">
      <c r="A1" s="2" t="s">
        <v>1</v>
      </c>
      <c r="B1" s="49"/>
      <c r="C1" s="42"/>
      <c r="D1" s="3"/>
      <c r="E1" s="3"/>
      <c r="F1" s="3"/>
      <c r="G1" s="54"/>
      <c r="H1" s="53"/>
      <c r="I1" s="53"/>
      <c r="J1" s="53"/>
      <c r="K1" s="53"/>
      <c r="L1" s="4"/>
    </row>
    <row r="2" spans="1:77">
      <c r="A2" s="2" t="s">
        <v>10</v>
      </c>
      <c r="B2" s="49"/>
      <c r="C2" s="42"/>
      <c r="E2" s="3"/>
      <c r="F2" s="3"/>
      <c r="G2" s="54"/>
      <c r="H2" s="53"/>
      <c r="I2" s="53"/>
      <c r="J2" s="53"/>
      <c r="K2" s="53"/>
      <c r="L2" s="4"/>
    </row>
    <row r="3" spans="1:77">
      <c r="A3" s="2" t="s">
        <v>16</v>
      </c>
      <c r="B3" s="49"/>
      <c r="C3" s="42"/>
      <c r="E3" s="3"/>
      <c r="F3" s="3"/>
      <c r="G3" s="54"/>
      <c r="H3" s="53"/>
      <c r="I3" s="53"/>
      <c r="J3" s="53"/>
      <c r="K3" s="53"/>
      <c r="L3" s="4"/>
    </row>
    <row r="4" spans="1:77"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77">
      <c r="A5" s="55" t="s">
        <v>17</v>
      </c>
      <c r="B5" s="41"/>
      <c r="C5" s="41"/>
      <c r="D5" s="41"/>
      <c r="E5" s="57" t="s">
        <v>52</v>
      </c>
      <c r="F5" s="41"/>
      <c r="G5" s="41"/>
      <c r="H5" s="42"/>
      <c r="I5" s="55" t="s">
        <v>55</v>
      </c>
      <c r="J5" s="41"/>
      <c r="K5" s="41"/>
      <c r="L5" s="42"/>
      <c r="M5" s="57" t="s">
        <v>57</v>
      </c>
      <c r="N5" s="41"/>
      <c r="O5" s="41"/>
      <c r="P5" s="42"/>
      <c r="Q5" s="55" t="s">
        <v>60</v>
      </c>
      <c r="R5" s="41"/>
      <c r="S5" s="41"/>
      <c r="T5" s="42"/>
      <c r="U5" s="57" t="s">
        <v>63</v>
      </c>
      <c r="V5" s="41"/>
      <c r="W5" s="41"/>
      <c r="X5" s="42"/>
      <c r="Y5" s="55" t="s">
        <v>64</v>
      </c>
      <c r="Z5" s="41"/>
      <c r="AA5" s="41"/>
      <c r="AB5" s="41"/>
      <c r="AC5" s="64"/>
      <c r="AE5" s="56" t="s">
        <v>21</v>
      </c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</row>
    <row r="6" spans="1:77">
      <c r="A6" s="8" t="s">
        <v>0</v>
      </c>
      <c r="B6" s="8" t="s">
        <v>23</v>
      </c>
      <c r="C6" s="8" t="s">
        <v>24</v>
      </c>
      <c r="D6" s="8" t="s">
        <v>25</v>
      </c>
      <c r="E6" s="8" t="s">
        <v>26</v>
      </c>
      <c r="F6" s="8" t="s">
        <v>29</v>
      </c>
      <c r="G6" s="8" t="s">
        <v>31</v>
      </c>
      <c r="H6" s="8" t="s">
        <v>32</v>
      </c>
      <c r="I6" s="8" t="s">
        <v>26</v>
      </c>
      <c r="J6" s="8" t="s">
        <v>29</v>
      </c>
      <c r="K6" s="8" t="s">
        <v>31</v>
      </c>
      <c r="L6" s="8" t="s">
        <v>32</v>
      </c>
      <c r="M6" s="8" t="s">
        <v>26</v>
      </c>
      <c r="N6" s="8" t="s">
        <v>29</v>
      </c>
      <c r="O6" s="8" t="s">
        <v>31</v>
      </c>
      <c r="P6" s="8" t="s">
        <v>32</v>
      </c>
      <c r="Q6" s="8" t="s">
        <v>26</v>
      </c>
      <c r="R6" s="8" t="s">
        <v>29</v>
      </c>
      <c r="S6" s="8" t="s">
        <v>31</v>
      </c>
      <c r="T6" s="8" t="s">
        <v>32</v>
      </c>
      <c r="U6" s="8" t="s">
        <v>26</v>
      </c>
      <c r="V6" s="8" t="s">
        <v>29</v>
      </c>
      <c r="W6" s="8" t="s">
        <v>31</v>
      </c>
      <c r="X6" s="8" t="s">
        <v>32</v>
      </c>
      <c r="Y6" s="8" t="s">
        <v>26</v>
      </c>
      <c r="Z6" s="8" t="s">
        <v>29</v>
      </c>
      <c r="AA6" s="8" t="s">
        <v>31</v>
      </c>
      <c r="AB6" s="8" t="s">
        <v>32</v>
      </c>
      <c r="AC6" s="63" t="s">
        <v>33</v>
      </c>
      <c r="AE6" s="11" t="s">
        <v>34</v>
      </c>
      <c r="AF6" s="11" t="s">
        <v>35</v>
      </c>
      <c r="AG6" s="11" t="s">
        <v>36</v>
      </c>
      <c r="AH6" s="11" t="s">
        <v>37</v>
      </c>
      <c r="AI6" s="11" t="s">
        <v>81</v>
      </c>
      <c r="AJ6" s="11" t="s">
        <v>82</v>
      </c>
      <c r="AK6" s="11" t="s">
        <v>83</v>
      </c>
      <c r="AL6" s="11" t="s">
        <v>85</v>
      </c>
      <c r="AM6" s="11" t="s">
        <v>86</v>
      </c>
      <c r="AN6" s="11" t="s">
        <v>87</v>
      </c>
      <c r="AO6" s="11" t="s">
        <v>88</v>
      </c>
      <c r="AP6" s="11" t="s">
        <v>90</v>
      </c>
      <c r="AQ6" s="11" t="s">
        <v>93</v>
      </c>
      <c r="AR6" s="11" t="s">
        <v>95</v>
      </c>
      <c r="AS6" s="11" t="s">
        <v>97</v>
      </c>
      <c r="AT6" s="11" t="s">
        <v>98</v>
      </c>
      <c r="AU6" s="11" t="s">
        <v>99</v>
      </c>
      <c r="AV6" s="11" t="s">
        <v>100</v>
      </c>
      <c r="AW6" s="11" t="s">
        <v>101</v>
      </c>
      <c r="AX6" s="11" t="s">
        <v>102</v>
      </c>
      <c r="AY6" s="11" t="s">
        <v>104</v>
      </c>
      <c r="AZ6" s="11" t="s">
        <v>106</v>
      </c>
      <c r="BA6" s="11" t="s">
        <v>107</v>
      </c>
      <c r="BB6" s="11" t="s">
        <v>108</v>
      </c>
      <c r="BC6" s="11" t="s">
        <v>109</v>
      </c>
      <c r="BD6" s="11" t="s">
        <v>110</v>
      </c>
      <c r="BE6" s="11" t="s">
        <v>111</v>
      </c>
      <c r="BF6" s="11" t="s">
        <v>112</v>
      </c>
      <c r="BG6" s="11" t="s">
        <v>113</v>
      </c>
      <c r="BH6" s="11" t="s">
        <v>114</v>
      </c>
      <c r="BI6" s="11" t="s">
        <v>115</v>
      </c>
      <c r="BJ6" s="11" t="s">
        <v>116</v>
      </c>
      <c r="BK6" s="11" t="s">
        <v>117</v>
      </c>
      <c r="BL6" s="11" t="s">
        <v>118</v>
      </c>
      <c r="BM6" s="11" t="s">
        <v>119</v>
      </c>
      <c r="BN6" s="11" t="s">
        <v>120</v>
      </c>
      <c r="BO6" s="11" t="s">
        <v>121</v>
      </c>
      <c r="BP6" s="11" t="s">
        <v>123</v>
      </c>
      <c r="BQ6" s="11" t="s">
        <v>124</v>
      </c>
      <c r="BR6" s="11" t="s">
        <v>125</v>
      </c>
      <c r="BS6" s="11" t="s">
        <v>126</v>
      </c>
      <c r="BT6" s="11" t="s">
        <v>128</v>
      </c>
      <c r="BU6" s="11" t="s">
        <v>129</v>
      </c>
      <c r="BV6" s="11" t="s">
        <v>130</v>
      </c>
      <c r="BW6" s="11" t="s">
        <v>132</v>
      </c>
      <c r="BX6" s="11" t="s">
        <v>133</v>
      </c>
      <c r="BY6" s="11" t="s">
        <v>47</v>
      </c>
    </row>
    <row r="7" spans="1:77">
      <c r="A7" s="14">
        <v>1</v>
      </c>
      <c r="B7" s="15">
        <v>0</v>
      </c>
      <c r="C7" s="15">
        <v>0</v>
      </c>
      <c r="D7" s="15">
        <v>0</v>
      </c>
      <c r="E7" s="15"/>
      <c r="F7" s="16"/>
      <c r="G7" s="17"/>
      <c r="H7" s="17"/>
      <c r="I7" s="15"/>
      <c r="J7" s="16"/>
      <c r="K7" s="17"/>
      <c r="L7" s="17"/>
      <c r="M7" s="15"/>
      <c r="N7" s="16"/>
      <c r="O7" s="17"/>
      <c r="P7" s="17"/>
      <c r="Q7" s="15"/>
      <c r="R7" s="16"/>
      <c r="S7" s="17"/>
      <c r="T7" s="17"/>
      <c r="U7" s="15"/>
      <c r="V7" s="16"/>
      <c r="W7" s="17"/>
      <c r="X7" s="17"/>
      <c r="Y7" s="15"/>
      <c r="Z7" s="16"/>
      <c r="AA7" s="17"/>
      <c r="AB7" s="17"/>
      <c r="AC7" s="18"/>
      <c r="AE7" s="5">
        <f t="shared" ref="AE7:AE36" si="0">A7</f>
        <v>1</v>
      </c>
      <c r="AF7" s="5">
        <f>INT(C7*24*60*60*1000)</f>
        <v>0</v>
      </c>
      <c r="AG7" s="5">
        <f>INT((B8-B7-C7-D7)*24*60*60*1000)</f>
        <v>0</v>
      </c>
      <c r="AH7" s="5">
        <f>INT(D7*24*60*60*1000)</f>
        <v>0</v>
      </c>
      <c r="AI7" s="5" t="str">
        <f t="shared" ref="AI7:AI36" si="1">IF(E7="","",INT(255*(E7/100)))</f>
        <v/>
      </c>
      <c r="AJ7" s="5" t="str">
        <f>IFERROR(VLOOKUP(F7,'(勿動)下拉選單'!G:N,2,FALSE),"")</f>
        <v/>
      </c>
      <c r="AK7" s="5" t="str">
        <f>IFERROR(VLOOKUP(F7,'(勿動)下拉選單'!G:N,3,FALSE),"")</f>
        <v/>
      </c>
      <c r="AL7" s="5" t="str">
        <f>IFERROR(VLOOKUP(F7,'(勿動)下拉選單'!G:N,4,FALSE),"")</f>
        <v/>
      </c>
      <c r="AM7" s="5" t="str">
        <f t="shared" ref="AM7:AM36" si="2">IF(G7="頻閃", IF(H7&gt;0,ROUND(256*(H7/100)-1,0),0),"")</f>
        <v/>
      </c>
      <c r="AN7" s="5" t="str">
        <f>IFERROR(VLOOKUP(G7,'(勿動)下拉選單'!D:F,2,FALSE),"")</f>
        <v/>
      </c>
      <c r="AO7" s="5" t="str">
        <f t="shared" ref="AO7:AO36" si="3">IF(OR(G7="七彩跳變",G7="七彩漸變",G7="七彩自走"),IF(H7&gt;0,ROUND(256*(H7/100)-1,0),""),"")</f>
        <v/>
      </c>
      <c r="AP7" s="5" t="str">
        <f t="shared" ref="AP7:AP36" si="4">IF(I7="","",INT(255*(I7/100)))</f>
        <v/>
      </c>
      <c r="AQ7" s="5" t="str">
        <f>IFERROR(VLOOKUP(J7,'(勿動)下拉選單'!G:N,2,FALSE),"")</f>
        <v/>
      </c>
      <c r="AR7" s="5" t="str">
        <f>IFERROR(VLOOKUP(J7,'(勿動)下拉選單'!G:N,3,FALSE),"")</f>
        <v/>
      </c>
      <c r="AS7" s="5" t="str">
        <f>IFERROR(VLOOKUP(J7,'(勿動)下拉選單'!G:N,4,FALSE),"")</f>
        <v/>
      </c>
      <c r="AT7" s="5" t="str">
        <f t="shared" ref="AT7:AT36" si="5">IF(K7="頻閃", IF(L7&gt;0,ROUND(256*(L7/100)-1,0),0),"")</f>
        <v/>
      </c>
      <c r="AU7" s="5" t="str">
        <f>IFERROR(VLOOKUP(K7,'(勿動)下拉選單'!D:F,2,FALSE),"")</f>
        <v/>
      </c>
      <c r="AV7" s="5" t="str">
        <f t="shared" ref="AV7:AV36" si="6">IF(OR(K7="七彩跳變",K7="七彩漸變",K7="七彩自走"),IF(L7&gt;0,ROUND(256*(L7/100)-1,0),""),"")</f>
        <v/>
      </c>
      <c r="AW7" s="5" t="str">
        <f t="shared" ref="AW7:AW36" si="7">IF(M7="","",INT(255*(M7/100)))</f>
        <v/>
      </c>
      <c r="AX7" s="5" t="str">
        <f>IFERROR(VLOOKUP(N7,'(勿動)下拉選單'!G:N,2,FALSE),"")</f>
        <v/>
      </c>
      <c r="AY7" s="5" t="str">
        <f>IFERROR(VLOOKUP(N7,'(勿動)下拉選單'!G:N,3,FALSE),"")</f>
        <v/>
      </c>
      <c r="AZ7" s="5" t="str">
        <f>IFERROR(VLOOKUP(N7,'(勿動)下拉選單'!G:N,4,FALSE),"")</f>
        <v/>
      </c>
      <c r="BA7" s="5" t="str">
        <f t="shared" ref="BA7:BA36" si="8">IF(O7="頻閃", IF(P7&gt;0,ROUND(256*(P7/100)-1,0),0),"")</f>
        <v/>
      </c>
      <c r="BB7" s="5" t="str">
        <f>IFERROR(VLOOKUP(O7,'(勿動)下拉選單'!D:F,2,FALSE),"")</f>
        <v/>
      </c>
      <c r="BC7" s="5" t="str">
        <f t="shared" ref="BC7:BC36" si="9">IF(OR(O7="七彩跳變",O7="七彩漸變",O7="七彩自走"),IF(P7&gt;0,ROUND(256*(P7/100)-1,0),""),"")</f>
        <v/>
      </c>
      <c r="BD7" s="5" t="str">
        <f t="shared" ref="BD7:BD36" si="10">IF(Q7="","",INT(255*(Q7/100)))</f>
        <v/>
      </c>
      <c r="BE7" s="5" t="str">
        <f>IFERROR(VLOOKUP(R7,'(勿動)下拉選單'!G:N,2,FALSE),"")</f>
        <v/>
      </c>
      <c r="BF7" s="5" t="str">
        <f>IFERROR(VLOOKUP(R7,'(勿動)下拉選單'!G:N,3,FALSE),"")</f>
        <v/>
      </c>
      <c r="BG7" s="5" t="str">
        <f>IFERROR(VLOOKUP(R7,'(勿動)下拉選單'!G:N,4,FALSE),"")</f>
        <v/>
      </c>
      <c r="BH7" s="5" t="str">
        <f t="shared" ref="BH7:BH36" si="11">IF(S7="頻閃", IF(T7&gt;0,ROUND(256*(T7/100)-1,0),0),"")</f>
        <v/>
      </c>
      <c r="BI7" s="5" t="str">
        <f>IFERROR(VLOOKUP(S7,'(勿動)下拉選單'!D:F,2,FALSE),"")</f>
        <v/>
      </c>
      <c r="BJ7" s="5" t="str">
        <f t="shared" ref="BJ7:BJ36" si="12">IF(OR(S7="七彩跳變",S7="七彩漸變",S7="七彩自走"),IF(T7&gt;0,ROUND(256*(T7/100)-1,0),""),"")</f>
        <v/>
      </c>
      <c r="BK7" s="5" t="str">
        <f t="shared" ref="BK7:BK36" si="13">IF(U7="","",INT(255*(U7/100)))</f>
        <v/>
      </c>
      <c r="BL7" s="5" t="str">
        <f>IFERROR(VLOOKUP(V7,'(勿動)下拉選單'!G:N,2,FALSE),"")</f>
        <v/>
      </c>
      <c r="BM7" s="5" t="str">
        <f>IFERROR(VLOOKUP(V7,'(勿動)下拉選單'!G:N,3,FALSE),"")</f>
        <v/>
      </c>
      <c r="BN7" s="5" t="str">
        <f>IFERROR(VLOOKUP(V7,'(勿動)下拉選單'!G:N,4,FALSE),"")</f>
        <v/>
      </c>
      <c r="BO7" s="5" t="str">
        <f t="shared" ref="BO7:BO36" si="14">IF(W7="頻閃", IF(X7&gt;0,ROUND(256*(X7/100)-1,0),0),"")</f>
        <v/>
      </c>
      <c r="BP7" s="5" t="str">
        <f>IFERROR(VLOOKUP(W7,'(勿動)下拉選單'!D:F,2,FALSE),"")</f>
        <v/>
      </c>
      <c r="BQ7" s="5" t="str">
        <f t="shared" ref="BQ7:BQ36" si="15">IF(OR(W7="七彩跳變",W7="七彩漸變",W7="七彩自走"),IF(X7&gt;0,ROUND(256*(X7/100)-1,0),""),"")</f>
        <v/>
      </c>
      <c r="BR7" s="5" t="str">
        <f t="shared" ref="BR7:BR36" si="16">IF(Y7="","",INT(255*(Y7/100)))</f>
        <v/>
      </c>
      <c r="BS7" s="5" t="str">
        <f>IFERROR(VLOOKUP(Z7,'(勿動)下拉選單'!G:N,2,FALSE),"")</f>
        <v/>
      </c>
      <c r="BT7" s="5" t="str">
        <f>IFERROR(VLOOKUP(Z7,'(勿動)下拉選單'!G:N,3,FALSE),"")</f>
        <v/>
      </c>
      <c r="BU7" s="5" t="str">
        <f>IFERROR(VLOOKUP(Z7,'(勿動)下拉選單'!G:N,4,FALSE),"")</f>
        <v/>
      </c>
      <c r="BV7" s="5" t="str">
        <f t="shared" ref="BV7:BV36" si="17">IF(AA7="頻閃", IF(AB7&gt;0,ROUND(256*(AB7/100)-1,0),0),"")</f>
        <v/>
      </c>
      <c r="BW7" s="5" t="str">
        <f>IFERROR(VLOOKUP(AA7,'(勿動)下拉選單'!D:F,2,FALSE),"")</f>
        <v/>
      </c>
      <c r="BX7" s="5" t="str">
        <f t="shared" ref="BX7:BX36" si="18">IF(OR(AA7="七彩跳變",AA7="七彩漸變",AA7="七彩自走"),IF(AB7&gt;0,ROUND(256*(AB7/100)-1,0),""),"")</f>
        <v/>
      </c>
      <c r="BY7" s="5" t="str">
        <f t="shared" ref="BY7:BY36" si="19">IF(AC7="","",AC7)</f>
        <v/>
      </c>
    </row>
    <row r="8" spans="1:77">
      <c r="A8" s="28">
        <v>2</v>
      </c>
      <c r="B8" s="29">
        <v>0</v>
      </c>
      <c r="C8" s="29">
        <v>0</v>
      </c>
      <c r="D8" s="29">
        <v>0</v>
      </c>
      <c r="E8" s="15"/>
      <c r="F8" s="17"/>
      <c r="G8" s="17"/>
      <c r="H8" s="17"/>
      <c r="I8" s="15"/>
      <c r="J8" s="17"/>
      <c r="K8" s="17"/>
      <c r="L8" s="17"/>
      <c r="M8" s="15"/>
      <c r="N8" s="17"/>
      <c r="O8" s="17"/>
      <c r="P8" s="17"/>
      <c r="Q8" s="15"/>
      <c r="R8" s="17"/>
      <c r="S8" s="17"/>
      <c r="T8" s="17"/>
      <c r="U8" s="15"/>
      <c r="V8" s="17"/>
      <c r="W8" s="17"/>
      <c r="X8" s="17"/>
      <c r="Y8" s="15"/>
      <c r="Z8" s="17"/>
      <c r="AA8" s="17"/>
      <c r="AB8" s="17"/>
      <c r="AC8" s="18"/>
      <c r="AE8" s="5">
        <f t="shared" si="0"/>
        <v>2</v>
      </c>
      <c r="AF8" s="5" t="str">
        <f t="shared" ref="AF8:AF36" si="20">IF(OR(B8&gt;0,C8&gt;0),INT(C8*24*60*60*1000),"")</f>
        <v/>
      </c>
      <c r="AG8" s="5" t="str">
        <f t="shared" ref="AG8:AG36" si="21">IF(B8&gt;B7,IF(B9&lt;B8,3599999,INT((B9-B8-C8-D8)*24*60*60*1000)),"")</f>
        <v/>
      </c>
      <c r="AH8" s="5" t="str">
        <f t="shared" ref="AH8:AH36" si="22">IF(OR(B8&gt;0,D8&gt;0),INT(D8*24*60*60*1000),"")</f>
        <v/>
      </c>
      <c r="AI8" s="5" t="str">
        <f t="shared" si="1"/>
        <v/>
      </c>
      <c r="AJ8" s="5" t="str">
        <f>IFERROR(VLOOKUP(F8,'(勿動)下拉選單'!G:N,2,FALSE),"")</f>
        <v/>
      </c>
      <c r="AK8" s="5" t="str">
        <f>IFERROR(VLOOKUP(F8,'(勿動)下拉選單'!G:N,3,FALSE),"")</f>
        <v/>
      </c>
      <c r="AL8" s="5" t="str">
        <f>IFERROR(VLOOKUP(F8,'(勿動)下拉選單'!G:N,4,FALSE),"")</f>
        <v/>
      </c>
      <c r="AM8" s="5" t="str">
        <f t="shared" si="2"/>
        <v/>
      </c>
      <c r="AN8" s="5" t="str">
        <f>IFERROR(VLOOKUP(G8,'(勿動)下拉選單'!D:F,2,FALSE),"")</f>
        <v/>
      </c>
      <c r="AO8" s="5" t="str">
        <f t="shared" si="3"/>
        <v/>
      </c>
      <c r="AP8" s="5" t="str">
        <f t="shared" si="4"/>
        <v/>
      </c>
      <c r="AQ8" s="5" t="str">
        <f>IFERROR(VLOOKUP(J8,'(勿動)下拉選單'!G:N,2,FALSE),"")</f>
        <v/>
      </c>
      <c r="AR8" s="5" t="str">
        <f>IFERROR(VLOOKUP(J8,'(勿動)下拉選單'!G:N,3,FALSE),"")</f>
        <v/>
      </c>
      <c r="AS8" s="5" t="str">
        <f>IFERROR(VLOOKUP(J8,'(勿動)下拉選單'!G:N,4,FALSE),"")</f>
        <v/>
      </c>
      <c r="AT8" s="5" t="str">
        <f t="shared" si="5"/>
        <v/>
      </c>
      <c r="AU8" s="5" t="str">
        <f>IFERROR(VLOOKUP(K8,'(勿動)下拉選單'!D:F,2,FALSE),"")</f>
        <v/>
      </c>
      <c r="AV8" s="5" t="str">
        <f t="shared" si="6"/>
        <v/>
      </c>
      <c r="AW8" s="5" t="str">
        <f t="shared" si="7"/>
        <v/>
      </c>
      <c r="AX8" s="5" t="str">
        <f>IFERROR(VLOOKUP(N8,'(勿動)下拉選單'!G:N,2,FALSE),"")</f>
        <v/>
      </c>
      <c r="AY8" s="5" t="str">
        <f>IFERROR(VLOOKUP(N8,'(勿動)下拉選單'!G:N,3,FALSE),"")</f>
        <v/>
      </c>
      <c r="AZ8" s="5" t="str">
        <f>IFERROR(VLOOKUP(N8,'(勿動)下拉選單'!G:N,4,FALSE),"")</f>
        <v/>
      </c>
      <c r="BA8" s="5" t="str">
        <f t="shared" si="8"/>
        <v/>
      </c>
      <c r="BB8" s="5" t="str">
        <f>IFERROR(VLOOKUP(O8,'(勿動)下拉選單'!D:F,2,FALSE),"")</f>
        <v/>
      </c>
      <c r="BC8" s="5" t="str">
        <f t="shared" si="9"/>
        <v/>
      </c>
      <c r="BD8" s="5" t="str">
        <f t="shared" si="10"/>
        <v/>
      </c>
      <c r="BE8" s="5" t="str">
        <f>IFERROR(VLOOKUP(R8,'(勿動)下拉選單'!G:N,2,FALSE),"")</f>
        <v/>
      </c>
      <c r="BF8" s="5" t="str">
        <f>IFERROR(VLOOKUP(R8,'(勿動)下拉選單'!G:N,3,FALSE),"")</f>
        <v/>
      </c>
      <c r="BG8" s="5" t="str">
        <f>IFERROR(VLOOKUP(R8,'(勿動)下拉選單'!G:N,4,FALSE),"")</f>
        <v/>
      </c>
      <c r="BH8" s="5" t="str">
        <f t="shared" si="11"/>
        <v/>
      </c>
      <c r="BI8" s="5" t="str">
        <f>IFERROR(VLOOKUP(S8,'(勿動)下拉選單'!D:F,2,FALSE),"")</f>
        <v/>
      </c>
      <c r="BJ8" s="5" t="str">
        <f t="shared" si="12"/>
        <v/>
      </c>
      <c r="BK8" s="5" t="str">
        <f t="shared" si="13"/>
        <v/>
      </c>
      <c r="BL8" s="5" t="str">
        <f>IFERROR(VLOOKUP(V8,'(勿動)下拉選單'!G:N,2,FALSE),"")</f>
        <v/>
      </c>
      <c r="BM8" s="5" t="str">
        <f>IFERROR(VLOOKUP(V8,'(勿動)下拉選單'!G:N,3,FALSE),"")</f>
        <v/>
      </c>
      <c r="BN8" s="5" t="str">
        <f>IFERROR(VLOOKUP(V8,'(勿動)下拉選單'!G:N,4,FALSE),"")</f>
        <v/>
      </c>
      <c r="BO8" s="5" t="str">
        <f t="shared" si="14"/>
        <v/>
      </c>
      <c r="BP8" s="5" t="str">
        <f>IFERROR(VLOOKUP(W8,'(勿動)下拉選單'!D:F,2,FALSE),"")</f>
        <v/>
      </c>
      <c r="BQ8" s="5" t="str">
        <f t="shared" si="15"/>
        <v/>
      </c>
      <c r="BR8" s="5" t="str">
        <f t="shared" si="16"/>
        <v/>
      </c>
      <c r="BS8" s="5" t="str">
        <f>IFERROR(VLOOKUP(Z8,'(勿動)下拉選單'!G:N,2,FALSE),"")</f>
        <v/>
      </c>
      <c r="BT8" s="5" t="str">
        <f>IFERROR(VLOOKUP(Z8,'(勿動)下拉選單'!G:N,3,FALSE),"")</f>
        <v/>
      </c>
      <c r="BU8" s="5" t="str">
        <f>IFERROR(VLOOKUP(Z8,'(勿動)下拉選單'!G:N,4,FALSE),"")</f>
        <v/>
      </c>
      <c r="BV8" s="5" t="str">
        <f t="shared" si="17"/>
        <v/>
      </c>
      <c r="BW8" s="5" t="str">
        <f>IFERROR(VLOOKUP(AA8,'(勿動)下拉選單'!D:F,2,FALSE),"")</f>
        <v/>
      </c>
      <c r="BX8" s="5" t="str">
        <f t="shared" si="18"/>
        <v/>
      </c>
      <c r="BY8" s="5" t="str">
        <f t="shared" si="19"/>
        <v/>
      </c>
    </row>
    <row r="9" spans="1:77">
      <c r="A9" s="14">
        <v>3</v>
      </c>
      <c r="B9" s="15">
        <v>0</v>
      </c>
      <c r="C9" s="15">
        <v>0</v>
      </c>
      <c r="D9" s="15">
        <v>0</v>
      </c>
      <c r="E9" s="15"/>
      <c r="F9" s="17"/>
      <c r="G9" s="17"/>
      <c r="H9" s="17"/>
      <c r="I9" s="15"/>
      <c r="J9" s="17"/>
      <c r="K9" s="17"/>
      <c r="L9" s="17"/>
      <c r="M9" s="15"/>
      <c r="N9" s="17"/>
      <c r="O9" s="17"/>
      <c r="P9" s="17"/>
      <c r="Q9" s="15"/>
      <c r="R9" s="17"/>
      <c r="S9" s="17"/>
      <c r="T9" s="17"/>
      <c r="U9" s="15"/>
      <c r="V9" s="17"/>
      <c r="W9" s="17"/>
      <c r="X9" s="17"/>
      <c r="Y9" s="15"/>
      <c r="Z9" s="17"/>
      <c r="AA9" s="17"/>
      <c r="AB9" s="17"/>
      <c r="AC9" s="18"/>
      <c r="AE9" s="5">
        <f t="shared" si="0"/>
        <v>3</v>
      </c>
      <c r="AF9" s="5" t="str">
        <f t="shared" si="20"/>
        <v/>
      </c>
      <c r="AG9" s="5" t="str">
        <f t="shared" si="21"/>
        <v/>
      </c>
      <c r="AH9" s="5" t="str">
        <f t="shared" si="22"/>
        <v/>
      </c>
      <c r="AI9" s="5" t="str">
        <f t="shared" si="1"/>
        <v/>
      </c>
      <c r="AJ9" s="5" t="str">
        <f>IFERROR(VLOOKUP(F9,'(勿動)下拉選單'!G:N,2,FALSE),"")</f>
        <v/>
      </c>
      <c r="AK9" s="5" t="str">
        <f>IFERROR(VLOOKUP(F9,'(勿動)下拉選單'!G:N,3,FALSE),"")</f>
        <v/>
      </c>
      <c r="AL9" s="5" t="str">
        <f>IFERROR(VLOOKUP(F9,'(勿動)下拉選單'!G:N,4,FALSE),"")</f>
        <v/>
      </c>
      <c r="AM9" s="5" t="str">
        <f t="shared" si="2"/>
        <v/>
      </c>
      <c r="AN9" s="5" t="str">
        <f>IFERROR(VLOOKUP(G9,'(勿動)下拉選單'!D:F,2,FALSE),"")</f>
        <v/>
      </c>
      <c r="AO9" s="5" t="str">
        <f t="shared" si="3"/>
        <v/>
      </c>
      <c r="AP9" s="5" t="str">
        <f t="shared" si="4"/>
        <v/>
      </c>
      <c r="AQ9" s="5" t="str">
        <f>IFERROR(VLOOKUP(J9,'(勿動)下拉選單'!G:N,2,FALSE),"")</f>
        <v/>
      </c>
      <c r="AR9" s="5" t="str">
        <f>IFERROR(VLOOKUP(J9,'(勿動)下拉選單'!G:N,3,FALSE),"")</f>
        <v/>
      </c>
      <c r="AS9" s="5" t="str">
        <f>IFERROR(VLOOKUP(J9,'(勿動)下拉選單'!G:N,4,FALSE),"")</f>
        <v/>
      </c>
      <c r="AT9" s="5" t="str">
        <f t="shared" si="5"/>
        <v/>
      </c>
      <c r="AU9" s="5" t="str">
        <f>IFERROR(VLOOKUP(K9,'(勿動)下拉選單'!D:F,2,FALSE),"")</f>
        <v/>
      </c>
      <c r="AV9" s="5" t="str">
        <f t="shared" si="6"/>
        <v/>
      </c>
      <c r="AW9" s="5" t="str">
        <f t="shared" si="7"/>
        <v/>
      </c>
      <c r="AX9" s="5" t="str">
        <f>IFERROR(VLOOKUP(N9,'(勿動)下拉選單'!G:N,2,FALSE),"")</f>
        <v/>
      </c>
      <c r="AY9" s="5" t="str">
        <f>IFERROR(VLOOKUP(N9,'(勿動)下拉選單'!G:N,3,FALSE),"")</f>
        <v/>
      </c>
      <c r="AZ9" s="5" t="str">
        <f>IFERROR(VLOOKUP(N9,'(勿動)下拉選單'!G:N,4,FALSE),"")</f>
        <v/>
      </c>
      <c r="BA9" s="5" t="str">
        <f t="shared" si="8"/>
        <v/>
      </c>
      <c r="BB9" s="5" t="str">
        <f>IFERROR(VLOOKUP(O9,'(勿動)下拉選單'!D:F,2,FALSE),"")</f>
        <v/>
      </c>
      <c r="BC9" s="5" t="str">
        <f t="shared" si="9"/>
        <v/>
      </c>
      <c r="BD9" s="5" t="str">
        <f t="shared" si="10"/>
        <v/>
      </c>
      <c r="BE9" s="5" t="str">
        <f>IFERROR(VLOOKUP(R9,'(勿動)下拉選單'!G:N,2,FALSE),"")</f>
        <v/>
      </c>
      <c r="BF9" s="5" t="str">
        <f>IFERROR(VLOOKUP(R9,'(勿動)下拉選單'!G:N,3,FALSE),"")</f>
        <v/>
      </c>
      <c r="BG9" s="5" t="str">
        <f>IFERROR(VLOOKUP(R9,'(勿動)下拉選單'!G:N,4,FALSE),"")</f>
        <v/>
      </c>
      <c r="BH9" s="5" t="str">
        <f t="shared" si="11"/>
        <v/>
      </c>
      <c r="BI9" s="5" t="str">
        <f>IFERROR(VLOOKUP(S9,'(勿動)下拉選單'!D:F,2,FALSE),"")</f>
        <v/>
      </c>
      <c r="BJ9" s="5" t="str">
        <f t="shared" si="12"/>
        <v/>
      </c>
      <c r="BK9" s="5" t="str">
        <f t="shared" si="13"/>
        <v/>
      </c>
      <c r="BL9" s="5" t="str">
        <f>IFERROR(VLOOKUP(V9,'(勿動)下拉選單'!G:N,2,FALSE),"")</f>
        <v/>
      </c>
      <c r="BM9" s="5" t="str">
        <f>IFERROR(VLOOKUP(V9,'(勿動)下拉選單'!G:N,3,FALSE),"")</f>
        <v/>
      </c>
      <c r="BN9" s="5" t="str">
        <f>IFERROR(VLOOKUP(V9,'(勿動)下拉選單'!G:N,4,FALSE),"")</f>
        <v/>
      </c>
      <c r="BO9" s="5" t="str">
        <f t="shared" si="14"/>
        <v/>
      </c>
      <c r="BP9" s="5" t="str">
        <f>IFERROR(VLOOKUP(W9,'(勿動)下拉選單'!D:F,2,FALSE),"")</f>
        <v/>
      </c>
      <c r="BQ9" s="5" t="str">
        <f t="shared" si="15"/>
        <v/>
      </c>
      <c r="BR9" s="5" t="str">
        <f t="shared" si="16"/>
        <v/>
      </c>
      <c r="BS9" s="5" t="str">
        <f>IFERROR(VLOOKUP(Z9,'(勿動)下拉選單'!G:N,2,FALSE),"")</f>
        <v/>
      </c>
      <c r="BT9" s="5" t="str">
        <f>IFERROR(VLOOKUP(Z9,'(勿動)下拉選單'!G:N,3,FALSE),"")</f>
        <v/>
      </c>
      <c r="BU9" s="5" t="str">
        <f>IFERROR(VLOOKUP(Z9,'(勿動)下拉選單'!G:N,4,FALSE),"")</f>
        <v/>
      </c>
      <c r="BV9" s="5" t="str">
        <f t="shared" si="17"/>
        <v/>
      </c>
      <c r="BW9" s="5" t="str">
        <f>IFERROR(VLOOKUP(AA9,'(勿動)下拉選單'!D:F,2,FALSE),"")</f>
        <v/>
      </c>
      <c r="BX9" s="5" t="str">
        <f t="shared" si="18"/>
        <v/>
      </c>
      <c r="BY9" s="5" t="str">
        <f t="shared" si="19"/>
        <v/>
      </c>
    </row>
    <row r="10" spans="1:77">
      <c r="A10" s="28">
        <v>4</v>
      </c>
      <c r="B10" s="29">
        <v>0</v>
      </c>
      <c r="C10" s="29">
        <v>0</v>
      </c>
      <c r="D10" s="29">
        <v>0</v>
      </c>
      <c r="E10" s="15"/>
      <c r="F10" s="17"/>
      <c r="G10" s="17"/>
      <c r="H10" s="17"/>
      <c r="I10" s="15"/>
      <c r="J10" s="17"/>
      <c r="K10" s="17"/>
      <c r="L10" s="17"/>
      <c r="M10" s="15"/>
      <c r="N10" s="17"/>
      <c r="O10" s="17"/>
      <c r="P10" s="17"/>
      <c r="Q10" s="15"/>
      <c r="R10" s="17"/>
      <c r="S10" s="17"/>
      <c r="T10" s="17"/>
      <c r="U10" s="15"/>
      <c r="V10" s="17"/>
      <c r="W10" s="17"/>
      <c r="X10" s="17"/>
      <c r="Y10" s="15"/>
      <c r="Z10" s="17"/>
      <c r="AA10" s="17"/>
      <c r="AB10" s="17"/>
      <c r="AC10" s="18"/>
      <c r="AE10" s="5">
        <f t="shared" si="0"/>
        <v>4</v>
      </c>
      <c r="AF10" s="5" t="str">
        <f t="shared" si="20"/>
        <v/>
      </c>
      <c r="AG10" s="5" t="str">
        <f t="shared" si="21"/>
        <v/>
      </c>
      <c r="AH10" s="5" t="str">
        <f t="shared" si="22"/>
        <v/>
      </c>
      <c r="AI10" s="5" t="str">
        <f t="shared" si="1"/>
        <v/>
      </c>
      <c r="AJ10" s="5" t="str">
        <f>IFERROR(VLOOKUP(F10,'(勿動)下拉選單'!G:N,2,FALSE),"")</f>
        <v/>
      </c>
      <c r="AK10" s="5" t="str">
        <f>IFERROR(VLOOKUP(F10,'(勿動)下拉選單'!G:N,3,FALSE),"")</f>
        <v/>
      </c>
      <c r="AL10" s="5" t="str">
        <f>IFERROR(VLOOKUP(F10,'(勿動)下拉選單'!G:N,4,FALSE),"")</f>
        <v/>
      </c>
      <c r="AM10" s="5" t="str">
        <f t="shared" si="2"/>
        <v/>
      </c>
      <c r="AN10" s="5" t="str">
        <f>IFERROR(VLOOKUP(G10,'(勿動)下拉選單'!D:F,2,FALSE),"")</f>
        <v/>
      </c>
      <c r="AO10" s="5" t="str">
        <f t="shared" si="3"/>
        <v/>
      </c>
      <c r="AP10" s="5" t="str">
        <f t="shared" si="4"/>
        <v/>
      </c>
      <c r="AQ10" s="5" t="str">
        <f>IFERROR(VLOOKUP(J10,'(勿動)下拉選單'!G:N,2,FALSE),"")</f>
        <v/>
      </c>
      <c r="AR10" s="5" t="str">
        <f>IFERROR(VLOOKUP(J10,'(勿動)下拉選單'!G:N,3,FALSE),"")</f>
        <v/>
      </c>
      <c r="AS10" s="5" t="str">
        <f>IFERROR(VLOOKUP(J10,'(勿動)下拉選單'!G:N,4,FALSE),"")</f>
        <v/>
      </c>
      <c r="AT10" s="5" t="str">
        <f t="shared" si="5"/>
        <v/>
      </c>
      <c r="AU10" s="5" t="str">
        <f>IFERROR(VLOOKUP(K10,'(勿動)下拉選單'!D:F,2,FALSE),"")</f>
        <v/>
      </c>
      <c r="AV10" s="5" t="str">
        <f t="shared" si="6"/>
        <v/>
      </c>
      <c r="AW10" s="5" t="str">
        <f t="shared" si="7"/>
        <v/>
      </c>
      <c r="AX10" s="5" t="str">
        <f>IFERROR(VLOOKUP(N10,'(勿動)下拉選單'!G:N,2,FALSE),"")</f>
        <v/>
      </c>
      <c r="AY10" s="5" t="str">
        <f>IFERROR(VLOOKUP(N10,'(勿動)下拉選單'!G:N,3,FALSE),"")</f>
        <v/>
      </c>
      <c r="AZ10" s="5" t="str">
        <f>IFERROR(VLOOKUP(N10,'(勿動)下拉選單'!G:N,4,FALSE),"")</f>
        <v/>
      </c>
      <c r="BA10" s="5" t="str">
        <f t="shared" si="8"/>
        <v/>
      </c>
      <c r="BB10" s="5" t="str">
        <f>IFERROR(VLOOKUP(O10,'(勿動)下拉選單'!D:F,2,FALSE),"")</f>
        <v/>
      </c>
      <c r="BC10" s="5" t="str">
        <f t="shared" si="9"/>
        <v/>
      </c>
      <c r="BD10" s="5" t="str">
        <f t="shared" si="10"/>
        <v/>
      </c>
      <c r="BE10" s="5" t="str">
        <f>IFERROR(VLOOKUP(R10,'(勿動)下拉選單'!G:N,2,FALSE),"")</f>
        <v/>
      </c>
      <c r="BF10" s="5" t="str">
        <f>IFERROR(VLOOKUP(R10,'(勿動)下拉選單'!G:N,3,FALSE),"")</f>
        <v/>
      </c>
      <c r="BG10" s="5" t="str">
        <f>IFERROR(VLOOKUP(R10,'(勿動)下拉選單'!G:N,4,FALSE),"")</f>
        <v/>
      </c>
      <c r="BH10" s="5" t="str">
        <f t="shared" si="11"/>
        <v/>
      </c>
      <c r="BI10" s="5" t="str">
        <f>IFERROR(VLOOKUP(S10,'(勿動)下拉選單'!D:F,2,FALSE),"")</f>
        <v/>
      </c>
      <c r="BJ10" s="5" t="str">
        <f t="shared" si="12"/>
        <v/>
      </c>
      <c r="BK10" s="5" t="str">
        <f t="shared" si="13"/>
        <v/>
      </c>
      <c r="BL10" s="5" t="str">
        <f>IFERROR(VLOOKUP(V10,'(勿動)下拉選單'!G:N,2,FALSE),"")</f>
        <v/>
      </c>
      <c r="BM10" s="5" t="str">
        <f>IFERROR(VLOOKUP(V10,'(勿動)下拉選單'!G:N,3,FALSE),"")</f>
        <v/>
      </c>
      <c r="BN10" s="5" t="str">
        <f>IFERROR(VLOOKUP(V10,'(勿動)下拉選單'!G:N,4,FALSE),"")</f>
        <v/>
      </c>
      <c r="BO10" s="5" t="str">
        <f t="shared" si="14"/>
        <v/>
      </c>
      <c r="BP10" s="5" t="str">
        <f>IFERROR(VLOOKUP(W10,'(勿動)下拉選單'!D:F,2,FALSE),"")</f>
        <v/>
      </c>
      <c r="BQ10" s="5" t="str">
        <f t="shared" si="15"/>
        <v/>
      </c>
      <c r="BR10" s="5" t="str">
        <f t="shared" si="16"/>
        <v/>
      </c>
      <c r="BS10" s="5" t="str">
        <f>IFERROR(VLOOKUP(Z10,'(勿動)下拉選單'!G:N,2,FALSE),"")</f>
        <v/>
      </c>
      <c r="BT10" s="5" t="str">
        <f>IFERROR(VLOOKUP(Z10,'(勿動)下拉選單'!G:N,3,FALSE),"")</f>
        <v/>
      </c>
      <c r="BU10" s="5" t="str">
        <f>IFERROR(VLOOKUP(Z10,'(勿動)下拉選單'!G:N,4,FALSE),"")</f>
        <v/>
      </c>
      <c r="BV10" s="5" t="str">
        <f t="shared" si="17"/>
        <v/>
      </c>
      <c r="BW10" s="5" t="str">
        <f>IFERROR(VLOOKUP(AA10,'(勿動)下拉選單'!D:F,2,FALSE),"")</f>
        <v/>
      </c>
      <c r="BX10" s="5" t="str">
        <f t="shared" si="18"/>
        <v/>
      </c>
      <c r="BY10" s="5" t="str">
        <f t="shared" si="19"/>
        <v/>
      </c>
    </row>
    <row r="11" spans="1:77">
      <c r="A11" s="14">
        <v>5</v>
      </c>
      <c r="B11" s="15">
        <v>0</v>
      </c>
      <c r="C11" s="15">
        <v>0</v>
      </c>
      <c r="D11" s="15">
        <v>0</v>
      </c>
      <c r="E11" s="15"/>
      <c r="F11" s="17"/>
      <c r="G11" s="17"/>
      <c r="H11" s="17"/>
      <c r="I11" s="15"/>
      <c r="J11" s="17"/>
      <c r="K11" s="17"/>
      <c r="L11" s="17"/>
      <c r="M11" s="15"/>
      <c r="N11" s="17"/>
      <c r="O11" s="17"/>
      <c r="P11" s="17"/>
      <c r="Q11" s="15"/>
      <c r="R11" s="17"/>
      <c r="S11" s="17"/>
      <c r="T11" s="17"/>
      <c r="U11" s="15"/>
      <c r="V11" s="17"/>
      <c r="W11" s="17"/>
      <c r="X11" s="17"/>
      <c r="Y11" s="15"/>
      <c r="Z11" s="17"/>
      <c r="AA11" s="17"/>
      <c r="AB11" s="17"/>
      <c r="AC11" s="18"/>
      <c r="AE11" s="5">
        <f t="shared" si="0"/>
        <v>5</v>
      </c>
      <c r="AF11" s="5" t="str">
        <f t="shared" si="20"/>
        <v/>
      </c>
      <c r="AG11" s="5" t="str">
        <f t="shared" si="21"/>
        <v/>
      </c>
      <c r="AH11" s="5" t="str">
        <f t="shared" si="22"/>
        <v/>
      </c>
      <c r="AI11" s="5" t="str">
        <f t="shared" si="1"/>
        <v/>
      </c>
      <c r="AJ11" s="5" t="str">
        <f>IFERROR(VLOOKUP(F11,'(勿動)下拉選單'!G:N,2,FALSE),"")</f>
        <v/>
      </c>
      <c r="AK11" s="5" t="str">
        <f>IFERROR(VLOOKUP(F11,'(勿動)下拉選單'!G:N,3,FALSE),"")</f>
        <v/>
      </c>
      <c r="AL11" s="5" t="str">
        <f>IFERROR(VLOOKUP(F11,'(勿動)下拉選單'!G:N,4,FALSE),"")</f>
        <v/>
      </c>
      <c r="AM11" s="5" t="str">
        <f t="shared" si="2"/>
        <v/>
      </c>
      <c r="AN11" s="5" t="str">
        <f>IFERROR(VLOOKUP(G11,'(勿動)下拉選單'!D:F,2,FALSE),"")</f>
        <v/>
      </c>
      <c r="AO11" s="5" t="str">
        <f t="shared" si="3"/>
        <v/>
      </c>
      <c r="AP11" s="5" t="str">
        <f t="shared" si="4"/>
        <v/>
      </c>
      <c r="AQ11" s="5" t="str">
        <f>IFERROR(VLOOKUP(J11,'(勿動)下拉選單'!G:N,2,FALSE),"")</f>
        <v/>
      </c>
      <c r="AR11" s="5" t="str">
        <f>IFERROR(VLOOKUP(J11,'(勿動)下拉選單'!G:N,3,FALSE),"")</f>
        <v/>
      </c>
      <c r="AS11" s="5" t="str">
        <f>IFERROR(VLOOKUP(J11,'(勿動)下拉選單'!G:N,4,FALSE),"")</f>
        <v/>
      </c>
      <c r="AT11" s="5" t="str">
        <f t="shared" si="5"/>
        <v/>
      </c>
      <c r="AU11" s="5" t="str">
        <f>IFERROR(VLOOKUP(K11,'(勿動)下拉選單'!D:F,2,FALSE),"")</f>
        <v/>
      </c>
      <c r="AV11" s="5" t="str">
        <f t="shared" si="6"/>
        <v/>
      </c>
      <c r="AW11" s="5" t="str">
        <f t="shared" si="7"/>
        <v/>
      </c>
      <c r="AX11" s="5" t="str">
        <f>IFERROR(VLOOKUP(N11,'(勿動)下拉選單'!G:N,2,FALSE),"")</f>
        <v/>
      </c>
      <c r="AY11" s="5" t="str">
        <f>IFERROR(VLOOKUP(N11,'(勿動)下拉選單'!G:N,3,FALSE),"")</f>
        <v/>
      </c>
      <c r="AZ11" s="5" t="str">
        <f>IFERROR(VLOOKUP(N11,'(勿動)下拉選單'!G:N,4,FALSE),"")</f>
        <v/>
      </c>
      <c r="BA11" s="5" t="str">
        <f t="shared" si="8"/>
        <v/>
      </c>
      <c r="BB11" s="5" t="str">
        <f>IFERROR(VLOOKUP(O11,'(勿動)下拉選單'!D:F,2,FALSE),"")</f>
        <v/>
      </c>
      <c r="BC11" s="5" t="str">
        <f t="shared" si="9"/>
        <v/>
      </c>
      <c r="BD11" s="5" t="str">
        <f t="shared" si="10"/>
        <v/>
      </c>
      <c r="BE11" s="5" t="str">
        <f>IFERROR(VLOOKUP(R11,'(勿動)下拉選單'!G:N,2,FALSE),"")</f>
        <v/>
      </c>
      <c r="BF11" s="5" t="str">
        <f>IFERROR(VLOOKUP(R11,'(勿動)下拉選單'!G:N,3,FALSE),"")</f>
        <v/>
      </c>
      <c r="BG11" s="5" t="str">
        <f>IFERROR(VLOOKUP(R11,'(勿動)下拉選單'!G:N,4,FALSE),"")</f>
        <v/>
      </c>
      <c r="BH11" s="5" t="str">
        <f t="shared" si="11"/>
        <v/>
      </c>
      <c r="BI11" s="5" t="str">
        <f>IFERROR(VLOOKUP(S11,'(勿動)下拉選單'!D:F,2,FALSE),"")</f>
        <v/>
      </c>
      <c r="BJ11" s="5" t="str">
        <f t="shared" si="12"/>
        <v/>
      </c>
      <c r="BK11" s="5" t="str">
        <f t="shared" si="13"/>
        <v/>
      </c>
      <c r="BL11" s="5" t="str">
        <f>IFERROR(VLOOKUP(V11,'(勿動)下拉選單'!G:N,2,FALSE),"")</f>
        <v/>
      </c>
      <c r="BM11" s="5" t="str">
        <f>IFERROR(VLOOKUP(V11,'(勿動)下拉選單'!G:N,3,FALSE),"")</f>
        <v/>
      </c>
      <c r="BN11" s="5" t="str">
        <f>IFERROR(VLOOKUP(V11,'(勿動)下拉選單'!G:N,4,FALSE),"")</f>
        <v/>
      </c>
      <c r="BO11" s="5" t="str">
        <f t="shared" si="14"/>
        <v/>
      </c>
      <c r="BP11" s="5" t="str">
        <f>IFERROR(VLOOKUP(W11,'(勿動)下拉選單'!D:F,2,FALSE),"")</f>
        <v/>
      </c>
      <c r="BQ11" s="5" t="str">
        <f t="shared" si="15"/>
        <v/>
      </c>
      <c r="BR11" s="5" t="str">
        <f t="shared" si="16"/>
        <v/>
      </c>
      <c r="BS11" s="5" t="str">
        <f>IFERROR(VLOOKUP(Z11,'(勿動)下拉選單'!G:N,2,FALSE),"")</f>
        <v/>
      </c>
      <c r="BT11" s="5" t="str">
        <f>IFERROR(VLOOKUP(Z11,'(勿動)下拉選單'!G:N,3,FALSE),"")</f>
        <v/>
      </c>
      <c r="BU11" s="5" t="str">
        <f>IFERROR(VLOOKUP(Z11,'(勿動)下拉選單'!G:N,4,FALSE),"")</f>
        <v/>
      </c>
      <c r="BV11" s="5" t="str">
        <f t="shared" si="17"/>
        <v/>
      </c>
      <c r="BW11" s="5" t="str">
        <f>IFERROR(VLOOKUP(AA11,'(勿動)下拉選單'!D:F,2,FALSE),"")</f>
        <v/>
      </c>
      <c r="BX11" s="5" t="str">
        <f t="shared" si="18"/>
        <v/>
      </c>
      <c r="BY11" s="5" t="str">
        <f t="shared" si="19"/>
        <v/>
      </c>
    </row>
    <row r="12" spans="1:77">
      <c r="A12" s="28">
        <v>6</v>
      </c>
      <c r="B12" s="29">
        <v>0</v>
      </c>
      <c r="C12" s="29">
        <v>0</v>
      </c>
      <c r="D12" s="29">
        <v>0</v>
      </c>
      <c r="E12" s="15"/>
      <c r="F12" s="17"/>
      <c r="G12" s="17"/>
      <c r="H12" s="17"/>
      <c r="I12" s="15"/>
      <c r="J12" s="17"/>
      <c r="K12" s="17"/>
      <c r="L12" s="17"/>
      <c r="M12" s="15"/>
      <c r="N12" s="17"/>
      <c r="O12" s="17"/>
      <c r="P12" s="17"/>
      <c r="Q12" s="15"/>
      <c r="R12" s="17"/>
      <c r="S12" s="17"/>
      <c r="T12" s="17"/>
      <c r="U12" s="15"/>
      <c r="V12" s="17"/>
      <c r="W12" s="17"/>
      <c r="X12" s="17"/>
      <c r="Y12" s="15"/>
      <c r="Z12" s="17"/>
      <c r="AA12" s="17"/>
      <c r="AB12" s="17"/>
      <c r="AC12" s="18"/>
      <c r="AE12" s="5">
        <f t="shared" si="0"/>
        <v>6</v>
      </c>
      <c r="AF12" s="5" t="str">
        <f t="shared" si="20"/>
        <v/>
      </c>
      <c r="AG12" s="5" t="str">
        <f t="shared" si="21"/>
        <v/>
      </c>
      <c r="AH12" s="5" t="str">
        <f t="shared" si="22"/>
        <v/>
      </c>
      <c r="AI12" s="5" t="str">
        <f t="shared" si="1"/>
        <v/>
      </c>
      <c r="AJ12" s="5" t="str">
        <f>IFERROR(VLOOKUP(F12,'(勿動)下拉選單'!G:N,2,FALSE),"")</f>
        <v/>
      </c>
      <c r="AK12" s="5" t="str">
        <f>IFERROR(VLOOKUP(F12,'(勿動)下拉選單'!G:N,3,FALSE),"")</f>
        <v/>
      </c>
      <c r="AL12" s="5" t="str">
        <f>IFERROR(VLOOKUP(F12,'(勿動)下拉選單'!G:N,4,FALSE),"")</f>
        <v/>
      </c>
      <c r="AM12" s="5" t="str">
        <f t="shared" si="2"/>
        <v/>
      </c>
      <c r="AN12" s="5" t="str">
        <f>IFERROR(VLOOKUP(G12,'(勿動)下拉選單'!D:F,2,FALSE),"")</f>
        <v/>
      </c>
      <c r="AO12" s="5" t="str">
        <f t="shared" si="3"/>
        <v/>
      </c>
      <c r="AP12" s="5" t="str">
        <f t="shared" si="4"/>
        <v/>
      </c>
      <c r="AQ12" s="5" t="str">
        <f>IFERROR(VLOOKUP(J12,'(勿動)下拉選單'!G:N,2,FALSE),"")</f>
        <v/>
      </c>
      <c r="AR12" s="5" t="str">
        <f>IFERROR(VLOOKUP(J12,'(勿動)下拉選單'!G:N,3,FALSE),"")</f>
        <v/>
      </c>
      <c r="AS12" s="5" t="str">
        <f>IFERROR(VLOOKUP(J12,'(勿動)下拉選單'!G:N,4,FALSE),"")</f>
        <v/>
      </c>
      <c r="AT12" s="5" t="str">
        <f t="shared" si="5"/>
        <v/>
      </c>
      <c r="AU12" s="5" t="str">
        <f>IFERROR(VLOOKUP(K12,'(勿動)下拉選單'!D:F,2,FALSE),"")</f>
        <v/>
      </c>
      <c r="AV12" s="5" t="str">
        <f t="shared" si="6"/>
        <v/>
      </c>
      <c r="AW12" s="5" t="str">
        <f t="shared" si="7"/>
        <v/>
      </c>
      <c r="AX12" s="5" t="str">
        <f>IFERROR(VLOOKUP(N12,'(勿動)下拉選單'!G:N,2,FALSE),"")</f>
        <v/>
      </c>
      <c r="AY12" s="5" t="str">
        <f>IFERROR(VLOOKUP(N12,'(勿動)下拉選單'!G:N,3,FALSE),"")</f>
        <v/>
      </c>
      <c r="AZ12" s="5" t="str">
        <f>IFERROR(VLOOKUP(N12,'(勿動)下拉選單'!G:N,4,FALSE),"")</f>
        <v/>
      </c>
      <c r="BA12" s="5" t="str">
        <f t="shared" si="8"/>
        <v/>
      </c>
      <c r="BB12" s="5" t="str">
        <f>IFERROR(VLOOKUP(O12,'(勿動)下拉選單'!D:F,2,FALSE),"")</f>
        <v/>
      </c>
      <c r="BC12" s="5" t="str">
        <f t="shared" si="9"/>
        <v/>
      </c>
      <c r="BD12" s="5" t="str">
        <f t="shared" si="10"/>
        <v/>
      </c>
      <c r="BE12" s="5" t="str">
        <f>IFERROR(VLOOKUP(R12,'(勿動)下拉選單'!G:N,2,FALSE),"")</f>
        <v/>
      </c>
      <c r="BF12" s="5" t="str">
        <f>IFERROR(VLOOKUP(R12,'(勿動)下拉選單'!G:N,3,FALSE),"")</f>
        <v/>
      </c>
      <c r="BG12" s="5" t="str">
        <f>IFERROR(VLOOKUP(R12,'(勿動)下拉選單'!G:N,4,FALSE),"")</f>
        <v/>
      </c>
      <c r="BH12" s="5" t="str">
        <f t="shared" si="11"/>
        <v/>
      </c>
      <c r="BI12" s="5" t="str">
        <f>IFERROR(VLOOKUP(S12,'(勿動)下拉選單'!D:F,2,FALSE),"")</f>
        <v/>
      </c>
      <c r="BJ12" s="5" t="str">
        <f t="shared" si="12"/>
        <v/>
      </c>
      <c r="BK12" s="5" t="str">
        <f t="shared" si="13"/>
        <v/>
      </c>
      <c r="BL12" s="5" t="str">
        <f>IFERROR(VLOOKUP(V12,'(勿動)下拉選單'!G:N,2,FALSE),"")</f>
        <v/>
      </c>
      <c r="BM12" s="5" t="str">
        <f>IFERROR(VLOOKUP(V12,'(勿動)下拉選單'!G:N,3,FALSE),"")</f>
        <v/>
      </c>
      <c r="BN12" s="5" t="str">
        <f>IFERROR(VLOOKUP(V12,'(勿動)下拉選單'!G:N,4,FALSE),"")</f>
        <v/>
      </c>
      <c r="BO12" s="5" t="str">
        <f t="shared" si="14"/>
        <v/>
      </c>
      <c r="BP12" s="5" t="str">
        <f>IFERROR(VLOOKUP(W12,'(勿動)下拉選單'!D:F,2,FALSE),"")</f>
        <v/>
      </c>
      <c r="BQ12" s="5" t="str">
        <f t="shared" si="15"/>
        <v/>
      </c>
      <c r="BR12" s="5" t="str">
        <f t="shared" si="16"/>
        <v/>
      </c>
      <c r="BS12" s="5" t="str">
        <f>IFERROR(VLOOKUP(Z12,'(勿動)下拉選單'!G:N,2,FALSE),"")</f>
        <v/>
      </c>
      <c r="BT12" s="5" t="str">
        <f>IFERROR(VLOOKUP(Z12,'(勿動)下拉選單'!G:N,3,FALSE),"")</f>
        <v/>
      </c>
      <c r="BU12" s="5" t="str">
        <f>IFERROR(VLOOKUP(Z12,'(勿動)下拉選單'!G:N,4,FALSE),"")</f>
        <v/>
      </c>
      <c r="BV12" s="5" t="str">
        <f t="shared" si="17"/>
        <v/>
      </c>
      <c r="BW12" s="5" t="str">
        <f>IFERROR(VLOOKUP(AA12,'(勿動)下拉選單'!D:F,2,FALSE),"")</f>
        <v/>
      </c>
      <c r="BX12" s="5" t="str">
        <f t="shared" si="18"/>
        <v/>
      </c>
      <c r="BY12" s="5" t="str">
        <f t="shared" si="19"/>
        <v/>
      </c>
    </row>
    <row r="13" spans="1:77">
      <c r="A13" s="14">
        <v>7</v>
      </c>
      <c r="B13" s="15">
        <v>0</v>
      </c>
      <c r="C13" s="15">
        <v>0</v>
      </c>
      <c r="D13" s="15">
        <v>0</v>
      </c>
      <c r="E13" s="15"/>
      <c r="F13" s="17"/>
      <c r="G13" s="17"/>
      <c r="H13" s="17"/>
      <c r="I13" s="15"/>
      <c r="J13" s="17"/>
      <c r="K13" s="17"/>
      <c r="L13" s="17"/>
      <c r="M13" s="15"/>
      <c r="N13" s="17"/>
      <c r="O13" s="17"/>
      <c r="P13" s="17"/>
      <c r="Q13" s="15"/>
      <c r="R13" s="17"/>
      <c r="S13" s="17"/>
      <c r="T13" s="17"/>
      <c r="U13" s="15"/>
      <c r="V13" s="17"/>
      <c r="W13" s="17"/>
      <c r="X13" s="17"/>
      <c r="Y13" s="15"/>
      <c r="Z13" s="17"/>
      <c r="AA13" s="17"/>
      <c r="AB13" s="17"/>
      <c r="AC13" s="18"/>
      <c r="AE13" s="5">
        <f t="shared" si="0"/>
        <v>7</v>
      </c>
      <c r="AF13" s="5" t="str">
        <f t="shared" si="20"/>
        <v/>
      </c>
      <c r="AG13" s="5" t="str">
        <f t="shared" si="21"/>
        <v/>
      </c>
      <c r="AH13" s="5" t="str">
        <f t="shared" si="22"/>
        <v/>
      </c>
      <c r="AI13" s="5" t="str">
        <f t="shared" si="1"/>
        <v/>
      </c>
      <c r="AJ13" s="5" t="str">
        <f>IFERROR(VLOOKUP(F13,'(勿動)下拉選單'!G:N,2,FALSE),"")</f>
        <v/>
      </c>
      <c r="AK13" s="5" t="str">
        <f>IFERROR(VLOOKUP(F13,'(勿動)下拉選單'!G:N,3,FALSE),"")</f>
        <v/>
      </c>
      <c r="AL13" s="5" t="str">
        <f>IFERROR(VLOOKUP(F13,'(勿動)下拉選單'!G:N,4,FALSE),"")</f>
        <v/>
      </c>
      <c r="AM13" s="5" t="str">
        <f t="shared" si="2"/>
        <v/>
      </c>
      <c r="AN13" s="5" t="str">
        <f>IFERROR(VLOOKUP(G13,'(勿動)下拉選單'!D:F,2,FALSE),"")</f>
        <v/>
      </c>
      <c r="AO13" s="5" t="str">
        <f t="shared" si="3"/>
        <v/>
      </c>
      <c r="AP13" s="5" t="str">
        <f t="shared" si="4"/>
        <v/>
      </c>
      <c r="AQ13" s="5" t="str">
        <f>IFERROR(VLOOKUP(J13,'(勿動)下拉選單'!G:N,2,FALSE),"")</f>
        <v/>
      </c>
      <c r="AR13" s="5" t="str">
        <f>IFERROR(VLOOKUP(J13,'(勿動)下拉選單'!G:N,3,FALSE),"")</f>
        <v/>
      </c>
      <c r="AS13" s="5" t="str">
        <f>IFERROR(VLOOKUP(J13,'(勿動)下拉選單'!G:N,4,FALSE),"")</f>
        <v/>
      </c>
      <c r="AT13" s="5" t="str">
        <f t="shared" si="5"/>
        <v/>
      </c>
      <c r="AU13" s="5" t="str">
        <f>IFERROR(VLOOKUP(K13,'(勿動)下拉選單'!D:F,2,FALSE),"")</f>
        <v/>
      </c>
      <c r="AV13" s="5" t="str">
        <f t="shared" si="6"/>
        <v/>
      </c>
      <c r="AW13" s="5" t="str">
        <f t="shared" si="7"/>
        <v/>
      </c>
      <c r="AX13" s="5" t="str">
        <f>IFERROR(VLOOKUP(N13,'(勿動)下拉選單'!G:N,2,FALSE),"")</f>
        <v/>
      </c>
      <c r="AY13" s="5" t="str">
        <f>IFERROR(VLOOKUP(N13,'(勿動)下拉選單'!G:N,3,FALSE),"")</f>
        <v/>
      </c>
      <c r="AZ13" s="5" t="str">
        <f>IFERROR(VLOOKUP(N13,'(勿動)下拉選單'!G:N,4,FALSE),"")</f>
        <v/>
      </c>
      <c r="BA13" s="5" t="str">
        <f t="shared" si="8"/>
        <v/>
      </c>
      <c r="BB13" s="5" t="str">
        <f>IFERROR(VLOOKUP(O13,'(勿動)下拉選單'!D:F,2,FALSE),"")</f>
        <v/>
      </c>
      <c r="BC13" s="5" t="str">
        <f t="shared" si="9"/>
        <v/>
      </c>
      <c r="BD13" s="5" t="str">
        <f t="shared" si="10"/>
        <v/>
      </c>
      <c r="BE13" s="5" t="str">
        <f>IFERROR(VLOOKUP(R13,'(勿動)下拉選單'!G:N,2,FALSE),"")</f>
        <v/>
      </c>
      <c r="BF13" s="5" t="str">
        <f>IFERROR(VLOOKUP(R13,'(勿動)下拉選單'!G:N,3,FALSE),"")</f>
        <v/>
      </c>
      <c r="BG13" s="5" t="str">
        <f>IFERROR(VLOOKUP(R13,'(勿動)下拉選單'!G:N,4,FALSE),"")</f>
        <v/>
      </c>
      <c r="BH13" s="5" t="str">
        <f t="shared" si="11"/>
        <v/>
      </c>
      <c r="BI13" s="5" t="str">
        <f>IFERROR(VLOOKUP(S13,'(勿動)下拉選單'!D:F,2,FALSE),"")</f>
        <v/>
      </c>
      <c r="BJ13" s="5" t="str">
        <f t="shared" si="12"/>
        <v/>
      </c>
      <c r="BK13" s="5" t="str">
        <f t="shared" si="13"/>
        <v/>
      </c>
      <c r="BL13" s="5" t="str">
        <f>IFERROR(VLOOKUP(V13,'(勿動)下拉選單'!G:N,2,FALSE),"")</f>
        <v/>
      </c>
      <c r="BM13" s="5" t="str">
        <f>IFERROR(VLOOKUP(V13,'(勿動)下拉選單'!G:N,3,FALSE),"")</f>
        <v/>
      </c>
      <c r="BN13" s="5" t="str">
        <f>IFERROR(VLOOKUP(V13,'(勿動)下拉選單'!G:N,4,FALSE),"")</f>
        <v/>
      </c>
      <c r="BO13" s="5" t="str">
        <f t="shared" si="14"/>
        <v/>
      </c>
      <c r="BP13" s="5" t="str">
        <f>IFERROR(VLOOKUP(W13,'(勿動)下拉選單'!D:F,2,FALSE),"")</f>
        <v/>
      </c>
      <c r="BQ13" s="5" t="str">
        <f t="shared" si="15"/>
        <v/>
      </c>
      <c r="BR13" s="5" t="str">
        <f t="shared" si="16"/>
        <v/>
      </c>
      <c r="BS13" s="5" t="str">
        <f>IFERROR(VLOOKUP(Z13,'(勿動)下拉選單'!G:N,2,FALSE),"")</f>
        <v/>
      </c>
      <c r="BT13" s="5" t="str">
        <f>IFERROR(VLOOKUP(Z13,'(勿動)下拉選單'!G:N,3,FALSE),"")</f>
        <v/>
      </c>
      <c r="BU13" s="5" t="str">
        <f>IFERROR(VLOOKUP(Z13,'(勿動)下拉選單'!G:N,4,FALSE),"")</f>
        <v/>
      </c>
      <c r="BV13" s="5" t="str">
        <f t="shared" si="17"/>
        <v/>
      </c>
      <c r="BW13" s="5" t="str">
        <f>IFERROR(VLOOKUP(AA13,'(勿動)下拉選單'!D:F,2,FALSE),"")</f>
        <v/>
      </c>
      <c r="BX13" s="5" t="str">
        <f t="shared" si="18"/>
        <v/>
      </c>
      <c r="BY13" s="5" t="str">
        <f t="shared" si="19"/>
        <v/>
      </c>
    </row>
    <row r="14" spans="1:77">
      <c r="A14" s="28">
        <v>8</v>
      </c>
      <c r="B14" s="29">
        <v>0</v>
      </c>
      <c r="C14" s="29">
        <v>0</v>
      </c>
      <c r="D14" s="29">
        <v>0</v>
      </c>
      <c r="E14" s="15"/>
      <c r="F14" s="17"/>
      <c r="G14" s="17"/>
      <c r="H14" s="17"/>
      <c r="I14" s="15"/>
      <c r="J14" s="17"/>
      <c r="K14" s="17"/>
      <c r="L14" s="17"/>
      <c r="M14" s="15"/>
      <c r="N14" s="17"/>
      <c r="O14" s="17"/>
      <c r="P14" s="17"/>
      <c r="Q14" s="15"/>
      <c r="R14" s="17"/>
      <c r="S14" s="17"/>
      <c r="T14" s="17"/>
      <c r="U14" s="15"/>
      <c r="V14" s="17"/>
      <c r="W14" s="17"/>
      <c r="X14" s="17"/>
      <c r="Y14" s="15"/>
      <c r="Z14" s="17"/>
      <c r="AA14" s="17"/>
      <c r="AB14" s="17"/>
      <c r="AC14" s="18"/>
      <c r="AE14" s="5">
        <f t="shared" si="0"/>
        <v>8</v>
      </c>
      <c r="AF14" s="5" t="str">
        <f t="shared" si="20"/>
        <v/>
      </c>
      <c r="AG14" s="5" t="str">
        <f t="shared" si="21"/>
        <v/>
      </c>
      <c r="AH14" s="5" t="str">
        <f t="shared" si="22"/>
        <v/>
      </c>
      <c r="AI14" s="5" t="str">
        <f t="shared" si="1"/>
        <v/>
      </c>
      <c r="AJ14" s="5" t="str">
        <f>IFERROR(VLOOKUP(F14,'(勿動)下拉選單'!G:N,2,FALSE),"")</f>
        <v/>
      </c>
      <c r="AK14" s="5" t="str">
        <f>IFERROR(VLOOKUP(F14,'(勿動)下拉選單'!G:N,3,FALSE),"")</f>
        <v/>
      </c>
      <c r="AL14" s="5" t="str">
        <f>IFERROR(VLOOKUP(F14,'(勿動)下拉選單'!G:N,4,FALSE),"")</f>
        <v/>
      </c>
      <c r="AM14" s="5" t="str">
        <f t="shared" si="2"/>
        <v/>
      </c>
      <c r="AN14" s="5" t="str">
        <f>IFERROR(VLOOKUP(G14,'(勿動)下拉選單'!D:F,2,FALSE),"")</f>
        <v/>
      </c>
      <c r="AO14" s="5" t="str">
        <f t="shared" si="3"/>
        <v/>
      </c>
      <c r="AP14" s="5" t="str">
        <f t="shared" si="4"/>
        <v/>
      </c>
      <c r="AQ14" s="5" t="str">
        <f>IFERROR(VLOOKUP(J14,'(勿動)下拉選單'!G:N,2,FALSE),"")</f>
        <v/>
      </c>
      <c r="AR14" s="5" t="str">
        <f>IFERROR(VLOOKUP(J14,'(勿動)下拉選單'!G:N,3,FALSE),"")</f>
        <v/>
      </c>
      <c r="AS14" s="5" t="str">
        <f>IFERROR(VLOOKUP(J14,'(勿動)下拉選單'!G:N,4,FALSE),"")</f>
        <v/>
      </c>
      <c r="AT14" s="5" t="str">
        <f t="shared" si="5"/>
        <v/>
      </c>
      <c r="AU14" s="5" t="str">
        <f>IFERROR(VLOOKUP(K14,'(勿動)下拉選單'!D:F,2,FALSE),"")</f>
        <v/>
      </c>
      <c r="AV14" s="5" t="str">
        <f t="shared" si="6"/>
        <v/>
      </c>
      <c r="AW14" s="5" t="str">
        <f t="shared" si="7"/>
        <v/>
      </c>
      <c r="AX14" s="5" t="str">
        <f>IFERROR(VLOOKUP(N14,'(勿動)下拉選單'!G:N,2,FALSE),"")</f>
        <v/>
      </c>
      <c r="AY14" s="5" t="str">
        <f>IFERROR(VLOOKUP(N14,'(勿動)下拉選單'!G:N,3,FALSE),"")</f>
        <v/>
      </c>
      <c r="AZ14" s="5" t="str">
        <f>IFERROR(VLOOKUP(N14,'(勿動)下拉選單'!G:N,4,FALSE),"")</f>
        <v/>
      </c>
      <c r="BA14" s="5" t="str">
        <f t="shared" si="8"/>
        <v/>
      </c>
      <c r="BB14" s="5" t="str">
        <f>IFERROR(VLOOKUP(O14,'(勿動)下拉選單'!D:F,2,FALSE),"")</f>
        <v/>
      </c>
      <c r="BC14" s="5" t="str">
        <f t="shared" si="9"/>
        <v/>
      </c>
      <c r="BD14" s="5" t="str">
        <f t="shared" si="10"/>
        <v/>
      </c>
      <c r="BE14" s="5" t="str">
        <f>IFERROR(VLOOKUP(R14,'(勿動)下拉選單'!G:N,2,FALSE),"")</f>
        <v/>
      </c>
      <c r="BF14" s="5" t="str">
        <f>IFERROR(VLOOKUP(R14,'(勿動)下拉選單'!G:N,3,FALSE),"")</f>
        <v/>
      </c>
      <c r="BG14" s="5" t="str">
        <f>IFERROR(VLOOKUP(R14,'(勿動)下拉選單'!G:N,4,FALSE),"")</f>
        <v/>
      </c>
      <c r="BH14" s="5" t="str">
        <f t="shared" si="11"/>
        <v/>
      </c>
      <c r="BI14" s="5" t="str">
        <f>IFERROR(VLOOKUP(S14,'(勿動)下拉選單'!D:F,2,FALSE),"")</f>
        <v/>
      </c>
      <c r="BJ14" s="5" t="str">
        <f t="shared" si="12"/>
        <v/>
      </c>
      <c r="BK14" s="5" t="str">
        <f t="shared" si="13"/>
        <v/>
      </c>
      <c r="BL14" s="5" t="str">
        <f>IFERROR(VLOOKUP(V14,'(勿動)下拉選單'!G:N,2,FALSE),"")</f>
        <v/>
      </c>
      <c r="BM14" s="5" t="str">
        <f>IFERROR(VLOOKUP(V14,'(勿動)下拉選單'!G:N,3,FALSE),"")</f>
        <v/>
      </c>
      <c r="BN14" s="5" t="str">
        <f>IFERROR(VLOOKUP(V14,'(勿動)下拉選單'!G:N,4,FALSE),"")</f>
        <v/>
      </c>
      <c r="BO14" s="5" t="str">
        <f t="shared" si="14"/>
        <v/>
      </c>
      <c r="BP14" s="5" t="str">
        <f>IFERROR(VLOOKUP(W14,'(勿動)下拉選單'!D:F,2,FALSE),"")</f>
        <v/>
      </c>
      <c r="BQ14" s="5" t="str">
        <f t="shared" si="15"/>
        <v/>
      </c>
      <c r="BR14" s="5" t="str">
        <f t="shared" si="16"/>
        <v/>
      </c>
      <c r="BS14" s="5" t="str">
        <f>IFERROR(VLOOKUP(Z14,'(勿動)下拉選單'!G:N,2,FALSE),"")</f>
        <v/>
      </c>
      <c r="BT14" s="5" t="str">
        <f>IFERROR(VLOOKUP(Z14,'(勿動)下拉選單'!G:N,3,FALSE),"")</f>
        <v/>
      </c>
      <c r="BU14" s="5" t="str">
        <f>IFERROR(VLOOKUP(Z14,'(勿動)下拉選單'!G:N,4,FALSE),"")</f>
        <v/>
      </c>
      <c r="BV14" s="5" t="str">
        <f t="shared" si="17"/>
        <v/>
      </c>
      <c r="BW14" s="5" t="str">
        <f>IFERROR(VLOOKUP(AA14,'(勿動)下拉選單'!D:F,2,FALSE),"")</f>
        <v/>
      </c>
      <c r="BX14" s="5" t="str">
        <f t="shared" si="18"/>
        <v/>
      </c>
      <c r="BY14" s="5" t="str">
        <f t="shared" si="19"/>
        <v/>
      </c>
    </row>
    <row r="15" spans="1:77">
      <c r="A15" s="14">
        <v>9</v>
      </c>
      <c r="B15" s="15">
        <v>0</v>
      </c>
      <c r="C15" s="15">
        <v>0</v>
      </c>
      <c r="D15" s="15">
        <v>0</v>
      </c>
      <c r="E15" s="15"/>
      <c r="F15" s="17"/>
      <c r="G15" s="17"/>
      <c r="H15" s="17"/>
      <c r="I15" s="15"/>
      <c r="J15" s="17"/>
      <c r="K15" s="17"/>
      <c r="L15" s="17"/>
      <c r="M15" s="15"/>
      <c r="N15" s="17"/>
      <c r="O15" s="17"/>
      <c r="P15" s="17"/>
      <c r="Q15" s="15"/>
      <c r="R15" s="17"/>
      <c r="S15" s="17"/>
      <c r="T15" s="17"/>
      <c r="U15" s="15"/>
      <c r="V15" s="17"/>
      <c r="W15" s="17"/>
      <c r="X15" s="17"/>
      <c r="Y15" s="15"/>
      <c r="Z15" s="17"/>
      <c r="AA15" s="17"/>
      <c r="AB15" s="17"/>
      <c r="AC15" s="18"/>
      <c r="AE15" s="5">
        <f t="shared" si="0"/>
        <v>9</v>
      </c>
      <c r="AF15" s="5" t="str">
        <f t="shared" si="20"/>
        <v/>
      </c>
      <c r="AG15" s="5" t="str">
        <f t="shared" si="21"/>
        <v/>
      </c>
      <c r="AH15" s="5" t="str">
        <f t="shared" si="22"/>
        <v/>
      </c>
      <c r="AI15" s="5" t="str">
        <f t="shared" si="1"/>
        <v/>
      </c>
      <c r="AJ15" s="5" t="str">
        <f>IFERROR(VLOOKUP(F15,'(勿動)下拉選單'!G:N,2,FALSE),"")</f>
        <v/>
      </c>
      <c r="AK15" s="5" t="str">
        <f>IFERROR(VLOOKUP(F15,'(勿動)下拉選單'!G:N,3,FALSE),"")</f>
        <v/>
      </c>
      <c r="AL15" s="5" t="str">
        <f>IFERROR(VLOOKUP(F15,'(勿動)下拉選單'!G:N,4,FALSE),"")</f>
        <v/>
      </c>
      <c r="AM15" s="5" t="str">
        <f t="shared" si="2"/>
        <v/>
      </c>
      <c r="AN15" s="5" t="str">
        <f>IFERROR(VLOOKUP(G15,'(勿動)下拉選單'!D:F,2,FALSE),"")</f>
        <v/>
      </c>
      <c r="AO15" s="5" t="str">
        <f t="shared" si="3"/>
        <v/>
      </c>
      <c r="AP15" s="5" t="str">
        <f t="shared" si="4"/>
        <v/>
      </c>
      <c r="AQ15" s="5" t="str">
        <f>IFERROR(VLOOKUP(J15,'(勿動)下拉選單'!G:N,2,FALSE),"")</f>
        <v/>
      </c>
      <c r="AR15" s="5" t="str">
        <f>IFERROR(VLOOKUP(J15,'(勿動)下拉選單'!G:N,3,FALSE),"")</f>
        <v/>
      </c>
      <c r="AS15" s="5" t="str">
        <f>IFERROR(VLOOKUP(J15,'(勿動)下拉選單'!G:N,4,FALSE),"")</f>
        <v/>
      </c>
      <c r="AT15" s="5" t="str">
        <f t="shared" si="5"/>
        <v/>
      </c>
      <c r="AU15" s="5" t="str">
        <f>IFERROR(VLOOKUP(K15,'(勿動)下拉選單'!D:F,2,FALSE),"")</f>
        <v/>
      </c>
      <c r="AV15" s="5" t="str">
        <f t="shared" si="6"/>
        <v/>
      </c>
      <c r="AW15" s="5" t="str">
        <f t="shared" si="7"/>
        <v/>
      </c>
      <c r="AX15" s="5" t="str">
        <f>IFERROR(VLOOKUP(N15,'(勿動)下拉選單'!G:N,2,FALSE),"")</f>
        <v/>
      </c>
      <c r="AY15" s="5" t="str">
        <f>IFERROR(VLOOKUP(N15,'(勿動)下拉選單'!G:N,3,FALSE),"")</f>
        <v/>
      </c>
      <c r="AZ15" s="5" t="str">
        <f>IFERROR(VLOOKUP(N15,'(勿動)下拉選單'!G:N,4,FALSE),"")</f>
        <v/>
      </c>
      <c r="BA15" s="5" t="str">
        <f t="shared" si="8"/>
        <v/>
      </c>
      <c r="BB15" s="5" t="str">
        <f>IFERROR(VLOOKUP(O15,'(勿動)下拉選單'!D:F,2,FALSE),"")</f>
        <v/>
      </c>
      <c r="BC15" s="5" t="str">
        <f t="shared" si="9"/>
        <v/>
      </c>
      <c r="BD15" s="5" t="str">
        <f t="shared" si="10"/>
        <v/>
      </c>
      <c r="BE15" s="5" t="str">
        <f>IFERROR(VLOOKUP(R15,'(勿動)下拉選單'!G:N,2,FALSE),"")</f>
        <v/>
      </c>
      <c r="BF15" s="5" t="str">
        <f>IFERROR(VLOOKUP(R15,'(勿動)下拉選單'!G:N,3,FALSE),"")</f>
        <v/>
      </c>
      <c r="BG15" s="5" t="str">
        <f>IFERROR(VLOOKUP(R15,'(勿動)下拉選單'!G:N,4,FALSE),"")</f>
        <v/>
      </c>
      <c r="BH15" s="5" t="str">
        <f t="shared" si="11"/>
        <v/>
      </c>
      <c r="BI15" s="5" t="str">
        <f>IFERROR(VLOOKUP(S15,'(勿動)下拉選單'!D:F,2,FALSE),"")</f>
        <v/>
      </c>
      <c r="BJ15" s="5" t="str">
        <f t="shared" si="12"/>
        <v/>
      </c>
      <c r="BK15" s="5" t="str">
        <f t="shared" si="13"/>
        <v/>
      </c>
      <c r="BL15" s="5" t="str">
        <f>IFERROR(VLOOKUP(V15,'(勿動)下拉選單'!G:N,2,FALSE),"")</f>
        <v/>
      </c>
      <c r="BM15" s="5" t="str">
        <f>IFERROR(VLOOKUP(V15,'(勿動)下拉選單'!G:N,3,FALSE),"")</f>
        <v/>
      </c>
      <c r="BN15" s="5" t="str">
        <f>IFERROR(VLOOKUP(V15,'(勿動)下拉選單'!G:N,4,FALSE),"")</f>
        <v/>
      </c>
      <c r="BO15" s="5" t="str">
        <f t="shared" si="14"/>
        <v/>
      </c>
      <c r="BP15" s="5" t="str">
        <f>IFERROR(VLOOKUP(W15,'(勿動)下拉選單'!D:F,2,FALSE),"")</f>
        <v/>
      </c>
      <c r="BQ15" s="5" t="str">
        <f t="shared" si="15"/>
        <v/>
      </c>
      <c r="BR15" s="5" t="str">
        <f t="shared" si="16"/>
        <v/>
      </c>
      <c r="BS15" s="5" t="str">
        <f>IFERROR(VLOOKUP(Z15,'(勿動)下拉選單'!G:N,2,FALSE),"")</f>
        <v/>
      </c>
      <c r="BT15" s="5" t="str">
        <f>IFERROR(VLOOKUP(Z15,'(勿動)下拉選單'!G:N,3,FALSE),"")</f>
        <v/>
      </c>
      <c r="BU15" s="5" t="str">
        <f>IFERROR(VLOOKUP(Z15,'(勿動)下拉選單'!G:N,4,FALSE),"")</f>
        <v/>
      </c>
      <c r="BV15" s="5" t="str">
        <f t="shared" si="17"/>
        <v/>
      </c>
      <c r="BW15" s="5" t="str">
        <f>IFERROR(VLOOKUP(AA15,'(勿動)下拉選單'!D:F,2,FALSE),"")</f>
        <v/>
      </c>
      <c r="BX15" s="5" t="str">
        <f t="shared" si="18"/>
        <v/>
      </c>
      <c r="BY15" s="5" t="str">
        <f t="shared" si="19"/>
        <v/>
      </c>
    </row>
    <row r="16" spans="1:77">
      <c r="A16" s="28">
        <v>10</v>
      </c>
      <c r="B16" s="29">
        <v>0</v>
      </c>
      <c r="C16" s="29">
        <v>0</v>
      </c>
      <c r="D16" s="29">
        <v>0</v>
      </c>
      <c r="E16" s="15"/>
      <c r="F16" s="17"/>
      <c r="G16" s="17"/>
      <c r="H16" s="17"/>
      <c r="I16" s="15"/>
      <c r="J16" s="17"/>
      <c r="K16" s="17"/>
      <c r="L16" s="17"/>
      <c r="M16" s="15"/>
      <c r="N16" s="17"/>
      <c r="O16" s="17"/>
      <c r="P16" s="17"/>
      <c r="Q16" s="15"/>
      <c r="R16" s="17"/>
      <c r="S16" s="17"/>
      <c r="T16" s="17"/>
      <c r="U16" s="15"/>
      <c r="V16" s="17"/>
      <c r="W16" s="17"/>
      <c r="X16" s="17"/>
      <c r="Y16" s="15"/>
      <c r="Z16" s="17"/>
      <c r="AA16" s="17"/>
      <c r="AB16" s="17"/>
      <c r="AC16" s="18"/>
      <c r="AE16" s="5">
        <f t="shared" si="0"/>
        <v>10</v>
      </c>
      <c r="AF16" s="5" t="str">
        <f t="shared" si="20"/>
        <v/>
      </c>
      <c r="AG16" s="5" t="str">
        <f t="shared" si="21"/>
        <v/>
      </c>
      <c r="AH16" s="5" t="str">
        <f t="shared" si="22"/>
        <v/>
      </c>
      <c r="AI16" s="5" t="str">
        <f t="shared" si="1"/>
        <v/>
      </c>
      <c r="AJ16" s="5" t="str">
        <f>IFERROR(VLOOKUP(F16,'(勿動)下拉選單'!G:N,2,FALSE),"")</f>
        <v/>
      </c>
      <c r="AK16" s="5" t="str">
        <f>IFERROR(VLOOKUP(F16,'(勿動)下拉選單'!G:N,3,FALSE),"")</f>
        <v/>
      </c>
      <c r="AL16" s="5" t="str">
        <f>IFERROR(VLOOKUP(F16,'(勿動)下拉選單'!G:N,4,FALSE),"")</f>
        <v/>
      </c>
      <c r="AM16" s="5" t="str">
        <f t="shared" si="2"/>
        <v/>
      </c>
      <c r="AN16" s="5" t="str">
        <f>IFERROR(VLOOKUP(G16,'(勿動)下拉選單'!D:F,2,FALSE),"")</f>
        <v/>
      </c>
      <c r="AO16" s="5" t="str">
        <f t="shared" si="3"/>
        <v/>
      </c>
      <c r="AP16" s="5" t="str">
        <f t="shared" si="4"/>
        <v/>
      </c>
      <c r="AQ16" s="5" t="str">
        <f>IFERROR(VLOOKUP(J16,'(勿動)下拉選單'!G:N,2,FALSE),"")</f>
        <v/>
      </c>
      <c r="AR16" s="5" t="str">
        <f>IFERROR(VLOOKUP(J16,'(勿動)下拉選單'!G:N,3,FALSE),"")</f>
        <v/>
      </c>
      <c r="AS16" s="5" t="str">
        <f>IFERROR(VLOOKUP(J16,'(勿動)下拉選單'!G:N,4,FALSE),"")</f>
        <v/>
      </c>
      <c r="AT16" s="5" t="str">
        <f t="shared" si="5"/>
        <v/>
      </c>
      <c r="AU16" s="5" t="str">
        <f>IFERROR(VLOOKUP(K16,'(勿動)下拉選單'!D:F,2,FALSE),"")</f>
        <v/>
      </c>
      <c r="AV16" s="5" t="str">
        <f t="shared" si="6"/>
        <v/>
      </c>
      <c r="AW16" s="5" t="str">
        <f t="shared" si="7"/>
        <v/>
      </c>
      <c r="AX16" s="5" t="str">
        <f>IFERROR(VLOOKUP(N16,'(勿動)下拉選單'!G:N,2,FALSE),"")</f>
        <v/>
      </c>
      <c r="AY16" s="5" t="str">
        <f>IFERROR(VLOOKUP(N16,'(勿動)下拉選單'!G:N,3,FALSE),"")</f>
        <v/>
      </c>
      <c r="AZ16" s="5" t="str">
        <f>IFERROR(VLOOKUP(N16,'(勿動)下拉選單'!G:N,4,FALSE),"")</f>
        <v/>
      </c>
      <c r="BA16" s="5" t="str">
        <f t="shared" si="8"/>
        <v/>
      </c>
      <c r="BB16" s="5" t="str">
        <f>IFERROR(VLOOKUP(O16,'(勿動)下拉選單'!D:F,2,FALSE),"")</f>
        <v/>
      </c>
      <c r="BC16" s="5" t="str">
        <f t="shared" si="9"/>
        <v/>
      </c>
      <c r="BD16" s="5" t="str">
        <f t="shared" si="10"/>
        <v/>
      </c>
      <c r="BE16" s="5" t="str">
        <f>IFERROR(VLOOKUP(R16,'(勿動)下拉選單'!G:N,2,FALSE),"")</f>
        <v/>
      </c>
      <c r="BF16" s="5" t="str">
        <f>IFERROR(VLOOKUP(R16,'(勿動)下拉選單'!G:N,3,FALSE),"")</f>
        <v/>
      </c>
      <c r="BG16" s="5" t="str">
        <f>IFERROR(VLOOKUP(R16,'(勿動)下拉選單'!G:N,4,FALSE),"")</f>
        <v/>
      </c>
      <c r="BH16" s="5" t="str">
        <f t="shared" si="11"/>
        <v/>
      </c>
      <c r="BI16" s="5" t="str">
        <f>IFERROR(VLOOKUP(S16,'(勿動)下拉選單'!D:F,2,FALSE),"")</f>
        <v/>
      </c>
      <c r="BJ16" s="5" t="str">
        <f t="shared" si="12"/>
        <v/>
      </c>
      <c r="BK16" s="5" t="str">
        <f t="shared" si="13"/>
        <v/>
      </c>
      <c r="BL16" s="5" t="str">
        <f>IFERROR(VLOOKUP(V16,'(勿動)下拉選單'!G:N,2,FALSE),"")</f>
        <v/>
      </c>
      <c r="BM16" s="5" t="str">
        <f>IFERROR(VLOOKUP(V16,'(勿動)下拉選單'!G:N,3,FALSE),"")</f>
        <v/>
      </c>
      <c r="BN16" s="5" t="str">
        <f>IFERROR(VLOOKUP(V16,'(勿動)下拉選單'!G:N,4,FALSE),"")</f>
        <v/>
      </c>
      <c r="BO16" s="5" t="str">
        <f t="shared" si="14"/>
        <v/>
      </c>
      <c r="BP16" s="5" t="str">
        <f>IFERROR(VLOOKUP(W16,'(勿動)下拉選單'!D:F,2,FALSE),"")</f>
        <v/>
      </c>
      <c r="BQ16" s="5" t="str">
        <f t="shared" si="15"/>
        <v/>
      </c>
      <c r="BR16" s="5" t="str">
        <f t="shared" si="16"/>
        <v/>
      </c>
      <c r="BS16" s="5" t="str">
        <f>IFERROR(VLOOKUP(Z16,'(勿動)下拉選單'!G:N,2,FALSE),"")</f>
        <v/>
      </c>
      <c r="BT16" s="5" t="str">
        <f>IFERROR(VLOOKUP(Z16,'(勿動)下拉選單'!G:N,3,FALSE),"")</f>
        <v/>
      </c>
      <c r="BU16" s="5" t="str">
        <f>IFERROR(VLOOKUP(Z16,'(勿動)下拉選單'!G:N,4,FALSE),"")</f>
        <v/>
      </c>
      <c r="BV16" s="5" t="str">
        <f t="shared" si="17"/>
        <v/>
      </c>
      <c r="BW16" s="5" t="str">
        <f>IFERROR(VLOOKUP(AA16,'(勿動)下拉選單'!D:F,2,FALSE),"")</f>
        <v/>
      </c>
      <c r="BX16" s="5" t="str">
        <f t="shared" si="18"/>
        <v/>
      </c>
      <c r="BY16" s="5" t="str">
        <f t="shared" si="19"/>
        <v/>
      </c>
    </row>
    <row r="17" spans="1:77">
      <c r="A17" s="14">
        <v>11</v>
      </c>
      <c r="B17" s="15">
        <v>0</v>
      </c>
      <c r="C17" s="15">
        <v>0</v>
      </c>
      <c r="D17" s="15">
        <v>0</v>
      </c>
      <c r="E17" s="15"/>
      <c r="F17" s="17"/>
      <c r="G17" s="17"/>
      <c r="H17" s="17"/>
      <c r="I17" s="15"/>
      <c r="J17" s="17"/>
      <c r="K17" s="17"/>
      <c r="L17" s="17"/>
      <c r="M17" s="15"/>
      <c r="N17" s="17"/>
      <c r="O17" s="17"/>
      <c r="P17" s="17"/>
      <c r="Q17" s="15"/>
      <c r="R17" s="17"/>
      <c r="S17" s="17"/>
      <c r="T17" s="17"/>
      <c r="U17" s="15"/>
      <c r="V17" s="17"/>
      <c r="W17" s="17"/>
      <c r="X17" s="17"/>
      <c r="Y17" s="15"/>
      <c r="Z17" s="17"/>
      <c r="AA17" s="17"/>
      <c r="AB17" s="17"/>
      <c r="AC17" s="18"/>
      <c r="AE17" s="5">
        <f t="shared" si="0"/>
        <v>11</v>
      </c>
      <c r="AF17" s="5" t="str">
        <f t="shared" si="20"/>
        <v/>
      </c>
      <c r="AG17" s="5" t="str">
        <f t="shared" si="21"/>
        <v/>
      </c>
      <c r="AH17" s="5" t="str">
        <f t="shared" si="22"/>
        <v/>
      </c>
      <c r="AI17" s="5" t="str">
        <f t="shared" si="1"/>
        <v/>
      </c>
      <c r="AJ17" s="5" t="str">
        <f>IFERROR(VLOOKUP(F17,'(勿動)下拉選單'!G:N,2,FALSE),"")</f>
        <v/>
      </c>
      <c r="AK17" s="5" t="str">
        <f>IFERROR(VLOOKUP(F17,'(勿動)下拉選單'!G:N,3,FALSE),"")</f>
        <v/>
      </c>
      <c r="AL17" s="5" t="str">
        <f>IFERROR(VLOOKUP(F17,'(勿動)下拉選單'!G:N,4,FALSE),"")</f>
        <v/>
      </c>
      <c r="AM17" s="5" t="str">
        <f t="shared" si="2"/>
        <v/>
      </c>
      <c r="AN17" s="5" t="str">
        <f>IFERROR(VLOOKUP(G17,'(勿動)下拉選單'!D:F,2,FALSE),"")</f>
        <v/>
      </c>
      <c r="AO17" s="5" t="str">
        <f t="shared" si="3"/>
        <v/>
      </c>
      <c r="AP17" s="5" t="str">
        <f t="shared" si="4"/>
        <v/>
      </c>
      <c r="AQ17" s="5" t="str">
        <f>IFERROR(VLOOKUP(J17,'(勿動)下拉選單'!G:N,2,FALSE),"")</f>
        <v/>
      </c>
      <c r="AR17" s="5" t="str">
        <f>IFERROR(VLOOKUP(J17,'(勿動)下拉選單'!G:N,3,FALSE),"")</f>
        <v/>
      </c>
      <c r="AS17" s="5" t="str">
        <f>IFERROR(VLOOKUP(J17,'(勿動)下拉選單'!G:N,4,FALSE),"")</f>
        <v/>
      </c>
      <c r="AT17" s="5" t="str">
        <f t="shared" si="5"/>
        <v/>
      </c>
      <c r="AU17" s="5" t="str">
        <f>IFERROR(VLOOKUP(K17,'(勿動)下拉選單'!D:F,2,FALSE),"")</f>
        <v/>
      </c>
      <c r="AV17" s="5" t="str">
        <f t="shared" si="6"/>
        <v/>
      </c>
      <c r="AW17" s="5" t="str">
        <f t="shared" si="7"/>
        <v/>
      </c>
      <c r="AX17" s="5" t="str">
        <f>IFERROR(VLOOKUP(N17,'(勿動)下拉選單'!G:N,2,FALSE),"")</f>
        <v/>
      </c>
      <c r="AY17" s="5" t="str">
        <f>IFERROR(VLOOKUP(N17,'(勿動)下拉選單'!G:N,3,FALSE),"")</f>
        <v/>
      </c>
      <c r="AZ17" s="5" t="str">
        <f>IFERROR(VLOOKUP(N17,'(勿動)下拉選單'!G:N,4,FALSE),"")</f>
        <v/>
      </c>
      <c r="BA17" s="5" t="str">
        <f t="shared" si="8"/>
        <v/>
      </c>
      <c r="BB17" s="5" t="str">
        <f>IFERROR(VLOOKUP(O17,'(勿動)下拉選單'!D:F,2,FALSE),"")</f>
        <v/>
      </c>
      <c r="BC17" s="5" t="str">
        <f t="shared" si="9"/>
        <v/>
      </c>
      <c r="BD17" s="5" t="str">
        <f t="shared" si="10"/>
        <v/>
      </c>
      <c r="BE17" s="5" t="str">
        <f>IFERROR(VLOOKUP(R17,'(勿動)下拉選單'!G:N,2,FALSE),"")</f>
        <v/>
      </c>
      <c r="BF17" s="5" t="str">
        <f>IFERROR(VLOOKUP(R17,'(勿動)下拉選單'!G:N,3,FALSE),"")</f>
        <v/>
      </c>
      <c r="BG17" s="5" t="str">
        <f>IFERROR(VLOOKUP(R17,'(勿動)下拉選單'!G:N,4,FALSE),"")</f>
        <v/>
      </c>
      <c r="BH17" s="5" t="str">
        <f t="shared" si="11"/>
        <v/>
      </c>
      <c r="BI17" s="5" t="str">
        <f>IFERROR(VLOOKUP(S17,'(勿動)下拉選單'!D:F,2,FALSE),"")</f>
        <v/>
      </c>
      <c r="BJ17" s="5" t="str">
        <f t="shared" si="12"/>
        <v/>
      </c>
      <c r="BK17" s="5" t="str">
        <f t="shared" si="13"/>
        <v/>
      </c>
      <c r="BL17" s="5" t="str">
        <f>IFERROR(VLOOKUP(V17,'(勿動)下拉選單'!G:N,2,FALSE),"")</f>
        <v/>
      </c>
      <c r="BM17" s="5" t="str">
        <f>IFERROR(VLOOKUP(V17,'(勿動)下拉選單'!G:N,3,FALSE),"")</f>
        <v/>
      </c>
      <c r="BN17" s="5" t="str">
        <f>IFERROR(VLOOKUP(V17,'(勿動)下拉選單'!G:N,4,FALSE),"")</f>
        <v/>
      </c>
      <c r="BO17" s="5" t="str">
        <f t="shared" si="14"/>
        <v/>
      </c>
      <c r="BP17" s="5" t="str">
        <f>IFERROR(VLOOKUP(W17,'(勿動)下拉選單'!D:F,2,FALSE),"")</f>
        <v/>
      </c>
      <c r="BQ17" s="5" t="str">
        <f t="shared" si="15"/>
        <v/>
      </c>
      <c r="BR17" s="5" t="str">
        <f t="shared" si="16"/>
        <v/>
      </c>
      <c r="BS17" s="5" t="str">
        <f>IFERROR(VLOOKUP(Z17,'(勿動)下拉選單'!G:N,2,FALSE),"")</f>
        <v/>
      </c>
      <c r="BT17" s="5" t="str">
        <f>IFERROR(VLOOKUP(Z17,'(勿動)下拉選單'!G:N,3,FALSE),"")</f>
        <v/>
      </c>
      <c r="BU17" s="5" t="str">
        <f>IFERROR(VLOOKUP(Z17,'(勿動)下拉選單'!G:N,4,FALSE),"")</f>
        <v/>
      </c>
      <c r="BV17" s="5" t="str">
        <f t="shared" si="17"/>
        <v/>
      </c>
      <c r="BW17" s="5" t="str">
        <f>IFERROR(VLOOKUP(AA17,'(勿動)下拉選單'!D:F,2,FALSE),"")</f>
        <v/>
      </c>
      <c r="BX17" s="5" t="str">
        <f t="shared" si="18"/>
        <v/>
      </c>
      <c r="BY17" s="5" t="str">
        <f t="shared" si="19"/>
        <v/>
      </c>
    </row>
    <row r="18" spans="1:77">
      <c r="A18" s="28">
        <v>12</v>
      </c>
      <c r="B18" s="29">
        <v>0</v>
      </c>
      <c r="C18" s="29">
        <v>0</v>
      </c>
      <c r="D18" s="29">
        <v>0</v>
      </c>
      <c r="E18" s="15"/>
      <c r="F18" s="17"/>
      <c r="G18" s="17"/>
      <c r="H18" s="17"/>
      <c r="I18" s="15"/>
      <c r="J18" s="17"/>
      <c r="K18" s="17"/>
      <c r="L18" s="17"/>
      <c r="M18" s="15"/>
      <c r="N18" s="17"/>
      <c r="O18" s="17"/>
      <c r="P18" s="17"/>
      <c r="Q18" s="15"/>
      <c r="R18" s="17"/>
      <c r="S18" s="17"/>
      <c r="T18" s="17"/>
      <c r="U18" s="15"/>
      <c r="V18" s="17"/>
      <c r="W18" s="17"/>
      <c r="X18" s="17"/>
      <c r="Y18" s="15"/>
      <c r="Z18" s="17"/>
      <c r="AA18" s="17"/>
      <c r="AB18" s="17"/>
      <c r="AC18" s="18"/>
      <c r="AE18" s="5">
        <f t="shared" si="0"/>
        <v>12</v>
      </c>
      <c r="AF18" s="5" t="str">
        <f t="shared" si="20"/>
        <v/>
      </c>
      <c r="AG18" s="5" t="str">
        <f t="shared" si="21"/>
        <v/>
      </c>
      <c r="AH18" s="5" t="str">
        <f t="shared" si="22"/>
        <v/>
      </c>
      <c r="AI18" s="5" t="str">
        <f t="shared" si="1"/>
        <v/>
      </c>
      <c r="AJ18" s="5" t="str">
        <f>IFERROR(VLOOKUP(F18,'(勿動)下拉選單'!G:N,2,FALSE),"")</f>
        <v/>
      </c>
      <c r="AK18" s="5" t="str">
        <f>IFERROR(VLOOKUP(F18,'(勿動)下拉選單'!G:N,3,FALSE),"")</f>
        <v/>
      </c>
      <c r="AL18" s="5" t="str">
        <f>IFERROR(VLOOKUP(F18,'(勿動)下拉選單'!G:N,4,FALSE),"")</f>
        <v/>
      </c>
      <c r="AM18" s="5" t="str">
        <f t="shared" si="2"/>
        <v/>
      </c>
      <c r="AN18" s="5" t="str">
        <f>IFERROR(VLOOKUP(G18,'(勿動)下拉選單'!D:F,2,FALSE),"")</f>
        <v/>
      </c>
      <c r="AO18" s="5" t="str">
        <f t="shared" si="3"/>
        <v/>
      </c>
      <c r="AP18" s="5" t="str">
        <f t="shared" si="4"/>
        <v/>
      </c>
      <c r="AQ18" s="5" t="str">
        <f>IFERROR(VLOOKUP(J18,'(勿動)下拉選單'!G:N,2,FALSE),"")</f>
        <v/>
      </c>
      <c r="AR18" s="5" t="str">
        <f>IFERROR(VLOOKUP(J18,'(勿動)下拉選單'!G:N,3,FALSE),"")</f>
        <v/>
      </c>
      <c r="AS18" s="5" t="str">
        <f>IFERROR(VLOOKUP(J18,'(勿動)下拉選單'!G:N,4,FALSE),"")</f>
        <v/>
      </c>
      <c r="AT18" s="5" t="str">
        <f t="shared" si="5"/>
        <v/>
      </c>
      <c r="AU18" s="5" t="str">
        <f>IFERROR(VLOOKUP(K18,'(勿動)下拉選單'!D:F,2,FALSE),"")</f>
        <v/>
      </c>
      <c r="AV18" s="5" t="str">
        <f t="shared" si="6"/>
        <v/>
      </c>
      <c r="AW18" s="5" t="str">
        <f t="shared" si="7"/>
        <v/>
      </c>
      <c r="AX18" s="5" t="str">
        <f>IFERROR(VLOOKUP(N18,'(勿動)下拉選單'!G:N,2,FALSE),"")</f>
        <v/>
      </c>
      <c r="AY18" s="5" t="str">
        <f>IFERROR(VLOOKUP(N18,'(勿動)下拉選單'!G:N,3,FALSE),"")</f>
        <v/>
      </c>
      <c r="AZ18" s="5" t="str">
        <f>IFERROR(VLOOKUP(N18,'(勿動)下拉選單'!G:N,4,FALSE),"")</f>
        <v/>
      </c>
      <c r="BA18" s="5" t="str">
        <f t="shared" si="8"/>
        <v/>
      </c>
      <c r="BB18" s="5" t="str">
        <f>IFERROR(VLOOKUP(O18,'(勿動)下拉選單'!D:F,2,FALSE),"")</f>
        <v/>
      </c>
      <c r="BC18" s="5" t="str">
        <f t="shared" si="9"/>
        <v/>
      </c>
      <c r="BD18" s="5" t="str">
        <f t="shared" si="10"/>
        <v/>
      </c>
      <c r="BE18" s="5" t="str">
        <f>IFERROR(VLOOKUP(R18,'(勿動)下拉選單'!G:N,2,FALSE),"")</f>
        <v/>
      </c>
      <c r="BF18" s="5" t="str">
        <f>IFERROR(VLOOKUP(R18,'(勿動)下拉選單'!G:N,3,FALSE),"")</f>
        <v/>
      </c>
      <c r="BG18" s="5" t="str">
        <f>IFERROR(VLOOKUP(R18,'(勿動)下拉選單'!G:N,4,FALSE),"")</f>
        <v/>
      </c>
      <c r="BH18" s="5" t="str">
        <f t="shared" si="11"/>
        <v/>
      </c>
      <c r="BI18" s="5" t="str">
        <f>IFERROR(VLOOKUP(S18,'(勿動)下拉選單'!D:F,2,FALSE),"")</f>
        <v/>
      </c>
      <c r="BJ18" s="5" t="str">
        <f t="shared" si="12"/>
        <v/>
      </c>
      <c r="BK18" s="5" t="str">
        <f t="shared" si="13"/>
        <v/>
      </c>
      <c r="BL18" s="5" t="str">
        <f>IFERROR(VLOOKUP(V18,'(勿動)下拉選單'!G:N,2,FALSE),"")</f>
        <v/>
      </c>
      <c r="BM18" s="5" t="str">
        <f>IFERROR(VLOOKUP(V18,'(勿動)下拉選單'!G:N,3,FALSE),"")</f>
        <v/>
      </c>
      <c r="BN18" s="5" t="str">
        <f>IFERROR(VLOOKUP(V18,'(勿動)下拉選單'!G:N,4,FALSE),"")</f>
        <v/>
      </c>
      <c r="BO18" s="5" t="str">
        <f t="shared" si="14"/>
        <v/>
      </c>
      <c r="BP18" s="5" t="str">
        <f>IFERROR(VLOOKUP(W18,'(勿動)下拉選單'!D:F,2,FALSE),"")</f>
        <v/>
      </c>
      <c r="BQ18" s="5" t="str">
        <f t="shared" si="15"/>
        <v/>
      </c>
      <c r="BR18" s="5" t="str">
        <f t="shared" si="16"/>
        <v/>
      </c>
      <c r="BS18" s="5" t="str">
        <f>IFERROR(VLOOKUP(Z18,'(勿動)下拉選單'!G:N,2,FALSE),"")</f>
        <v/>
      </c>
      <c r="BT18" s="5" t="str">
        <f>IFERROR(VLOOKUP(Z18,'(勿動)下拉選單'!G:N,3,FALSE),"")</f>
        <v/>
      </c>
      <c r="BU18" s="5" t="str">
        <f>IFERROR(VLOOKUP(Z18,'(勿動)下拉選單'!G:N,4,FALSE),"")</f>
        <v/>
      </c>
      <c r="BV18" s="5" t="str">
        <f t="shared" si="17"/>
        <v/>
      </c>
      <c r="BW18" s="5" t="str">
        <f>IFERROR(VLOOKUP(AA18,'(勿動)下拉選單'!D:F,2,FALSE),"")</f>
        <v/>
      </c>
      <c r="BX18" s="5" t="str">
        <f t="shared" si="18"/>
        <v/>
      </c>
      <c r="BY18" s="5" t="str">
        <f t="shared" si="19"/>
        <v/>
      </c>
    </row>
    <row r="19" spans="1:77">
      <c r="A19" s="14">
        <v>13</v>
      </c>
      <c r="B19" s="15">
        <v>0</v>
      </c>
      <c r="C19" s="15">
        <v>0</v>
      </c>
      <c r="D19" s="15">
        <v>0</v>
      </c>
      <c r="E19" s="15"/>
      <c r="F19" s="17"/>
      <c r="G19" s="17"/>
      <c r="H19" s="17"/>
      <c r="I19" s="15"/>
      <c r="J19" s="17"/>
      <c r="K19" s="17"/>
      <c r="L19" s="17"/>
      <c r="M19" s="15"/>
      <c r="N19" s="17"/>
      <c r="O19" s="17"/>
      <c r="P19" s="17"/>
      <c r="Q19" s="15"/>
      <c r="R19" s="17"/>
      <c r="S19" s="17"/>
      <c r="T19" s="17"/>
      <c r="U19" s="15"/>
      <c r="V19" s="17"/>
      <c r="W19" s="17"/>
      <c r="X19" s="17"/>
      <c r="Y19" s="15"/>
      <c r="Z19" s="17"/>
      <c r="AA19" s="17"/>
      <c r="AB19" s="17"/>
      <c r="AC19" s="18"/>
      <c r="AE19" s="5">
        <f t="shared" si="0"/>
        <v>13</v>
      </c>
      <c r="AF19" s="5" t="str">
        <f t="shared" si="20"/>
        <v/>
      </c>
      <c r="AG19" s="5" t="str">
        <f t="shared" si="21"/>
        <v/>
      </c>
      <c r="AH19" s="5" t="str">
        <f t="shared" si="22"/>
        <v/>
      </c>
      <c r="AI19" s="5" t="str">
        <f t="shared" si="1"/>
        <v/>
      </c>
      <c r="AJ19" s="5" t="str">
        <f>IFERROR(VLOOKUP(F19,'(勿動)下拉選單'!G:N,2,FALSE),"")</f>
        <v/>
      </c>
      <c r="AK19" s="5" t="str">
        <f>IFERROR(VLOOKUP(F19,'(勿動)下拉選單'!G:N,3,FALSE),"")</f>
        <v/>
      </c>
      <c r="AL19" s="5" t="str">
        <f>IFERROR(VLOOKUP(F19,'(勿動)下拉選單'!G:N,4,FALSE),"")</f>
        <v/>
      </c>
      <c r="AM19" s="5" t="str">
        <f t="shared" si="2"/>
        <v/>
      </c>
      <c r="AN19" s="5" t="str">
        <f>IFERROR(VLOOKUP(G19,'(勿動)下拉選單'!D:F,2,FALSE),"")</f>
        <v/>
      </c>
      <c r="AO19" s="5" t="str">
        <f t="shared" si="3"/>
        <v/>
      </c>
      <c r="AP19" s="5" t="str">
        <f t="shared" si="4"/>
        <v/>
      </c>
      <c r="AQ19" s="5" t="str">
        <f>IFERROR(VLOOKUP(J19,'(勿動)下拉選單'!G:N,2,FALSE),"")</f>
        <v/>
      </c>
      <c r="AR19" s="5" t="str">
        <f>IFERROR(VLOOKUP(J19,'(勿動)下拉選單'!G:N,3,FALSE),"")</f>
        <v/>
      </c>
      <c r="AS19" s="5" t="str">
        <f>IFERROR(VLOOKUP(J19,'(勿動)下拉選單'!G:N,4,FALSE),"")</f>
        <v/>
      </c>
      <c r="AT19" s="5" t="str">
        <f t="shared" si="5"/>
        <v/>
      </c>
      <c r="AU19" s="5" t="str">
        <f>IFERROR(VLOOKUP(K19,'(勿動)下拉選單'!D:F,2,FALSE),"")</f>
        <v/>
      </c>
      <c r="AV19" s="5" t="str">
        <f t="shared" si="6"/>
        <v/>
      </c>
      <c r="AW19" s="5" t="str">
        <f t="shared" si="7"/>
        <v/>
      </c>
      <c r="AX19" s="5" t="str">
        <f>IFERROR(VLOOKUP(N19,'(勿動)下拉選單'!G:N,2,FALSE),"")</f>
        <v/>
      </c>
      <c r="AY19" s="5" t="str">
        <f>IFERROR(VLOOKUP(N19,'(勿動)下拉選單'!G:N,3,FALSE),"")</f>
        <v/>
      </c>
      <c r="AZ19" s="5" t="str">
        <f>IFERROR(VLOOKUP(N19,'(勿動)下拉選單'!G:N,4,FALSE),"")</f>
        <v/>
      </c>
      <c r="BA19" s="5" t="str">
        <f t="shared" si="8"/>
        <v/>
      </c>
      <c r="BB19" s="5" t="str">
        <f>IFERROR(VLOOKUP(O19,'(勿動)下拉選單'!D:F,2,FALSE),"")</f>
        <v/>
      </c>
      <c r="BC19" s="5" t="str">
        <f t="shared" si="9"/>
        <v/>
      </c>
      <c r="BD19" s="5" t="str">
        <f t="shared" si="10"/>
        <v/>
      </c>
      <c r="BE19" s="5" t="str">
        <f>IFERROR(VLOOKUP(R19,'(勿動)下拉選單'!G:N,2,FALSE),"")</f>
        <v/>
      </c>
      <c r="BF19" s="5" t="str">
        <f>IFERROR(VLOOKUP(R19,'(勿動)下拉選單'!G:N,3,FALSE),"")</f>
        <v/>
      </c>
      <c r="BG19" s="5" t="str">
        <f>IFERROR(VLOOKUP(R19,'(勿動)下拉選單'!G:N,4,FALSE),"")</f>
        <v/>
      </c>
      <c r="BH19" s="5" t="str">
        <f t="shared" si="11"/>
        <v/>
      </c>
      <c r="BI19" s="5" t="str">
        <f>IFERROR(VLOOKUP(S19,'(勿動)下拉選單'!D:F,2,FALSE),"")</f>
        <v/>
      </c>
      <c r="BJ19" s="5" t="str">
        <f t="shared" si="12"/>
        <v/>
      </c>
      <c r="BK19" s="5" t="str">
        <f t="shared" si="13"/>
        <v/>
      </c>
      <c r="BL19" s="5" t="str">
        <f>IFERROR(VLOOKUP(V19,'(勿動)下拉選單'!G:N,2,FALSE),"")</f>
        <v/>
      </c>
      <c r="BM19" s="5" t="str">
        <f>IFERROR(VLOOKUP(V19,'(勿動)下拉選單'!G:N,3,FALSE),"")</f>
        <v/>
      </c>
      <c r="BN19" s="5" t="str">
        <f>IFERROR(VLOOKUP(V19,'(勿動)下拉選單'!G:N,4,FALSE),"")</f>
        <v/>
      </c>
      <c r="BO19" s="5" t="str">
        <f t="shared" si="14"/>
        <v/>
      </c>
      <c r="BP19" s="5" t="str">
        <f>IFERROR(VLOOKUP(W19,'(勿動)下拉選單'!D:F,2,FALSE),"")</f>
        <v/>
      </c>
      <c r="BQ19" s="5" t="str">
        <f t="shared" si="15"/>
        <v/>
      </c>
      <c r="BR19" s="5" t="str">
        <f t="shared" si="16"/>
        <v/>
      </c>
      <c r="BS19" s="5" t="str">
        <f>IFERROR(VLOOKUP(Z19,'(勿動)下拉選單'!G:N,2,FALSE),"")</f>
        <v/>
      </c>
      <c r="BT19" s="5" t="str">
        <f>IFERROR(VLOOKUP(Z19,'(勿動)下拉選單'!G:N,3,FALSE),"")</f>
        <v/>
      </c>
      <c r="BU19" s="5" t="str">
        <f>IFERROR(VLOOKUP(Z19,'(勿動)下拉選單'!G:N,4,FALSE),"")</f>
        <v/>
      </c>
      <c r="BV19" s="5" t="str">
        <f t="shared" si="17"/>
        <v/>
      </c>
      <c r="BW19" s="5" t="str">
        <f>IFERROR(VLOOKUP(AA19,'(勿動)下拉選單'!D:F,2,FALSE),"")</f>
        <v/>
      </c>
      <c r="BX19" s="5" t="str">
        <f t="shared" si="18"/>
        <v/>
      </c>
      <c r="BY19" s="5" t="str">
        <f t="shared" si="19"/>
        <v/>
      </c>
    </row>
    <row r="20" spans="1:77">
      <c r="A20" s="28">
        <v>14</v>
      </c>
      <c r="B20" s="29">
        <v>0</v>
      </c>
      <c r="C20" s="29">
        <v>0</v>
      </c>
      <c r="D20" s="29">
        <v>0</v>
      </c>
      <c r="E20" s="15"/>
      <c r="F20" s="17"/>
      <c r="G20" s="17"/>
      <c r="H20" s="17"/>
      <c r="I20" s="15"/>
      <c r="J20" s="17"/>
      <c r="K20" s="17"/>
      <c r="L20" s="17"/>
      <c r="M20" s="15"/>
      <c r="N20" s="17"/>
      <c r="O20" s="17"/>
      <c r="P20" s="17"/>
      <c r="Q20" s="15"/>
      <c r="R20" s="17"/>
      <c r="S20" s="17"/>
      <c r="T20" s="17"/>
      <c r="U20" s="15"/>
      <c r="V20" s="17"/>
      <c r="W20" s="17"/>
      <c r="X20" s="17"/>
      <c r="Y20" s="15"/>
      <c r="Z20" s="17"/>
      <c r="AA20" s="17"/>
      <c r="AB20" s="17"/>
      <c r="AC20" s="18"/>
      <c r="AE20" s="5">
        <f t="shared" si="0"/>
        <v>14</v>
      </c>
      <c r="AF20" s="5" t="str">
        <f t="shared" si="20"/>
        <v/>
      </c>
      <c r="AG20" s="5" t="str">
        <f t="shared" si="21"/>
        <v/>
      </c>
      <c r="AH20" s="5" t="str">
        <f t="shared" si="22"/>
        <v/>
      </c>
      <c r="AI20" s="5" t="str">
        <f t="shared" si="1"/>
        <v/>
      </c>
      <c r="AJ20" s="5" t="str">
        <f>IFERROR(VLOOKUP(F20,'(勿動)下拉選單'!G:N,2,FALSE),"")</f>
        <v/>
      </c>
      <c r="AK20" s="5" t="str">
        <f>IFERROR(VLOOKUP(F20,'(勿動)下拉選單'!G:N,3,FALSE),"")</f>
        <v/>
      </c>
      <c r="AL20" s="5" t="str">
        <f>IFERROR(VLOOKUP(F20,'(勿動)下拉選單'!G:N,4,FALSE),"")</f>
        <v/>
      </c>
      <c r="AM20" s="5" t="str">
        <f t="shared" si="2"/>
        <v/>
      </c>
      <c r="AN20" s="5" t="str">
        <f>IFERROR(VLOOKUP(G20,'(勿動)下拉選單'!D:F,2,FALSE),"")</f>
        <v/>
      </c>
      <c r="AO20" s="5" t="str">
        <f t="shared" si="3"/>
        <v/>
      </c>
      <c r="AP20" s="5" t="str">
        <f t="shared" si="4"/>
        <v/>
      </c>
      <c r="AQ20" s="5" t="str">
        <f>IFERROR(VLOOKUP(J20,'(勿動)下拉選單'!G:N,2,FALSE),"")</f>
        <v/>
      </c>
      <c r="AR20" s="5" t="str">
        <f>IFERROR(VLOOKUP(J20,'(勿動)下拉選單'!G:N,3,FALSE),"")</f>
        <v/>
      </c>
      <c r="AS20" s="5" t="str">
        <f>IFERROR(VLOOKUP(J20,'(勿動)下拉選單'!G:N,4,FALSE),"")</f>
        <v/>
      </c>
      <c r="AT20" s="5" t="str">
        <f t="shared" si="5"/>
        <v/>
      </c>
      <c r="AU20" s="5" t="str">
        <f>IFERROR(VLOOKUP(K20,'(勿動)下拉選單'!D:F,2,FALSE),"")</f>
        <v/>
      </c>
      <c r="AV20" s="5" t="str">
        <f t="shared" si="6"/>
        <v/>
      </c>
      <c r="AW20" s="5" t="str">
        <f t="shared" si="7"/>
        <v/>
      </c>
      <c r="AX20" s="5" t="str">
        <f>IFERROR(VLOOKUP(N20,'(勿動)下拉選單'!G:N,2,FALSE),"")</f>
        <v/>
      </c>
      <c r="AY20" s="5" t="str">
        <f>IFERROR(VLOOKUP(N20,'(勿動)下拉選單'!G:N,3,FALSE),"")</f>
        <v/>
      </c>
      <c r="AZ20" s="5" t="str">
        <f>IFERROR(VLOOKUP(N20,'(勿動)下拉選單'!G:N,4,FALSE),"")</f>
        <v/>
      </c>
      <c r="BA20" s="5" t="str">
        <f t="shared" si="8"/>
        <v/>
      </c>
      <c r="BB20" s="5" t="str">
        <f>IFERROR(VLOOKUP(O20,'(勿動)下拉選單'!D:F,2,FALSE),"")</f>
        <v/>
      </c>
      <c r="BC20" s="5" t="str">
        <f t="shared" si="9"/>
        <v/>
      </c>
      <c r="BD20" s="5" t="str">
        <f t="shared" si="10"/>
        <v/>
      </c>
      <c r="BE20" s="5" t="str">
        <f>IFERROR(VLOOKUP(R20,'(勿動)下拉選單'!G:N,2,FALSE),"")</f>
        <v/>
      </c>
      <c r="BF20" s="5" t="str">
        <f>IFERROR(VLOOKUP(R20,'(勿動)下拉選單'!G:N,3,FALSE),"")</f>
        <v/>
      </c>
      <c r="BG20" s="5" t="str">
        <f>IFERROR(VLOOKUP(R20,'(勿動)下拉選單'!G:N,4,FALSE),"")</f>
        <v/>
      </c>
      <c r="BH20" s="5" t="str">
        <f t="shared" si="11"/>
        <v/>
      </c>
      <c r="BI20" s="5" t="str">
        <f>IFERROR(VLOOKUP(S20,'(勿動)下拉選單'!D:F,2,FALSE),"")</f>
        <v/>
      </c>
      <c r="BJ20" s="5" t="str">
        <f t="shared" si="12"/>
        <v/>
      </c>
      <c r="BK20" s="5" t="str">
        <f t="shared" si="13"/>
        <v/>
      </c>
      <c r="BL20" s="5" t="str">
        <f>IFERROR(VLOOKUP(V20,'(勿動)下拉選單'!G:N,2,FALSE),"")</f>
        <v/>
      </c>
      <c r="BM20" s="5" t="str">
        <f>IFERROR(VLOOKUP(V20,'(勿動)下拉選單'!G:N,3,FALSE),"")</f>
        <v/>
      </c>
      <c r="BN20" s="5" t="str">
        <f>IFERROR(VLOOKUP(V20,'(勿動)下拉選單'!G:N,4,FALSE),"")</f>
        <v/>
      </c>
      <c r="BO20" s="5" t="str">
        <f t="shared" si="14"/>
        <v/>
      </c>
      <c r="BP20" s="5" t="str">
        <f>IFERROR(VLOOKUP(W20,'(勿動)下拉選單'!D:F,2,FALSE),"")</f>
        <v/>
      </c>
      <c r="BQ20" s="5" t="str">
        <f t="shared" si="15"/>
        <v/>
      </c>
      <c r="BR20" s="5" t="str">
        <f t="shared" si="16"/>
        <v/>
      </c>
      <c r="BS20" s="5" t="str">
        <f>IFERROR(VLOOKUP(Z20,'(勿動)下拉選單'!G:N,2,FALSE),"")</f>
        <v/>
      </c>
      <c r="BT20" s="5" t="str">
        <f>IFERROR(VLOOKUP(Z20,'(勿動)下拉選單'!G:N,3,FALSE),"")</f>
        <v/>
      </c>
      <c r="BU20" s="5" t="str">
        <f>IFERROR(VLOOKUP(Z20,'(勿動)下拉選單'!G:N,4,FALSE),"")</f>
        <v/>
      </c>
      <c r="BV20" s="5" t="str">
        <f t="shared" si="17"/>
        <v/>
      </c>
      <c r="BW20" s="5" t="str">
        <f>IFERROR(VLOOKUP(AA20,'(勿動)下拉選單'!D:F,2,FALSE),"")</f>
        <v/>
      </c>
      <c r="BX20" s="5" t="str">
        <f t="shared" si="18"/>
        <v/>
      </c>
      <c r="BY20" s="5" t="str">
        <f t="shared" si="19"/>
        <v/>
      </c>
    </row>
    <row r="21" spans="1:77">
      <c r="A21" s="14">
        <v>15</v>
      </c>
      <c r="B21" s="15">
        <v>0</v>
      </c>
      <c r="C21" s="15">
        <v>0</v>
      </c>
      <c r="D21" s="15">
        <v>0</v>
      </c>
      <c r="E21" s="15"/>
      <c r="F21" s="17"/>
      <c r="G21" s="17"/>
      <c r="H21" s="17"/>
      <c r="I21" s="15"/>
      <c r="J21" s="17"/>
      <c r="K21" s="17"/>
      <c r="L21" s="17"/>
      <c r="M21" s="15"/>
      <c r="N21" s="17"/>
      <c r="O21" s="17"/>
      <c r="P21" s="17"/>
      <c r="Q21" s="15"/>
      <c r="R21" s="17"/>
      <c r="S21" s="17"/>
      <c r="T21" s="17"/>
      <c r="U21" s="15"/>
      <c r="V21" s="17"/>
      <c r="W21" s="17"/>
      <c r="X21" s="17"/>
      <c r="Y21" s="15"/>
      <c r="Z21" s="17"/>
      <c r="AA21" s="17"/>
      <c r="AB21" s="17"/>
      <c r="AC21" s="18"/>
      <c r="AE21" s="5">
        <f t="shared" si="0"/>
        <v>15</v>
      </c>
      <c r="AF21" s="5" t="str">
        <f t="shared" si="20"/>
        <v/>
      </c>
      <c r="AG21" s="5" t="str">
        <f t="shared" si="21"/>
        <v/>
      </c>
      <c r="AH21" s="5" t="str">
        <f t="shared" si="22"/>
        <v/>
      </c>
      <c r="AI21" s="5" t="str">
        <f t="shared" si="1"/>
        <v/>
      </c>
      <c r="AJ21" s="5" t="str">
        <f>IFERROR(VLOOKUP(F21,'(勿動)下拉選單'!G:N,2,FALSE),"")</f>
        <v/>
      </c>
      <c r="AK21" s="5" t="str">
        <f>IFERROR(VLOOKUP(F21,'(勿動)下拉選單'!G:N,3,FALSE),"")</f>
        <v/>
      </c>
      <c r="AL21" s="5" t="str">
        <f>IFERROR(VLOOKUP(F21,'(勿動)下拉選單'!G:N,4,FALSE),"")</f>
        <v/>
      </c>
      <c r="AM21" s="5" t="str">
        <f t="shared" si="2"/>
        <v/>
      </c>
      <c r="AN21" s="5" t="str">
        <f>IFERROR(VLOOKUP(G21,'(勿動)下拉選單'!D:F,2,FALSE),"")</f>
        <v/>
      </c>
      <c r="AO21" s="5" t="str">
        <f t="shared" si="3"/>
        <v/>
      </c>
      <c r="AP21" s="5" t="str">
        <f t="shared" si="4"/>
        <v/>
      </c>
      <c r="AQ21" s="5" t="str">
        <f>IFERROR(VLOOKUP(J21,'(勿動)下拉選單'!G:N,2,FALSE),"")</f>
        <v/>
      </c>
      <c r="AR21" s="5" t="str">
        <f>IFERROR(VLOOKUP(J21,'(勿動)下拉選單'!G:N,3,FALSE),"")</f>
        <v/>
      </c>
      <c r="AS21" s="5" t="str">
        <f>IFERROR(VLOOKUP(J21,'(勿動)下拉選單'!G:N,4,FALSE),"")</f>
        <v/>
      </c>
      <c r="AT21" s="5" t="str">
        <f t="shared" si="5"/>
        <v/>
      </c>
      <c r="AU21" s="5" t="str">
        <f>IFERROR(VLOOKUP(K21,'(勿動)下拉選單'!D:F,2,FALSE),"")</f>
        <v/>
      </c>
      <c r="AV21" s="5" t="str">
        <f t="shared" si="6"/>
        <v/>
      </c>
      <c r="AW21" s="5" t="str">
        <f t="shared" si="7"/>
        <v/>
      </c>
      <c r="AX21" s="5" t="str">
        <f>IFERROR(VLOOKUP(N21,'(勿動)下拉選單'!G:N,2,FALSE),"")</f>
        <v/>
      </c>
      <c r="AY21" s="5" t="str">
        <f>IFERROR(VLOOKUP(N21,'(勿動)下拉選單'!G:N,3,FALSE),"")</f>
        <v/>
      </c>
      <c r="AZ21" s="5" t="str">
        <f>IFERROR(VLOOKUP(N21,'(勿動)下拉選單'!G:N,4,FALSE),"")</f>
        <v/>
      </c>
      <c r="BA21" s="5" t="str">
        <f t="shared" si="8"/>
        <v/>
      </c>
      <c r="BB21" s="5" t="str">
        <f>IFERROR(VLOOKUP(O21,'(勿動)下拉選單'!D:F,2,FALSE),"")</f>
        <v/>
      </c>
      <c r="BC21" s="5" t="str">
        <f t="shared" si="9"/>
        <v/>
      </c>
      <c r="BD21" s="5" t="str">
        <f t="shared" si="10"/>
        <v/>
      </c>
      <c r="BE21" s="5" t="str">
        <f>IFERROR(VLOOKUP(R21,'(勿動)下拉選單'!G:N,2,FALSE),"")</f>
        <v/>
      </c>
      <c r="BF21" s="5" t="str">
        <f>IFERROR(VLOOKUP(R21,'(勿動)下拉選單'!G:N,3,FALSE),"")</f>
        <v/>
      </c>
      <c r="BG21" s="5" t="str">
        <f>IFERROR(VLOOKUP(R21,'(勿動)下拉選單'!G:N,4,FALSE),"")</f>
        <v/>
      </c>
      <c r="BH21" s="5" t="str">
        <f t="shared" si="11"/>
        <v/>
      </c>
      <c r="BI21" s="5" t="str">
        <f>IFERROR(VLOOKUP(S21,'(勿動)下拉選單'!D:F,2,FALSE),"")</f>
        <v/>
      </c>
      <c r="BJ21" s="5" t="str">
        <f t="shared" si="12"/>
        <v/>
      </c>
      <c r="BK21" s="5" t="str">
        <f t="shared" si="13"/>
        <v/>
      </c>
      <c r="BL21" s="5" t="str">
        <f>IFERROR(VLOOKUP(V21,'(勿動)下拉選單'!G:N,2,FALSE),"")</f>
        <v/>
      </c>
      <c r="BM21" s="5" t="str">
        <f>IFERROR(VLOOKUP(V21,'(勿動)下拉選單'!G:N,3,FALSE),"")</f>
        <v/>
      </c>
      <c r="BN21" s="5" t="str">
        <f>IFERROR(VLOOKUP(V21,'(勿動)下拉選單'!G:N,4,FALSE),"")</f>
        <v/>
      </c>
      <c r="BO21" s="5" t="str">
        <f t="shared" si="14"/>
        <v/>
      </c>
      <c r="BP21" s="5" t="str">
        <f>IFERROR(VLOOKUP(W21,'(勿動)下拉選單'!D:F,2,FALSE),"")</f>
        <v/>
      </c>
      <c r="BQ21" s="5" t="str">
        <f t="shared" si="15"/>
        <v/>
      </c>
      <c r="BR21" s="5" t="str">
        <f t="shared" si="16"/>
        <v/>
      </c>
      <c r="BS21" s="5" t="str">
        <f>IFERROR(VLOOKUP(Z21,'(勿動)下拉選單'!G:N,2,FALSE),"")</f>
        <v/>
      </c>
      <c r="BT21" s="5" t="str">
        <f>IFERROR(VLOOKUP(Z21,'(勿動)下拉選單'!G:N,3,FALSE),"")</f>
        <v/>
      </c>
      <c r="BU21" s="5" t="str">
        <f>IFERROR(VLOOKUP(Z21,'(勿動)下拉選單'!G:N,4,FALSE),"")</f>
        <v/>
      </c>
      <c r="BV21" s="5" t="str">
        <f t="shared" si="17"/>
        <v/>
      </c>
      <c r="BW21" s="5" t="str">
        <f>IFERROR(VLOOKUP(AA21,'(勿動)下拉選單'!D:F,2,FALSE),"")</f>
        <v/>
      </c>
      <c r="BX21" s="5" t="str">
        <f t="shared" si="18"/>
        <v/>
      </c>
      <c r="BY21" s="5" t="str">
        <f t="shared" si="19"/>
        <v/>
      </c>
    </row>
    <row r="22" spans="1:77">
      <c r="A22" s="28">
        <v>16</v>
      </c>
      <c r="B22" s="29">
        <v>0</v>
      </c>
      <c r="C22" s="29">
        <v>0</v>
      </c>
      <c r="D22" s="29">
        <v>0</v>
      </c>
      <c r="E22" s="15"/>
      <c r="F22" s="17"/>
      <c r="G22" s="17"/>
      <c r="H22" s="17"/>
      <c r="I22" s="15"/>
      <c r="J22" s="17"/>
      <c r="K22" s="17"/>
      <c r="L22" s="17"/>
      <c r="M22" s="15"/>
      <c r="N22" s="17"/>
      <c r="O22" s="17"/>
      <c r="P22" s="17"/>
      <c r="Q22" s="15"/>
      <c r="R22" s="17"/>
      <c r="S22" s="17"/>
      <c r="T22" s="17"/>
      <c r="U22" s="15"/>
      <c r="V22" s="17"/>
      <c r="W22" s="17"/>
      <c r="X22" s="17"/>
      <c r="Y22" s="15"/>
      <c r="Z22" s="17"/>
      <c r="AA22" s="17"/>
      <c r="AB22" s="17"/>
      <c r="AC22" s="18"/>
      <c r="AE22" s="5">
        <f t="shared" si="0"/>
        <v>16</v>
      </c>
      <c r="AF22" s="5" t="str">
        <f t="shared" si="20"/>
        <v/>
      </c>
      <c r="AG22" s="5" t="str">
        <f t="shared" si="21"/>
        <v/>
      </c>
      <c r="AH22" s="5" t="str">
        <f t="shared" si="22"/>
        <v/>
      </c>
      <c r="AI22" s="5" t="str">
        <f t="shared" si="1"/>
        <v/>
      </c>
      <c r="AJ22" s="5" t="str">
        <f>IFERROR(VLOOKUP(F22,'(勿動)下拉選單'!G:N,2,FALSE),"")</f>
        <v/>
      </c>
      <c r="AK22" s="5" t="str">
        <f>IFERROR(VLOOKUP(F22,'(勿動)下拉選單'!G:N,3,FALSE),"")</f>
        <v/>
      </c>
      <c r="AL22" s="5" t="str">
        <f>IFERROR(VLOOKUP(F22,'(勿動)下拉選單'!G:N,4,FALSE),"")</f>
        <v/>
      </c>
      <c r="AM22" s="5" t="str">
        <f t="shared" si="2"/>
        <v/>
      </c>
      <c r="AN22" s="5" t="str">
        <f>IFERROR(VLOOKUP(G22,'(勿動)下拉選單'!D:F,2,FALSE),"")</f>
        <v/>
      </c>
      <c r="AO22" s="5" t="str">
        <f t="shared" si="3"/>
        <v/>
      </c>
      <c r="AP22" s="5" t="str">
        <f t="shared" si="4"/>
        <v/>
      </c>
      <c r="AQ22" s="5" t="str">
        <f>IFERROR(VLOOKUP(J22,'(勿動)下拉選單'!G:N,2,FALSE),"")</f>
        <v/>
      </c>
      <c r="AR22" s="5" t="str">
        <f>IFERROR(VLOOKUP(J22,'(勿動)下拉選單'!G:N,3,FALSE),"")</f>
        <v/>
      </c>
      <c r="AS22" s="5" t="str">
        <f>IFERROR(VLOOKUP(J22,'(勿動)下拉選單'!G:N,4,FALSE),"")</f>
        <v/>
      </c>
      <c r="AT22" s="5" t="str">
        <f t="shared" si="5"/>
        <v/>
      </c>
      <c r="AU22" s="5" t="str">
        <f>IFERROR(VLOOKUP(K22,'(勿動)下拉選單'!D:F,2,FALSE),"")</f>
        <v/>
      </c>
      <c r="AV22" s="5" t="str">
        <f t="shared" si="6"/>
        <v/>
      </c>
      <c r="AW22" s="5" t="str">
        <f t="shared" si="7"/>
        <v/>
      </c>
      <c r="AX22" s="5" t="str">
        <f>IFERROR(VLOOKUP(N22,'(勿動)下拉選單'!G:N,2,FALSE),"")</f>
        <v/>
      </c>
      <c r="AY22" s="5" t="str">
        <f>IFERROR(VLOOKUP(N22,'(勿動)下拉選單'!G:N,3,FALSE),"")</f>
        <v/>
      </c>
      <c r="AZ22" s="5" t="str">
        <f>IFERROR(VLOOKUP(N22,'(勿動)下拉選單'!G:N,4,FALSE),"")</f>
        <v/>
      </c>
      <c r="BA22" s="5" t="str">
        <f t="shared" si="8"/>
        <v/>
      </c>
      <c r="BB22" s="5" t="str">
        <f>IFERROR(VLOOKUP(O22,'(勿動)下拉選單'!D:F,2,FALSE),"")</f>
        <v/>
      </c>
      <c r="BC22" s="5" t="str">
        <f t="shared" si="9"/>
        <v/>
      </c>
      <c r="BD22" s="5" t="str">
        <f t="shared" si="10"/>
        <v/>
      </c>
      <c r="BE22" s="5" t="str">
        <f>IFERROR(VLOOKUP(R22,'(勿動)下拉選單'!G:N,2,FALSE),"")</f>
        <v/>
      </c>
      <c r="BF22" s="5" t="str">
        <f>IFERROR(VLOOKUP(R22,'(勿動)下拉選單'!G:N,3,FALSE),"")</f>
        <v/>
      </c>
      <c r="BG22" s="5" t="str">
        <f>IFERROR(VLOOKUP(R22,'(勿動)下拉選單'!G:N,4,FALSE),"")</f>
        <v/>
      </c>
      <c r="BH22" s="5" t="str">
        <f t="shared" si="11"/>
        <v/>
      </c>
      <c r="BI22" s="5" t="str">
        <f>IFERROR(VLOOKUP(S22,'(勿動)下拉選單'!D:F,2,FALSE),"")</f>
        <v/>
      </c>
      <c r="BJ22" s="5" t="str">
        <f t="shared" si="12"/>
        <v/>
      </c>
      <c r="BK22" s="5" t="str">
        <f t="shared" si="13"/>
        <v/>
      </c>
      <c r="BL22" s="5" t="str">
        <f>IFERROR(VLOOKUP(V22,'(勿動)下拉選單'!G:N,2,FALSE),"")</f>
        <v/>
      </c>
      <c r="BM22" s="5" t="str">
        <f>IFERROR(VLOOKUP(V22,'(勿動)下拉選單'!G:N,3,FALSE),"")</f>
        <v/>
      </c>
      <c r="BN22" s="5" t="str">
        <f>IFERROR(VLOOKUP(V22,'(勿動)下拉選單'!G:N,4,FALSE),"")</f>
        <v/>
      </c>
      <c r="BO22" s="5" t="str">
        <f t="shared" si="14"/>
        <v/>
      </c>
      <c r="BP22" s="5" t="str">
        <f>IFERROR(VLOOKUP(W22,'(勿動)下拉選單'!D:F,2,FALSE),"")</f>
        <v/>
      </c>
      <c r="BQ22" s="5" t="str">
        <f t="shared" si="15"/>
        <v/>
      </c>
      <c r="BR22" s="5" t="str">
        <f t="shared" si="16"/>
        <v/>
      </c>
      <c r="BS22" s="5" t="str">
        <f>IFERROR(VLOOKUP(Z22,'(勿動)下拉選單'!G:N,2,FALSE),"")</f>
        <v/>
      </c>
      <c r="BT22" s="5" t="str">
        <f>IFERROR(VLOOKUP(Z22,'(勿動)下拉選單'!G:N,3,FALSE),"")</f>
        <v/>
      </c>
      <c r="BU22" s="5" t="str">
        <f>IFERROR(VLOOKUP(Z22,'(勿動)下拉選單'!G:N,4,FALSE),"")</f>
        <v/>
      </c>
      <c r="BV22" s="5" t="str">
        <f t="shared" si="17"/>
        <v/>
      </c>
      <c r="BW22" s="5" t="str">
        <f>IFERROR(VLOOKUP(AA22,'(勿動)下拉選單'!D:F,2,FALSE),"")</f>
        <v/>
      </c>
      <c r="BX22" s="5" t="str">
        <f t="shared" si="18"/>
        <v/>
      </c>
      <c r="BY22" s="5" t="str">
        <f t="shared" si="19"/>
        <v/>
      </c>
    </row>
    <row r="23" spans="1:77">
      <c r="A23" s="14">
        <v>17</v>
      </c>
      <c r="B23" s="15">
        <v>0</v>
      </c>
      <c r="C23" s="15">
        <v>0</v>
      </c>
      <c r="D23" s="15">
        <v>0</v>
      </c>
      <c r="E23" s="15"/>
      <c r="F23" s="17"/>
      <c r="G23" s="17"/>
      <c r="H23" s="17"/>
      <c r="I23" s="15"/>
      <c r="J23" s="17"/>
      <c r="K23" s="17"/>
      <c r="L23" s="17"/>
      <c r="M23" s="15"/>
      <c r="N23" s="17"/>
      <c r="O23" s="17"/>
      <c r="P23" s="17"/>
      <c r="Q23" s="15"/>
      <c r="R23" s="17"/>
      <c r="S23" s="17"/>
      <c r="T23" s="17"/>
      <c r="U23" s="15"/>
      <c r="V23" s="17"/>
      <c r="W23" s="17"/>
      <c r="X23" s="17"/>
      <c r="Y23" s="15"/>
      <c r="Z23" s="17"/>
      <c r="AA23" s="17"/>
      <c r="AB23" s="17"/>
      <c r="AC23" s="18"/>
      <c r="AE23" s="5">
        <f t="shared" si="0"/>
        <v>17</v>
      </c>
      <c r="AF23" s="5" t="str">
        <f t="shared" si="20"/>
        <v/>
      </c>
      <c r="AG23" s="5" t="str">
        <f t="shared" si="21"/>
        <v/>
      </c>
      <c r="AH23" s="5" t="str">
        <f t="shared" si="22"/>
        <v/>
      </c>
      <c r="AI23" s="5" t="str">
        <f t="shared" si="1"/>
        <v/>
      </c>
      <c r="AJ23" s="5" t="str">
        <f>IFERROR(VLOOKUP(F23,'(勿動)下拉選單'!G:N,2,FALSE),"")</f>
        <v/>
      </c>
      <c r="AK23" s="5" t="str">
        <f>IFERROR(VLOOKUP(F23,'(勿動)下拉選單'!G:N,3,FALSE),"")</f>
        <v/>
      </c>
      <c r="AL23" s="5" t="str">
        <f>IFERROR(VLOOKUP(F23,'(勿動)下拉選單'!G:N,4,FALSE),"")</f>
        <v/>
      </c>
      <c r="AM23" s="5" t="str">
        <f t="shared" si="2"/>
        <v/>
      </c>
      <c r="AN23" s="5" t="str">
        <f>IFERROR(VLOOKUP(G23,'(勿動)下拉選單'!D:F,2,FALSE),"")</f>
        <v/>
      </c>
      <c r="AO23" s="5" t="str">
        <f t="shared" si="3"/>
        <v/>
      </c>
      <c r="AP23" s="5" t="str">
        <f t="shared" si="4"/>
        <v/>
      </c>
      <c r="AQ23" s="5" t="str">
        <f>IFERROR(VLOOKUP(J23,'(勿動)下拉選單'!G:N,2,FALSE),"")</f>
        <v/>
      </c>
      <c r="AR23" s="5" t="str">
        <f>IFERROR(VLOOKUP(J23,'(勿動)下拉選單'!G:N,3,FALSE),"")</f>
        <v/>
      </c>
      <c r="AS23" s="5" t="str">
        <f>IFERROR(VLOOKUP(J23,'(勿動)下拉選單'!G:N,4,FALSE),"")</f>
        <v/>
      </c>
      <c r="AT23" s="5" t="str">
        <f t="shared" si="5"/>
        <v/>
      </c>
      <c r="AU23" s="5" t="str">
        <f>IFERROR(VLOOKUP(K23,'(勿動)下拉選單'!D:F,2,FALSE),"")</f>
        <v/>
      </c>
      <c r="AV23" s="5" t="str">
        <f t="shared" si="6"/>
        <v/>
      </c>
      <c r="AW23" s="5" t="str">
        <f t="shared" si="7"/>
        <v/>
      </c>
      <c r="AX23" s="5" t="str">
        <f>IFERROR(VLOOKUP(N23,'(勿動)下拉選單'!G:N,2,FALSE),"")</f>
        <v/>
      </c>
      <c r="AY23" s="5" t="str">
        <f>IFERROR(VLOOKUP(N23,'(勿動)下拉選單'!G:N,3,FALSE),"")</f>
        <v/>
      </c>
      <c r="AZ23" s="5" t="str">
        <f>IFERROR(VLOOKUP(N23,'(勿動)下拉選單'!G:N,4,FALSE),"")</f>
        <v/>
      </c>
      <c r="BA23" s="5" t="str">
        <f t="shared" si="8"/>
        <v/>
      </c>
      <c r="BB23" s="5" t="str">
        <f>IFERROR(VLOOKUP(O23,'(勿動)下拉選單'!D:F,2,FALSE),"")</f>
        <v/>
      </c>
      <c r="BC23" s="5" t="str">
        <f t="shared" si="9"/>
        <v/>
      </c>
      <c r="BD23" s="5" t="str">
        <f t="shared" si="10"/>
        <v/>
      </c>
      <c r="BE23" s="5" t="str">
        <f>IFERROR(VLOOKUP(R23,'(勿動)下拉選單'!G:N,2,FALSE),"")</f>
        <v/>
      </c>
      <c r="BF23" s="5" t="str">
        <f>IFERROR(VLOOKUP(R23,'(勿動)下拉選單'!G:N,3,FALSE),"")</f>
        <v/>
      </c>
      <c r="BG23" s="5" t="str">
        <f>IFERROR(VLOOKUP(R23,'(勿動)下拉選單'!G:N,4,FALSE),"")</f>
        <v/>
      </c>
      <c r="BH23" s="5" t="str">
        <f t="shared" si="11"/>
        <v/>
      </c>
      <c r="BI23" s="5" t="str">
        <f>IFERROR(VLOOKUP(S23,'(勿動)下拉選單'!D:F,2,FALSE),"")</f>
        <v/>
      </c>
      <c r="BJ23" s="5" t="str">
        <f t="shared" si="12"/>
        <v/>
      </c>
      <c r="BK23" s="5" t="str">
        <f t="shared" si="13"/>
        <v/>
      </c>
      <c r="BL23" s="5" t="str">
        <f>IFERROR(VLOOKUP(V23,'(勿動)下拉選單'!G:N,2,FALSE),"")</f>
        <v/>
      </c>
      <c r="BM23" s="5" t="str">
        <f>IFERROR(VLOOKUP(V23,'(勿動)下拉選單'!G:N,3,FALSE),"")</f>
        <v/>
      </c>
      <c r="BN23" s="5" t="str">
        <f>IFERROR(VLOOKUP(V23,'(勿動)下拉選單'!G:N,4,FALSE),"")</f>
        <v/>
      </c>
      <c r="BO23" s="5" t="str">
        <f t="shared" si="14"/>
        <v/>
      </c>
      <c r="BP23" s="5" t="str">
        <f>IFERROR(VLOOKUP(W23,'(勿動)下拉選單'!D:F,2,FALSE),"")</f>
        <v/>
      </c>
      <c r="BQ23" s="5" t="str">
        <f t="shared" si="15"/>
        <v/>
      </c>
      <c r="BR23" s="5" t="str">
        <f t="shared" si="16"/>
        <v/>
      </c>
      <c r="BS23" s="5" t="str">
        <f>IFERROR(VLOOKUP(Z23,'(勿動)下拉選單'!G:N,2,FALSE),"")</f>
        <v/>
      </c>
      <c r="BT23" s="5" t="str">
        <f>IFERROR(VLOOKUP(Z23,'(勿動)下拉選單'!G:N,3,FALSE),"")</f>
        <v/>
      </c>
      <c r="BU23" s="5" t="str">
        <f>IFERROR(VLOOKUP(Z23,'(勿動)下拉選單'!G:N,4,FALSE),"")</f>
        <v/>
      </c>
      <c r="BV23" s="5" t="str">
        <f t="shared" si="17"/>
        <v/>
      </c>
      <c r="BW23" s="5" t="str">
        <f>IFERROR(VLOOKUP(AA23,'(勿動)下拉選單'!D:F,2,FALSE),"")</f>
        <v/>
      </c>
      <c r="BX23" s="5" t="str">
        <f t="shared" si="18"/>
        <v/>
      </c>
      <c r="BY23" s="5" t="str">
        <f t="shared" si="19"/>
        <v/>
      </c>
    </row>
    <row r="24" spans="1:77">
      <c r="A24" s="28">
        <v>18</v>
      </c>
      <c r="B24" s="29">
        <v>0</v>
      </c>
      <c r="C24" s="29">
        <v>0</v>
      </c>
      <c r="D24" s="29">
        <v>0</v>
      </c>
      <c r="E24" s="15"/>
      <c r="F24" s="17"/>
      <c r="G24" s="17"/>
      <c r="H24" s="17"/>
      <c r="I24" s="15"/>
      <c r="J24" s="17"/>
      <c r="K24" s="17"/>
      <c r="L24" s="17"/>
      <c r="M24" s="15"/>
      <c r="N24" s="17"/>
      <c r="O24" s="17"/>
      <c r="P24" s="17"/>
      <c r="Q24" s="15"/>
      <c r="R24" s="17"/>
      <c r="S24" s="17"/>
      <c r="T24" s="17"/>
      <c r="U24" s="15"/>
      <c r="V24" s="17"/>
      <c r="W24" s="17"/>
      <c r="X24" s="17"/>
      <c r="Y24" s="15"/>
      <c r="Z24" s="17"/>
      <c r="AA24" s="17"/>
      <c r="AB24" s="17"/>
      <c r="AC24" s="18"/>
      <c r="AE24" s="5">
        <f t="shared" si="0"/>
        <v>18</v>
      </c>
      <c r="AF24" s="5" t="str">
        <f t="shared" si="20"/>
        <v/>
      </c>
      <c r="AG24" s="5" t="str">
        <f t="shared" si="21"/>
        <v/>
      </c>
      <c r="AH24" s="5" t="str">
        <f t="shared" si="22"/>
        <v/>
      </c>
      <c r="AI24" s="5" t="str">
        <f t="shared" si="1"/>
        <v/>
      </c>
      <c r="AJ24" s="5" t="str">
        <f>IFERROR(VLOOKUP(F24,'(勿動)下拉選單'!G:N,2,FALSE),"")</f>
        <v/>
      </c>
      <c r="AK24" s="5" t="str">
        <f>IFERROR(VLOOKUP(F24,'(勿動)下拉選單'!G:N,3,FALSE),"")</f>
        <v/>
      </c>
      <c r="AL24" s="5" t="str">
        <f>IFERROR(VLOOKUP(F24,'(勿動)下拉選單'!G:N,4,FALSE),"")</f>
        <v/>
      </c>
      <c r="AM24" s="5" t="str">
        <f t="shared" si="2"/>
        <v/>
      </c>
      <c r="AN24" s="5" t="str">
        <f>IFERROR(VLOOKUP(G24,'(勿動)下拉選單'!D:F,2,FALSE),"")</f>
        <v/>
      </c>
      <c r="AO24" s="5" t="str">
        <f t="shared" si="3"/>
        <v/>
      </c>
      <c r="AP24" s="5" t="str">
        <f t="shared" si="4"/>
        <v/>
      </c>
      <c r="AQ24" s="5" t="str">
        <f>IFERROR(VLOOKUP(J24,'(勿動)下拉選單'!G:N,2,FALSE),"")</f>
        <v/>
      </c>
      <c r="AR24" s="5" t="str">
        <f>IFERROR(VLOOKUP(J24,'(勿動)下拉選單'!G:N,3,FALSE),"")</f>
        <v/>
      </c>
      <c r="AS24" s="5" t="str">
        <f>IFERROR(VLOOKUP(J24,'(勿動)下拉選單'!G:N,4,FALSE),"")</f>
        <v/>
      </c>
      <c r="AT24" s="5" t="str">
        <f t="shared" si="5"/>
        <v/>
      </c>
      <c r="AU24" s="5" t="str">
        <f>IFERROR(VLOOKUP(K24,'(勿動)下拉選單'!D:F,2,FALSE),"")</f>
        <v/>
      </c>
      <c r="AV24" s="5" t="str">
        <f t="shared" si="6"/>
        <v/>
      </c>
      <c r="AW24" s="5" t="str">
        <f t="shared" si="7"/>
        <v/>
      </c>
      <c r="AX24" s="5" t="str">
        <f>IFERROR(VLOOKUP(N24,'(勿動)下拉選單'!G:N,2,FALSE),"")</f>
        <v/>
      </c>
      <c r="AY24" s="5" t="str">
        <f>IFERROR(VLOOKUP(N24,'(勿動)下拉選單'!G:N,3,FALSE),"")</f>
        <v/>
      </c>
      <c r="AZ24" s="5" t="str">
        <f>IFERROR(VLOOKUP(N24,'(勿動)下拉選單'!G:N,4,FALSE),"")</f>
        <v/>
      </c>
      <c r="BA24" s="5" t="str">
        <f t="shared" si="8"/>
        <v/>
      </c>
      <c r="BB24" s="5" t="str">
        <f>IFERROR(VLOOKUP(O24,'(勿動)下拉選單'!D:F,2,FALSE),"")</f>
        <v/>
      </c>
      <c r="BC24" s="5" t="str">
        <f t="shared" si="9"/>
        <v/>
      </c>
      <c r="BD24" s="5" t="str">
        <f t="shared" si="10"/>
        <v/>
      </c>
      <c r="BE24" s="5" t="str">
        <f>IFERROR(VLOOKUP(R24,'(勿動)下拉選單'!G:N,2,FALSE),"")</f>
        <v/>
      </c>
      <c r="BF24" s="5" t="str">
        <f>IFERROR(VLOOKUP(R24,'(勿動)下拉選單'!G:N,3,FALSE),"")</f>
        <v/>
      </c>
      <c r="BG24" s="5" t="str">
        <f>IFERROR(VLOOKUP(R24,'(勿動)下拉選單'!G:N,4,FALSE),"")</f>
        <v/>
      </c>
      <c r="BH24" s="5" t="str">
        <f t="shared" si="11"/>
        <v/>
      </c>
      <c r="BI24" s="5" t="str">
        <f>IFERROR(VLOOKUP(S24,'(勿動)下拉選單'!D:F,2,FALSE),"")</f>
        <v/>
      </c>
      <c r="BJ24" s="5" t="str">
        <f t="shared" si="12"/>
        <v/>
      </c>
      <c r="BK24" s="5" t="str">
        <f t="shared" si="13"/>
        <v/>
      </c>
      <c r="BL24" s="5" t="str">
        <f>IFERROR(VLOOKUP(V24,'(勿動)下拉選單'!G:N,2,FALSE),"")</f>
        <v/>
      </c>
      <c r="BM24" s="5" t="str">
        <f>IFERROR(VLOOKUP(V24,'(勿動)下拉選單'!G:N,3,FALSE),"")</f>
        <v/>
      </c>
      <c r="BN24" s="5" t="str">
        <f>IFERROR(VLOOKUP(V24,'(勿動)下拉選單'!G:N,4,FALSE),"")</f>
        <v/>
      </c>
      <c r="BO24" s="5" t="str">
        <f t="shared" si="14"/>
        <v/>
      </c>
      <c r="BP24" s="5" t="str">
        <f>IFERROR(VLOOKUP(W24,'(勿動)下拉選單'!D:F,2,FALSE),"")</f>
        <v/>
      </c>
      <c r="BQ24" s="5" t="str">
        <f t="shared" si="15"/>
        <v/>
      </c>
      <c r="BR24" s="5" t="str">
        <f t="shared" si="16"/>
        <v/>
      </c>
      <c r="BS24" s="5" t="str">
        <f>IFERROR(VLOOKUP(Z24,'(勿動)下拉選單'!G:N,2,FALSE),"")</f>
        <v/>
      </c>
      <c r="BT24" s="5" t="str">
        <f>IFERROR(VLOOKUP(Z24,'(勿動)下拉選單'!G:N,3,FALSE),"")</f>
        <v/>
      </c>
      <c r="BU24" s="5" t="str">
        <f>IFERROR(VLOOKUP(Z24,'(勿動)下拉選單'!G:N,4,FALSE),"")</f>
        <v/>
      </c>
      <c r="BV24" s="5" t="str">
        <f t="shared" si="17"/>
        <v/>
      </c>
      <c r="BW24" s="5" t="str">
        <f>IFERROR(VLOOKUP(AA24,'(勿動)下拉選單'!D:F,2,FALSE),"")</f>
        <v/>
      </c>
      <c r="BX24" s="5" t="str">
        <f t="shared" si="18"/>
        <v/>
      </c>
      <c r="BY24" s="5" t="str">
        <f t="shared" si="19"/>
        <v/>
      </c>
    </row>
    <row r="25" spans="1:77">
      <c r="A25" s="14">
        <v>19</v>
      </c>
      <c r="B25" s="15">
        <v>0</v>
      </c>
      <c r="C25" s="15">
        <v>0</v>
      </c>
      <c r="D25" s="15">
        <v>0</v>
      </c>
      <c r="E25" s="15"/>
      <c r="F25" s="17"/>
      <c r="G25" s="17"/>
      <c r="H25" s="17"/>
      <c r="I25" s="15"/>
      <c r="J25" s="17"/>
      <c r="K25" s="17"/>
      <c r="L25" s="17"/>
      <c r="M25" s="15"/>
      <c r="N25" s="17"/>
      <c r="O25" s="17"/>
      <c r="P25" s="17"/>
      <c r="Q25" s="15"/>
      <c r="R25" s="17"/>
      <c r="S25" s="17"/>
      <c r="T25" s="17"/>
      <c r="U25" s="15"/>
      <c r="V25" s="17"/>
      <c r="W25" s="17"/>
      <c r="X25" s="17"/>
      <c r="Y25" s="15"/>
      <c r="Z25" s="17"/>
      <c r="AA25" s="17"/>
      <c r="AB25" s="17"/>
      <c r="AC25" s="18"/>
      <c r="AE25" s="5">
        <f t="shared" si="0"/>
        <v>19</v>
      </c>
      <c r="AF25" s="5" t="str">
        <f t="shared" si="20"/>
        <v/>
      </c>
      <c r="AG25" s="5" t="str">
        <f t="shared" si="21"/>
        <v/>
      </c>
      <c r="AH25" s="5" t="str">
        <f t="shared" si="22"/>
        <v/>
      </c>
      <c r="AI25" s="5" t="str">
        <f t="shared" si="1"/>
        <v/>
      </c>
      <c r="AJ25" s="5" t="str">
        <f>IFERROR(VLOOKUP(F25,'(勿動)下拉選單'!G:N,2,FALSE),"")</f>
        <v/>
      </c>
      <c r="AK25" s="5" t="str">
        <f>IFERROR(VLOOKUP(F25,'(勿動)下拉選單'!G:N,3,FALSE),"")</f>
        <v/>
      </c>
      <c r="AL25" s="5" t="str">
        <f>IFERROR(VLOOKUP(F25,'(勿動)下拉選單'!G:N,4,FALSE),"")</f>
        <v/>
      </c>
      <c r="AM25" s="5" t="str">
        <f t="shared" si="2"/>
        <v/>
      </c>
      <c r="AN25" s="5" t="str">
        <f>IFERROR(VLOOKUP(G25,'(勿動)下拉選單'!D:F,2,FALSE),"")</f>
        <v/>
      </c>
      <c r="AO25" s="5" t="str">
        <f t="shared" si="3"/>
        <v/>
      </c>
      <c r="AP25" s="5" t="str">
        <f t="shared" si="4"/>
        <v/>
      </c>
      <c r="AQ25" s="5" t="str">
        <f>IFERROR(VLOOKUP(J25,'(勿動)下拉選單'!G:N,2,FALSE),"")</f>
        <v/>
      </c>
      <c r="AR25" s="5" t="str">
        <f>IFERROR(VLOOKUP(J25,'(勿動)下拉選單'!G:N,3,FALSE),"")</f>
        <v/>
      </c>
      <c r="AS25" s="5" t="str">
        <f>IFERROR(VLOOKUP(J25,'(勿動)下拉選單'!G:N,4,FALSE),"")</f>
        <v/>
      </c>
      <c r="AT25" s="5" t="str">
        <f t="shared" si="5"/>
        <v/>
      </c>
      <c r="AU25" s="5" t="str">
        <f>IFERROR(VLOOKUP(K25,'(勿動)下拉選單'!D:F,2,FALSE),"")</f>
        <v/>
      </c>
      <c r="AV25" s="5" t="str">
        <f t="shared" si="6"/>
        <v/>
      </c>
      <c r="AW25" s="5" t="str">
        <f t="shared" si="7"/>
        <v/>
      </c>
      <c r="AX25" s="5" t="str">
        <f>IFERROR(VLOOKUP(N25,'(勿動)下拉選單'!G:N,2,FALSE),"")</f>
        <v/>
      </c>
      <c r="AY25" s="5" t="str">
        <f>IFERROR(VLOOKUP(N25,'(勿動)下拉選單'!G:N,3,FALSE),"")</f>
        <v/>
      </c>
      <c r="AZ25" s="5" t="str">
        <f>IFERROR(VLOOKUP(N25,'(勿動)下拉選單'!G:N,4,FALSE),"")</f>
        <v/>
      </c>
      <c r="BA25" s="5" t="str">
        <f t="shared" si="8"/>
        <v/>
      </c>
      <c r="BB25" s="5" t="str">
        <f>IFERROR(VLOOKUP(O25,'(勿動)下拉選單'!D:F,2,FALSE),"")</f>
        <v/>
      </c>
      <c r="BC25" s="5" t="str">
        <f t="shared" si="9"/>
        <v/>
      </c>
      <c r="BD25" s="5" t="str">
        <f t="shared" si="10"/>
        <v/>
      </c>
      <c r="BE25" s="5" t="str">
        <f>IFERROR(VLOOKUP(R25,'(勿動)下拉選單'!G:N,2,FALSE),"")</f>
        <v/>
      </c>
      <c r="BF25" s="5" t="str">
        <f>IFERROR(VLOOKUP(R25,'(勿動)下拉選單'!G:N,3,FALSE),"")</f>
        <v/>
      </c>
      <c r="BG25" s="5" t="str">
        <f>IFERROR(VLOOKUP(R25,'(勿動)下拉選單'!G:N,4,FALSE),"")</f>
        <v/>
      </c>
      <c r="BH25" s="5" t="str">
        <f t="shared" si="11"/>
        <v/>
      </c>
      <c r="BI25" s="5" t="str">
        <f>IFERROR(VLOOKUP(S25,'(勿動)下拉選單'!D:F,2,FALSE),"")</f>
        <v/>
      </c>
      <c r="BJ25" s="5" t="str">
        <f t="shared" si="12"/>
        <v/>
      </c>
      <c r="BK25" s="5" t="str">
        <f t="shared" si="13"/>
        <v/>
      </c>
      <c r="BL25" s="5" t="str">
        <f>IFERROR(VLOOKUP(V25,'(勿動)下拉選單'!G:N,2,FALSE),"")</f>
        <v/>
      </c>
      <c r="BM25" s="5" t="str">
        <f>IFERROR(VLOOKUP(V25,'(勿動)下拉選單'!G:N,3,FALSE),"")</f>
        <v/>
      </c>
      <c r="BN25" s="5" t="str">
        <f>IFERROR(VLOOKUP(V25,'(勿動)下拉選單'!G:N,4,FALSE),"")</f>
        <v/>
      </c>
      <c r="BO25" s="5" t="str">
        <f t="shared" si="14"/>
        <v/>
      </c>
      <c r="BP25" s="5" t="str">
        <f>IFERROR(VLOOKUP(W25,'(勿動)下拉選單'!D:F,2,FALSE),"")</f>
        <v/>
      </c>
      <c r="BQ25" s="5" t="str">
        <f t="shared" si="15"/>
        <v/>
      </c>
      <c r="BR25" s="5" t="str">
        <f t="shared" si="16"/>
        <v/>
      </c>
      <c r="BS25" s="5" t="str">
        <f>IFERROR(VLOOKUP(Z25,'(勿動)下拉選單'!G:N,2,FALSE),"")</f>
        <v/>
      </c>
      <c r="BT25" s="5" t="str">
        <f>IFERROR(VLOOKUP(Z25,'(勿動)下拉選單'!G:N,3,FALSE),"")</f>
        <v/>
      </c>
      <c r="BU25" s="5" t="str">
        <f>IFERROR(VLOOKUP(Z25,'(勿動)下拉選單'!G:N,4,FALSE),"")</f>
        <v/>
      </c>
      <c r="BV25" s="5" t="str">
        <f t="shared" si="17"/>
        <v/>
      </c>
      <c r="BW25" s="5" t="str">
        <f>IFERROR(VLOOKUP(AA25,'(勿動)下拉選單'!D:F,2,FALSE),"")</f>
        <v/>
      </c>
      <c r="BX25" s="5" t="str">
        <f t="shared" si="18"/>
        <v/>
      </c>
      <c r="BY25" s="5" t="str">
        <f t="shared" si="19"/>
        <v/>
      </c>
    </row>
    <row r="26" spans="1:77">
      <c r="A26" s="28">
        <v>20</v>
      </c>
      <c r="B26" s="29">
        <v>0</v>
      </c>
      <c r="C26" s="29">
        <v>0</v>
      </c>
      <c r="D26" s="29">
        <v>0</v>
      </c>
      <c r="E26" s="15"/>
      <c r="F26" s="17"/>
      <c r="G26" s="17"/>
      <c r="H26" s="17"/>
      <c r="I26" s="15"/>
      <c r="J26" s="17"/>
      <c r="K26" s="17"/>
      <c r="L26" s="17"/>
      <c r="M26" s="15"/>
      <c r="N26" s="17"/>
      <c r="O26" s="17"/>
      <c r="P26" s="17"/>
      <c r="Q26" s="15"/>
      <c r="R26" s="17"/>
      <c r="S26" s="17"/>
      <c r="T26" s="17"/>
      <c r="U26" s="15"/>
      <c r="V26" s="17"/>
      <c r="W26" s="17"/>
      <c r="X26" s="17"/>
      <c r="Y26" s="15"/>
      <c r="Z26" s="17"/>
      <c r="AA26" s="17"/>
      <c r="AB26" s="17"/>
      <c r="AC26" s="18"/>
      <c r="AE26" s="5">
        <f t="shared" si="0"/>
        <v>20</v>
      </c>
      <c r="AF26" s="5" t="str">
        <f t="shared" si="20"/>
        <v/>
      </c>
      <c r="AG26" s="5" t="str">
        <f t="shared" si="21"/>
        <v/>
      </c>
      <c r="AH26" s="5" t="str">
        <f t="shared" si="22"/>
        <v/>
      </c>
      <c r="AI26" s="5" t="str">
        <f t="shared" si="1"/>
        <v/>
      </c>
      <c r="AJ26" s="5" t="str">
        <f>IFERROR(VLOOKUP(F26,'(勿動)下拉選單'!G:N,2,FALSE),"")</f>
        <v/>
      </c>
      <c r="AK26" s="5" t="str">
        <f>IFERROR(VLOOKUP(F26,'(勿動)下拉選單'!G:N,3,FALSE),"")</f>
        <v/>
      </c>
      <c r="AL26" s="5" t="str">
        <f>IFERROR(VLOOKUP(F26,'(勿動)下拉選單'!G:N,4,FALSE),"")</f>
        <v/>
      </c>
      <c r="AM26" s="5" t="str">
        <f t="shared" si="2"/>
        <v/>
      </c>
      <c r="AN26" s="5" t="str">
        <f>IFERROR(VLOOKUP(G26,'(勿動)下拉選單'!D:F,2,FALSE),"")</f>
        <v/>
      </c>
      <c r="AO26" s="5" t="str">
        <f t="shared" si="3"/>
        <v/>
      </c>
      <c r="AP26" s="5" t="str">
        <f t="shared" si="4"/>
        <v/>
      </c>
      <c r="AQ26" s="5" t="str">
        <f>IFERROR(VLOOKUP(J26,'(勿動)下拉選單'!G:N,2,FALSE),"")</f>
        <v/>
      </c>
      <c r="AR26" s="5" t="str">
        <f>IFERROR(VLOOKUP(J26,'(勿動)下拉選單'!G:N,3,FALSE),"")</f>
        <v/>
      </c>
      <c r="AS26" s="5" t="str">
        <f>IFERROR(VLOOKUP(J26,'(勿動)下拉選單'!G:N,4,FALSE),"")</f>
        <v/>
      </c>
      <c r="AT26" s="5" t="str">
        <f t="shared" si="5"/>
        <v/>
      </c>
      <c r="AU26" s="5" t="str">
        <f>IFERROR(VLOOKUP(K26,'(勿動)下拉選單'!D:F,2,FALSE),"")</f>
        <v/>
      </c>
      <c r="AV26" s="5" t="str">
        <f t="shared" si="6"/>
        <v/>
      </c>
      <c r="AW26" s="5" t="str">
        <f t="shared" si="7"/>
        <v/>
      </c>
      <c r="AX26" s="5" t="str">
        <f>IFERROR(VLOOKUP(N26,'(勿動)下拉選單'!G:N,2,FALSE),"")</f>
        <v/>
      </c>
      <c r="AY26" s="5" t="str">
        <f>IFERROR(VLOOKUP(N26,'(勿動)下拉選單'!G:N,3,FALSE),"")</f>
        <v/>
      </c>
      <c r="AZ26" s="5" t="str">
        <f>IFERROR(VLOOKUP(N26,'(勿動)下拉選單'!G:N,4,FALSE),"")</f>
        <v/>
      </c>
      <c r="BA26" s="5" t="str">
        <f t="shared" si="8"/>
        <v/>
      </c>
      <c r="BB26" s="5" t="str">
        <f>IFERROR(VLOOKUP(O26,'(勿動)下拉選單'!D:F,2,FALSE),"")</f>
        <v/>
      </c>
      <c r="BC26" s="5" t="str">
        <f t="shared" si="9"/>
        <v/>
      </c>
      <c r="BD26" s="5" t="str">
        <f t="shared" si="10"/>
        <v/>
      </c>
      <c r="BE26" s="5" t="str">
        <f>IFERROR(VLOOKUP(R26,'(勿動)下拉選單'!G:N,2,FALSE),"")</f>
        <v/>
      </c>
      <c r="BF26" s="5" t="str">
        <f>IFERROR(VLOOKUP(R26,'(勿動)下拉選單'!G:N,3,FALSE),"")</f>
        <v/>
      </c>
      <c r="BG26" s="5" t="str">
        <f>IFERROR(VLOOKUP(R26,'(勿動)下拉選單'!G:N,4,FALSE),"")</f>
        <v/>
      </c>
      <c r="BH26" s="5" t="str">
        <f t="shared" si="11"/>
        <v/>
      </c>
      <c r="BI26" s="5" t="str">
        <f>IFERROR(VLOOKUP(S26,'(勿動)下拉選單'!D:F,2,FALSE),"")</f>
        <v/>
      </c>
      <c r="BJ26" s="5" t="str">
        <f t="shared" si="12"/>
        <v/>
      </c>
      <c r="BK26" s="5" t="str">
        <f t="shared" si="13"/>
        <v/>
      </c>
      <c r="BL26" s="5" t="str">
        <f>IFERROR(VLOOKUP(V26,'(勿動)下拉選單'!G:N,2,FALSE),"")</f>
        <v/>
      </c>
      <c r="BM26" s="5" t="str">
        <f>IFERROR(VLOOKUP(V26,'(勿動)下拉選單'!G:N,3,FALSE),"")</f>
        <v/>
      </c>
      <c r="BN26" s="5" t="str">
        <f>IFERROR(VLOOKUP(V26,'(勿動)下拉選單'!G:N,4,FALSE),"")</f>
        <v/>
      </c>
      <c r="BO26" s="5" t="str">
        <f t="shared" si="14"/>
        <v/>
      </c>
      <c r="BP26" s="5" t="str">
        <f>IFERROR(VLOOKUP(W26,'(勿動)下拉選單'!D:F,2,FALSE),"")</f>
        <v/>
      </c>
      <c r="BQ26" s="5" t="str">
        <f t="shared" si="15"/>
        <v/>
      </c>
      <c r="BR26" s="5" t="str">
        <f t="shared" si="16"/>
        <v/>
      </c>
      <c r="BS26" s="5" t="str">
        <f>IFERROR(VLOOKUP(Z26,'(勿動)下拉選單'!G:N,2,FALSE),"")</f>
        <v/>
      </c>
      <c r="BT26" s="5" t="str">
        <f>IFERROR(VLOOKUP(Z26,'(勿動)下拉選單'!G:N,3,FALSE),"")</f>
        <v/>
      </c>
      <c r="BU26" s="5" t="str">
        <f>IFERROR(VLOOKUP(Z26,'(勿動)下拉選單'!G:N,4,FALSE),"")</f>
        <v/>
      </c>
      <c r="BV26" s="5" t="str">
        <f t="shared" si="17"/>
        <v/>
      </c>
      <c r="BW26" s="5" t="str">
        <f>IFERROR(VLOOKUP(AA26,'(勿動)下拉選單'!D:F,2,FALSE),"")</f>
        <v/>
      </c>
      <c r="BX26" s="5" t="str">
        <f t="shared" si="18"/>
        <v/>
      </c>
      <c r="BY26" s="5" t="str">
        <f t="shared" si="19"/>
        <v/>
      </c>
    </row>
    <row r="27" spans="1:77">
      <c r="A27" s="28">
        <v>21</v>
      </c>
      <c r="B27" s="29">
        <v>0</v>
      </c>
      <c r="C27" s="29">
        <v>0</v>
      </c>
      <c r="D27" s="29">
        <v>0</v>
      </c>
      <c r="E27" s="15"/>
      <c r="F27" s="17"/>
      <c r="G27" s="17"/>
      <c r="H27" s="17"/>
      <c r="I27" s="15"/>
      <c r="J27" s="17"/>
      <c r="K27" s="17"/>
      <c r="L27" s="17"/>
      <c r="M27" s="15"/>
      <c r="N27" s="17"/>
      <c r="O27" s="17"/>
      <c r="P27" s="17"/>
      <c r="Q27" s="15"/>
      <c r="R27" s="17"/>
      <c r="S27" s="17"/>
      <c r="T27" s="17"/>
      <c r="U27" s="15"/>
      <c r="V27" s="17"/>
      <c r="W27" s="17"/>
      <c r="X27" s="17"/>
      <c r="Y27" s="15"/>
      <c r="Z27" s="17"/>
      <c r="AA27" s="17"/>
      <c r="AB27" s="17"/>
      <c r="AC27" s="18"/>
      <c r="AE27" s="5">
        <f t="shared" si="0"/>
        <v>21</v>
      </c>
      <c r="AF27" s="5" t="str">
        <f t="shared" si="20"/>
        <v/>
      </c>
      <c r="AG27" s="5" t="str">
        <f t="shared" si="21"/>
        <v/>
      </c>
      <c r="AH27" s="5" t="str">
        <f t="shared" si="22"/>
        <v/>
      </c>
      <c r="AI27" s="5" t="str">
        <f t="shared" si="1"/>
        <v/>
      </c>
      <c r="AJ27" s="5" t="str">
        <f>IFERROR(VLOOKUP(F27,'(勿動)下拉選單'!G:N,2,FALSE),"")</f>
        <v/>
      </c>
      <c r="AK27" s="5" t="str">
        <f>IFERROR(VLOOKUP(F27,'(勿動)下拉選單'!G:N,3,FALSE),"")</f>
        <v/>
      </c>
      <c r="AL27" s="5" t="str">
        <f>IFERROR(VLOOKUP(F27,'(勿動)下拉選單'!G:N,4,FALSE),"")</f>
        <v/>
      </c>
      <c r="AM27" s="5" t="str">
        <f t="shared" si="2"/>
        <v/>
      </c>
      <c r="AN27" s="5" t="str">
        <f>IFERROR(VLOOKUP(G27,'(勿動)下拉選單'!D:F,2,FALSE),"")</f>
        <v/>
      </c>
      <c r="AO27" s="5" t="str">
        <f t="shared" si="3"/>
        <v/>
      </c>
      <c r="AP27" s="5" t="str">
        <f t="shared" si="4"/>
        <v/>
      </c>
      <c r="AQ27" s="5" t="str">
        <f>IFERROR(VLOOKUP(J27,'(勿動)下拉選單'!G:N,2,FALSE),"")</f>
        <v/>
      </c>
      <c r="AR27" s="5" t="str">
        <f>IFERROR(VLOOKUP(J27,'(勿動)下拉選單'!G:N,3,FALSE),"")</f>
        <v/>
      </c>
      <c r="AS27" s="5" t="str">
        <f>IFERROR(VLOOKUP(J27,'(勿動)下拉選單'!G:N,4,FALSE),"")</f>
        <v/>
      </c>
      <c r="AT27" s="5" t="str">
        <f t="shared" si="5"/>
        <v/>
      </c>
      <c r="AU27" s="5" t="str">
        <f>IFERROR(VLOOKUP(K27,'(勿動)下拉選單'!D:F,2,FALSE),"")</f>
        <v/>
      </c>
      <c r="AV27" s="5" t="str">
        <f t="shared" si="6"/>
        <v/>
      </c>
      <c r="AW27" s="5" t="str">
        <f t="shared" si="7"/>
        <v/>
      </c>
      <c r="AX27" s="5" t="str">
        <f>IFERROR(VLOOKUP(N27,'(勿動)下拉選單'!G:N,2,FALSE),"")</f>
        <v/>
      </c>
      <c r="AY27" s="5" t="str">
        <f>IFERROR(VLOOKUP(N27,'(勿動)下拉選單'!G:N,3,FALSE),"")</f>
        <v/>
      </c>
      <c r="AZ27" s="5" t="str">
        <f>IFERROR(VLOOKUP(N27,'(勿動)下拉選單'!G:N,4,FALSE),"")</f>
        <v/>
      </c>
      <c r="BA27" s="5" t="str">
        <f t="shared" si="8"/>
        <v/>
      </c>
      <c r="BB27" s="5" t="str">
        <f>IFERROR(VLOOKUP(O27,'(勿動)下拉選單'!D:F,2,FALSE),"")</f>
        <v/>
      </c>
      <c r="BC27" s="5" t="str">
        <f t="shared" si="9"/>
        <v/>
      </c>
      <c r="BD27" s="5" t="str">
        <f t="shared" si="10"/>
        <v/>
      </c>
      <c r="BE27" s="5" t="str">
        <f>IFERROR(VLOOKUP(R27,'(勿動)下拉選單'!G:N,2,FALSE),"")</f>
        <v/>
      </c>
      <c r="BF27" s="5" t="str">
        <f>IFERROR(VLOOKUP(R27,'(勿動)下拉選單'!G:N,3,FALSE),"")</f>
        <v/>
      </c>
      <c r="BG27" s="5" t="str">
        <f>IFERROR(VLOOKUP(R27,'(勿動)下拉選單'!G:N,4,FALSE),"")</f>
        <v/>
      </c>
      <c r="BH27" s="5" t="str">
        <f t="shared" si="11"/>
        <v/>
      </c>
      <c r="BI27" s="5" t="str">
        <f>IFERROR(VLOOKUP(S27,'(勿動)下拉選單'!D:F,2,FALSE),"")</f>
        <v/>
      </c>
      <c r="BJ27" s="5" t="str">
        <f t="shared" si="12"/>
        <v/>
      </c>
      <c r="BK27" s="5" t="str">
        <f t="shared" si="13"/>
        <v/>
      </c>
      <c r="BL27" s="5" t="str">
        <f>IFERROR(VLOOKUP(V27,'(勿動)下拉選單'!G:N,2,FALSE),"")</f>
        <v/>
      </c>
      <c r="BM27" s="5" t="str">
        <f>IFERROR(VLOOKUP(V27,'(勿動)下拉選單'!G:N,3,FALSE),"")</f>
        <v/>
      </c>
      <c r="BN27" s="5" t="str">
        <f>IFERROR(VLOOKUP(V27,'(勿動)下拉選單'!G:N,4,FALSE),"")</f>
        <v/>
      </c>
      <c r="BO27" s="5" t="str">
        <f t="shared" si="14"/>
        <v/>
      </c>
      <c r="BP27" s="5" t="str">
        <f>IFERROR(VLOOKUP(W27,'(勿動)下拉選單'!D:F,2,FALSE),"")</f>
        <v/>
      </c>
      <c r="BQ27" s="5" t="str">
        <f t="shared" si="15"/>
        <v/>
      </c>
      <c r="BR27" s="5" t="str">
        <f t="shared" si="16"/>
        <v/>
      </c>
      <c r="BS27" s="5" t="str">
        <f>IFERROR(VLOOKUP(Z27,'(勿動)下拉選單'!G:N,2,FALSE),"")</f>
        <v/>
      </c>
      <c r="BT27" s="5" t="str">
        <f>IFERROR(VLOOKUP(Z27,'(勿動)下拉選單'!G:N,3,FALSE),"")</f>
        <v/>
      </c>
      <c r="BU27" s="5" t="str">
        <f>IFERROR(VLOOKUP(Z27,'(勿動)下拉選單'!G:N,4,FALSE),"")</f>
        <v/>
      </c>
      <c r="BV27" s="5" t="str">
        <f t="shared" si="17"/>
        <v/>
      </c>
      <c r="BW27" s="5" t="str">
        <f>IFERROR(VLOOKUP(AA27,'(勿動)下拉選單'!D:F,2,FALSE),"")</f>
        <v/>
      </c>
      <c r="BX27" s="5" t="str">
        <f t="shared" si="18"/>
        <v/>
      </c>
      <c r="BY27" s="5" t="str">
        <f t="shared" si="19"/>
        <v/>
      </c>
    </row>
    <row r="28" spans="1:77">
      <c r="A28" s="14">
        <v>22</v>
      </c>
      <c r="B28" s="15">
        <v>0</v>
      </c>
      <c r="C28" s="15">
        <v>0</v>
      </c>
      <c r="D28" s="15">
        <v>0</v>
      </c>
      <c r="E28" s="15"/>
      <c r="F28" s="17"/>
      <c r="G28" s="17"/>
      <c r="H28" s="17"/>
      <c r="I28" s="15"/>
      <c r="J28" s="17"/>
      <c r="K28" s="17"/>
      <c r="L28" s="17"/>
      <c r="M28" s="15"/>
      <c r="N28" s="17"/>
      <c r="O28" s="17"/>
      <c r="P28" s="17"/>
      <c r="Q28" s="15"/>
      <c r="R28" s="17"/>
      <c r="S28" s="17"/>
      <c r="T28" s="17"/>
      <c r="U28" s="15"/>
      <c r="V28" s="17"/>
      <c r="W28" s="17"/>
      <c r="X28" s="17"/>
      <c r="Y28" s="15"/>
      <c r="Z28" s="17"/>
      <c r="AA28" s="17"/>
      <c r="AB28" s="17"/>
      <c r="AC28" s="18"/>
      <c r="AE28" s="5">
        <f t="shared" si="0"/>
        <v>22</v>
      </c>
      <c r="AF28" s="5" t="str">
        <f t="shared" si="20"/>
        <v/>
      </c>
      <c r="AG28" s="5" t="str">
        <f t="shared" si="21"/>
        <v/>
      </c>
      <c r="AH28" s="5" t="str">
        <f t="shared" si="22"/>
        <v/>
      </c>
      <c r="AI28" s="5" t="str">
        <f t="shared" si="1"/>
        <v/>
      </c>
      <c r="AJ28" s="5" t="str">
        <f>IFERROR(VLOOKUP(F28,'(勿動)下拉選單'!G:N,2,FALSE),"")</f>
        <v/>
      </c>
      <c r="AK28" s="5" t="str">
        <f>IFERROR(VLOOKUP(F28,'(勿動)下拉選單'!G:N,3,FALSE),"")</f>
        <v/>
      </c>
      <c r="AL28" s="5" t="str">
        <f>IFERROR(VLOOKUP(F28,'(勿動)下拉選單'!G:N,4,FALSE),"")</f>
        <v/>
      </c>
      <c r="AM28" s="5" t="str">
        <f t="shared" si="2"/>
        <v/>
      </c>
      <c r="AN28" s="5" t="str">
        <f>IFERROR(VLOOKUP(G28,'(勿動)下拉選單'!D:F,2,FALSE),"")</f>
        <v/>
      </c>
      <c r="AO28" s="5" t="str">
        <f t="shared" si="3"/>
        <v/>
      </c>
      <c r="AP28" s="5" t="str">
        <f t="shared" si="4"/>
        <v/>
      </c>
      <c r="AQ28" s="5" t="str">
        <f>IFERROR(VLOOKUP(J28,'(勿動)下拉選單'!G:N,2,FALSE),"")</f>
        <v/>
      </c>
      <c r="AR28" s="5" t="str">
        <f>IFERROR(VLOOKUP(J28,'(勿動)下拉選單'!G:N,3,FALSE),"")</f>
        <v/>
      </c>
      <c r="AS28" s="5" t="str">
        <f>IFERROR(VLOOKUP(J28,'(勿動)下拉選單'!G:N,4,FALSE),"")</f>
        <v/>
      </c>
      <c r="AT28" s="5" t="str">
        <f t="shared" si="5"/>
        <v/>
      </c>
      <c r="AU28" s="5" t="str">
        <f>IFERROR(VLOOKUP(K28,'(勿動)下拉選單'!D:F,2,FALSE),"")</f>
        <v/>
      </c>
      <c r="AV28" s="5" t="str">
        <f t="shared" si="6"/>
        <v/>
      </c>
      <c r="AW28" s="5" t="str">
        <f t="shared" si="7"/>
        <v/>
      </c>
      <c r="AX28" s="5" t="str">
        <f>IFERROR(VLOOKUP(N28,'(勿動)下拉選單'!G:N,2,FALSE),"")</f>
        <v/>
      </c>
      <c r="AY28" s="5" t="str">
        <f>IFERROR(VLOOKUP(N28,'(勿動)下拉選單'!G:N,3,FALSE),"")</f>
        <v/>
      </c>
      <c r="AZ28" s="5" t="str">
        <f>IFERROR(VLOOKUP(N28,'(勿動)下拉選單'!G:N,4,FALSE),"")</f>
        <v/>
      </c>
      <c r="BA28" s="5" t="str">
        <f t="shared" si="8"/>
        <v/>
      </c>
      <c r="BB28" s="5" t="str">
        <f>IFERROR(VLOOKUP(O28,'(勿動)下拉選單'!D:F,2,FALSE),"")</f>
        <v/>
      </c>
      <c r="BC28" s="5" t="str">
        <f t="shared" si="9"/>
        <v/>
      </c>
      <c r="BD28" s="5" t="str">
        <f t="shared" si="10"/>
        <v/>
      </c>
      <c r="BE28" s="5" t="str">
        <f>IFERROR(VLOOKUP(R28,'(勿動)下拉選單'!G:N,2,FALSE),"")</f>
        <v/>
      </c>
      <c r="BF28" s="5" t="str">
        <f>IFERROR(VLOOKUP(R28,'(勿動)下拉選單'!G:N,3,FALSE),"")</f>
        <v/>
      </c>
      <c r="BG28" s="5" t="str">
        <f>IFERROR(VLOOKUP(R28,'(勿動)下拉選單'!G:N,4,FALSE),"")</f>
        <v/>
      </c>
      <c r="BH28" s="5" t="str">
        <f t="shared" si="11"/>
        <v/>
      </c>
      <c r="BI28" s="5" t="str">
        <f>IFERROR(VLOOKUP(S28,'(勿動)下拉選單'!D:F,2,FALSE),"")</f>
        <v/>
      </c>
      <c r="BJ28" s="5" t="str">
        <f t="shared" si="12"/>
        <v/>
      </c>
      <c r="BK28" s="5" t="str">
        <f t="shared" si="13"/>
        <v/>
      </c>
      <c r="BL28" s="5" t="str">
        <f>IFERROR(VLOOKUP(V28,'(勿動)下拉選單'!G:N,2,FALSE),"")</f>
        <v/>
      </c>
      <c r="BM28" s="5" t="str">
        <f>IFERROR(VLOOKUP(V28,'(勿動)下拉選單'!G:N,3,FALSE),"")</f>
        <v/>
      </c>
      <c r="BN28" s="5" t="str">
        <f>IFERROR(VLOOKUP(V28,'(勿動)下拉選單'!G:N,4,FALSE),"")</f>
        <v/>
      </c>
      <c r="BO28" s="5" t="str">
        <f t="shared" si="14"/>
        <v/>
      </c>
      <c r="BP28" s="5" t="str">
        <f>IFERROR(VLOOKUP(W28,'(勿動)下拉選單'!D:F,2,FALSE),"")</f>
        <v/>
      </c>
      <c r="BQ28" s="5" t="str">
        <f t="shared" si="15"/>
        <v/>
      </c>
      <c r="BR28" s="5" t="str">
        <f t="shared" si="16"/>
        <v/>
      </c>
      <c r="BS28" s="5" t="str">
        <f>IFERROR(VLOOKUP(Z28,'(勿動)下拉選單'!G:N,2,FALSE),"")</f>
        <v/>
      </c>
      <c r="BT28" s="5" t="str">
        <f>IFERROR(VLOOKUP(Z28,'(勿動)下拉選單'!G:N,3,FALSE),"")</f>
        <v/>
      </c>
      <c r="BU28" s="5" t="str">
        <f>IFERROR(VLOOKUP(Z28,'(勿動)下拉選單'!G:N,4,FALSE),"")</f>
        <v/>
      </c>
      <c r="BV28" s="5" t="str">
        <f t="shared" si="17"/>
        <v/>
      </c>
      <c r="BW28" s="5" t="str">
        <f>IFERROR(VLOOKUP(AA28,'(勿動)下拉選單'!D:F,2,FALSE),"")</f>
        <v/>
      </c>
      <c r="BX28" s="5" t="str">
        <f t="shared" si="18"/>
        <v/>
      </c>
      <c r="BY28" s="5" t="str">
        <f t="shared" si="19"/>
        <v/>
      </c>
    </row>
    <row r="29" spans="1:77">
      <c r="A29" s="28">
        <v>23</v>
      </c>
      <c r="B29" s="29">
        <v>0</v>
      </c>
      <c r="C29" s="29">
        <v>0</v>
      </c>
      <c r="D29" s="29">
        <v>0</v>
      </c>
      <c r="E29" s="15"/>
      <c r="F29" s="17"/>
      <c r="G29" s="17"/>
      <c r="H29" s="17"/>
      <c r="I29" s="15"/>
      <c r="J29" s="17"/>
      <c r="K29" s="17"/>
      <c r="L29" s="17"/>
      <c r="M29" s="15"/>
      <c r="N29" s="17"/>
      <c r="O29" s="17"/>
      <c r="P29" s="17"/>
      <c r="Q29" s="15"/>
      <c r="R29" s="17"/>
      <c r="S29" s="17"/>
      <c r="T29" s="17"/>
      <c r="U29" s="15"/>
      <c r="V29" s="17"/>
      <c r="W29" s="17"/>
      <c r="X29" s="17"/>
      <c r="Y29" s="15"/>
      <c r="Z29" s="17"/>
      <c r="AA29" s="17"/>
      <c r="AB29" s="17"/>
      <c r="AC29" s="18"/>
      <c r="AE29" s="5">
        <f t="shared" si="0"/>
        <v>23</v>
      </c>
      <c r="AF29" s="5" t="str">
        <f t="shared" si="20"/>
        <v/>
      </c>
      <c r="AG29" s="5" t="str">
        <f t="shared" si="21"/>
        <v/>
      </c>
      <c r="AH29" s="5" t="str">
        <f t="shared" si="22"/>
        <v/>
      </c>
      <c r="AI29" s="5" t="str">
        <f t="shared" si="1"/>
        <v/>
      </c>
      <c r="AJ29" s="5" t="str">
        <f>IFERROR(VLOOKUP(F29,'(勿動)下拉選單'!G:N,2,FALSE),"")</f>
        <v/>
      </c>
      <c r="AK29" s="5" t="str">
        <f>IFERROR(VLOOKUP(F29,'(勿動)下拉選單'!G:N,3,FALSE),"")</f>
        <v/>
      </c>
      <c r="AL29" s="5" t="str">
        <f>IFERROR(VLOOKUP(F29,'(勿動)下拉選單'!G:N,4,FALSE),"")</f>
        <v/>
      </c>
      <c r="AM29" s="5" t="str">
        <f t="shared" si="2"/>
        <v/>
      </c>
      <c r="AN29" s="5" t="str">
        <f>IFERROR(VLOOKUP(G29,'(勿動)下拉選單'!D:F,2,FALSE),"")</f>
        <v/>
      </c>
      <c r="AO29" s="5" t="str">
        <f t="shared" si="3"/>
        <v/>
      </c>
      <c r="AP29" s="5" t="str">
        <f t="shared" si="4"/>
        <v/>
      </c>
      <c r="AQ29" s="5" t="str">
        <f>IFERROR(VLOOKUP(J29,'(勿動)下拉選單'!G:N,2,FALSE),"")</f>
        <v/>
      </c>
      <c r="AR29" s="5" t="str">
        <f>IFERROR(VLOOKUP(J29,'(勿動)下拉選單'!G:N,3,FALSE),"")</f>
        <v/>
      </c>
      <c r="AS29" s="5" t="str">
        <f>IFERROR(VLOOKUP(J29,'(勿動)下拉選單'!G:N,4,FALSE),"")</f>
        <v/>
      </c>
      <c r="AT29" s="5" t="str">
        <f t="shared" si="5"/>
        <v/>
      </c>
      <c r="AU29" s="5" t="str">
        <f>IFERROR(VLOOKUP(K29,'(勿動)下拉選單'!D:F,2,FALSE),"")</f>
        <v/>
      </c>
      <c r="AV29" s="5" t="str">
        <f t="shared" si="6"/>
        <v/>
      </c>
      <c r="AW29" s="5" t="str">
        <f t="shared" si="7"/>
        <v/>
      </c>
      <c r="AX29" s="5" t="str">
        <f>IFERROR(VLOOKUP(N29,'(勿動)下拉選單'!G:N,2,FALSE),"")</f>
        <v/>
      </c>
      <c r="AY29" s="5" t="str">
        <f>IFERROR(VLOOKUP(N29,'(勿動)下拉選單'!G:N,3,FALSE),"")</f>
        <v/>
      </c>
      <c r="AZ29" s="5" t="str">
        <f>IFERROR(VLOOKUP(N29,'(勿動)下拉選單'!G:N,4,FALSE),"")</f>
        <v/>
      </c>
      <c r="BA29" s="5" t="str">
        <f t="shared" si="8"/>
        <v/>
      </c>
      <c r="BB29" s="5" t="str">
        <f>IFERROR(VLOOKUP(O29,'(勿動)下拉選單'!D:F,2,FALSE),"")</f>
        <v/>
      </c>
      <c r="BC29" s="5" t="str">
        <f t="shared" si="9"/>
        <v/>
      </c>
      <c r="BD29" s="5" t="str">
        <f t="shared" si="10"/>
        <v/>
      </c>
      <c r="BE29" s="5" t="str">
        <f>IFERROR(VLOOKUP(R29,'(勿動)下拉選單'!G:N,2,FALSE),"")</f>
        <v/>
      </c>
      <c r="BF29" s="5" t="str">
        <f>IFERROR(VLOOKUP(R29,'(勿動)下拉選單'!G:N,3,FALSE),"")</f>
        <v/>
      </c>
      <c r="BG29" s="5" t="str">
        <f>IFERROR(VLOOKUP(R29,'(勿動)下拉選單'!G:N,4,FALSE),"")</f>
        <v/>
      </c>
      <c r="BH29" s="5" t="str">
        <f t="shared" si="11"/>
        <v/>
      </c>
      <c r="BI29" s="5" t="str">
        <f>IFERROR(VLOOKUP(S29,'(勿動)下拉選單'!D:F,2,FALSE),"")</f>
        <v/>
      </c>
      <c r="BJ29" s="5" t="str">
        <f t="shared" si="12"/>
        <v/>
      </c>
      <c r="BK29" s="5" t="str">
        <f t="shared" si="13"/>
        <v/>
      </c>
      <c r="BL29" s="5" t="str">
        <f>IFERROR(VLOOKUP(V29,'(勿動)下拉選單'!G:N,2,FALSE),"")</f>
        <v/>
      </c>
      <c r="BM29" s="5" t="str">
        <f>IFERROR(VLOOKUP(V29,'(勿動)下拉選單'!G:N,3,FALSE),"")</f>
        <v/>
      </c>
      <c r="BN29" s="5" t="str">
        <f>IFERROR(VLOOKUP(V29,'(勿動)下拉選單'!G:N,4,FALSE),"")</f>
        <v/>
      </c>
      <c r="BO29" s="5" t="str">
        <f t="shared" si="14"/>
        <v/>
      </c>
      <c r="BP29" s="5" t="str">
        <f>IFERROR(VLOOKUP(W29,'(勿動)下拉選單'!D:F,2,FALSE),"")</f>
        <v/>
      </c>
      <c r="BQ29" s="5" t="str">
        <f t="shared" si="15"/>
        <v/>
      </c>
      <c r="BR29" s="5" t="str">
        <f t="shared" si="16"/>
        <v/>
      </c>
      <c r="BS29" s="5" t="str">
        <f>IFERROR(VLOOKUP(Z29,'(勿動)下拉選單'!G:N,2,FALSE),"")</f>
        <v/>
      </c>
      <c r="BT29" s="5" t="str">
        <f>IFERROR(VLOOKUP(Z29,'(勿動)下拉選單'!G:N,3,FALSE),"")</f>
        <v/>
      </c>
      <c r="BU29" s="5" t="str">
        <f>IFERROR(VLOOKUP(Z29,'(勿動)下拉選單'!G:N,4,FALSE),"")</f>
        <v/>
      </c>
      <c r="BV29" s="5" t="str">
        <f t="shared" si="17"/>
        <v/>
      </c>
      <c r="BW29" s="5" t="str">
        <f>IFERROR(VLOOKUP(AA29,'(勿動)下拉選單'!D:F,2,FALSE),"")</f>
        <v/>
      </c>
      <c r="BX29" s="5" t="str">
        <f t="shared" si="18"/>
        <v/>
      </c>
      <c r="BY29" s="5" t="str">
        <f t="shared" si="19"/>
        <v/>
      </c>
    </row>
    <row r="30" spans="1:77">
      <c r="A30" s="28">
        <v>24</v>
      </c>
      <c r="B30" s="29">
        <v>0</v>
      </c>
      <c r="C30" s="29">
        <v>0</v>
      </c>
      <c r="D30" s="29">
        <v>0</v>
      </c>
      <c r="E30" s="15"/>
      <c r="F30" s="17"/>
      <c r="G30" s="17"/>
      <c r="H30" s="17"/>
      <c r="I30" s="15"/>
      <c r="J30" s="17"/>
      <c r="K30" s="17"/>
      <c r="L30" s="17"/>
      <c r="M30" s="15"/>
      <c r="N30" s="17"/>
      <c r="O30" s="17"/>
      <c r="P30" s="17"/>
      <c r="Q30" s="15"/>
      <c r="R30" s="17"/>
      <c r="S30" s="17"/>
      <c r="T30" s="17"/>
      <c r="U30" s="15"/>
      <c r="V30" s="17"/>
      <c r="W30" s="17"/>
      <c r="X30" s="17"/>
      <c r="Y30" s="15"/>
      <c r="Z30" s="17"/>
      <c r="AA30" s="17"/>
      <c r="AB30" s="17"/>
      <c r="AC30" s="18"/>
      <c r="AE30" s="5">
        <f t="shared" si="0"/>
        <v>24</v>
      </c>
      <c r="AF30" s="5" t="str">
        <f t="shared" si="20"/>
        <v/>
      </c>
      <c r="AG30" s="5" t="str">
        <f t="shared" si="21"/>
        <v/>
      </c>
      <c r="AH30" s="5" t="str">
        <f t="shared" si="22"/>
        <v/>
      </c>
      <c r="AI30" s="5" t="str">
        <f t="shared" si="1"/>
        <v/>
      </c>
      <c r="AJ30" s="5" t="str">
        <f>IFERROR(VLOOKUP(F30,'(勿動)下拉選單'!G:N,2,FALSE),"")</f>
        <v/>
      </c>
      <c r="AK30" s="5" t="str">
        <f>IFERROR(VLOOKUP(F30,'(勿動)下拉選單'!G:N,3,FALSE),"")</f>
        <v/>
      </c>
      <c r="AL30" s="5" t="str">
        <f>IFERROR(VLOOKUP(F30,'(勿動)下拉選單'!G:N,4,FALSE),"")</f>
        <v/>
      </c>
      <c r="AM30" s="5" t="str">
        <f t="shared" si="2"/>
        <v/>
      </c>
      <c r="AN30" s="5" t="str">
        <f>IFERROR(VLOOKUP(G30,'(勿動)下拉選單'!D:F,2,FALSE),"")</f>
        <v/>
      </c>
      <c r="AO30" s="5" t="str">
        <f t="shared" si="3"/>
        <v/>
      </c>
      <c r="AP30" s="5" t="str">
        <f t="shared" si="4"/>
        <v/>
      </c>
      <c r="AQ30" s="5" t="str">
        <f>IFERROR(VLOOKUP(J30,'(勿動)下拉選單'!G:N,2,FALSE),"")</f>
        <v/>
      </c>
      <c r="AR30" s="5" t="str">
        <f>IFERROR(VLOOKUP(J30,'(勿動)下拉選單'!G:N,3,FALSE),"")</f>
        <v/>
      </c>
      <c r="AS30" s="5" t="str">
        <f>IFERROR(VLOOKUP(J30,'(勿動)下拉選單'!G:N,4,FALSE),"")</f>
        <v/>
      </c>
      <c r="AT30" s="5" t="str">
        <f t="shared" si="5"/>
        <v/>
      </c>
      <c r="AU30" s="5" t="str">
        <f>IFERROR(VLOOKUP(K30,'(勿動)下拉選單'!D:F,2,FALSE),"")</f>
        <v/>
      </c>
      <c r="AV30" s="5" t="str">
        <f t="shared" si="6"/>
        <v/>
      </c>
      <c r="AW30" s="5" t="str">
        <f t="shared" si="7"/>
        <v/>
      </c>
      <c r="AX30" s="5" t="str">
        <f>IFERROR(VLOOKUP(N30,'(勿動)下拉選單'!G:N,2,FALSE),"")</f>
        <v/>
      </c>
      <c r="AY30" s="5" t="str">
        <f>IFERROR(VLOOKUP(N30,'(勿動)下拉選單'!G:N,3,FALSE),"")</f>
        <v/>
      </c>
      <c r="AZ30" s="5" t="str">
        <f>IFERROR(VLOOKUP(N30,'(勿動)下拉選單'!G:N,4,FALSE),"")</f>
        <v/>
      </c>
      <c r="BA30" s="5" t="str">
        <f t="shared" si="8"/>
        <v/>
      </c>
      <c r="BB30" s="5" t="str">
        <f>IFERROR(VLOOKUP(O30,'(勿動)下拉選單'!D:F,2,FALSE),"")</f>
        <v/>
      </c>
      <c r="BC30" s="5" t="str">
        <f t="shared" si="9"/>
        <v/>
      </c>
      <c r="BD30" s="5" t="str">
        <f t="shared" si="10"/>
        <v/>
      </c>
      <c r="BE30" s="5" t="str">
        <f>IFERROR(VLOOKUP(R30,'(勿動)下拉選單'!G:N,2,FALSE),"")</f>
        <v/>
      </c>
      <c r="BF30" s="5" t="str">
        <f>IFERROR(VLOOKUP(R30,'(勿動)下拉選單'!G:N,3,FALSE),"")</f>
        <v/>
      </c>
      <c r="BG30" s="5" t="str">
        <f>IFERROR(VLOOKUP(R30,'(勿動)下拉選單'!G:N,4,FALSE),"")</f>
        <v/>
      </c>
      <c r="BH30" s="5" t="str">
        <f t="shared" si="11"/>
        <v/>
      </c>
      <c r="BI30" s="5" t="str">
        <f>IFERROR(VLOOKUP(S30,'(勿動)下拉選單'!D:F,2,FALSE),"")</f>
        <v/>
      </c>
      <c r="BJ30" s="5" t="str">
        <f t="shared" si="12"/>
        <v/>
      </c>
      <c r="BK30" s="5" t="str">
        <f t="shared" si="13"/>
        <v/>
      </c>
      <c r="BL30" s="5" t="str">
        <f>IFERROR(VLOOKUP(V30,'(勿動)下拉選單'!G:N,2,FALSE),"")</f>
        <v/>
      </c>
      <c r="BM30" s="5" t="str">
        <f>IFERROR(VLOOKUP(V30,'(勿動)下拉選單'!G:N,3,FALSE),"")</f>
        <v/>
      </c>
      <c r="BN30" s="5" t="str">
        <f>IFERROR(VLOOKUP(V30,'(勿動)下拉選單'!G:N,4,FALSE),"")</f>
        <v/>
      </c>
      <c r="BO30" s="5" t="str">
        <f t="shared" si="14"/>
        <v/>
      </c>
      <c r="BP30" s="5" t="str">
        <f>IFERROR(VLOOKUP(W30,'(勿動)下拉選單'!D:F,2,FALSE),"")</f>
        <v/>
      </c>
      <c r="BQ30" s="5" t="str">
        <f t="shared" si="15"/>
        <v/>
      </c>
      <c r="BR30" s="5" t="str">
        <f t="shared" si="16"/>
        <v/>
      </c>
      <c r="BS30" s="5" t="str">
        <f>IFERROR(VLOOKUP(Z30,'(勿動)下拉選單'!G:N,2,FALSE),"")</f>
        <v/>
      </c>
      <c r="BT30" s="5" t="str">
        <f>IFERROR(VLOOKUP(Z30,'(勿動)下拉選單'!G:N,3,FALSE),"")</f>
        <v/>
      </c>
      <c r="BU30" s="5" t="str">
        <f>IFERROR(VLOOKUP(Z30,'(勿動)下拉選單'!G:N,4,FALSE),"")</f>
        <v/>
      </c>
      <c r="BV30" s="5" t="str">
        <f t="shared" si="17"/>
        <v/>
      </c>
      <c r="BW30" s="5" t="str">
        <f>IFERROR(VLOOKUP(AA30,'(勿動)下拉選單'!D:F,2,FALSE),"")</f>
        <v/>
      </c>
      <c r="BX30" s="5" t="str">
        <f t="shared" si="18"/>
        <v/>
      </c>
      <c r="BY30" s="5" t="str">
        <f t="shared" si="19"/>
        <v/>
      </c>
    </row>
    <row r="31" spans="1:77">
      <c r="A31" s="14">
        <v>25</v>
      </c>
      <c r="B31" s="15">
        <v>0</v>
      </c>
      <c r="C31" s="15">
        <v>0</v>
      </c>
      <c r="D31" s="15">
        <v>0</v>
      </c>
      <c r="E31" s="15"/>
      <c r="F31" s="17"/>
      <c r="G31" s="17"/>
      <c r="H31" s="17"/>
      <c r="I31" s="15"/>
      <c r="J31" s="17"/>
      <c r="K31" s="17"/>
      <c r="L31" s="17"/>
      <c r="M31" s="15"/>
      <c r="N31" s="17"/>
      <c r="O31" s="17"/>
      <c r="P31" s="17"/>
      <c r="Q31" s="15"/>
      <c r="R31" s="17"/>
      <c r="S31" s="17"/>
      <c r="T31" s="17"/>
      <c r="U31" s="15"/>
      <c r="V31" s="17"/>
      <c r="W31" s="17"/>
      <c r="X31" s="17"/>
      <c r="Y31" s="15"/>
      <c r="Z31" s="17"/>
      <c r="AA31" s="17"/>
      <c r="AB31" s="17"/>
      <c r="AC31" s="18"/>
      <c r="AE31" s="5">
        <f t="shared" si="0"/>
        <v>25</v>
      </c>
      <c r="AF31" s="5" t="str">
        <f t="shared" si="20"/>
        <v/>
      </c>
      <c r="AG31" s="5" t="str">
        <f t="shared" si="21"/>
        <v/>
      </c>
      <c r="AH31" s="5" t="str">
        <f t="shared" si="22"/>
        <v/>
      </c>
      <c r="AI31" s="5" t="str">
        <f t="shared" si="1"/>
        <v/>
      </c>
      <c r="AJ31" s="5" t="str">
        <f>IFERROR(VLOOKUP(F31,'(勿動)下拉選單'!G:N,2,FALSE),"")</f>
        <v/>
      </c>
      <c r="AK31" s="5" t="str">
        <f>IFERROR(VLOOKUP(F31,'(勿動)下拉選單'!G:N,3,FALSE),"")</f>
        <v/>
      </c>
      <c r="AL31" s="5" t="str">
        <f>IFERROR(VLOOKUP(F31,'(勿動)下拉選單'!G:N,4,FALSE),"")</f>
        <v/>
      </c>
      <c r="AM31" s="5" t="str">
        <f t="shared" si="2"/>
        <v/>
      </c>
      <c r="AN31" s="5" t="str">
        <f>IFERROR(VLOOKUP(G31,'(勿動)下拉選單'!D:F,2,FALSE),"")</f>
        <v/>
      </c>
      <c r="AO31" s="5" t="str">
        <f t="shared" si="3"/>
        <v/>
      </c>
      <c r="AP31" s="5" t="str">
        <f t="shared" si="4"/>
        <v/>
      </c>
      <c r="AQ31" s="5" t="str">
        <f>IFERROR(VLOOKUP(J31,'(勿動)下拉選單'!G:N,2,FALSE),"")</f>
        <v/>
      </c>
      <c r="AR31" s="5" t="str">
        <f>IFERROR(VLOOKUP(J31,'(勿動)下拉選單'!G:N,3,FALSE),"")</f>
        <v/>
      </c>
      <c r="AS31" s="5" t="str">
        <f>IFERROR(VLOOKUP(J31,'(勿動)下拉選單'!G:N,4,FALSE),"")</f>
        <v/>
      </c>
      <c r="AT31" s="5" t="str">
        <f t="shared" si="5"/>
        <v/>
      </c>
      <c r="AU31" s="5" t="str">
        <f>IFERROR(VLOOKUP(K31,'(勿動)下拉選單'!D:F,2,FALSE),"")</f>
        <v/>
      </c>
      <c r="AV31" s="5" t="str">
        <f t="shared" si="6"/>
        <v/>
      </c>
      <c r="AW31" s="5" t="str">
        <f t="shared" si="7"/>
        <v/>
      </c>
      <c r="AX31" s="5" t="str">
        <f>IFERROR(VLOOKUP(N31,'(勿動)下拉選單'!G:N,2,FALSE),"")</f>
        <v/>
      </c>
      <c r="AY31" s="5" t="str">
        <f>IFERROR(VLOOKUP(N31,'(勿動)下拉選單'!G:N,3,FALSE),"")</f>
        <v/>
      </c>
      <c r="AZ31" s="5" t="str">
        <f>IFERROR(VLOOKUP(N31,'(勿動)下拉選單'!G:N,4,FALSE),"")</f>
        <v/>
      </c>
      <c r="BA31" s="5" t="str">
        <f t="shared" si="8"/>
        <v/>
      </c>
      <c r="BB31" s="5" t="str">
        <f>IFERROR(VLOOKUP(O31,'(勿動)下拉選單'!D:F,2,FALSE),"")</f>
        <v/>
      </c>
      <c r="BC31" s="5" t="str">
        <f t="shared" si="9"/>
        <v/>
      </c>
      <c r="BD31" s="5" t="str">
        <f t="shared" si="10"/>
        <v/>
      </c>
      <c r="BE31" s="5" t="str">
        <f>IFERROR(VLOOKUP(R31,'(勿動)下拉選單'!G:N,2,FALSE),"")</f>
        <v/>
      </c>
      <c r="BF31" s="5" t="str">
        <f>IFERROR(VLOOKUP(R31,'(勿動)下拉選單'!G:N,3,FALSE),"")</f>
        <v/>
      </c>
      <c r="BG31" s="5" t="str">
        <f>IFERROR(VLOOKUP(R31,'(勿動)下拉選單'!G:N,4,FALSE),"")</f>
        <v/>
      </c>
      <c r="BH31" s="5" t="str">
        <f t="shared" si="11"/>
        <v/>
      </c>
      <c r="BI31" s="5" t="str">
        <f>IFERROR(VLOOKUP(S31,'(勿動)下拉選單'!D:F,2,FALSE),"")</f>
        <v/>
      </c>
      <c r="BJ31" s="5" t="str">
        <f t="shared" si="12"/>
        <v/>
      </c>
      <c r="BK31" s="5" t="str">
        <f t="shared" si="13"/>
        <v/>
      </c>
      <c r="BL31" s="5" t="str">
        <f>IFERROR(VLOOKUP(V31,'(勿動)下拉選單'!G:N,2,FALSE),"")</f>
        <v/>
      </c>
      <c r="BM31" s="5" t="str">
        <f>IFERROR(VLOOKUP(V31,'(勿動)下拉選單'!G:N,3,FALSE),"")</f>
        <v/>
      </c>
      <c r="BN31" s="5" t="str">
        <f>IFERROR(VLOOKUP(V31,'(勿動)下拉選單'!G:N,4,FALSE),"")</f>
        <v/>
      </c>
      <c r="BO31" s="5" t="str">
        <f t="shared" si="14"/>
        <v/>
      </c>
      <c r="BP31" s="5" t="str">
        <f>IFERROR(VLOOKUP(W31,'(勿動)下拉選單'!D:F,2,FALSE),"")</f>
        <v/>
      </c>
      <c r="BQ31" s="5" t="str">
        <f t="shared" si="15"/>
        <v/>
      </c>
      <c r="BR31" s="5" t="str">
        <f t="shared" si="16"/>
        <v/>
      </c>
      <c r="BS31" s="5" t="str">
        <f>IFERROR(VLOOKUP(Z31,'(勿動)下拉選單'!G:N,2,FALSE),"")</f>
        <v/>
      </c>
      <c r="BT31" s="5" t="str">
        <f>IFERROR(VLOOKUP(Z31,'(勿動)下拉選單'!G:N,3,FALSE),"")</f>
        <v/>
      </c>
      <c r="BU31" s="5" t="str">
        <f>IFERROR(VLOOKUP(Z31,'(勿動)下拉選單'!G:N,4,FALSE),"")</f>
        <v/>
      </c>
      <c r="BV31" s="5" t="str">
        <f t="shared" si="17"/>
        <v/>
      </c>
      <c r="BW31" s="5" t="str">
        <f>IFERROR(VLOOKUP(AA31,'(勿動)下拉選單'!D:F,2,FALSE),"")</f>
        <v/>
      </c>
      <c r="BX31" s="5" t="str">
        <f t="shared" si="18"/>
        <v/>
      </c>
      <c r="BY31" s="5" t="str">
        <f t="shared" si="19"/>
        <v/>
      </c>
    </row>
    <row r="32" spans="1:77">
      <c r="A32" s="28">
        <v>26</v>
      </c>
      <c r="B32" s="29">
        <v>0</v>
      </c>
      <c r="C32" s="29">
        <v>0</v>
      </c>
      <c r="D32" s="29">
        <v>0</v>
      </c>
      <c r="E32" s="15"/>
      <c r="F32" s="17"/>
      <c r="G32" s="17"/>
      <c r="H32" s="17"/>
      <c r="I32" s="15"/>
      <c r="J32" s="17"/>
      <c r="K32" s="17"/>
      <c r="L32" s="17"/>
      <c r="M32" s="15"/>
      <c r="N32" s="17"/>
      <c r="O32" s="17"/>
      <c r="P32" s="17"/>
      <c r="Q32" s="15"/>
      <c r="R32" s="17"/>
      <c r="S32" s="17"/>
      <c r="T32" s="17"/>
      <c r="U32" s="15"/>
      <c r="V32" s="17"/>
      <c r="W32" s="17"/>
      <c r="X32" s="17"/>
      <c r="Y32" s="15"/>
      <c r="Z32" s="17"/>
      <c r="AA32" s="17"/>
      <c r="AB32" s="17"/>
      <c r="AC32" s="18"/>
      <c r="AE32" s="5">
        <f t="shared" si="0"/>
        <v>26</v>
      </c>
      <c r="AF32" s="5" t="str">
        <f t="shared" si="20"/>
        <v/>
      </c>
      <c r="AG32" s="5" t="str">
        <f t="shared" si="21"/>
        <v/>
      </c>
      <c r="AH32" s="5" t="str">
        <f t="shared" si="22"/>
        <v/>
      </c>
      <c r="AI32" s="5" t="str">
        <f t="shared" si="1"/>
        <v/>
      </c>
      <c r="AJ32" s="5" t="str">
        <f>IFERROR(VLOOKUP(F32,'(勿動)下拉選單'!G:N,2,FALSE),"")</f>
        <v/>
      </c>
      <c r="AK32" s="5" t="str">
        <f>IFERROR(VLOOKUP(F32,'(勿動)下拉選單'!G:N,3,FALSE),"")</f>
        <v/>
      </c>
      <c r="AL32" s="5" t="str">
        <f>IFERROR(VLOOKUP(F32,'(勿動)下拉選單'!G:N,4,FALSE),"")</f>
        <v/>
      </c>
      <c r="AM32" s="5" t="str">
        <f t="shared" si="2"/>
        <v/>
      </c>
      <c r="AN32" s="5" t="str">
        <f>IFERROR(VLOOKUP(G32,'(勿動)下拉選單'!D:F,2,FALSE),"")</f>
        <v/>
      </c>
      <c r="AO32" s="5" t="str">
        <f t="shared" si="3"/>
        <v/>
      </c>
      <c r="AP32" s="5" t="str">
        <f t="shared" si="4"/>
        <v/>
      </c>
      <c r="AQ32" s="5" t="str">
        <f>IFERROR(VLOOKUP(J32,'(勿動)下拉選單'!G:N,2,FALSE),"")</f>
        <v/>
      </c>
      <c r="AR32" s="5" t="str">
        <f>IFERROR(VLOOKUP(J32,'(勿動)下拉選單'!G:N,3,FALSE),"")</f>
        <v/>
      </c>
      <c r="AS32" s="5" t="str">
        <f>IFERROR(VLOOKUP(J32,'(勿動)下拉選單'!G:N,4,FALSE),"")</f>
        <v/>
      </c>
      <c r="AT32" s="5" t="str">
        <f t="shared" si="5"/>
        <v/>
      </c>
      <c r="AU32" s="5" t="str">
        <f>IFERROR(VLOOKUP(K32,'(勿動)下拉選單'!D:F,2,FALSE),"")</f>
        <v/>
      </c>
      <c r="AV32" s="5" t="str">
        <f t="shared" si="6"/>
        <v/>
      </c>
      <c r="AW32" s="5" t="str">
        <f t="shared" si="7"/>
        <v/>
      </c>
      <c r="AX32" s="5" t="str">
        <f>IFERROR(VLOOKUP(N32,'(勿動)下拉選單'!G:N,2,FALSE),"")</f>
        <v/>
      </c>
      <c r="AY32" s="5" t="str">
        <f>IFERROR(VLOOKUP(N32,'(勿動)下拉選單'!G:N,3,FALSE),"")</f>
        <v/>
      </c>
      <c r="AZ32" s="5" t="str">
        <f>IFERROR(VLOOKUP(N32,'(勿動)下拉選單'!G:N,4,FALSE),"")</f>
        <v/>
      </c>
      <c r="BA32" s="5" t="str">
        <f t="shared" si="8"/>
        <v/>
      </c>
      <c r="BB32" s="5" t="str">
        <f>IFERROR(VLOOKUP(O32,'(勿動)下拉選單'!D:F,2,FALSE),"")</f>
        <v/>
      </c>
      <c r="BC32" s="5" t="str">
        <f t="shared" si="9"/>
        <v/>
      </c>
      <c r="BD32" s="5" t="str">
        <f t="shared" si="10"/>
        <v/>
      </c>
      <c r="BE32" s="5" t="str">
        <f>IFERROR(VLOOKUP(R32,'(勿動)下拉選單'!G:N,2,FALSE),"")</f>
        <v/>
      </c>
      <c r="BF32" s="5" t="str">
        <f>IFERROR(VLOOKUP(R32,'(勿動)下拉選單'!G:N,3,FALSE),"")</f>
        <v/>
      </c>
      <c r="BG32" s="5" t="str">
        <f>IFERROR(VLOOKUP(R32,'(勿動)下拉選單'!G:N,4,FALSE),"")</f>
        <v/>
      </c>
      <c r="BH32" s="5" t="str">
        <f t="shared" si="11"/>
        <v/>
      </c>
      <c r="BI32" s="5" t="str">
        <f>IFERROR(VLOOKUP(S32,'(勿動)下拉選單'!D:F,2,FALSE),"")</f>
        <v/>
      </c>
      <c r="BJ32" s="5" t="str">
        <f t="shared" si="12"/>
        <v/>
      </c>
      <c r="BK32" s="5" t="str">
        <f t="shared" si="13"/>
        <v/>
      </c>
      <c r="BL32" s="5" t="str">
        <f>IFERROR(VLOOKUP(V32,'(勿動)下拉選單'!G:N,2,FALSE),"")</f>
        <v/>
      </c>
      <c r="BM32" s="5" t="str">
        <f>IFERROR(VLOOKUP(V32,'(勿動)下拉選單'!G:N,3,FALSE),"")</f>
        <v/>
      </c>
      <c r="BN32" s="5" t="str">
        <f>IFERROR(VLOOKUP(V32,'(勿動)下拉選單'!G:N,4,FALSE),"")</f>
        <v/>
      </c>
      <c r="BO32" s="5" t="str">
        <f t="shared" si="14"/>
        <v/>
      </c>
      <c r="BP32" s="5" t="str">
        <f>IFERROR(VLOOKUP(W32,'(勿動)下拉選單'!D:F,2,FALSE),"")</f>
        <v/>
      </c>
      <c r="BQ32" s="5" t="str">
        <f t="shared" si="15"/>
        <v/>
      </c>
      <c r="BR32" s="5" t="str">
        <f t="shared" si="16"/>
        <v/>
      </c>
      <c r="BS32" s="5" t="str">
        <f>IFERROR(VLOOKUP(Z32,'(勿動)下拉選單'!G:N,2,FALSE),"")</f>
        <v/>
      </c>
      <c r="BT32" s="5" t="str">
        <f>IFERROR(VLOOKUP(Z32,'(勿動)下拉選單'!G:N,3,FALSE),"")</f>
        <v/>
      </c>
      <c r="BU32" s="5" t="str">
        <f>IFERROR(VLOOKUP(Z32,'(勿動)下拉選單'!G:N,4,FALSE),"")</f>
        <v/>
      </c>
      <c r="BV32" s="5" t="str">
        <f t="shared" si="17"/>
        <v/>
      </c>
      <c r="BW32" s="5" t="str">
        <f>IFERROR(VLOOKUP(AA32,'(勿動)下拉選單'!D:F,2,FALSE),"")</f>
        <v/>
      </c>
      <c r="BX32" s="5" t="str">
        <f t="shared" si="18"/>
        <v/>
      </c>
      <c r="BY32" s="5" t="str">
        <f t="shared" si="19"/>
        <v/>
      </c>
    </row>
    <row r="33" spans="1:77">
      <c r="A33" s="28">
        <v>27</v>
      </c>
      <c r="B33" s="29">
        <v>0</v>
      </c>
      <c r="C33" s="29">
        <v>0</v>
      </c>
      <c r="D33" s="29">
        <v>0</v>
      </c>
      <c r="E33" s="15"/>
      <c r="F33" s="17"/>
      <c r="G33" s="17"/>
      <c r="H33" s="17"/>
      <c r="I33" s="15"/>
      <c r="J33" s="17"/>
      <c r="K33" s="17"/>
      <c r="L33" s="17"/>
      <c r="M33" s="15"/>
      <c r="N33" s="17"/>
      <c r="O33" s="17"/>
      <c r="P33" s="17"/>
      <c r="Q33" s="15"/>
      <c r="R33" s="17"/>
      <c r="S33" s="17"/>
      <c r="T33" s="17"/>
      <c r="U33" s="15"/>
      <c r="V33" s="17"/>
      <c r="W33" s="17"/>
      <c r="X33" s="17"/>
      <c r="Y33" s="15"/>
      <c r="Z33" s="17"/>
      <c r="AA33" s="17"/>
      <c r="AB33" s="17"/>
      <c r="AC33" s="18"/>
      <c r="AE33" s="5">
        <f t="shared" si="0"/>
        <v>27</v>
      </c>
      <c r="AF33" s="5" t="str">
        <f t="shared" si="20"/>
        <v/>
      </c>
      <c r="AG33" s="5" t="str">
        <f t="shared" si="21"/>
        <v/>
      </c>
      <c r="AH33" s="5" t="str">
        <f t="shared" si="22"/>
        <v/>
      </c>
      <c r="AI33" s="5" t="str">
        <f t="shared" si="1"/>
        <v/>
      </c>
      <c r="AJ33" s="5" t="str">
        <f>IFERROR(VLOOKUP(F33,'(勿動)下拉選單'!G:N,2,FALSE),"")</f>
        <v/>
      </c>
      <c r="AK33" s="5" t="str">
        <f>IFERROR(VLOOKUP(F33,'(勿動)下拉選單'!G:N,3,FALSE),"")</f>
        <v/>
      </c>
      <c r="AL33" s="5" t="str">
        <f>IFERROR(VLOOKUP(F33,'(勿動)下拉選單'!G:N,4,FALSE),"")</f>
        <v/>
      </c>
      <c r="AM33" s="5" t="str">
        <f t="shared" si="2"/>
        <v/>
      </c>
      <c r="AN33" s="5" t="str">
        <f>IFERROR(VLOOKUP(G33,'(勿動)下拉選單'!D:F,2,FALSE),"")</f>
        <v/>
      </c>
      <c r="AO33" s="5" t="str">
        <f t="shared" si="3"/>
        <v/>
      </c>
      <c r="AP33" s="5" t="str">
        <f t="shared" si="4"/>
        <v/>
      </c>
      <c r="AQ33" s="5" t="str">
        <f>IFERROR(VLOOKUP(J33,'(勿動)下拉選單'!G:N,2,FALSE),"")</f>
        <v/>
      </c>
      <c r="AR33" s="5" t="str">
        <f>IFERROR(VLOOKUP(J33,'(勿動)下拉選單'!G:N,3,FALSE),"")</f>
        <v/>
      </c>
      <c r="AS33" s="5" t="str">
        <f>IFERROR(VLOOKUP(J33,'(勿動)下拉選單'!G:N,4,FALSE),"")</f>
        <v/>
      </c>
      <c r="AT33" s="5" t="str">
        <f t="shared" si="5"/>
        <v/>
      </c>
      <c r="AU33" s="5" t="str">
        <f>IFERROR(VLOOKUP(K33,'(勿動)下拉選單'!D:F,2,FALSE),"")</f>
        <v/>
      </c>
      <c r="AV33" s="5" t="str">
        <f t="shared" si="6"/>
        <v/>
      </c>
      <c r="AW33" s="5" t="str">
        <f t="shared" si="7"/>
        <v/>
      </c>
      <c r="AX33" s="5" t="str">
        <f>IFERROR(VLOOKUP(N33,'(勿動)下拉選單'!G:N,2,FALSE),"")</f>
        <v/>
      </c>
      <c r="AY33" s="5" t="str">
        <f>IFERROR(VLOOKUP(N33,'(勿動)下拉選單'!G:N,3,FALSE),"")</f>
        <v/>
      </c>
      <c r="AZ33" s="5" t="str">
        <f>IFERROR(VLOOKUP(N33,'(勿動)下拉選單'!G:N,4,FALSE),"")</f>
        <v/>
      </c>
      <c r="BA33" s="5" t="str">
        <f t="shared" si="8"/>
        <v/>
      </c>
      <c r="BB33" s="5" t="str">
        <f>IFERROR(VLOOKUP(O33,'(勿動)下拉選單'!D:F,2,FALSE),"")</f>
        <v/>
      </c>
      <c r="BC33" s="5" t="str">
        <f t="shared" si="9"/>
        <v/>
      </c>
      <c r="BD33" s="5" t="str">
        <f t="shared" si="10"/>
        <v/>
      </c>
      <c r="BE33" s="5" t="str">
        <f>IFERROR(VLOOKUP(R33,'(勿動)下拉選單'!G:N,2,FALSE),"")</f>
        <v/>
      </c>
      <c r="BF33" s="5" t="str">
        <f>IFERROR(VLOOKUP(R33,'(勿動)下拉選單'!G:N,3,FALSE),"")</f>
        <v/>
      </c>
      <c r="BG33" s="5" t="str">
        <f>IFERROR(VLOOKUP(R33,'(勿動)下拉選單'!G:N,4,FALSE),"")</f>
        <v/>
      </c>
      <c r="BH33" s="5" t="str">
        <f t="shared" si="11"/>
        <v/>
      </c>
      <c r="BI33" s="5" t="str">
        <f>IFERROR(VLOOKUP(S33,'(勿動)下拉選單'!D:F,2,FALSE),"")</f>
        <v/>
      </c>
      <c r="BJ33" s="5" t="str">
        <f t="shared" si="12"/>
        <v/>
      </c>
      <c r="BK33" s="5" t="str">
        <f t="shared" si="13"/>
        <v/>
      </c>
      <c r="BL33" s="5" t="str">
        <f>IFERROR(VLOOKUP(V33,'(勿動)下拉選單'!G:N,2,FALSE),"")</f>
        <v/>
      </c>
      <c r="BM33" s="5" t="str">
        <f>IFERROR(VLOOKUP(V33,'(勿動)下拉選單'!G:N,3,FALSE),"")</f>
        <v/>
      </c>
      <c r="BN33" s="5" t="str">
        <f>IFERROR(VLOOKUP(V33,'(勿動)下拉選單'!G:N,4,FALSE),"")</f>
        <v/>
      </c>
      <c r="BO33" s="5" t="str">
        <f t="shared" si="14"/>
        <v/>
      </c>
      <c r="BP33" s="5" t="str">
        <f>IFERROR(VLOOKUP(W33,'(勿動)下拉選單'!D:F,2,FALSE),"")</f>
        <v/>
      </c>
      <c r="BQ33" s="5" t="str">
        <f t="shared" si="15"/>
        <v/>
      </c>
      <c r="BR33" s="5" t="str">
        <f t="shared" si="16"/>
        <v/>
      </c>
      <c r="BS33" s="5" t="str">
        <f>IFERROR(VLOOKUP(Z33,'(勿動)下拉選單'!G:N,2,FALSE),"")</f>
        <v/>
      </c>
      <c r="BT33" s="5" t="str">
        <f>IFERROR(VLOOKUP(Z33,'(勿動)下拉選單'!G:N,3,FALSE),"")</f>
        <v/>
      </c>
      <c r="BU33" s="5" t="str">
        <f>IFERROR(VLOOKUP(Z33,'(勿動)下拉選單'!G:N,4,FALSE),"")</f>
        <v/>
      </c>
      <c r="BV33" s="5" t="str">
        <f t="shared" si="17"/>
        <v/>
      </c>
      <c r="BW33" s="5" t="str">
        <f>IFERROR(VLOOKUP(AA33,'(勿動)下拉選單'!D:F,2,FALSE),"")</f>
        <v/>
      </c>
      <c r="BX33" s="5" t="str">
        <f t="shared" si="18"/>
        <v/>
      </c>
      <c r="BY33" s="5" t="str">
        <f t="shared" si="19"/>
        <v/>
      </c>
    </row>
    <row r="34" spans="1:77">
      <c r="A34" s="14">
        <v>28</v>
      </c>
      <c r="B34" s="15">
        <v>0</v>
      </c>
      <c r="C34" s="15">
        <v>0</v>
      </c>
      <c r="D34" s="15">
        <v>0</v>
      </c>
      <c r="E34" s="15"/>
      <c r="F34" s="17"/>
      <c r="G34" s="17"/>
      <c r="H34" s="17"/>
      <c r="I34" s="15"/>
      <c r="J34" s="17"/>
      <c r="K34" s="17"/>
      <c r="L34" s="17"/>
      <c r="M34" s="15"/>
      <c r="N34" s="17"/>
      <c r="O34" s="17"/>
      <c r="P34" s="17"/>
      <c r="Q34" s="15"/>
      <c r="R34" s="17"/>
      <c r="S34" s="17"/>
      <c r="T34" s="17"/>
      <c r="U34" s="15"/>
      <c r="V34" s="17"/>
      <c r="W34" s="17"/>
      <c r="X34" s="17"/>
      <c r="Y34" s="15"/>
      <c r="Z34" s="17"/>
      <c r="AA34" s="17"/>
      <c r="AB34" s="17"/>
      <c r="AC34" s="18"/>
      <c r="AE34" s="5">
        <f t="shared" si="0"/>
        <v>28</v>
      </c>
      <c r="AF34" s="5" t="str">
        <f t="shared" si="20"/>
        <v/>
      </c>
      <c r="AG34" s="5" t="str">
        <f t="shared" si="21"/>
        <v/>
      </c>
      <c r="AH34" s="5" t="str">
        <f t="shared" si="22"/>
        <v/>
      </c>
      <c r="AI34" s="5" t="str">
        <f t="shared" si="1"/>
        <v/>
      </c>
      <c r="AJ34" s="5" t="str">
        <f>IFERROR(VLOOKUP(F34,'(勿動)下拉選單'!G:N,2,FALSE),"")</f>
        <v/>
      </c>
      <c r="AK34" s="5" t="str">
        <f>IFERROR(VLOOKUP(F34,'(勿動)下拉選單'!G:N,3,FALSE),"")</f>
        <v/>
      </c>
      <c r="AL34" s="5" t="str">
        <f>IFERROR(VLOOKUP(F34,'(勿動)下拉選單'!G:N,4,FALSE),"")</f>
        <v/>
      </c>
      <c r="AM34" s="5" t="str">
        <f t="shared" si="2"/>
        <v/>
      </c>
      <c r="AN34" s="5" t="str">
        <f>IFERROR(VLOOKUP(G34,'(勿動)下拉選單'!D:F,2,FALSE),"")</f>
        <v/>
      </c>
      <c r="AO34" s="5" t="str">
        <f t="shared" si="3"/>
        <v/>
      </c>
      <c r="AP34" s="5" t="str">
        <f t="shared" si="4"/>
        <v/>
      </c>
      <c r="AQ34" s="5" t="str">
        <f>IFERROR(VLOOKUP(J34,'(勿動)下拉選單'!G:N,2,FALSE),"")</f>
        <v/>
      </c>
      <c r="AR34" s="5" t="str">
        <f>IFERROR(VLOOKUP(J34,'(勿動)下拉選單'!G:N,3,FALSE),"")</f>
        <v/>
      </c>
      <c r="AS34" s="5" t="str">
        <f>IFERROR(VLOOKUP(J34,'(勿動)下拉選單'!G:N,4,FALSE),"")</f>
        <v/>
      </c>
      <c r="AT34" s="5" t="str">
        <f t="shared" si="5"/>
        <v/>
      </c>
      <c r="AU34" s="5" t="str">
        <f>IFERROR(VLOOKUP(K34,'(勿動)下拉選單'!D:F,2,FALSE),"")</f>
        <v/>
      </c>
      <c r="AV34" s="5" t="str">
        <f t="shared" si="6"/>
        <v/>
      </c>
      <c r="AW34" s="5" t="str">
        <f t="shared" si="7"/>
        <v/>
      </c>
      <c r="AX34" s="5" t="str">
        <f>IFERROR(VLOOKUP(N34,'(勿動)下拉選單'!G:N,2,FALSE),"")</f>
        <v/>
      </c>
      <c r="AY34" s="5" t="str">
        <f>IFERROR(VLOOKUP(N34,'(勿動)下拉選單'!G:N,3,FALSE),"")</f>
        <v/>
      </c>
      <c r="AZ34" s="5" t="str">
        <f>IFERROR(VLOOKUP(N34,'(勿動)下拉選單'!G:N,4,FALSE),"")</f>
        <v/>
      </c>
      <c r="BA34" s="5" t="str">
        <f t="shared" si="8"/>
        <v/>
      </c>
      <c r="BB34" s="5" t="str">
        <f>IFERROR(VLOOKUP(O34,'(勿動)下拉選單'!D:F,2,FALSE),"")</f>
        <v/>
      </c>
      <c r="BC34" s="5" t="str">
        <f t="shared" si="9"/>
        <v/>
      </c>
      <c r="BD34" s="5" t="str">
        <f t="shared" si="10"/>
        <v/>
      </c>
      <c r="BE34" s="5" t="str">
        <f>IFERROR(VLOOKUP(R34,'(勿動)下拉選單'!G:N,2,FALSE),"")</f>
        <v/>
      </c>
      <c r="BF34" s="5" t="str">
        <f>IFERROR(VLOOKUP(R34,'(勿動)下拉選單'!G:N,3,FALSE),"")</f>
        <v/>
      </c>
      <c r="BG34" s="5" t="str">
        <f>IFERROR(VLOOKUP(R34,'(勿動)下拉選單'!G:N,4,FALSE),"")</f>
        <v/>
      </c>
      <c r="BH34" s="5" t="str">
        <f t="shared" si="11"/>
        <v/>
      </c>
      <c r="BI34" s="5" t="str">
        <f>IFERROR(VLOOKUP(S34,'(勿動)下拉選單'!D:F,2,FALSE),"")</f>
        <v/>
      </c>
      <c r="BJ34" s="5" t="str">
        <f t="shared" si="12"/>
        <v/>
      </c>
      <c r="BK34" s="5" t="str">
        <f t="shared" si="13"/>
        <v/>
      </c>
      <c r="BL34" s="5" t="str">
        <f>IFERROR(VLOOKUP(V34,'(勿動)下拉選單'!G:N,2,FALSE),"")</f>
        <v/>
      </c>
      <c r="BM34" s="5" t="str">
        <f>IFERROR(VLOOKUP(V34,'(勿動)下拉選單'!G:N,3,FALSE),"")</f>
        <v/>
      </c>
      <c r="BN34" s="5" t="str">
        <f>IFERROR(VLOOKUP(V34,'(勿動)下拉選單'!G:N,4,FALSE),"")</f>
        <v/>
      </c>
      <c r="BO34" s="5" t="str">
        <f t="shared" si="14"/>
        <v/>
      </c>
      <c r="BP34" s="5" t="str">
        <f>IFERROR(VLOOKUP(W34,'(勿動)下拉選單'!D:F,2,FALSE),"")</f>
        <v/>
      </c>
      <c r="BQ34" s="5" t="str">
        <f t="shared" si="15"/>
        <v/>
      </c>
      <c r="BR34" s="5" t="str">
        <f t="shared" si="16"/>
        <v/>
      </c>
      <c r="BS34" s="5" t="str">
        <f>IFERROR(VLOOKUP(Z34,'(勿動)下拉選單'!G:N,2,FALSE),"")</f>
        <v/>
      </c>
      <c r="BT34" s="5" t="str">
        <f>IFERROR(VLOOKUP(Z34,'(勿動)下拉選單'!G:N,3,FALSE),"")</f>
        <v/>
      </c>
      <c r="BU34" s="5" t="str">
        <f>IFERROR(VLOOKUP(Z34,'(勿動)下拉選單'!G:N,4,FALSE),"")</f>
        <v/>
      </c>
      <c r="BV34" s="5" t="str">
        <f t="shared" si="17"/>
        <v/>
      </c>
      <c r="BW34" s="5" t="str">
        <f>IFERROR(VLOOKUP(AA34,'(勿動)下拉選單'!D:F,2,FALSE),"")</f>
        <v/>
      </c>
      <c r="BX34" s="5" t="str">
        <f t="shared" si="18"/>
        <v/>
      </c>
      <c r="BY34" s="5" t="str">
        <f t="shared" si="19"/>
        <v/>
      </c>
    </row>
    <row r="35" spans="1:77">
      <c r="A35" s="28">
        <v>29</v>
      </c>
      <c r="B35" s="29">
        <v>0</v>
      </c>
      <c r="C35" s="29">
        <v>0</v>
      </c>
      <c r="D35" s="29">
        <v>0</v>
      </c>
      <c r="E35" s="15"/>
      <c r="F35" s="17"/>
      <c r="G35" s="17"/>
      <c r="H35" s="17"/>
      <c r="I35" s="15"/>
      <c r="J35" s="17"/>
      <c r="K35" s="17"/>
      <c r="L35" s="17"/>
      <c r="M35" s="15"/>
      <c r="N35" s="17"/>
      <c r="O35" s="17"/>
      <c r="P35" s="17"/>
      <c r="Q35" s="15"/>
      <c r="R35" s="17"/>
      <c r="S35" s="17"/>
      <c r="T35" s="17"/>
      <c r="U35" s="15"/>
      <c r="V35" s="17"/>
      <c r="W35" s="17"/>
      <c r="X35" s="17"/>
      <c r="Y35" s="15"/>
      <c r="Z35" s="17"/>
      <c r="AA35" s="17"/>
      <c r="AB35" s="17"/>
      <c r="AC35" s="18"/>
      <c r="AE35" s="5">
        <f t="shared" si="0"/>
        <v>29</v>
      </c>
      <c r="AF35" s="5" t="str">
        <f t="shared" si="20"/>
        <v/>
      </c>
      <c r="AG35" s="5" t="str">
        <f t="shared" si="21"/>
        <v/>
      </c>
      <c r="AH35" s="5" t="str">
        <f t="shared" si="22"/>
        <v/>
      </c>
      <c r="AI35" s="5" t="str">
        <f t="shared" si="1"/>
        <v/>
      </c>
      <c r="AJ35" s="5" t="str">
        <f>IFERROR(VLOOKUP(F35,'(勿動)下拉選單'!G:N,2,FALSE),"")</f>
        <v/>
      </c>
      <c r="AK35" s="5" t="str">
        <f>IFERROR(VLOOKUP(F35,'(勿動)下拉選單'!G:N,3,FALSE),"")</f>
        <v/>
      </c>
      <c r="AL35" s="5" t="str">
        <f>IFERROR(VLOOKUP(F35,'(勿動)下拉選單'!G:N,4,FALSE),"")</f>
        <v/>
      </c>
      <c r="AM35" s="5" t="str">
        <f t="shared" si="2"/>
        <v/>
      </c>
      <c r="AN35" s="5" t="str">
        <f>IFERROR(VLOOKUP(G35,'(勿動)下拉選單'!D:F,2,FALSE),"")</f>
        <v/>
      </c>
      <c r="AO35" s="5" t="str">
        <f t="shared" si="3"/>
        <v/>
      </c>
      <c r="AP35" s="5" t="str">
        <f t="shared" si="4"/>
        <v/>
      </c>
      <c r="AQ35" s="5" t="str">
        <f>IFERROR(VLOOKUP(J35,'(勿動)下拉選單'!G:N,2,FALSE),"")</f>
        <v/>
      </c>
      <c r="AR35" s="5" t="str">
        <f>IFERROR(VLOOKUP(J35,'(勿動)下拉選單'!G:N,3,FALSE),"")</f>
        <v/>
      </c>
      <c r="AS35" s="5" t="str">
        <f>IFERROR(VLOOKUP(J35,'(勿動)下拉選單'!G:N,4,FALSE),"")</f>
        <v/>
      </c>
      <c r="AT35" s="5" t="str">
        <f t="shared" si="5"/>
        <v/>
      </c>
      <c r="AU35" s="5" t="str">
        <f>IFERROR(VLOOKUP(K35,'(勿動)下拉選單'!D:F,2,FALSE),"")</f>
        <v/>
      </c>
      <c r="AV35" s="5" t="str">
        <f t="shared" si="6"/>
        <v/>
      </c>
      <c r="AW35" s="5" t="str">
        <f t="shared" si="7"/>
        <v/>
      </c>
      <c r="AX35" s="5" t="str">
        <f>IFERROR(VLOOKUP(N35,'(勿動)下拉選單'!G:N,2,FALSE),"")</f>
        <v/>
      </c>
      <c r="AY35" s="5" t="str">
        <f>IFERROR(VLOOKUP(N35,'(勿動)下拉選單'!G:N,3,FALSE),"")</f>
        <v/>
      </c>
      <c r="AZ35" s="5" t="str">
        <f>IFERROR(VLOOKUP(N35,'(勿動)下拉選單'!G:N,4,FALSE),"")</f>
        <v/>
      </c>
      <c r="BA35" s="5" t="str">
        <f t="shared" si="8"/>
        <v/>
      </c>
      <c r="BB35" s="5" t="str">
        <f>IFERROR(VLOOKUP(O35,'(勿動)下拉選單'!D:F,2,FALSE),"")</f>
        <v/>
      </c>
      <c r="BC35" s="5" t="str">
        <f t="shared" si="9"/>
        <v/>
      </c>
      <c r="BD35" s="5" t="str">
        <f t="shared" si="10"/>
        <v/>
      </c>
      <c r="BE35" s="5" t="str">
        <f>IFERROR(VLOOKUP(R35,'(勿動)下拉選單'!G:N,2,FALSE),"")</f>
        <v/>
      </c>
      <c r="BF35" s="5" t="str">
        <f>IFERROR(VLOOKUP(R35,'(勿動)下拉選單'!G:N,3,FALSE),"")</f>
        <v/>
      </c>
      <c r="BG35" s="5" t="str">
        <f>IFERROR(VLOOKUP(R35,'(勿動)下拉選單'!G:N,4,FALSE),"")</f>
        <v/>
      </c>
      <c r="BH35" s="5" t="str">
        <f t="shared" si="11"/>
        <v/>
      </c>
      <c r="BI35" s="5" t="str">
        <f>IFERROR(VLOOKUP(S35,'(勿動)下拉選單'!D:F,2,FALSE),"")</f>
        <v/>
      </c>
      <c r="BJ35" s="5" t="str">
        <f t="shared" si="12"/>
        <v/>
      </c>
      <c r="BK35" s="5" t="str">
        <f t="shared" si="13"/>
        <v/>
      </c>
      <c r="BL35" s="5" t="str">
        <f>IFERROR(VLOOKUP(V35,'(勿動)下拉選單'!G:N,2,FALSE),"")</f>
        <v/>
      </c>
      <c r="BM35" s="5" t="str">
        <f>IFERROR(VLOOKUP(V35,'(勿動)下拉選單'!G:N,3,FALSE),"")</f>
        <v/>
      </c>
      <c r="BN35" s="5" t="str">
        <f>IFERROR(VLOOKUP(V35,'(勿動)下拉選單'!G:N,4,FALSE),"")</f>
        <v/>
      </c>
      <c r="BO35" s="5" t="str">
        <f t="shared" si="14"/>
        <v/>
      </c>
      <c r="BP35" s="5" t="str">
        <f>IFERROR(VLOOKUP(W35,'(勿動)下拉選單'!D:F,2,FALSE),"")</f>
        <v/>
      </c>
      <c r="BQ35" s="5" t="str">
        <f t="shared" si="15"/>
        <v/>
      </c>
      <c r="BR35" s="5" t="str">
        <f t="shared" si="16"/>
        <v/>
      </c>
      <c r="BS35" s="5" t="str">
        <f>IFERROR(VLOOKUP(Z35,'(勿動)下拉選單'!G:N,2,FALSE),"")</f>
        <v/>
      </c>
      <c r="BT35" s="5" t="str">
        <f>IFERROR(VLOOKUP(Z35,'(勿動)下拉選單'!G:N,3,FALSE),"")</f>
        <v/>
      </c>
      <c r="BU35" s="5" t="str">
        <f>IFERROR(VLOOKUP(Z35,'(勿動)下拉選單'!G:N,4,FALSE),"")</f>
        <v/>
      </c>
      <c r="BV35" s="5" t="str">
        <f t="shared" si="17"/>
        <v/>
      </c>
      <c r="BW35" s="5" t="str">
        <f>IFERROR(VLOOKUP(AA35,'(勿動)下拉選單'!D:F,2,FALSE),"")</f>
        <v/>
      </c>
      <c r="BX35" s="5" t="str">
        <f t="shared" si="18"/>
        <v/>
      </c>
      <c r="BY35" s="5" t="str">
        <f t="shared" si="19"/>
        <v/>
      </c>
    </row>
    <row r="36" spans="1:77">
      <c r="A36" s="28">
        <v>30</v>
      </c>
      <c r="B36" s="29">
        <v>0</v>
      </c>
      <c r="C36" s="29">
        <v>0</v>
      </c>
      <c r="D36" s="29">
        <v>0</v>
      </c>
      <c r="E36" s="15"/>
      <c r="F36" s="17"/>
      <c r="G36" s="17"/>
      <c r="H36" s="17"/>
      <c r="I36" s="15"/>
      <c r="J36" s="17"/>
      <c r="K36" s="17"/>
      <c r="L36" s="17"/>
      <c r="M36" s="15"/>
      <c r="N36" s="17"/>
      <c r="O36" s="17"/>
      <c r="P36" s="17"/>
      <c r="Q36" s="15"/>
      <c r="R36" s="17"/>
      <c r="S36" s="17"/>
      <c r="T36" s="17"/>
      <c r="U36" s="15"/>
      <c r="V36" s="17"/>
      <c r="W36" s="17"/>
      <c r="X36" s="17"/>
      <c r="Y36" s="15"/>
      <c r="Z36" s="17"/>
      <c r="AA36" s="17"/>
      <c r="AB36" s="17"/>
      <c r="AC36" s="18"/>
      <c r="AE36" s="5">
        <f t="shared" si="0"/>
        <v>30</v>
      </c>
      <c r="AF36" s="5" t="str">
        <f t="shared" si="20"/>
        <v/>
      </c>
      <c r="AG36" s="5" t="str">
        <f t="shared" si="21"/>
        <v/>
      </c>
      <c r="AH36" s="5" t="str">
        <f t="shared" si="22"/>
        <v/>
      </c>
      <c r="AI36" s="5" t="str">
        <f t="shared" si="1"/>
        <v/>
      </c>
      <c r="AJ36" s="5" t="str">
        <f>IFERROR(VLOOKUP(F36,'(勿動)下拉選單'!G:N,2,FALSE),"")</f>
        <v/>
      </c>
      <c r="AK36" s="5" t="str">
        <f>IFERROR(VLOOKUP(F36,'(勿動)下拉選單'!G:N,3,FALSE),"")</f>
        <v/>
      </c>
      <c r="AL36" s="5" t="str">
        <f>IFERROR(VLOOKUP(F36,'(勿動)下拉選單'!G:N,4,FALSE),"")</f>
        <v/>
      </c>
      <c r="AM36" s="5" t="str">
        <f t="shared" si="2"/>
        <v/>
      </c>
      <c r="AN36" s="5" t="str">
        <f>IFERROR(VLOOKUP(G36,'(勿動)下拉選單'!D:F,2,FALSE),"")</f>
        <v/>
      </c>
      <c r="AO36" s="5" t="str">
        <f t="shared" si="3"/>
        <v/>
      </c>
      <c r="AP36" s="5" t="str">
        <f t="shared" si="4"/>
        <v/>
      </c>
      <c r="AQ36" s="5" t="str">
        <f>IFERROR(VLOOKUP(J36,'(勿動)下拉選單'!G:N,2,FALSE),"")</f>
        <v/>
      </c>
      <c r="AR36" s="5" t="str">
        <f>IFERROR(VLOOKUP(J36,'(勿動)下拉選單'!G:N,3,FALSE),"")</f>
        <v/>
      </c>
      <c r="AS36" s="5" t="str">
        <f>IFERROR(VLOOKUP(J36,'(勿動)下拉選單'!G:N,4,FALSE),"")</f>
        <v/>
      </c>
      <c r="AT36" s="5" t="str">
        <f t="shared" si="5"/>
        <v/>
      </c>
      <c r="AU36" s="5" t="str">
        <f>IFERROR(VLOOKUP(K36,'(勿動)下拉選單'!D:F,2,FALSE),"")</f>
        <v/>
      </c>
      <c r="AV36" s="5" t="str">
        <f t="shared" si="6"/>
        <v/>
      </c>
      <c r="AW36" s="5" t="str">
        <f t="shared" si="7"/>
        <v/>
      </c>
      <c r="AX36" s="5" t="str">
        <f>IFERROR(VLOOKUP(N36,'(勿動)下拉選單'!G:N,2,FALSE),"")</f>
        <v/>
      </c>
      <c r="AY36" s="5" t="str">
        <f>IFERROR(VLOOKUP(N36,'(勿動)下拉選單'!G:N,3,FALSE),"")</f>
        <v/>
      </c>
      <c r="AZ36" s="5" t="str">
        <f>IFERROR(VLOOKUP(N36,'(勿動)下拉選單'!G:N,4,FALSE),"")</f>
        <v/>
      </c>
      <c r="BA36" s="5" t="str">
        <f t="shared" si="8"/>
        <v/>
      </c>
      <c r="BB36" s="5" t="str">
        <f>IFERROR(VLOOKUP(O36,'(勿動)下拉選單'!D:F,2,FALSE),"")</f>
        <v/>
      </c>
      <c r="BC36" s="5" t="str">
        <f t="shared" si="9"/>
        <v/>
      </c>
      <c r="BD36" s="5" t="str">
        <f t="shared" si="10"/>
        <v/>
      </c>
      <c r="BE36" s="5" t="str">
        <f>IFERROR(VLOOKUP(R36,'(勿動)下拉選單'!G:N,2,FALSE),"")</f>
        <v/>
      </c>
      <c r="BF36" s="5" t="str">
        <f>IFERROR(VLOOKUP(R36,'(勿動)下拉選單'!G:N,3,FALSE),"")</f>
        <v/>
      </c>
      <c r="BG36" s="5" t="str">
        <f>IFERROR(VLOOKUP(R36,'(勿動)下拉選單'!G:N,4,FALSE),"")</f>
        <v/>
      </c>
      <c r="BH36" s="5" t="str">
        <f t="shared" si="11"/>
        <v/>
      </c>
      <c r="BI36" s="5" t="str">
        <f>IFERROR(VLOOKUP(S36,'(勿動)下拉選單'!D:F,2,FALSE),"")</f>
        <v/>
      </c>
      <c r="BJ36" s="5" t="str">
        <f t="shared" si="12"/>
        <v/>
      </c>
      <c r="BK36" s="5" t="str">
        <f t="shared" si="13"/>
        <v/>
      </c>
      <c r="BL36" s="5" t="str">
        <f>IFERROR(VLOOKUP(V36,'(勿動)下拉選單'!G:N,2,FALSE),"")</f>
        <v/>
      </c>
      <c r="BM36" s="5" t="str">
        <f>IFERROR(VLOOKUP(V36,'(勿動)下拉選單'!G:N,3,FALSE),"")</f>
        <v/>
      </c>
      <c r="BN36" s="5" t="str">
        <f>IFERROR(VLOOKUP(V36,'(勿動)下拉選單'!G:N,4,FALSE),"")</f>
        <v/>
      </c>
      <c r="BO36" s="5" t="str">
        <f t="shared" si="14"/>
        <v/>
      </c>
      <c r="BP36" s="5" t="str">
        <f>IFERROR(VLOOKUP(W36,'(勿動)下拉選單'!D:F,2,FALSE),"")</f>
        <v/>
      </c>
      <c r="BQ36" s="5" t="str">
        <f t="shared" si="15"/>
        <v/>
      </c>
      <c r="BR36" s="5" t="str">
        <f t="shared" si="16"/>
        <v/>
      </c>
      <c r="BS36" s="5" t="str">
        <f>IFERROR(VLOOKUP(Z36,'(勿動)下拉選單'!G:N,2,FALSE),"")</f>
        <v/>
      </c>
      <c r="BT36" s="5" t="str">
        <f>IFERROR(VLOOKUP(Z36,'(勿動)下拉選單'!G:N,3,FALSE),"")</f>
        <v/>
      </c>
      <c r="BU36" s="5" t="str">
        <f>IFERROR(VLOOKUP(Z36,'(勿動)下拉選單'!G:N,4,FALSE),"")</f>
        <v/>
      </c>
      <c r="BV36" s="5" t="str">
        <f t="shared" si="17"/>
        <v/>
      </c>
      <c r="BW36" s="5" t="str">
        <f>IFERROR(VLOOKUP(AA36,'(勿動)下拉選單'!D:F,2,FALSE),"")</f>
        <v/>
      </c>
      <c r="BX36" s="5" t="str">
        <f t="shared" si="18"/>
        <v/>
      </c>
      <c r="BY36" s="5" t="str">
        <f t="shared" si="19"/>
        <v/>
      </c>
    </row>
    <row r="37" spans="1:77">
      <c r="AF37" s="35"/>
      <c r="AG37" s="35"/>
      <c r="AH37" s="35"/>
    </row>
    <row r="38" spans="1:77">
      <c r="AF38" s="35"/>
      <c r="AG38" s="35"/>
      <c r="AH38" s="35"/>
    </row>
    <row r="39" spans="1:77">
      <c r="A39" s="50" t="s">
        <v>140</v>
      </c>
      <c r="B39" s="41"/>
      <c r="C39" s="41"/>
      <c r="D39" s="42"/>
      <c r="E39" s="58" t="s">
        <v>160</v>
      </c>
      <c r="F39" s="41"/>
      <c r="G39" s="41"/>
      <c r="H39" s="42"/>
      <c r="I39" s="51" t="s">
        <v>161</v>
      </c>
      <c r="J39" s="41"/>
      <c r="K39" s="41"/>
      <c r="L39" s="41"/>
      <c r="M39" s="42"/>
      <c r="AE39" s="52" t="s">
        <v>143</v>
      </c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</row>
    <row r="40" spans="1:77">
      <c r="A40" s="36" t="s">
        <v>0</v>
      </c>
      <c r="B40" s="37" t="s">
        <v>23</v>
      </c>
      <c r="C40" s="8" t="s">
        <v>24</v>
      </c>
      <c r="D40" s="8" t="s">
        <v>25</v>
      </c>
      <c r="E40" s="8" t="s">
        <v>26</v>
      </c>
      <c r="F40" s="8" t="s">
        <v>29</v>
      </c>
      <c r="G40" s="8" t="s">
        <v>31</v>
      </c>
      <c r="H40" s="8" t="s">
        <v>32</v>
      </c>
      <c r="I40" s="8" t="s">
        <v>26</v>
      </c>
      <c r="J40" s="8" t="s">
        <v>29</v>
      </c>
      <c r="K40" s="8" t="s">
        <v>31</v>
      </c>
      <c r="L40" s="8" t="s">
        <v>32</v>
      </c>
      <c r="M40" s="25" t="s">
        <v>33</v>
      </c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11" t="s">
        <v>34</v>
      </c>
      <c r="AF40" s="11" t="s">
        <v>35</v>
      </c>
      <c r="AG40" s="11" t="s">
        <v>36</v>
      </c>
      <c r="AH40" s="11" t="s">
        <v>37</v>
      </c>
      <c r="AI40" s="11" t="s">
        <v>144</v>
      </c>
      <c r="AJ40" s="11" t="s">
        <v>145</v>
      </c>
      <c r="AK40" s="11" t="s">
        <v>146</v>
      </c>
      <c r="AL40" s="11" t="s">
        <v>147</v>
      </c>
      <c r="AM40" s="5" t="s">
        <v>148</v>
      </c>
      <c r="AN40" s="11" t="s">
        <v>149</v>
      </c>
      <c r="AO40" s="11" t="s">
        <v>150</v>
      </c>
      <c r="AP40" s="11" t="s">
        <v>151</v>
      </c>
      <c r="AQ40" s="11" t="s">
        <v>152</v>
      </c>
      <c r="AR40" s="11" t="s">
        <v>153</v>
      </c>
      <c r="AS40" s="11" t="s">
        <v>154</v>
      </c>
      <c r="AT40" s="11" t="s">
        <v>155</v>
      </c>
      <c r="AU40" s="5" t="s">
        <v>156</v>
      </c>
      <c r="AV40" s="11" t="s">
        <v>157</v>
      </c>
      <c r="AW40" s="11" t="s">
        <v>158</v>
      </c>
      <c r="AX40" s="11" t="s">
        <v>159</v>
      </c>
      <c r="AY40" s="11" t="s">
        <v>47</v>
      </c>
    </row>
    <row r="41" spans="1:77">
      <c r="A41" s="14">
        <v>1</v>
      </c>
      <c r="B41" s="15">
        <v>0</v>
      </c>
      <c r="C41" s="15">
        <v>0</v>
      </c>
      <c r="D41" s="15">
        <v>0</v>
      </c>
      <c r="E41" s="15"/>
      <c r="F41" s="17"/>
      <c r="G41" s="17"/>
      <c r="H41" s="17"/>
      <c r="I41" s="15"/>
      <c r="J41" s="17"/>
      <c r="K41" s="17"/>
      <c r="L41" s="17"/>
      <c r="M41" s="39"/>
      <c r="AE41" s="5">
        <f t="shared" ref="AE41:AE70" si="23">A41</f>
        <v>1</v>
      </c>
      <c r="AF41" s="5">
        <f>INT(C41*24*60*60*1000)</f>
        <v>0</v>
      </c>
      <c r="AG41" s="5">
        <f>INT((B42-B41-C41-D41)*24*60*60*1000)</f>
        <v>0</v>
      </c>
      <c r="AH41" s="5">
        <f>INT(D41*24*60*60*1000)</f>
        <v>0</v>
      </c>
      <c r="AI41" s="5" t="str">
        <f t="shared" ref="AI41:AI70" si="24">IF(E41="","",INT(255*(E41/100)))</f>
        <v/>
      </c>
      <c r="AJ41" s="5" t="str">
        <f>IFERROR(VLOOKUP(F41,'(勿動)下拉選單'!G:N,5,FALSE),"")</f>
        <v/>
      </c>
      <c r="AK41" s="5" t="str">
        <f>IFERROR(VLOOKUP(F41,'(勿動)下拉選單'!G:N,6,FALSE),"")</f>
        <v/>
      </c>
      <c r="AL41" s="5" t="str">
        <f>IFERROR(VLOOKUP(F41,'(勿動)下拉選單'!G:N,7,FALSE),"")</f>
        <v/>
      </c>
      <c r="AM41" s="5" t="str">
        <f>IFERROR(VLOOKUP(F41,'(勿動)下拉選單'!G:N,8,FALSE),"")</f>
        <v/>
      </c>
      <c r="AN41" s="5" t="str">
        <f t="shared" ref="AN41:AN70" si="25">IF(G41="頻閃", IF(H41&gt;0,ROUND(256*(H41/100)-1,0),0),"")</f>
        <v/>
      </c>
      <c r="AO41" s="5" t="str">
        <f>IFERROR(VLOOKUP(G41,'(勿動)下拉選單'!D:F,3,FALSE),"")</f>
        <v/>
      </c>
      <c r="AP41" s="5" t="str">
        <f t="shared" ref="AP41:AP70" si="26">IF(OR(G41="七彩跳變",G41="七彩漸變",G41="七彩自走"),IF(H41&gt;0,ROUND(256*(H41/100)-1,0),""),"")</f>
        <v/>
      </c>
      <c r="AQ41" s="5" t="str">
        <f t="shared" ref="AQ41:AQ70" si="27">IF(I41="","",INT(255*(I41/100)))</f>
        <v/>
      </c>
      <c r="AR41" s="5" t="str">
        <f>IFERROR(VLOOKUP(J41,'(勿動)下拉選單'!G:N,5,FALSE),"")</f>
        <v/>
      </c>
      <c r="AS41" s="5" t="str">
        <f>IFERROR(VLOOKUP(J41,'(勿動)下拉選單'!G:N,6,FALSE),"")</f>
        <v/>
      </c>
      <c r="AT41" s="5" t="str">
        <f>IFERROR(VLOOKUP(J41,'(勿動)下拉選單'!G:N,7,FALSE),"")</f>
        <v/>
      </c>
      <c r="AU41" s="5" t="str">
        <f>IFERROR(VLOOKUP(J41,'(勿動)下拉選單'!G:N,8,FALSE),"")</f>
        <v/>
      </c>
      <c r="AV41" s="5" t="str">
        <f t="shared" ref="AV41:AV70" si="28">IF(K41="頻閃", IF(L41&gt;0,ROUND(256*(L41/100)-1,0),0),"")</f>
        <v/>
      </c>
      <c r="AW41" s="5" t="str">
        <f>IFERROR(VLOOKUP(K41,'(勿動)下拉選單'!D:F,3,FALSE),"")</f>
        <v/>
      </c>
      <c r="AX41" s="5" t="str">
        <f t="shared" ref="AX41:AX70" si="29">IF(OR(K41="七彩跳變",K41="七彩漸變",K41="七彩自走"),IF(L41&gt;0,ROUND(256*(L41/100)-1,0),""),"")</f>
        <v/>
      </c>
      <c r="AY41" s="5" t="str">
        <f t="shared" ref="AY41:AY70" si="30">IF(M41="","",M41)</f>
        <v/>
      </c>
    </row>
    <row r="42" spans="1:77">
      <c r="A42" s="28">
        <v>2</v>
      </c>
      <c r="B42" s="29">
        <v>0</v>
      </c>
      <c r="C42" s="29">
        <v>0</v>
      </c>
      <c r="D42" s="29">
        <v>0</v>
      </c>
      <c r="E42" s="15"/>
      <c r="F42" s="17"/>
      <c r="G42" s="17"/>
      <c r="H42" s="17"/>
      <c r="I42" s="15"/>
      <c r="J42" s="17"/>
      <c r="K42" s="17"/>
      <c r="L42" s="17"/>
      <c r="M42" s="39"/>
      <c r="AE42" s="5">
        <f t="shared" si="23"/>
        <v>2</v>
      </c>
      <c r="AF42" s="5" t="str">
        <f t="shared" ref="AF42:AF70" si="31">IF(OR(B42&gt;0,C42&gt;0),INT(C42*24*60*60*1000),"")</f>
        <v/>
      </c>
      <c r="AG42" s="5" t="str">
        <f t="shared" ref="AG42:AG70" si="32">IF(B42&gt;B41,IF(B43&lt;B42,3599999,INT((B43-B42-C42-D42)*24*60*60*1000)),"")</f>
        <v/>
      </c>
      <c r="AH42" s="5" t="str">
        <f t="shared" ref="AH42:AH70" si="33">IF(OR(B42&gt;0,D42&gt;0),INT(D42*24*60*60*1000),"")</f>
        <v/>
      </c>
      <c r="AI42" s="5" t="str">
        <f t="shared" si="24"/>
        <v/>
      </c>
      <c r="AJ42" s="5" t="str">
        <f>IFERROR(VLOOKUP(F42,'(勿動)下拉選單'!G:N,5,FALSE),"")</f>
        <v/>
      </c>
      <c r="AK42" s="5" t="str">
        <f>IFERROR(VLOOKUP(F42,'(勿動)下拉選單'!G:N,6,FALSE),"")</f>
        <v/>
      </c>
      <c r="AL42" s="5" t="str">
        <f>IFERROR(VLOOKUP(F42,'(勿動)下拉選單'!G:N,7,FALSE),"")</f>
        <v/>
      </c>
      <c r="AM42" s="5" t="str">
        <f>IFERROR(VLOOKUP(F42,'(勿動)下拉選單'!G:N,8,FALSE),"")</f>
        <v/>
      </c>
      <c r="AN42" s="5" t="str">
        <f t="shared" si="25"/>
        <v/>
      </c>
      <c r="AO42" s="5" t="str">
        <f>IFERROR(VLOOKUP(G42,'(勿動)下拉選單'!D:F,3,FALSE),"")</f>
        <v/>
      </c>
      <c r="AP42" s="5" t="str">
        <f t="shared" si="26"/>
        <v/>
      </c>
      <c r="AQ42" s="5" t="str">
        <f t="shared" si="27"/>
        <v/>
      </c>
      <c r="AR42" s="5" t="str">
        <f>IFERROR(VLOOKUP(J42,'(勿動)下拉選單'!G:N,5,FALSE),"")</f>
        <v/>
      </c>
      <c r="AS42" s="5" t="str">
        <f>IFERROR(VLOOKUP(J42,'(勿動)下拉選單'!G:N,6,FALSE),"")</f>
        <v/>
      </c>
      <c r="AT42" s="5" t="str">
        <f>IFERROR(VLOOKUP(J42,'(勿動)下拉選單'!G:N,7,FALSE),"")</f>
        <v/>
      </c>
      <c r="AU42" s="5" t="str">
        <f>IFERROR(VLOOKUP(J42,'(勿動)下拉選單'!G:N,8,FALSE),"")</f>
        <v/>
      </c>
      <c r="AV42" s="5" t="str">
        <f t="shared" si="28"/>
        <v/>
      </c>
      <c r="AW42" s="5" t="str">
        <f>IFERROR(VLOOKUP(K42,'(勿動)下拉選單'!D:F,3,FALSE),"")</f>
        <v/>
      </c>
      <c r="AX42" s="5" t="str">
        <f t="shared" si="29"/>
        <v/>
      </c>
      <c r="AY42" s="5" t="str">
        <f t="shared" si="30"/>
        <v/>
      </c>
    </row>
    <row r="43" spans="1:77">
      <c r="A43" s="14">
        <v>3</v>
      </c>
      <c r="B43" s="15">
        <v>0</v>
      </c>
      <c r="C43" s="15">
        <v>0</v>
      </c>
      <c r="D43" s="15">
        <v>0</v>
      </c>
      <c r="E43" s="15"/>
      <c r="F43" s="17"/>
      <c r="G43" s="17"/>
      <c r="H43" s="17"/>
      <c r="I43" s="15"/>
      <c r="J43" s="17"/>
      <c r="K43" s="17"/>
      <c r="L43" s="17"/>
      <c r="M43" s="39"/>
      <c r="AE43" s="5">
        <f t="shared" si="23"/>
        <v>3</v>
      </c>
      <c r="AF43" s="5" t="str">
        <f t="shared" si="31"/>
        <v/>
      </c>
      <c r="AG43" s="5" t="str">
        <f t="shared" si="32"/>
        <v/>
      </c>
      <c r="AH43" s="5" t="str">
        <f t="shared" si="33"/>
        <v/>
      </c>
      <c r="AI43" s="5" t="str">
        <f t="shared" si="24"/>
        <v/>
      </c>
      <c r="AJ43" s="5" t="str">
        <f>IFERROR(VLOOKUP(F43,'(勿動)下拉選單'!G:N,5,FALSE),"")</f>
        <v/>
      </c>
      <c r="AK43" s="5" t="str">
        <f>IFERROR(VLOOKUP(F43,'(勿動)下拉選單'!G:N,6,FALSE),"")</f>
        <v/>
      </c>
      <c r="AL43" s="5" t="str">
        <f>IFERROR(VLOOKUP(F43,'(勿動)下拉選單'!G:N,7,FALSE),"")</f>
        <v/>
      </c>
      <c r="AM43" s="5" t="str">
        <f>IFERROR(VLOOKUP(F43,'(勿動)下拉選單'!G:N,8,FALSE),"")</f>
        <v/>
      </c>
      <c r="AN43" s="5" t="str">
        <f t="shared" si="25"/>
        <v/>
      </c>
      <c r="AO43" s="5" t="str">
        <f>IFERROR(VLOOKUP(G43,'(勿動)下拉選單'!D:F,3,FALSE),"")</f>
        <v/>
      </c>
      <c r="AP43" s="5" t="str">
        <f t="shared" si="26"/>
        <v/>
      </c>
      <c r="AQ43" s="5" t="str">
        <f t="shared" si="27"/>
        <v/>
      </c>
      <c r="AR43" s="5" t="str">
        <f>IFERROR(VLOOKUP(J43,'(勿動)下拉選單'!G:N,5,FALSE),"")</f>
        <v/>
      </c>
      <c r="AS43" s="5" t="str">
        <f>IFERROR(VLOOKUP(J43,'(勿動)下拉選單'!G:N,6,FALSE),"")</f>
        <v/>
      </c>
      <c r="AT43" s="5" t="str">
        <f>IFERROR(VLOOKUP(J43,'(勿動)下拉選單'!G:N,7,FALSE),"")</f>
        <v/>
      </c>
      <c r="AU43" s="5" t="str">
        <f>IFERROR(VLOOKUP(J43,'(勿動)下拉選單'!G:N,8,FALSE),"")</f>
        <v/>
      </c>
      <c r="AV43" s="5" t="str">
        <f t="shared" si="28"/>
        <v/>
      </c>
      <c r="AW43" s="5" t="str">
        <f>IFERROR(VLOOKUP(K43,'(勿動)下拉選單'!D:F,3,FALSE),"")</f>
        <v/>
      </c>
      <c r="AX43" s="5" t="str">
        <f t="shared" si="29"/>
        <v/>
      </c>
      <c r="AY43" s="5" t="str">
        <f t="shared" si="30"/>
        <v/>
      </c>
    </row>
    <row r="44" spans="1:77">
      <c r="A44" s="28">
        <v>4</v>
      </c>
      <c r="B44" s="29">
        <v>0</v>
      </c>
      <c r="C44" s="29">
        <v>0</v>
      </c>
      <c r="D44" s="29">
        <v>0</v>
      </c>
      <c r="E44" s="15"/>
      <c r="F44" s="17"/>
      <c r="G44" s="17"/>
      <c r="H44" s="17"/>
      <c r="I44" s="15"/>
      <c r="J44" s="17"/>
      <c r="K44" s="17"/>
      <c r="L44" s="17"/>
      <c r="M44" s="39"/>
      <c r="AE44" s="5">
        <f t="shared" si="23"/>
        <v>4</v>
      </c>
      <c r="AF44" s="5" t="str">
        <f t="shared" si="31"/>
        <v/>
      </c>
      <c r="AG44" s="5" t="str">
        <f t="shared" si="32"/>
        <v/>
      </c>
      <c r="AH44" s="5" t="str">
        <f t="shared" si="33"/>
        <v/>
      </c>
      <c r="AI44" s="5" t="str">
        <f t="shared" si="24"/>
        <v/>
      </c>
      <c r="AJ44" s="5" t="str">
        <f>IFERROR(VLOOKUP(F44,'(勿動)下拉選單'!G:N,5,FALSE),"")</f>
        <v/>
      </c>
      <c r="AK44" s="5" t="str">
        <f>IFERROR(VLOOKUP(F44,'(勿動)下拉選單'!G:N,6,FALSE),"")</f>
        <v/>
      </c>
      <c r="AL44" s="5" t="str">
        <f>IFERROR(VLOOKUP(F44,'(勿動)下拉選單'!G:N,7,FALSE),"")</f>
        <v/>
      </c>
      <c r="AM44" s="5" t="str">
        <f>IFERROR(VLOOKUP(F44,'(勿動)下拉選單'!G:N,8,FALSE),"")</f>
        <v/>
      </c>
      <c r="AN44" s="5" t="str">
        <f t="shared" si="25"/>
        <v/>
      </c>
      <c r="AO44" s="5" t="str">
        <f>IFERROR(VLOOKUP(G44,'(勿動)下拉選單'!D:F,3,FALSE),"")</f>
        <v/>
      </c>
      <c r="AP44" s="5" t="str">
        <f t="shared" si="26"/>
        <v/>
      </c>
      <c r="AQ44" s="5" t="str">
        <f t="shared" si="27"/>
        <v/>
      </c>
      <c r="AR44" s="5" t="str">
        <f>IFERROR(VLOOKUP(J44,'(勿動)下拉選單'!G:N,5,FALSE),"")</f>
        <v/>
      </c>
      <c r="AS44" s="5" t="str">
        <f>IFERROR(VLOOKUP(J44,'(勿動)下拉選單'!G:N,6,FALSE),"")</f>
        <v/>
      </c>
      <c r="AT44" s="5" t="str">
        <f>IFERROR(VLOOKUP(J44,'(勿動)下拉選單'!G:N,7,FALSE),"")</f>
        <v/>
      </c>
      <c r="AU44" s="5" t="str">
        <f>IFERROR(VLOOKUP(J44,'(勿動)下拉選單'!G:N,8,FALSE),"")</f>
        <v/>
      </c>
      <c r="AV44" s="5" t="str">
        <f t="shared" si="28"/>
        <v/>
      </c>
      <c r="AW44" s="5" t="str">
        <f>IFERROR(VLOOKUP(K44,'(勿動)下拉選單'!D:F,3,FALSE),"")</f>
        <v/>
      </c>
      <c r="AX44" s="5" t="str">
        <f t="shared" si="29"/>
        <v/>
      </c>
      <c r="AY44" s="5" t="str">
        <f t="shared" si="30"/>
        <v/>
      </c>
    </row>
    <row r="45" spans="1:77">
      <c r="A45" s="14">
        <v>5</v>
      </c>
      <c r="B45" s="15">
        <v>0</v>
      </c>
      <c r="C45" s="15">
        <v>0</v>
      </c>
      <c r="D45" s="15">
        <v>0</v>
      </c>
      <c r="E45" s="15"/>
      <c r="F45" s="17"/>
      <c r="G45" s="17"/>
      <c r="H45" s="17"/>
      <c r="I45" s="15"/>
      <c r="J45" s="17"/>
      <c r="K45" s="17"/>
      <c r="L45" s="17"/>
      <c r="M45" s="39"/>
      <c r="AE45" s="5">
        <f t="shared" si="23"/>
        <v>5</v>
      </c>
      <c r="AF45" s="5" t="str">
        <f t="shared" si="31"/>
        <v/>
      </c>
      <c r="AG45" s="5" t="str">
        <f t="shared" si="32"/>
        <v/>
      </c>
      <c r="AH45" s="5" t="str">
        <f t="shared" si="33"/>
        <v/>
      </c>
      <c r="AI45" s="5" t="str">
        <f t="shared" si="24"/>
        <v/>
      </c>
      <c r="AJ45" s="5" t="str">
        <f>IFERROR(VLOOKUP(F45,'(勿動)下拉選單'!G:N,5,FALSE),"")</f>
        <v/>
      </c>
      <c r="AK45" s="5" t="str">
        <f>IFERROR(VLOOKUP(F45,'(勿動)下拉選單'!G:N,6,FALSE),"")</f>
        <v/>
      </c>
      <c r="AL45" s="5" t="str">
        <f>IFERROR(VLOOKUP(F45,'(勿動)下拉選單'!G:N,7,FALSE),"")</f>
        <v/>
      </c>
      <c r="AM45" s="5" t="str">
        <f>IFERROR(VLOOKUP(F45,'(勿動)下拉選單'!G:N,8,FALSE),"")</f>
        <v/>
      </c>
      <c r="AN45" s="5" t="str">
        <f t="shared" si="25"/>
        <v/>
      </c>
      <c r="AO45" s="5" t="str">
        <f>IFERROR(VLOOKUP(G45,'(勿動)下拉選單'!D:F,3,FALSE),"")</f>
        <v/>
      </c>
      <c r="AP45" s="5" t="str">
        <f t="shared" si="26"/>
        <v/>
      </c>
      <c r="AQ45" s="5" t="str">
        <f t="shared" si="27"/>
        <v/>
      </c>
      <c r="AR45" s="5" t="str">
        <f>IFERROR(VLOOKUP(J45,'(勿動)下拉選單'!G:N,5,FALSE),"")</f>
        <v/>
      </c>
      <c r="AS45" s="5" t="str">
        <f>IFERROR(VLOOKUP(J45,'(勿動)下拉選單'!G:N,6,FALSE),"")</f>
        <v/>
      </c>
      <c r="AT45" s="5" t="str">
        <f>IFERROR(VLOOKUP(J45,'(勿動)下拉選單'!G:N,7,FALSE),"")</f>
        <v/>
      </c>
      <c r="AU45" s="5" t="str">
        <f>IFERROR(VLOOKUP(J45,'(勿動)下拉選單'!G:N,8,FALSE),"")</f>
        <v/>
      </c>
      <c r="AV45" s="5" t="str">
        <f t="shared" si="28"/>
        <v/>
      </c>
      <c r="AW45" s="5" t="str">
        <f>IFERROR(VLOOKUP(K45,'(勿動)下拉選單'!D:F,3,FALSE),"")</f>
        <v/>
      </c>
      <c r="AX45" s="5" t="str">
        <f t="shared" si="29"/>
        <v/>
      </c>
      <c r="AY45" s="5" t="str">
        <f t="shared" si="30"/>
        <v/>
      </c>
    </row>
    <row r="46" spans="1:77">
      <c r="A46" s="28">
        <v>6</v>
      </c>
      <c r="B46" s="29">
        <v>0</v>
      </c>
      <c r="C46" s="29">
        <v>0</v>
      </c>
      <c r="D46" s="29">
        <v>0</v>
      </c>
      <c r="E46" s="15"/>
      <c r="F46" s="17"/>
      <c r="G46" s="17"/>
      <c r="H46" s="17"/>
      <c r="I46" s="15"/>
      <c r="J46" s="17"/>
      <c r="K46" s="17"/>
      <c r="L46" s="17"/>
      <c r="M46" s="39"/>
      <c r="AE46" s="5">
        <f t="shared" si="23"/>
        <v>6</v>
      </c>
      <c r="AF46" s="5" t="str">
        <f t="shared" si="31"/>
        <v/>
      </c>
      <c r="AG46" s="5" t="str">
        <f t="shared" si="32"/>
        <v/>
      </c>
      <c r="AH46" s="5" t="str">
        <f t="shared" si="33"/>
        <v/>
      </c>
      <c r="AI46" s="5" t="str">
        <f t="shared" si="24"/>
        <v/>
      </c>
      <c r="AJ46" s="5" t="str">
        <f>IFERROR(VLOOKUP(F46,'(勿動)下拉選單'!G:N,5,FALSE),"")</f>
        <v/>
      </c>
      <c r="AK46" s="5" t="str">
        <f>IFERROR(VLOOKUP(F46,'(勿動)下拉選單'!G:N,6,FALSE),"")</f>
        <v/>
      </c>
      <c r="AL46" s="5" t="str">
        <f>IFERROR(VLOOKUP(F46,'(勿動)下拉選單'!G:N,7,FALSE),"")</f>
        <v/>
      </c>
      <c r="AM46" s="5" t="str">
        <f>IFERROR(VLOOKUP(F46,'(勿動)下拉選單'!G:N,8,FALSE),"")</f>
        <v/>
      </c>
      <c r="AN46" s="5" t="str">
        <f t="shared" si="25"/>
        <v/>
      </c>
      <c r="AO46" s="5" t="str">
        <f>IFERROR(VLOOKUP(G46,'(勿動)下拉選單'!D:F,3,FALSE),"")</f>
        <v/>
      </c>
      <c r="AP46" s="5" t="str">
        <f t="shared" si="26"/>
        <v/>
      </c>
      <c r="AQ46" s="5" t="str">
        <f t="shared" si="27"/>
        <v/>
      </c>
      <c r="AR46" s="5" t="str">
        <f>IFERROR(VLOOKUP(J46,'(勿動)下拉選單'!G:N,5,FALSE),"")</f>
        <v/>
      </c>
      <c r="AS46" s="5" t="str">
        <f>IFERROR(VLOOKUP(J46,'(勿動)下拉選單'!G:N,6,FALSE),"")</f>
        <v/>
      </c>
      <c r="AT46" s="5" t="str">
        <f>IFERROR(VLOOKUP(J46,'(勿動)下拉選單'!G:N,7,FALSE),"")</f>
        <v/>
      </c>
      <c r="AU46" s="5" t="str">
        <f>IFERROR(VLOOKUP(J46,'(勿動)下拉選單'!G:N,8,FALSE),"")</f>
        <v/>
      </c>
      <c r="AV46" s="5" t="str">
        <f t="shared" si="28"/>
        <v/>
      </c>
      <c r="AW46" s="5" t="str">
        <f>IFERROR(VLOOKUP(K46,'(勿動)下拉選單'!D:F,3,FALSE),"")</f>
        <v/>
      </c>
      <c r="AX46" s="5" t="str">
        <f t="shared" si="29"/>
        <v/>
      </c>
      <c r="AY46" s="5" t="str">
        <f t="shared" si="30"/>
        <v/>
      </c>
    </row>
    <row r="47" spans="1:77">
      <c r="A47" s="14">
        <v>7</v>
      </c>
      <c r="B47" s="15">
        <v>0</v>
      </c>
      <c r="C47" s="15">
        <v>0</v>
      </c>
      <c r="D47" s="15">
        <v>0</v>
      </c>
      <c r="E47" s="14"/>
      <c r="F47" s="17"/>
      <c r="G47" s="17"/>
      <c r="H47" s="17"/>
      <c r="I47" s="15"/>
      <c r="J47" s="17"/>
      <c r="K47" s="17"/>
      <c r="L47" s="17"/>
      <c r="M47" s="39"/>
      <c r="AE47" s="5">
        <f t="shared" si="23"/>
        <v>7</v>
      </c>
      <c r="AF47" s="5" t="str">
        <f t="shared" si="31"/>
        <v/>
      </c>
      <c r="AG47" s="5" t="str">
        <f t="shared" si="32"/>
        <v/>
      </c>
      <c r="AH47" s="5" t="str">
        <f t="shared" si="33"/>
        <v/>
      </c>
      <c r="AI47" s="5" t="str">
        <f t="shared" si="24"/>
        <v/>
      </c>
      <c r="AJ47" s="5" t="str">
        <f>IFERROR(VLOOKUP(F47,'(勿動)下拉選單'!G:N,5,FALSE),"")</f>
        <v/>
      </c>
      <c r="AK47" s="5" t="str">
        <f>IFERROR(VLOOKUP(F47,'(勿動)下拉選單'!G:N,6,FALSE),"")</f>
        <v/>
      </c>
      <c r="AL47" s="5" t="str">
        <f>IFERROR(VLOOKUP(F47,'(勿動)下拉選單'!G:N,7,FALSE),"")</f>
        <v/>
      </c>
      <c r="AM47" s="5" t="str">
        <f>IFERROR(VLOOKUP(F47,'(勿動)下拉選單'!G:N,8,FALSE),"")</f>
        <v/>
      </c>
      <c r="AN47" s="5" t="str">
        <f t="shared" si="25"/>
        <v/>
      </c>
      <c r="AO47" s="5" t="str">
        <f>IFERROR(VLOOKUP(G47,'(勿動)下拉選單'!D:F,3,FALSE),"")</f>
        <v/>
      </c>
      <c r="AP47" s="5" t="str">
        <f t="shared" si="26"/>
        <v/>
      </c>
      <c r="AQ47" s="5" t="str">
        <f t="shared" si="27"/>
        <v/>
      </c>
      <c r="AR47" s="5" t="str">
        <f>IFERROR(VLOOKUP(J47,'(勿動)下拉選單'!G:N,5,FALSE),"")</f>
        <v/>
      </c>
      <c r="AS47" s="5" t="str">
        <f>IFERROR(VLOOKUP(J47,'(勿動)下拉選單'!G:N,6,FALSE),"")</f>
        <v/>
      </c>
      <c r="AT47" s="5" t="str">
        <f>IFERROR(VLOOKUP(J47,'(勿動)下拉選單'!G:N,7,FALSE),"")</f>
        <v/>
      </c>
      <c r="AU47" s="5" t="str">
        <f>IFERROR(VLOOKUP(J47,'(勿動)下拉選單'!G:N,8,FALSE),"")</f>
        <v/>
      </c>
      <c r="AV47" s="5" t="str">
        <f t="shared" si="28"/>
        <v/>
      </c>
      <c r="AW47" s="5" t="str">
        <f>IFERROR(VLOOKUP(K47,'(勿動)下拉選單'!D:F,3,FALSE),"")</f>
        <v/>
      </c>
      <c r="AX47" s="5" t="str">
        <f t="shared" si="29"/>
        <v/>
      </c>
      <c r="AY47" s="5" t="str">
        <f t="shared" si="30"/>
        <v/>
      </c>
    </row>
    <row r="48" spans="1:77">
      <c r="A48" s="28">
        <v>8</v>
      </c>
      <c r="B48" s="29">
        <v>0</v>
      </c>
      <c r="C48" s="29">
        <v>0</v>
      </c>
      <c r="D48" s="29">
        <v>0</v>
      </c>
      <c r="E48" s="15"/>
      <c r="F48" s="17"/>
      <c r="G48" s="17"/>
      <c r="H48" s="17"/>
      <c r="I48" s="15"/>
      <c r="J48" s="17"/>
      <c r="K48" s="17"/>
      <c r="L48" s="17"/>
      <c r="M48" s="39"/>
      <c r="AE48" s="5">
        <f t="shared" si="23"/>
        <v>8</v>
      </c>
      <c r="AF48" s="5" t="str">
        <f t="shared" si="31"/>
        <v/>
      </c>
      <c r="AG48" s="5" t="str">
        <f t="shared" si="32"/>
        <v/>
      </c>
      <c r="AH48" s="5" t="str">
        <f t="shared" si="33"/>
        <v/>
      </c>
      <c r="AI48" s="5" t="str">
        <f t="shared" si="24"/>
        <v/>
      </c>
      <c r="AJ48" s="5" t="str">
        <f>IFERROR(VLOOKUP(F48,'(勿動)下拉選單'!G:N,5,FALSE),"")</f>
        <v/>
      </c>
      <c r="AK48" s="5" t="str">
        <f>IFERROR(VLOOKUP(F48,'(勿動)下拉選單'!G:N,6,FALSE),"")</f>
        <v/>
      </c>
      <c r="AL48" s="5" t="str">
        <f>IFERROR(VLOOKUP(F48,'(勿動)下拉選單'!G:N,7,FALSE),"")</f>
        <v/>
      </c>
      <c r="AM48" s="5" t="str">
        <f>IFERROR(VLOOKUP(F48,'(勿動)下拉選單'!G:N,8,FALSE),"")</f>
        <v/>
      </c>
      <c r="AN48" s="5" t="str">
        <f t="shared" si="25"/>
        <v/>
      </c>
      <c r="AO48" s="5" t="str">
        <f>IFERROR(VLOOKUP(G48,'(勿動)下拉選單'!D:F,3,FALSE),"")</f>
        <v/>
      </c>
      <c r="AP48" s="5" t="str">
        <f t="shared" si="26"/>
        <v/>
      </c>
      <c r="AQ48" s="5" t="str">
        <f t="shared" si="27"/>
        <v/>
      </c>
      <c r="AR48" s="5" t="str">
        <f>IFERROR(VLOOKUP(J48,'(勿動)下拉選單'!G:N,5,FALSE),"")</f>
        <v/>
      </c>
      <c r="AS48" s="5" t="str">
        <f>IFERROR(VLOOKUP(J48,'(勿動)下拉選單'!G:N,6,FALSE),"")</f>
        <v/>
      </c>
      <c r="AT48" s="5" t="str">
        <f>IFERROR(VLOOKUP(J48,'(勿動)下拉選單'!G:N,7,FALSE),"")</f>
        <v/>
      </c>
      <c r="AU48" s="5" t="str">
        <f>IFERROR(VLOOKUP(J48,'(勿動)下拉選單'!G:N,8,FALSE),"")</f>
        <v/>
      </c>
      <c r="AV48" s="5" t="str">
        <f t="shared" si="28"/>
        <v/>
      </c>
      <c r="AW48" s="5" t="str">
        <f>IFERROR(VLOOKUP(K48,'(勿動)下拉選單'!D:F,3,FALSE),"")</f>
        <v/>
      </c>
      <c r="AX48" s="5" t="str">
        <f t="shared" si="29"/>
        <v/>
      </c>
      <c r="AY48" s="5" t="str">
        <f t="shared" si="30"/>
        <v/>
      </c>
    </row>
    <row r="49" spans="1:51">
      <c r="A49" s="14">
        <v>9</v>
      </c>
      <c r="B49" s="15">
        <v>0</v>
      </c>
      <c r="C49" s="15">
        <v>0</v>
      </c>
      <c r="D49" s="15">
        <v>0</v>
      </c>
      <c r="E49" s="15"/>
      <c r="F49" s="17"/>
      <c r="G49" s="17"/>
      <c r="H49" s="17"/>
      <c r="I49" s="14"/>
      <c r="J49" s="17"/>
      <c r="K49" s="17"/>
      <c r="L49" s="17"/>
      <c r="M49" s="39"/>
      <c r="AE49" s="5">
        <f t="shared" si="23"/>
        <v>9</v>
      </c>
      <c r="AF49" s="5" t="str">
        <f t="shared" si="31"/>
        <v/>
      </c>
      <c r="AG49" s="5" t="str">
        <f t="shared" si="32"/>
        <v/>
      </c>
      <c r="AH49" s="5" t="str">
        <f t="shared" si="33"/>
        <v/>
      </c>
      <c r="AI49" s="5" t="str">
        <f t="shared" si="24"/>
        <v/>
      </c>
      <c r="AJ49" s="5" t="str">
        <f>IFERROR(VLOOKUP(F49,'(勿動)下拉選單'!G:N,5,FALSE),"")</f>
        <v/>
      </c>
      <c r="AK49" s="5" t="str">
        <f>IFERROR(VLOOKUP(F49,'(勿動)下拉選單'!G:N,6,FALSE),"")</f>
        <v/>
      </c>
      <c r="AL49" s="5" t="str">
        <f>IFERROR(VLOOKUP(F49,'(勿動)下拉選單'!G:N,7,FALSE),"")</f>
        <v/>
      </c>
      <c r="AM49" s="5" t="str">
        <f>IFERROR(VLOOKUP(F49,'(勿動)下拉選單'!G:N,8,FALSE),"")</f>
        <v/>
      </c>
      <c r="AN49" s="5" t="str">
        <f t="shared" si="25"/>
        <v/>
      </c>
      <c r="AO49" s="5" t="str">
        <f>IFERROR(VLOOKUP(G49,'(勿動)下拉選單'!D:F,3,FALSE),"")</f>
        <v/>
      </c>
      <c r="AP49" s="5" t="str">
        <f t="shared" si="26"/>
        <v/>
      </c>
      <c r="AQ49" s="5" t="str">
        <f t="shared" si="27"/>
        <v/>
      </c>
      <c r="AR49" s="5" t="str">
        <f>IFERROR(VLOOKUP(J49,'(勿動)下拉選單'!G:N,5,FALSE),"")</f>
        <v/>
      </c>
      <c r="AS49" s="5" t="str">
        <f>IFERROR(VLOOKUP(J49,'(勿動)下拉選單'!G:N,6,FALSE),"")</f>
        <v/>
      </c>
      <c r="AT49" s="5" t="str">
        <f>IFERROR(VLOOKUP(J49,'(勿動)下拉選單'!G:N,7,FALSE),"")</f>
        <v/>
      </c>
      <c r="AU49" s="5" t="str">
        <f>IFERROR(VLOOKUP(J49,'(勿動)下拉選單'!G:N,8,FALSE),"")</f>
        <v/>
      </c>
      <c r="AV49" s="5" t="str">
        <f t="shared" si="28"/>
        <v/>
      </c>
      <c r="AW49" s="5" t="str">
        <f>IFERROR(VLOOKUP(K49,'(勿動)下拉選單'!D:F,3,FALSE),"")</f>
        <v/>
      </c>
      <c r="AX49" s="5" t="str">
        <f t="shared" si="29"/>
        <v/>
      </c>
      <c r="AY49" s="5" t="str">
        <f t="shared" si="30"/>
        <v/>
      </c>
    </row>
    <row r="50" spans="1:51">
      <c r="A50" s="28">
        <v>10</v>
      </c>
      <c r="B50" s="29">
        <v>0</v>
      </c>
      <c r="C50" s="29">
        <v>0</v>
      </c>
      <c r="D50" s="29">
        <v>0</v>
      </c>
      <c r="E50" s="15"/>
      <c r="F50" s="17"/>
      <c r="G50" s="17"/>
      <c r="H50" s="17"/>
      <c r="I50" s="15"/>
      <c r="J50" s="17"/>
      <c r="K50" s="17"/>
      <c r="L50" s="17"/>
      <c r="M50" s="39"/>
      <c r="AE50" s="5">
        <f t="shared" si="23"/>
        <v>10</v>
      </c>
      <c r="AF50" s="5" t="str">
        <f t="shared" si="31"/>
        <v/>
      </c>
      <c r="AG50" s="5" t="str">
        <f t="shared" si="32"/>
        <v/>
      </c>
      <c r="AH50" s="5" t="str">
        <f t="shared" si="33"/>
        <v/>
      </c>
      <c r="AI50" s="5" t="str">
        <f t="shared" si="24"/>
        <v/>
      </c>
      <c r="AJ50" s="5" t="str">
        <f>IFERROR(VLOOKUP(F50,'(勿動)下拉選單'!G:N,5,FALSE),"")</f>
        <v/>
      </c>
      <c r="AK50" s="5" t="str">
        <f>IFERROR(VLOOKUP(F50,'(勿動)下拉選單'!G:N,6,FALSE),"")</f>
        <v/>
      </c>
      <c r="AL50" s="5" t="str">
        <f>IFERROR(VLOOKUP(F50,'(勿動)下拉選單'!G:N,7,FALSE),"")</f>
        <v/>
      </c>
      <c r="AM50" s="5" t="str">
        <f>IFERROR(VLOOKUP(F50,'(勿動)下拉選單'!G:N,8,FALSE),"")</f>
        <v/>
      </c>
      <c r="AN50" s="5" t="str">
        <f t="shared" si="25"/>
        <v/>
      </c>
      <c r="AO50" s="5" t="str">
        <f>IFERROR(VLOOKUP(G50,'(勿動)下拉選單'!D:F,3,FALSE),"")</f>
        <v/>
      </c>
      <c r="AP50" s="5" t="str">
        <f t="shared" si="26"/>
        <v/>
      </c>
      <c r="AQ50" s="5" t="str">
        <f t="shared" si="27"/>
        <v/>
      </c>
      <c r="AR50" s="5" t="str">
        <f>IFERROR(VLOOKUP(J50,'(勿動)下拉選單'!G:N,5,FALSE),"")</f>
        <v/>
      </c>
      <c r="AS50" s="5" t="str">
        <f>IFERROR(VLOOKUP(J50,'(勿動)下拉選單'!G:N,6,FALSE),"")</f>
        <v/>
      </c>
      <c r="AT50" s="5" t="str">
        <f>IFERROR(VLOOKUP(J50,'(勿動)下拉選單'!G:N,7,FALSE),"")</f>
        <v/>
      </c>
      <c r="AU50" s="5" t="str">
        <f>IFERROR(VLOOKUP(J50,'(勿動)下拉選單'!G:N,8,FALSE),"")</f>
        <v/>
      </c>
      <c r="AV50" s="5" t="str">
        <f t="shared" si="28"/>
        <v/>
      </c>
      <c r="AW50" s="5" t="str">
        <f>IFERROR(VLOOKUP(K50,'(勿動)下拉選單'!D:F,3,FALSE),"")</f>
        <v/>
      </c>
      <c r="AX50" s="5" t="str">
        <f t="shared" si="29"/>
        <v/>
      </c>
      <c r="AY50" s="5" t="str">
        <f t="shared" si="30"/>
        <v/>
      </c>
    </row>
    <row r="51" spans="1:51">
      <c r="A51" s="14">
        <v>11</v>
      </c>
      <c r="B51" s="15">
        <v>0</v>
      </c>
      <c r="C51" s="15">
        <v>0</v>
      </c>
      <c r="D51" s="15">
        <v>0</v>
      </c>
      <c r="E51" s="15"/>
      <c r="F51" s="17"/>
      <c r="G51" s="17"/>
      <c r="H51" s="17"/>
      <c r="I51" s="15"/>
      <c r="J51" s="17"/>
      <c r="K51" s="17"/>
      <c r="L51" s="17"/>
      <c r="M51" s="39"/>
      <c r="AE51" s="5">
        <f t="shared" si="23"/>
        <v>11</v>
      </c>
      <c r="AF51" s="5" t="str">
        <f t="shared" si="31"/>
        <v/>
      </c>
      <c r="AG51" s="5" t="str">
        <f t="shared" si="32"/>
        <v/>
      </c>
      <c r="AH51" s="5" t="str">
        <f t="shared" si="33"/>
        <v/>
      </c>
      <c r="AI51" s="5" t="str">
        <f t="shared" si="24"/>
        <v/>
      </c>
      <c r="AJ51" s="5" t="str">
        <f>IFERROR(VLOOKUP(F51,'(勿動)下拉選單'!G:N,5,FALSE),"")</f>
        <v/>
      </c>
      <c r="AK51" s="5" t="str">
        <f>IFERROR(VLOOKUP(F51,'(勿動)下拉選單'!G:N,6,FALSE),"")</f>
        <v/>
      </c>
      <c r="AL51" s="5" t="str">
        <f>IFERROR(VLOOKUP(F51,'(勿動)下拉選單'!G:N,7,FALSE),"")</f>
        <v/>
      </c>
      <c r="AM51" s="5" t="str">
        <f>IFERROR(VLOOKUP(F51,'(勿動)下拉選單'!G:N,8,FALSE),"")</f>
        <v/>
      </c>
      <c r="AN51" s="5" t="str">
        <f t="shared" si="25"/>
        <v/>
      </c>
      <c r="AO51" s="5" t="str">
        <f>IFERROR(VLOOKUP(G51,'(勿動)下拉選單'!D:F,3,FALSE),"")</f>
        <v/>
      </c>
      <c r="AP51" s="5" t="str">
        <f t="shared" si="26"/>
        <v/>
      </c>
      <c r="AQ51" s="5" t="str">
        <f t="shared" si="27"/>
        <v/>
      </c>
      <c r="AR51" s="5" t="str">
        <f>IFERROR(VLOOKUP(J51,'(勿動)下拉選單'!G:N,5,FALSE),"")</f>
        <v/>
      </c>
      <c r="AS51" s="5" t="str">
        <f>IFERROR(VLOOKUP(J51,'(勿動)下拉選單'!G:N,6,FALSE),"")</f>
        <v/>
      </c>
      <c r="AT51" s="5" t="str">
        <f>IFERROR(VLOOKUP(J51,'(勿動)下拉選單'!G:N,7,FALSE),"")</f>
        <v/>
      </c>
      <c r="AU51" s="5" t="str">
        <f>IFERROR(VLOOKUP(J51,'(勿動)下拉選單'!G:N,8,FALSE),"")</f>
        <v/>
      </c>
      <c r="AV51" s="5" t="str">
        <f t="shared" si="28"/>
        <v/>
      </c>
      <c r="AW51" s="5" t="str">
        <f>IFERROR(VLOOKUP(K51,'(勿動)下拉選單'!D:F,3,FALSE),"")</f>
        <v/>
      </c>
      <c r="AX51" s="5" t="str">
        <f t="shared" si="29"/>
        <v/>
      </c>
      <c r="AY51" s="5" t="str">
        <f t="shared" si="30"/>
        <v/>
      </c>
    </row>
    <row r="52" spans="1:51">
      <c r="A52" s="28">
        <v>12</v>
      </c>
      <c r="B52" s="29">
        <v>0</v>
      </c>
      <c r="C52" s="29">
        <v>0</v>
      </c>
      <c r="D52" s="29">
        <v>0</v>
      </c>
      <c r="E52" s="15"/>
      <c r="F52" s="17"/>
      <c r="G52" s="17"/>
      <c r="H52" s="17"/>
      <c r="I52" s="15"/>
      <c r="J52" s="17"/>
      <c r="K52" s="17"/>
      <c r="L52" s="17"/>
      <c r="M52" s="39"/>
      <c r="AE52" s="5">
        <f t="shared" si="23"/>
        <v>12</v>
      </c>
      <c r="AF52" s="5" t="str">
        <f t="shared" si="31"/>
        <v/>
      </c>
      <c r="AG52" s="5" t="str">
        <f t="shared" si="32"/>
        <v/>
      </c>
      <c r="AH52" s="5" t="str">
        <f t="shared" si="33"/>
        <v/>
      </c>
      <c r="AI52" s="5" t="str">
        <f t="shared" si="24"/>
        <v/>
      </c>
      <c r="AJ52" s="5" t="str">
        <f>IFERROR(VLOOKUP(F52,'(勿動)下拉選單'!G:N,5,FALSE),"")</f>
        <v/>
      </c>
      <c r="AK52" s="5" t="str">
        <f>IFERROR(VLOOKUP(F52,'(勿動)下拉選單'!G:N,6,FALSE),"")</f>
        <v/>
      </c>
      <c r="AL52" s="5" t="str">
        <f>IFERROR(VLOOKUP(F52,'(勿動)下拉選單'!G:N,7,FALSE),"")</f>
        <v/>
      </c>
      <c r="AM52" s="5" t="str">
        <f>IFERROR(VLOOKUP(F52,'(勿動)下拉選單'!G:N,8,FALSE),"")</f>
        <v/>
      </c>
      <c r="AN52" s="5" t="str">
        <f t="shared" si="25"/>
        <v/>
      </c>
      <c r="AO52" s="5" t="str">
        <f>IFERROR(VLOOKUP(G52,'(勿動)下拉選單'!D:F,3,FALSE),"")</f>
        <v/>
      </c>
      <c r="AP52" s="5" t="str">
        <f t="shared" si="26"/>
        <v/>
      </c>
      <c r="AQ52" s="5" t="str">
        <f t="shared" si="27"/>
        <v/>
      </c>
      <c r="AR52" s="5" t="str">
        <f>IFERROR(VLOOKUP(J52,'(勿動)下拉選單'!G:N,5,FALSE),"")</f>
        <v/>
      </c>
      <c r="AS52" s="5" t="str">
        <f>IFERROR(VLOOKUP(J52,'(勿動)下拉選單'!G:N,6,FALSE),"")</f>
        <v/>
      </c>
      <c r="AT52" s="5" t="str">
        <f>IFERROR(VLOOKUP(J52,'(勿動)下拉選單'!G:N,7,FALSE),"")</f>
        <v/>
      </c>
      <c r="AU52" s="5" t="str">
        <f>IFERROR(VLOOKUP(J52,'(勿動)下拉選單'!G:N,8,FALSE),"")</f>
        <v/>
      </c>
      <c r="AV52" s="5" t="str">
        <f t="shared" si="28"/>
        <v/>
      </c>
      <c r="AW52" s="5" t="str">
        <f>IFERROR(VLOOKUP(K52,'(勿動)下拉選單'!D:F,3,FALSE),"")</f>
        <v/>
      </c>
      <c r="AX52" s="5" t="str">
        <f t="shared" si="29"/>
        <v/>
      </c>
      <c r="AY52" s="5" t="str">
        <f t="shared" si="30"/>
        <v/>
      </c>
    </row>
    <row r="53" spans="1:51">
      <c r="A53" s="14">
        <v>13</v>
      </c>
      <c r="B53" s="15">
        <v>0</v>
      </c>
      <c r="C53" s="15">
        <v>0</v>
      </c>
      <c r="D53" s="15">
        <v>0</v>
      </c>
      <c r="E53" s="15"/>
      <c r="F53" s="17"/>
      <c r="G53" s="17"/>
      <c r="H53" s="17"/>
      <c r="I53" s="14"/>
      <c r="J53" s="17"/>
      <c r="K53" s="17"/>
      <c r="L53" s="17"/>
      <c r="M53" s="39"/>
      <c r="AE53" s="5">
        <f t="shared" si="23"/>
        <v>13</v>
      </c>
      <c r="AF53" s="5" t="str">
        <f t="shared" si="31"/>
        <v/>
      </c>
      <c r="AG53" s="5" t="str">
        <f t="shared" si="32"/>
        <v/>
      </c>
      <c r="AH53" s="5" t="str">
        <f t="shared" si="33"/>
        <v/>
      </c>
      <c r="AI53" s="5" t="str">
        <f t="shared" si="24"/>
        <v/>
      </c>
      <c r="AJ53" s="5" t="str">
        <f>IFERROR(VLOOKUP(F53,'(勿動)下拉選單'!G:N,5,FALSE),"")</f>
        <v/>
      </c>
      <c r="AK53" s="5" t="str">
        <f>IFERROR(VLOOKUP(F53,'(勿動)下拉選單'!G:N,6,FALSE),"")</f>
        <v/>
      </c>
      <c r="AL53" s="5" t="str">
        <f>IFERROR(VLOOKUP(F53,'(勿動)下拉選單'!G:N,7,FALSE),"")</f>
        <v/>
      </c>
      <c r="AM53" s="5" t="str">
        <f>IFERROR(VLOOKUP(F53,'(勿動)下拉選單'!G:N,8,FALSE),"")</f>
        <v/>
      </c>
      <c r="AN53" s="5" t="str">
        <f t="shared" si="25"/>
        <v/>
      </c>
      <c r="AO53" s="5" t="str">
        <f>IFERROR(VLOOKUP(G53,'(勿動)下拉選單'!D:F,3,FALSE),"")</f>
        <v/>
      </c>
      <c r="AP53" s="5" t="str">
        <f t="shared" si="26"/>
        <v/>
      </c>
      <c r="AQ53" s="5" t="str">
        <f t="shared" si="27"/>
        <v/>
      </c>
      <c r="AR53" s="5" t="str">
        <f>IFERROR(VLOOKUP(J53,'(勿動)下拉選單'!G:N,5,FALSE),"")</f>
        <v/>
      </c>
      <c r="AS53" s="5" t="str">
        <f>IFERROR(VLOOKUP(J53,'(勿動)下拉選單'!G:N,6,FALSE),"")</f>
        <v/>
      </c>
      <c r="AT53" s="5" t="str">
        <f>IFERROR(VLOOKUP(J53,'(勿動)下拉選單'!G:N,7,FALSE),"")</f>
        <v/>
      </c>
      <c r="AU53" s="5" t="str">
        <f>IFERROR(VLOOKUP(J53,'(勿動)下拉選單'!G:N,8,FALSE),"")</f>
        <v/>
      </c>
      <c r="AV53" s="5" t="str">
        <f t="shared" si="28"/>
        <v/>
      </c>
      <c r="AW53" s="5" t="str">
        <f>IFERROR(VLOOKUP(K53,'(勿動)下拉選單'!D:F,3,FALSE),"")</f>
        <v/>
      </c>
      <c r="AX53" s="5" t="str">
        <f t="shared" si="29"/>
        <v/>
      </c>
      <c r="AY53" s="5" t="str">
        <f t="shared" si="30"/>
        <v/>
      </c>
    </row>
    <row r="54" spans="1:51">
      <c r="A54" s="28">
        <v>14</v>
      </c>
      <c r="B54" s="29">
        <v>0</v>
      </c>
      <c r="C54" s="29">
        <v>0</v>
      </c>
      <c r="D54" s="29">
        <v>0</v>
      </c>
      <c r="E54" s="14"/>
      <c r="F54" s="17"/>
      <c r="G54" s="17"/>
      <c r="H54" s="17"/>
      <c r="I54" s="15"/>
      <c r="J54" s="17"/>
      <c r="K54" s="17"/>
      <c r="L54" s="17"/>
      <c r="M54" s="39"/>
      <c r="AE54" s="5">
        <f t="shared" si="23"/>
        <v>14</v>
      </c>
      <c r="AF54" s="5" t="str">
        <f t="shared" si="31"/>
        <v/>
      </c>
      <c r="AG54" s="5" t="str">
        <f t="shared" si="32"/>
        <v/>
      </c>
      <c r="AH54" s="5" t="str">
        <f t="shared" si="33"/>
        <v/>
      </c>
      <c r="AI54" s="5" t="str">
        <f t="shared" si="24"/>
        <v/>
      </c>
      <c r="AJ54" s="5" t="str">
        <f>IFERROR(VLOOKUP(F54,'(勿動)下拉選單'!G:N,5,FALSE),"")</f>
        <v/>
      </c>
      <c r="AK54" s="5" t="str">
        <f>IFERROR(VLOOKUP(F54,'(勿動)下拉選單'!G:N,6,FALSE),"")</f>
        <v/>
      </c>
      <c r="AL54" s="5" t="str">
        <f>IFERROR(VLOOKUP(F54,'(勿動)下拉選單'!G:N,7,FALSE),"")</f>
        <v/>
      </c>
      <c r="AM54" s="5" t="str">
        <f>IFERROR(VLOOKUP(F54,'(勿動)下拉選單'!G:N,8,FALSE),"")</f>
        <v/>
      </c>
      <c r="AN54" s="5" t="str">
        <f t="shared" si="25"/>
        <v/>
      </c>
      <c r="AO54" s="5" t="str">
        <f>IFERROR(VLOOKUP(G54,'(勿動)下拉選單'!D:F,3,FALSE),"")</f>
        <v/>
      </c>
      <c r="AP54" s="5" t="str">
        <f t="shared" si="26"/>
        <v/>
      </c>
      <c r="AQ54" s="5" t="str">
        <f t="shared" si="27"/>
        <v/>
      </c>
      <c r="AR54" s="5" t="str">
        <f>IFERROR(VLOOKUP(J54,'(勿動)下拉選單'!G:N,5,FALSE),"")</f>
        <v/>
      </c>
      <c r="AS54" s="5" t="str">
        <f>IFERROR(VLOOKUP(J54,'(勿動)下拉選單'!G:N,6,FALSE),"")</f>
        <v/>
      </c>
      <c r="AT54" s="5" t="str">
        <f>IFERROR(VLOOKUP(J54,'(勿動)下拉選單'!G:N,7,FALSE),"")</f>
        <v/>
      </c>
      <c r="AU54" s="5" t="str">
        <f>IFERROR(VLOOKUP(J54,'(勿動)下拉選單'!G:N,8,FALSE),"")</f>
        <v/>
      </c>
      <c r="AV54" s="5" t="str">
        <f t="shared" si="28"/>
        <v/>
      </c>
      <c r="AW54" s="5" t="str">
        <f>IFERROR(VLOOKUP(K54,'(勿動)下拉選單'!D:F,3,FALSE),"")</f>
        <v/>
      </c>
      <c r="AX54" s="5" t="str">
        <f t="shared" si="29"/>
        <v/>
      </c>
      <c r="AY54" s="5" t="str">
        <f t="shared" si="30"/>
        <v/>
      </c>
    </row>
    <row r="55" spans="1:51">
      <c r="A55" s="14">
        <v>15</v>
      </c>
      <c r="B55" s="15">
        <v>0</v>
      </c>
      <c r="C55" s="15">
        <v>0</v>
      </c>
      <c r="D55" s="15">
        <v>0</v>
      </c>
      <c r="E55" s="15"/>
      <c r="F55" s="17"/>
      <c r="G55" s="17"/>
      <c r="H55" s="17"/>
      <c r="I55" s="15"/>
      <c r="J55" s="17"/>
      <c r="K55" s="17"/>
      <c r="L55" s="17"/>
      <c r="M55" s="39"/>
      <c r="AE55" s="5">
        <f t="shared" si="23"/>
        <v>15</v>
      </c>
      <c r="AF55" s="5" t="str">
        <f t="shared" si="31"/>
        <v/>
      </c>
      <c r="AG55" s="5" t="str">
        <f t="shared" si="32"/>
        <v/>
      </c>
      <c r="AH55" s="5" t="str">
        <f t="shared" si="33"/>
        <v/>
      </c>
      <c r="AI55" s="5" t="str">
        <f t="shared" si="24"/>
        <v/>
      </c>
      <c r="AJ55" s="5" t="str">
        <f>IFERROR(VLOOKUP(F55,'(勿動)下拉選單'!G:N,5,FALSE),"")</f>
        <v/>
      </c>
      <c r="AK55" s="5" t="str">
        <f>IFERROR(VLOOKUP(F55,'(勿動)下拉選單'!G:N,6,FALSE),"")</f>
        <v/>
      </c>
      <c r="AL55" s="5" t="str">
        <f>IFERROR(VLOOKUP(F55,'(勿動)下拉選單'!G:N,7,FALSE),"")</f>
        <v/>
      </c>
      <c r="AM55" s="5" t="str">
        <f>IFERROR(VLOOKUP(F55,'(勿動)下拉選單'!G:N,8,FALSE),"")</f>
        <v/>
      </c>
      <c r="AN55" s="5" t="str">
        <f t="shared" si="25"/>
        <v/>
      </c>
      <c r="AO55" s="5" t="str">
        <f>IFERROR(VLOOKUP(G55,'(勿動)下拉選單'!D:F,3,FALSE),"")</f>
        <v/>
      </c>
      <c r="AP55" s="5" t="str">
        <f t="shared" si="26"/>
        <v/>
      </c>
      <c r="AQ55" s="5" t="str">
        <f t="shared" si="27"/>
        <v/>
      </c>
      <c r="AR55" s="5" t="str">
        <f>IFERROR(VLOOKUP(J55,'(勿動)下拉選單'!G:N,5,FALSE),"")</f>
        <v/>
      </c>
      <c r="AS55" s="5" t="str">
        <f>IFERROR(VLOOKUP(J55,'(勿動)下拉選單'!G:N,6,FALSE),"")</f>
        <v/>
      </c>
      <c r="AT55" s="5" t="str">
        <f>IFERROR(VLOOKUP(J55,'(勿動)下拉選單'!G:N,7,FALSE),"")</f>
        <v/>
      </c>
      <c r="AU55" s="5" t="str">
        <f>IFERROR(VLOOKUP(J55,'(勿動)下拉選單'!G:N,8,FALSE),"")</f>
        <v/>
      </c>
      <c r="AV55" s="5" t="str">
        <f t="shared" si="28"/>
        <v/>
      </c>
      <c r="AW55" s="5" t="str">
        <f>IFERROR(VLOOKUP(K55,'(勿動)下拉選單'!D:F,3,FALSE),"")</f>
        <v/>
      </c>
      <c r="AX55" s="5" t="str">
        <f t="shared" si="29"/>
        <v/>
      </c>
      <c r="AY55" s="5" t="str">
        <f t="shared" si="30"/>
        <v/>
      </c>
    </row>
    <row r="56" spans="1:51">
      <c r="A56" s="28">
        <v>16</v>
      </c>
      <c r="B56" s="29">
        <v>0</v>
      </c>
      <c r="C56" s="29">
        <v>0</v>
      </c>
      <c r="D56" s="29">
        <v>0</v>
      </c>
      <c r="E56" s="15"/>
      <c r="F56" s="17"/>
      <c r="G56" s="17"/>
      <c r="H56" s="17"/>
      <c r="I56" s="15"/>
      <c r="J56" s="17"/>
      <c r="K56" s="17"/>
      <c r="L56" s="17"/>
      <c r="M56" s="39"/>
      <c r="AE56" s="5">
        <f t="shared" si="23"/>
        <v>16</v>
      </c>
      <c r="AF56" s="5" t="str">
        <f t="shared" si="31"/>
        <v/>
      </c>
      <c r="AG56" s="5" t="str">
        <f t="shared" si="32"/>
        <v/>
      </c>
      <c r="AH56" s="5" t="str">
        <f t="shared" si="33"/>
        <v/>
      </c>
      <c r="AI56" s="5" t="str">
        <f t="shared" si="24"/>
        <v/>
      </c>
      <c r="AJ56" s="5" t="str">
        <f>IFERROR(VLOOKUP(F56,'(勿動)下拉選單'!G:N,5,FALSE),"")</f>
        <v/>
      </c>
      <c r="AK56" s="5" t="str">
        <f>IFERROR(VLOOKUP(F56,'(勿動)下拉選單'!G:N,6,FALSE),"")</f>
        <v/>
      </c>
      <c r="AL56" s="5" t="str">
        <f>IFERROR(VLOOKUP(F56,'(勿動)下拉選單'!G:N,7,FALSE),"")</f>
        <v/>
      </c>
      <c r="AM56" s="5" t="str">
        <f>IFERROR(VLOOKUP(F56,'(勿動)下拉選單'!G:N,8,FALSE),"")</f>
        <v/>
      </c>
      <c r="AN56" s="5" t="str">
        <f t="shared" si="25"/>
        <v/>
      </c>
      <c r="AO56" s="5" t="str">
        <f>IFERROR(VLOOKUP(G56,'(勿動)下拉選單'!D:F,3,FALSE),"")</f>
        <v/>
      </c>
      <c r="AP56" s="5" t="str">
        <f t="shared" si="26"/>
        <v/>
      </c>
      <c r="AQ56" s="5" t="str">
        <f t="shared" si="27"/>
        <v/>
      </c>
      <c r="AR56" s="5" t="str">
        <f>IFERROR(VLOOKUP(J56,'(勿動)下拉選單'!G:N,5,FALSE),"")</f>
        <v/>
      </c>
      <c r="AS56" s="5" t="str">
        <f>IFERROR(VLOOKUP(J56,'(勿動)下拉選單'!G:N,6,FALSE),"")</f>
        <v/>
      </c>
      <c r="AT56" s="5" t="str">
        <f>IFERROR(VLOOKUP(J56,'(勿動)下拉選單'!G:N,7,FALSE),"")</f>
        <v/>
      </c>
      <c r="AU56" s="5" t="str">
        <f>IFERROR(VLOOKUP(J56,'(勿動)下拉選單'!G:N,8,FALSE),"")</f>
        <v/>
      </c>
      <c r="AV56" s="5" t="str">
        <f t="shared" si="28"/>
        <v/>
      </c>
      <c r="AW56" s="5" t="str">
        <f>IFERROR(VLOOKUP(K56,'(勿動)下拉選單'!D:F,3,FALSE),"")</f>
        <v/>
      </c>
      <c r="AX56" s="5" t="str">
        <f t="shared" si="29"/>
        <v/>
      </c>
      <c r="AY56" s="5" t="str">
        <f t="shared" si="30"/>
        <v/>
      </c>
    </row>
    <row r="57" spans="1:51">
      <c r="A57" s="14">
        <v>17</v>
      </c>
      <c r="B57" s="15">
        <v>0</v>
      </c>
      <c r="C57" s="15">
        <v>0</v>
      </c>
      <c r="D57" s="15">
        <v>0</v>
      </c>
      <c r="E57" s="15"/>
      <c r="F57" s="17"/>
      <c r="G57" s="17"/>
      <c r="H57" s="17"/>
      <c r="I57" s="15"/>
      <c r="J57" s="17"/>
      <c r="K57" s="17"/>
      <c r="L57" s="17"/>
      <c r="M57" s="39"/>
      <c r="AE57" s="5">
        <f t="shared" si="23"/>
        <v>17</v>
      </c>
      <c r="AF57" s="5" t="str">
        <f t="shared" si="31"/>
        <v/>
      </c>
      <c r="AG57" s="5" t="str">
        <f t="shared" si="32"/>
        <v/>
      </c>
      <c r="AH57" s="5" t="str">
        <f t="shared" si="33"/>
        <v/>
      </c>
      <c r="AI57" s="5" t="str">
        <f t="shared" si="24"/>
        <v/>
      </c>
      <c r="AJ57" s="5" t="str">
        <f>IFERROR(VLOOKUP(F57,'(勿動)下拉選單'!G:N,5,FALSE),"")</f>
        <v/>
      </c>
      <c r="AK57" s="5" t="str">
        <f>IFERROR(VLOOKUP(F57,'(勿動)下拉選單'!G:N,6,FALSE),"")</f>
        <v/>
      </c>
      <c r="AL57" s="5" t="str">
        <f>IFERROR(VLOOKUP(F57,'(勿動)下拉選單'!G:N,7,FALSE),"")</f>
        <v/>
      </c>
      <c r="AM57" s="5" t="str">
        <f>IFERROR(VLOOKUP(F57,'(勿動)下拉選單'!G:N,8,FALSE),"")</f>
        <v/>
      </c>
      <c r="AN57" s="5" t="str">
        <f t="shared" si="25"/>
        <v/>
      </c>
      <c r="AO57" s="5" t="str">
        <f>IFERROR(VLOOKUP(G57,'(勿動)下拉選單'!D:F,3,FALSE),"")</f>
        <v/>
      </c>
      <c r="AP57" s="5" t="str">
        <f t="shared" si="26"/>
        <v/>
      </c>
      <c r="AQ57" s="5" t="str">
        <f t="shared" si="27"/>
        <v/>
      </c>
      <c r="AR57" s="5" t="str">
        <f>IFERROR(VLOOKUP(J57,'(勿動)下拉選單'!G:N,5,FALSE),"")</f>
        <v/>
      </c>
      <c r="AS57" s="5" t="str">
        <f>IFERROR(VLOOKUP(J57,'(勿動)下拉選單'!G:N,6,FALSE),"")</f>
        <v/>
      </c>
      <c r="AT57" s="5" t="str">
        <f>IFERROR(VLOOKUP(J57,'(勿動)下拉選單'!G:N,7,FALSE),"")</f>
        <v/>
      </c>
      <c r="AU57" s="5" t="str">
        <f>IFERROR(VLOOKUP(J57,'(勿動)下拉選單'!G:N,8,FALSE),"")</f>
        <v/>
      </c>
      <c r="AV57" s="5" t="str">
        <f t="shared" si="28"/>
        <v/>
      </c>
      <c r="AW57" s="5" t="str">
        <f>IFERROR(VLOOKUP(K57,'(勿動)下拉選單'!D:F,3,FALSE),"")</f>
        <v/>
      </c>
      <c r="AX57" s="5" t="str">
        <f t="shared" si="29"/>
        <v/>
      </c>
      <c r="AY57" s="5" t="str">
        <f t="shared" si="30"/>
        <v/>
      </c>
    </row>
    <row r="58" spans="1:51">
      <c r="A58" s="28">
        <v>18</v>
      </c>
      <c r="B58" s="29">
        <v>0</v>
      </c>
      <c r="C58" s="29">
        <v>0</v>
      </c>
      <c r="D58" s="29">
        <v>0</v>
      </c>
      <c r="E58" s="15"/>
      <c r="F58" s="17"/>
      <c r="G58" s="17"/>
      <c r="H58" s="17"/>
      <c r="I58" s="15"/>
      <c r="J58" s="17"/>
      <c r="K58" s="17"/>
      <c r="L58" s="17"/>
      <c r="M58" s="39"/>
      <c r="AE58" s="5">
        <f t="shared" si="23"/>
        <v>18</v>
      </c>
      <c r="AF58" s="5" t="str">
        <f t="shared" si="31"/>
        <v/>
      </c>
      <c r="AG58" s="5" t="str">
        <f t="shared" si="32"/>
        <v/>
      </c>
      <c r="AH58" s="5" t="str">
        <f t="shared" si="33"/>
        <v/>
      </c>
      <c r="AI58" s="5" t="str">
        <f t="shared" si="24"/>
        <v/>
      </c>
      <c r="AJ58" s="5" t="str">
        <f>IFERROR(VLOOKUP(F58,'(勿動)下拉選單'!G:N,5,FALSE),"")</f>
        <v/>
      </c>
      <c r="AK58" s="5" t="str">
        <f>IFERROR(VLOOKUP(F58,'(勿動)下拉選單'!G:N,6,FALSE),"")</f>
        <v/>
      </c>
      <c r="AL58" s="5" t="str">
        <f>IFERROR(VLOOKUP(F58,'(勿動)下拉選單'!G:N,7,FALSE),"")</f>
        <v/>
      </c>
      <c r="AM58" s="5" t="str">
        <f>IFERROR(VLOOKUP(F58,'(勿動)下拉選單'!G:N,8,FALSE),"")</f>
        <v/>
      </c>
      <c r="AN58" s="5" t="str">
        <f t="shared" si="25"/>
        <v/>
      </c>
      <c r="AO58" s="5" t="str">
        <f>IFERROR(VLOOKUP(G58,'(勿動)下拉選單'!D:F,3,FALSE),"")</f>
        <v/>
      </c>
      <c r="AP58" s="5" t="str">
        <f t="shared" si="26"/>
        <v/>
      </c>
      <c r="AQ58" s="5" t="str">
        <f t="shared" si="27"/>
        <v/>
      </c>
      <c r="AR58" s="5" t="str">
        <f>IFERROR(VLOOKUP(J58,'(勿動)下拉選單'!G:N,5,FALSE),"")</f>
        <v/>
      </c>
      <c r="AS58" s="5" t="str">
        <f>IFERROR(VLOOKUP(J58,'(勿動)下拉選單'!G:N,6,FALSE),"")</f>
        <v/>
      </c>
      <c r="AT58" s="5" t="str">
        <f>IFERROR(VLOOKUP(J58,'(勿動)下拉選單'!G:N,7,FALSE),"")</f>
        <v/>
      </c>
      <c r="AU58" s="5" t="str">
        <f>IFERROR(VLOOKUP(J58,'(勿動)下拉選單'!G:N,8,FALSE),"")</f>
        <v/>
      </c>
      <c r="AV58" s="5" t="str">
        <f t="shared" si="28"/>
        <v/>
      </c>
      <c r="AW58" s="5" t="str">
        <f>IFERROR(VLOOKUP(K58,'(勿動)下拉選單'!D:F,3,FALSE),"")</f>
        <v/>
      </c>
      <c r="AX58" s="5" t="str">
        <f t="shared" si="29"/>
        <v/>
      </c>
      <c r="AY58" s="5" t="str">
        <f t="shared" si="30"/>
        <v/>
      </c>
    </row>
    <row r="59" spans="1:51">
      <c r="A59" s="14">
        <v>19</v>
      </c>
      <c r="B59" s="15">
        <v>0</v>
      </c>
      <c r="C59" s="15">
        <v>0</v>
      </c>
      <c r="D59" s="15">
        <v>0</v>
      </c>
      <c r="E59" s="14"/>
      <c r="F59" s="17"/>
      <c r="G59" s="17"/>
      <c r="H59" s="17"/>
      <c r="I59" s="15"/>
      <c r="J59" s="17"/>
      <c r="K59" s="17"/>
      <c r="L59" s="17"/>
      <c r="M59" s="39"/>
      <c r="AE59" s="5">
        <f t="shared" si="23"/>
        <v>19</v>
      </c>
      <c r="AF59" s="5" t="str">
        <f t="shared" si="31"/>
        <v/>
      </c>
      <c r="AG59" s="5" t="str">
        <f t="shared" si="32"/>
        <v/>
      </c>
      <c r="AH59" s="5" t="str">
        <f t="shared" si="33"/>
        <v/>
      </c>
      <c r="AI59" s="5" t="str">
        <f t="shared" si="24"/>
        <v/>
      </c>
      <c r="AJ59" s="5" t="str">
        <f>IFERROR(VLOOKUP(F59,'(勿動)下拉選單'!G:N,5,FALSE),"")</f>
        <v/>
      </c>
      <c r="AK59" s="5" t="str">
        <f>IFERROR(VLOOKUP(F59,'(勿動)下拉選單'!G:N,6,FALSE),"")</f>
        <v/>
      </c>
      <c r="AL59" s="5" t="str">
        <f>IFERROR(VLOOKUP(F59,'(勿動)下拉選單'!G:N,7,FALSE),"")</f>
        <v/>
      </c>
      <c r="AM59" s="5" t="str">
        <f>IFERROR(VLOOKUP(F59,'(勿動)下拉選單'!G:N,8,FALSE),"")</f>
        <v/>
      </c>
      <c r="AN59" s="5" t="str">
        <f t="shared" si="25"/>
        <v/>
      </c>
      <c r="AO59" s="5" t="str">
        <f>IFERROR(VLOOKUP(G59,'(勿動)下拉選單'!D:F,3,FALSE),"")</f>
        <v/>
      </c>
      <c r="AP59" s="5" t="str">
        <f t="shared" si="26"/>
        <v/>
      </c>
      <c r="AQ59" s="5" t="str">
        <f t="shared" si="27"/>
        <v/>
      </c>
      <c r="AR59" s="5" t="str">
        <f>IFERROR(VLOOKUP(J59,'(勿動)下拉選單'!G:N,5,FALSE),"")</f>
        <v/>
      </c>
      <c r="AS59" s="5" t="str">
        <f>IFERROR(VLOOKUP(J59,'(勿動)下拉選單'!G:N,6,FALSE),"")</f>
        <v/>
      </c>
      <c r="AT59" s="5" t="str">
        <f>IFERROR(VLOOKUP(J59,'(勿動)下拉選單'!G:N,7,FALSE),"")</f>
        <v/>
      </c>
      <c r="AU59" s="5" t="str">
        <f>IFERROR(VLOOKUP(J59,'(勿動)下拉選單'!G:N,8,FALSE),"")</f>
        <v/>
      </c>
      <c r="AV59" s="5" t="str">
        <f t="shared" si="28"/>
        <v/>
      </c>
      <c r="AW59" s="5" t="str">
        <f>IFERROR(VLOOKUP(K59,'(勿動)下拉選單'!D:F,3,FALSE),"")</f>
        <v/>
      </c>
      <c r="AX59" s="5" t="str">
        <f t="shared" si="29"/>
        <v/>
      </c>
      <c r="AY59" s="5" t="str">
        <f t="shared" si="30"/>
        <v/>
      </c>
    </row>
    <row r="60" spans="1:51">
      <c r="A60" s="28">
        <v>20</v>
      </c>
      <c r="B60" s="29">
        <v>0</v>
      </c>
      <c r="C60" s="29">
        <v>0</v>
      </c>
      <c r="D60" s="29">
        <v>0</v>
      </c>
      <c r="E60" s="15"/>
      <c r="F60" s="17"/>
      <c r="G60" s="17"/>
      <c r="H60" s="17"/>
      <c r="I60" s="15"/>
      <c r="J60" s="17"/>
      <c r="K60" s="17"/>
      <c r="L60" s="17"/>
      <c r="M60" s="39"/>
      <c r="AE60" s="5">
        <f t="shared" si="23"/>
        <v>20</v>
      </c>
      <c r="AF60" s="5" t="str">
        <f t="shared" si="31"/>
        <v/>
      </c>
      <c r="AG60" s="5" t="str">
        <f t="shared" si="32"/>
        <v/>
      </c>
      <c r="AH60" s="5" t="str">
        <f t="shared" si="33"/>
        <v/>
      </c>
      <c r="AI60" s="5" t="str">
        <f t="shared" si="24"/>
        <v/>
      </c>
      <c r="AJ60" s="5" t="str">
        <f>IFERROR(VLOOKUP(F60,'(勿動)下拉選單'!G:N,5,FALSE),"")</f>
        <v/>
      </c>
      <c r="AK60" s="5" t="str">
        <f>IFERROR(VLOOKUP(F60,'(勿動)下拉選單'!G:N,6,FALSE),"")</f>
        <v/>
      </c>
      <c r="AL60" s="5" t="str">
        <f>IFERROR(VLOOKUP(F60,'(勿動)下拉選單'!G:N,7,FALSE),"")</f>
        <v/>
      </c>
      <c r="AM60" s="5" t="str">
        <f>IFERROR(VLOOKUP(F60,'(勿動)下拉選單'!G:N,8,FALSE),"")</f>
        <v/>
      </c>
      <c r="AN60" s="5" t="str">
        <f t="shared" si="25"/>
        <v/>
      </c>
      <c r="AO60" s="5" t="str">
        <f>IFERROR(VLOOKUP(G60,'(勿動)下拉選單'!D:F,3,FALSE),"")</f>
        <v/>
      </c>
      <c r="AP60" s="5" t="str">
        <f t="shared" si="26"/>
        <v/>
      </c>
      <c r="AQ60" s="5" t="str">
        <f t="shared" si="27"/>
        <v/>
      </c>
      <c r="AR60" s="5" t="str">
        <f>IFERROR(VLOOKUP(J60,'(勿動)下拉選單'!G:N,5,FALSE),"")</f>
        <v/>
      </c>
      <c r="AS60" s="5" t="str">
        <f>IFERROR(VLOOKUP(J60,'(勿動)下拉選單'!G:N,6,FALSE),"")</f>
        <v/>
      </c>
      <c r="AT60" s="5" t="str">
        <f>IFERROR(VLOOKUP(J60,'(勿動)下拉選單'!G:N,7,FALSE),"")</f>
        <v/>
      </c>
      <c r="AU60" s="5" t="str">
        <f>IFERROR(VLOOKUP(J60,'(勿動)下拉選單'!G:N,8,FALSE),"")</f>
        <v/>
      </c>
      <c r="AV60" s="5" t="str">
        <f t="shared" si="28"/>
        <v/>
      </c>
      <c r="AW60" s="5" t="str">
        <f>IFERROR(VLOOKUP(K60,'(勿動)下拉選單'!D:F,3,FALSE),"")</f>
        <v/>
      </c>
      <c r="AX60" s="5" t="str">
        <f t="shared" si="29"/>
        <v/>
      </c>
      <c r="AY60" s="5" t="str">
        <f t="shared" si="30"/>
        <v/>
      </c>
    </row>
    <row r="61" spans="1:51">
      <c r="A61" s="28">
        <v>21</v>
      </c>
      <c r="B61" s="29">
        <v>0</v>
      </c>
      <c r="C61" s="29">
        <v>0</v>
      </c>
      <c r="D61" s="29">
        <v>0</v>
      </c>
      <c r="E61" s="15"/>
      <c r="F61" s="17"/>
      <c r="G61" s="17"/>
      <c r="H61" s="17"/>
      <c r="I61" s="15"/>
      <c r="J61" s="17"/>
      <c r="K61" s="17"/>
      <c r="L61" s="17"/>
      <c r="M61" s="39"/>
      <c r="AE61" s="5">
        <f t="shared" si="23"/>
        <v>21</v>
      </c>
      <c r="AF61" s="5" t="str">
        <f t="shared" si="31"/>
        <v/>
      </c>
      <c r="AG61" s="5" t="str">
        <f t="shared" si="32"/>
        <v/>
      </c>
      <c r="AH61" s="5" t="str">
        <f t="shared" si="33"/>
        <v/>
      </c>
      <c r="AI61" s="5" t="str">
        <f t="shared" si="24"/>
        <v/>
      </c>
      <c r="AJ61" s="5" t="str">
        <f>IFERROR(VLOOKUP(F61,'(勿動)下拉選單'!G:N,5,FALSE),"")</f>
        <v/>
      </c>
      <c r="AK61" s="5" t="str">
        <f>IFERROR(VLOOKUP(F61,'(勿動)下拉選單'!G:N,6,FALSE),"")</f>
        <v/>
      </c>
      <c r="AL61" s="5" t="str">
        <f>IFERROR(VLOOKUP(F61,'(勿動)下拉選單'!G:N,7,FALSE),"")</f>
        <v/>
      </c>
      <c r="AM61" s="5" t="str">
        <f>IFERROR(VLOOKUP(F61,'(勿動)下拉選單'!G:N,8,FALSE),"")</f>
        <v/>
      </c>
      <c r="AN61" s="5" t="str">
        <f t="shared" si="25"/>
        <v/>
      </c>
      <c r="AO61" s="5" t="str">
        <f>IFERROR(VLOOKUP(G61,'(勿動)下拉選單'!D:F,3,FALSE),"")</f>
        <v/>
      </c>
      <c r="AP61" s="5" t="str">
        <f t="shared" si="26"/>
        <v/>
      </c>
      <c r="AQ61" s="5" t="str">
        <f t="shared" si="27"/>
        <v/>
      </c>
      <c r="AR61" s="5" t="str">
        <f>IFERROR(VLOOKUP(J61,'(勿動)下拉選單'!G:N,5,FALSE),"")</f>
        <v/>
      </c>
      <c r="AS61" s="5" t="str">
        <f>IFERROR(VLOOKUP(J61,'(勿動)下拉選單'!G:N,6,FALSE),"")</f>
        <v/>
      </c>
      <c r="AT61" s="5" t="str">
        <f>IFERROR(VLOOKUP(J61,'(勿動)下拉選單'!G:N,7,FALSE),"")</f>
        <v/>
      </c>
      <c r="AU61" s="5" t="str">
        <f>IFERROR(VLOOKUP(J61,'(勿動)下拉選單'!G:N,8,FALSE),"")</f>
        <v/>
      </c>
      <c r="AV61" s="5" t="str">
        <f t="shared" si="28"/>
        <v/>
      </c>
      <c r="AW61" s="5" t="str">
        <f>IFERROR(VLOOKUP(K61,'(勿動)下拉選單'!D:F,3,FALSE),"")</f>
        <v/>
      </c>
      <c r="AX61" s="5" t="str">
        <f t="shared" si="29"/>
        <v/>
      </c>
      <c r="AY61" s="5" t="str">
        <f t="shared" si="30"/>
        <v/>
      </c>
    </row>
    <row r="62" spans="1:51">
      <c r="A62" s="14">
        <v>22</v>
      </c>
      <c r="B62" s="15">
        <v>0</v>
      </c>
      <c r="C62" s="15">
        <v>0</v>
      </c>
      <c r="D62" s="15">
        <v>0</v>
      </c>
      <c r="E62" s="14"/>
      <c r="F62" s="17"/>
      <c r="G62" s="17"/>
      <c r="H62" s="17"/>
      <c r="I62" s="15"/>
      <c r="J62" s="17"/>
      <c r="K62" s="17"/>
      <c r="L62" s="17"/>
      <c r="M62" s="39"/>
      <c r="AE62" s="5">
        <f t="shared" si="23"/>
        <v>22</v>
      </c>
      <c r="AF62" s="5" t="str">
        <f t="shared" si="31"/>
        <v/>
      </c>
      <c r="AG62" s="5" t="str">
        <f t="shared" si="32"/>
        <v/>
      </c>
      <c r="AH62" s="5" t="str">
        <f t="shared" si="33"/>
        <v/>
      </c>
      <c r="AI62" s="5" t="str">
        <f t="shared" si="24"/>
        <v/>
      </c>
      <c r="AJ62" s="5" t="str">
        <f>IFERROR(VLOOKUP(F62,'(勿動)下拉選單'!G:N,5,FALSE),"")</f>
        <v/>
      </c>
      <c r="AK62" s="5" t="str">
        <f>IFERROR(VLOOKUP(F62,'(勿動)下拉選單'!G:N,6,FALSE),"")</f>
        <v/>
      </c>
      <c r="AL62" s="5" t="str">
        <f>IFERROR(VLOOKUP(F62,'(勿動)下拉選單'!G:N,7,FALSE),"")</f>
        <v/>
      </c>
      <c r="AM62" s="5" t="str">
        <f>IFERROR(VLOOKUP(F62,'(勿動)下拉選單'!G:N,8,FALSE),"")</f>
        <v/>
      </c>
      <c r="AN62" s="5" t="str">
        <f t="shared" si="25"/>
        <v/>
      </c>
      <c r="AO62" s="5" t="str">
        <f>IFERROR(VLOOKUP(G62,'(勿動)下拉選單'!D:F,3,FALSE),"")</f>
        <v/>
      </c>
      <c r="AP62" s="5" t="str">
        <f t="shared" si="26"/>
        <v/>
      </c>
      <c r="AQ62" s="5" t="str">
        <f t="shared" si="27"/>
        <v/>
      </c>
      <c r="AR62" s="5" t="str">
        <f>IFERROR(VLOOKUP(J62,'(勿動)下拉選單'!G:N,5,FALSE),"")</f>
        <v/>
      </c>
      <c r="AS62" s="5" t="str">
        <f>IFERROR(VLOOKUP(J62,'(勿動)下拉選單'!G:N,6,FALSE),"")</f>
        <v/>
      </c>
      <c r="AT62" s="5" t="str">
        <f>IFERROR(VLOOKUP(J62,'(勿動)下拉選單'!G:N,7,FALSE),"")</f>
        <v/>
      </c>
      <c r="AU62" s="5" t="str">
        <f>IFERROR(VLOOKUP(J62,'(勿動)下拉選單'!G:N,8,FALSE),"")</f>
        <v/>
      </c>
      <c r="AV62" s="5" t="str">
        <f t="shared" si="28"/>
        <v/>
      </c>
      <c r="AW62" s="5" t="str">
        <f>IFERROR(VLOOKUP(K62,'(勿動)下拉選單'!D:F,3,FALSE),"")</f>
        <v/>
      </c>
      <c r="AX62" s="5" t="str">
        <f t="shared" si="29"/>
        <v/>
      </c>
      <c r="AY62" s="5" t="str">
        <f t="shared" si="30"/>
        <v/>
      </c>
    </row>
    <row r="63" spans="1:51">
      <c r="A63" s="28">
        <v>23</v>
      </c>
      <c r="B63" s="29">
        <v>0</v>
      </c>
      <c r="C63" s="29">
        <v>0</v>
      </c>
      <c r="D63" s="29">
        <v>0</v>
      </c>
      <c r="E63" s="15"/>
      <c r="F63" s="17"/>
      <c r="G63" s="17"/>
      <c r="H63" s="17"/>
      <c r="I63" s="15"/>
      <c r="J63" s="17"/>
      <c r="K63" s="17"/>
      <c r="L63" s="17"/>
      <c r="M63" s="39"/>
      <c r="AE63" s="5">
        <f t="shared" si="23"/>
        <v>23</v>
      </c>
      <c r="AF63" s="5" t="str">
        <f t="shared" si="31"/>
        <v/>
      </c>
      <c r="AG63" s="5" t="str">
        <f t="shared" si="32"/>
        <v/>
      </c>
      <c r="AH63" s="5" t="str">
        <f t="shared" si="33"/>
        <v/>
      </c>
      <c r="AI63" s="5" t="str">
        <f t="shared" si="24"/>
        <v/>
      </c>
      <c r="AJ63" s="5" t="str">
        <f>IFERROR(VLOOKUP(F63,'(勿動)下拉選單'!G:N,5,FALSE),"")</f>
        <v/>
      </c>
      <c r="AK63" s="5" t="str">
        <f>IFERROR(VLOOKUP(F63,'(勿動)下拉選單'!G:N,6,FALSE),"")</f>
        <v/>
      </c>
      <c r="AL63" s="5" t="str">
        <f>IFERROR(VLOOKUP(F63,'(勿動)下拉選單'!G:N,7,FALSE),"")</f>
        <v/>
      </c>
      <c r="AM63" s="5" t="str">
        <f>IFERROR(VLOOKUP(F63,'(勿動)下拉選單'!G:N,8,FALSE),"")</f>
        <v/>
      </c>
      <c r="AN63" s="5" t="str">
        <f t="shared" si="25"/>
        <v/>
      </c>
      <c r="AO63" s="5" t="str">
        <f>IFERROR(VLOOKUP(G63,'(勿動)下拉選單'!D:F,3,FALSE),"")</f>
        <v/>
      </c>
      <c r="AP63" s="5" t="str">
        <f t="shared" si="26"/>
        <v/>
      </c>
      <c r="AQ63" s="5" t="str">
        <f t="shared" si="27"/>
        <v/>
      </c>
      <c r="AR63" s="5" t="str">
        <f>IFERROR(VLOOKUP(J63,'(勿動)下拉選單'!G:N,5,FALSE),"")</f>
        <v/>
      </c>
      <c r="AS63" s="5" t="str">
        <f>IFERROR(VLOOKUP(J63,'(勿動)下拉選單'!G:N,6,FALSE),"")</f>
        <v/>
      </c>
      <c r="AT63" s="5" t="str">
        <f>IFERROR(VLOOKUP(J63,'(勿動)下拉選單'!G:N,7,FALSE),"")</f>
        <v/>
      </c>
      <c r="AU63" s="5" t="str">
        <f>IFERROR(VLOOKUP(J63,'(勿動)下拉選單'!G:N,8,FALSE),"")</f>
        <v/>
      </c>
      <c r="AV63" s="5" t="str">
        <f t="shared" si="28"/>
        <v/>
      </c>
      <c r="AW63" s="5" t="str">
        <f>IFERROR(VLOOKUP(K63,'(勿動)下拉選單'!D:F,3,FALSE),"")</f>
        <v/>
      </c>
      <c r="AX63" s="5" t="str">
        <f t="shared" si="29"/>
        <v/>
      </c>
      <c r="AY63" s="5" t="str">
        <f t="shared" si="30"/>
        <v/>
      </c>
    </row>
    <row r="64" spans="1:51">
      <c r="A64" s="28">
        <v>24</v>
      </c>
      <c r="B64" s="29">
        <v>0</v>
      </c>
      <c r="C64" s="29">
        <v>0</v>
      </c>
      <c r="D64" s="29">
        <v>0</v>
      </c>
      <c r="E64" s="15"/>
      <c r="F64" s="17"/>
      <c r="G64" s="17"/>
      <c r="H64" s="17"/>
      <c r="I64" s="15"/>
      <c r="J64" s="17"/>
      <c r="K64" s="17"/>
      <c r="L64" s="17"/>
      <c r="M64" s="39"/>
      <c r="AE64" s="5">
        <f t="shared" si="23"/>
        <v>24</v>
      </c>
      <c r="AF64" s="5" t="str">
        <f t="shared" si="31"/>
        <v/>
      </c>
      <c r="AG64" s="5" t="str">
        <f t="shared" si="32"/>
        <v/>
      </c>
      <c r="AH64" s="5" t="str">
        <f t="shared" si="33"/>
        <v/>
      </c>
      <c r="AI64" s="5" t="str">
        <f t="shared" si="24"/>
        <v/>
      </c>
      <c r="AJ64" s="5" t="str">
        <f>IFERROR(VLOOKUP(F64,'(勿動)下拉選單'!G:N,5,FALSE),"")</f>
        <v/>
      </c>
      <c r="AK64" s="5" t="str">
        <f>IFERROR(VLOOKUP(F64,'(勿動)下拉選單'!G:N,6,FALSE),"")</f>
        <v/>
      </c>
      <c r="AL64" s="5" t="str">
        <f>IFERROR(VLOOKUP(F64,'(勿動)下拉選單'!G:N,7,FALSE),"")</f>
        <v/>
      </c>
      <c r="AM64" s="5" t="str">
        <f>IFERROR(VLOOKUP(F64,'(勿動)下拉選單'!G:N,8,FALSE),"")</f>
        <v/>
      </c>
      <c r="AN64" s="5" t="str">
        <f t="shared" si="25"/>
        <v/>
      </c>
      <c r="AO64" s="5" t="str">
        <f>IFERROR(VLOOKUP(G64,'(勿動)下拉選單'!D:F,3,FALSE),"")</f>
        <v/>
      </c>
      <c r="AP64" s="5" t="str">
        <f t="shared" si="26"/>
        <v/>
      </c>
      <c r="AQ64" s="5" t="str">
        <f t="shared" si="27"/>
        <v/>
      </c>
      <c r="AR64" s="5" t="str">
        <f>IFERROR(VLOOKUP(J64,'(勿動)下拉選單'!G:N,5,FALSE),"")</f>
        <v/>
      </c>
      <c r="AS64" s="5" t="str">
        <f>IFERROR(VLOOKUP(J64,'(勿動)下拉選單'!G:N,6,FALSE),"")</f>
        <v/>
      </c>
      <c r="AT64" s="5" t="str">
        <f>IFERROR(VLOOKUP(J64,'(勿動)下拉選單'!G:N,7,FALSE),"")</f>
        <v/>
      </c>
      <c r="AU64" s="5" t="str">
        <f>IFERROR(VLOOKUP(J64,'(勿動)下拉選單'!G:N,8,FALSE),"")</f>
        <v/>
      </c>
      <c r="AV64" s="5" t="str">
        <f t="shared" si="28"/>
        <v/>
      </c>
      <c r="AW64" s="5" t="str">
        <f>IFERROR(VLOOKUP(K64,'(勿動)下拉選單'!D:F,3,FALSE),"")</f>
        <v/>
      </c>
      <c r="AX64" s="5" t="str">
        <f t="shared" si="29"/>
        <v/>
      </c>
      <c r="AY64" s="5" t="str">
        <f t="shared" si="30"/>
        <v/>
      </c>
    </row>
    <row r="65" spans="1:51">
      <c r="A65" s="14">
        <v>25</v>
      </c>
      <c r="B65" s="15">
        <v>0</v>
      </c>
      <c r="C65" s="15">
        <v>0</v>
      </c>
      <c r="D65" s="15">
        <v>0</v>
      </c>
      <c r="E65" s="14"/>
      <c r="F65" s="17"/>
      <c r="G65" s="17"/>
      <c r="H65" s="17"/>
      <c r="I65" s="15"/>
      <c r="J65" s="17"/>
      <c r="K65" s="17"/>
      <c r="L65" s="17"/>
      <c r="M65" s="39"/>
      <c r="AE65" s="5">
        <f t="shared" si="23"/>
        <v>25</v>
      </c>
      <c r="AF65" s="5" t="str">
        <f t="shared" si="31"/>
        <v/>
      </c>
      <c r="AG65" s="5" t="str">
        <f t="shared" si="32"/>
        <v/>
      </c>
      <c r="AH65" s="5" t="str">
        <f t="shared" si="33"/>
        <v/>
      </c>
      <c r="AI65" s="5" t="str">
        <f t="shared" si="24"/>
        <v/>
      </c>
      <c r="AJ65" s="5" t="str">
        <f>IFERROR(VLOOKUP(F65,'(勿動)下拉選單'!G:N,5,FALSE),"")</f>
        <v/>
      </c>
      <c r="AK65" s="5" t="str">
        <f>IFERROR(VLOOKUP(F65,'(勿動)下拉選單'!G:N,6,FALSE),"")</f>
        <v/>
      </c>
      <c r="AL65" s="5" t="str">
        <f>IFERROR(VLOOKUP(F65,'(勿動)下拉選單'!G:N,7,FALSE),"")</f>
        <v/>
      </c>
      <c r="AM65" s="5" t="str">
        <f>IFERROR(VLOOKUP(F65,'(勿動)下拉選單'!G:N,8,FALSE),"")</f>
        <v/>
      </c>
      <c r="AN65" s="5" t="str">
        <f t="shared" si="25"/>
        <v/>
      </c>
      <c r="AO65" s="5" t="str">
        <f>IFERROR(VLOOKUP(G65,'(勿動)下拉選單'!D:F,3,FALSE),"")</f>
        <v/>
      </c>
      <c r="AP65" s="5" t="str">
        <f t="shared" si="26"/>
        <v/>
      </c>
      <c r="AQ65" s="5" t="str">
        <f t="shared" si="27"/>
        <v/>
      </c>
      <c r="AR65" s="5" t="str">
        <f>IFERROR(VLOOKUP(J65,'(勿動)下拉選單'!G:N,5,FALSE),"")</f>
        <v/>
      </c>
      <c r="AS65" s="5" t="str">
        <f>IFERROR(VLOOKUP(J65,'(勿動)下拉選單'!G:N,6,FALSE),"")</f>
        <v/>
      </c>
      <c r="AT65" s="5" t="str">
        <f>IFERROR(VLOOKUP(J65,'(勿動)下拉選單'!G:N,7,FALSE),"")</f>
        <v/>
      </c>
      <c r="AU65" s="5" t="str">
        <f>IFERROR(VLOOKUP(J65,'(勿動)下拉選單'!G:N,8,FALSE),"")</f>
        <v/>
      </c>
      <c r="AV65" s="5" t="str">
        <f t="shared" si="28"/>
        <v/>
      </c>
      <c r="AW65" s="5" t="str">
        <f>IFERROR(VLOOKUP(K65,'(勿動)下拉選單'!D:F,3,FALSE),"")</f>
        <v/>
      </c>
      <c r="AX65" s="5" t="str">
        <f t="shared" si="29"/>
        <v/>
      </c>
      <c r="AY65" s="5" t="str">
        <f t="shared" si="30"/>
        <v/>
      </c>
    </row>
    <row r="66" spans="1:51">
      <c r="A66" s="28">
        <v>26</v>
      </c>
      <c r="B66" s="29">
        <v>0</v>
      </c>
      <c r="C66" s="29">
        <v>0</v>
      </c>
      <c r="D66" s="29">
        <v>0</v>
      </c>
      <c r="E66" s="15"/>
      <c r="F66" s="17"/>
      <c r="G66" s="17"/>
      <c r="H66" s="17"/>
      <c r="I66" s="15"/>
      <c r="J66" s="17"/>
      <c r="K66" s="17"/>
      <c r="L66" s="17"/>
      <c r="M66" s="39"/>
      <c r="AE66" s="5">
        <f t="shared" si="23"/>
        <v>26</v>
      </c>
      <c r="AF66" s="5" t="str">
        <f t="shared" si="31"/>
        <v/>
      </c>
      <c r="AG66" s="5" t="str">
        <f t="shared" si="32"/>
        <v/>
      </c>
      <c r="AH66" s="5" t="str">
        <f t="shared" si="33"/>
        <v/>
      </c>
      <c r="AI66" s="5" t="str">
        <f t="shared" si="24"/>
        <v/>
      </c>
      <c r="AJ66" s="5" t="str">
        <f>IFERROR(VLOOKUP(F66,'(勿動)下拉選單'!G:N,5,FALSE),"")</f>
        <v/>
      </c>
      <c r="AK66" s="5" t="str">
        <f>IFERROR(VLOOKUP(F66,'(勿動)下拉選單'!G:N,6,FALSE),"")</f>
        <v/>
      </c>
      <c r="AL66" s="5" t="str">
        <f>IFERROR(VLOOKUP(F66,'(勿動)下拉選單'!G:N,7,FALSE),"")</f>
        <v/>
      </c>
      <c r="AM66" s="5" t="str">
        <f>IFERROR(VLOOKUP(F66,'(勿動)下拉選單'!G:N,8,FALSE),"")</f>
        <v/>
      </c>
      <c r="AN66" s="5" t="str">
        <f t="shared" si="25"/>
        <v/>
      </c>
      <c r="AO66" s="5" t="str">
        <f>IFERROR(VLOOKUP(G66,'(勿動)下拉選單'!D:F,3,FALSE),"")</f>
        <v/>
      </c>
      <c r="AP66" s="5" t="str">
        <f t="shared" si="26"/>
        <v/>
      </c>
      <c r="AQ66" s="5" t="str">
        <f t="shared" si="27"/>
        <v/>
      </c>
      <c r="AR66" s="5" t="str">
        <f>IFERROR(VLOOKUP(J66,'(勿動)下拉選單'!G:N,5,FALSE),"")</f>
        <v/>
      </c>
      <c r="AS66" s="5" t="str">
        <f>IFERROR(VLOOKUP(J66,'(勿動)下拉選單'!G:N,6,FALSE),"")</f>
        <v/>
      </c>
      <c r="AT66" s="5" t="str">
        <f>IFERROR(VLOOKUP(J66,'(勿動)下拉選單'!G:N,7,FALSE),"")</f>
        <v/>
      </c>
      <c r="AU66" s="5" t="str">
        <f>IFERROR(VLOOKUP(J66,'(勿動)下拉選單'!G:N,8,FALSE),"")</f>
        <v/>
      </c>
      <c r="AV66" s="5" t="str">
        <f t="shared" si="28"/>
        <v/>
      </c>
      <c r="AW66" s="5" t="str">
        <f>IFERROR(VLOOKUP(K66,'(勿動)下拉選單'!D:F,3,FALSE),"")</f>
        <v/>
      </c>
      <c r="AX66" s="5" t="str">
        <f t="shared" si="29"/>
        <v/>
      </c>
      <c r="AY66" s="5" t="str">
        <f t="shared" si="30"/>
        <v/>
      </c>
    </row>
    <row r="67" spans="1:51">
      <c r="A67" s="28">
        <v>27</v>
      </c>
      <c r="B67" s="29">
        <v>0</v>
      </c>
      <c r="C67" s="29">
        <v>0</v>
      </c>
      <c r="D67" s="29">
        <v>0</v>
      </c>
      <c r="E67" s="15"/>
      <c r="F67" s="17"/>
      <c r="G67" s="17"/>
      <c r="H67" s="17"/>
      <c r="I67" s="15"/>
      <c r="J67" s="17"/>
      <c r="K67" s="17"/>
      <c r="L67" s="17"/>
      <c r="M67" s="39"/>
      <c r="AE67" s="5">
        <f t="shared" si="23"/>
        <v>27</v>
      </c>
      <c r="AF67" s="5" t="str">
        <f t="shared" si="31"/>
        <v/>
      </c>
      <c r="AG67" s="5" t="str">
        <f t="shared" si="32"/>
        <v/>
      </c>
      <c r="AH67" s="5" t="str">
        <f t="shared" si="33"/>
        <v/>
      </c>
      <c r="AI67" s="5" t="str">
        <f t="shared" si="24"/>
        <v/>
      </c>
      <c r="AJ67" s="5" t="str">
        <f>IFERROR(VLOOKUP(F67,'(勿動)下拉選單'!G:N,5,FALSE),"")</f>
        <v/>
      </c>
      <c r="AK67" s="5" t="str">
        <f>IFERROR(VLOOKUP(F67,'(勿動)下拉選單'!G:N,6,FALSE),"")</f>
        <v/>
      </c>
      <c r="AL67" s="5" t="str">
        <f>IFERROR(VLOOKUP(F67,'(勿動)下拉選單'!G:N,7,FALSE),"")</f>
        <v/>
      </c>
      <c r="AM67" s="5" t="str">
        <f>IFERROR(VLOOKUP(F67,'(勿動)下拉選單'!G:N,8,FALSE),"")</f>
        <v/>
      </c>
      <c r="AN67" s="5" t="str">
        <f t="shared" si="25"/>
        <v/>
      </c>
      <c r="AO67" s="5" t="str">
        <f>IFERROR(VLOOKUP(G67,'(勿動)下拉選單'!D:F,3,FALSE),"")</f>
        <v/>
      </c>
      <c r="AP67" s="5" t="str">
        <f t="shared" si="26"/>
        <v/>
      </c>
      <c r="AQ67" s="5" t="str">
        <f t="shared" si="27"/>
        <v/>
      </c>
      <c r="AR67" s="5" t="str">
        <f>IFERROR(VLOOKUP(J67,'(勿動)下拉選單'!G:N,5,FALSE),"")</f>
        <v/>
      </c>
      <c r="AS67" s="5" t="str">
        <f>IFERROR(VLOOKUP(J67,'(勿動)下拉選單'!G:N,6,FALSE),"")</f>
        <v/>
      </c>
      <c r="AT67" s="5" t="str">
        <f>IFERROR(VLOOKUP(J67,'(勿動)下拉選單'!G:N,7,FALSE),"")</f>
        <v/>
      </c>
      <c r="AU67" s="5" t="str">
        <f>IFERROR(VLOOKUP(J67,'(勿動)下拉選單'!G:N,8,FALSE),"")</f>
        <v/>
      </c>
      <c r="AV67" s="5" t="str">
        <f t="shared" si="28"/>
        <v/>
      </c>
      <c r="AW67" s="5" t="str">
        <f>IFERROR(VLOOKUP(K67,'(勿動)下拉選單'!D:F,3,FALSE),"")</f>
        <v/>
      </c>
      <c r="AX67" s="5" t="str">
        <f t="shared" si="29"/>
        <v/>
      </c>
      <c r="AY67" s="5" t="str">
        <f t="shared" si="30"/>
        <v/>
      </c>
    </row>
    <row r="68" spans="1:51">
      <c r="A68" s="14">
        <v>28</v>
      </c>
      <c r="B68" s="15">
        <v>0</v>
      </c>
      <c r="C68" s="15">
        <v>0</v>
      </c>
      <c r="D68" s="15">
        <v>0</v>
      </c>
      <c r="E68" s="14"/>
      <c r="F68" s="17"/>
      <c r="G68" s="17"/>
      <c r="H68" s="17"/>
      <c r="I68" s="15"/>
      <c r="J68" s="17"/>
      <c r="K68" s="17"/>
      <c r="L68" s="17"/>
      <c r="M68" s="39"/>
      <c r="AE68" s="5">
        <f t="shared" si="23"/>
        <v>28</v>
      </c>
      <c r="AF68" s="5" t="str">
        <f t="shared" si="31"/>
        <v/>
      </c>
      <c r="AG68" s="5" t="str">
        <f t="shared" si="32"/>
        <v/>
      </c>
      <c r="AH68" s="5" t="str">
        <f t="shared" si="33"/>
        <v/>
      </c>
      <c r="AI68" s="5" t="str">
        <f t="shared" si="24"/>
        <v/>
      </c>
      <c r="AJ68" s="5" t="str">
        <f>IFERROR(VLOOKUP(F68,'(勿動)下拉選單'!G:N,5,FALSE),"")</f>
        <v/>
      </c>
      <c r="AK68" s="5" t="str">
        <f>IFERROR(VLOOKUP(F68,'(勿動)下拉選單'!G:N,6,FALSE),"")</f>
        <v/>
      </c>
      <c r="AL68" s="5" t="str">
        <f>IFERROR(VLOOKUP(F68,'(勿動)下拉選單'!G:N,7,FALSE),"")</f>
        <v/>
      </c>
      <c r="AM68" s="5" t="str">
        <f>IFERROR(VLOOKUP(F68,'(勿動)下拉選單'!G:N,8,FALSE),"")</f>
        <v/>
      </c>
      <c r="AN68" s="5" t="str">
        <f t="shared" si="25"/>
        <v/>
      </c>
      <c r="AO68" s="5" t="str">
        <f>IFERROR(VLOOKUP(G68,'(勿動)下拉選單'!D:F,3,FALSE),"")</f>
        <v/>
      </c>
      <c r="AP68" s="5" t="str">
        <f t="shared" si="26"/>
        <v/>
      </c>
      <c r="AQ68" s="5" t="str">
        <f t="shared" si="27"/>
        <v/>
      </c>
      <c r="AR68" s="5" t="str">
        <f>IFERROR(VLOOKUP(J68,'(勿動)下拉選單'!G:N,5,FALSE),"")</f>
        <v/>
      </c>
      <c r="AS68" s="5" t="str">
        <f>IFERROR(VLOOKUP(J68,'(勿動)下拉選單'!G:N,6,FALSE),"")</f>
        <v/>
      </c>
      <c r="AT68" s="5" t="str">
        <f>IFERROR(VLOOKUP(J68,'(勿動)下拉選單'!G:N,7,FALSE),"")</f>
        <v/>
      </c>
      <c r="AU68" s="5" t="str">
        <f>IFERROR(VLOOKUP(J68,'(勿動)下拉選單'!G:N,8,FALSE),"")</f>
        <v/>
      </c>
      <c r="AV68" s="5" t="str">
        <f t="shared" si="28"/>
        <v/>
      </c>
      <c r="AW68" s="5" t="str">
        <f>IFERROR(VLOOKUP(K68,'(勿動)下拉選單'!D:F,3,FALSE),"")</f>
        <v/>
      </c>
      <c r="AX68" s="5" t="str">
        <f t="shared" si="29"/>
        <v/>
      </c>
      <c r="AY68" s="5" t="str">
        <f t="shared" si="30"/>
        <v/>
      </c>
    </row>
    <row r="69" spans="1:51">
      <c r="A69" s="28">
        <v>29</v>
      </c>
      <c r="B69" s="29">
        <v>0</v>
      </c>
      <c r="C69" s="29">
        <v>0</v>
      </c>
      <c r="D69" s="29">
        <v>0</v>
      </c>
      <c r="E69" s="15"/>
      <c r="F69" s="17"/>
      <c r="G69" s="17"/>
      <c r="H69" s="17"/>
      <c r="I69" s="15"/>
      <c r="J69" s="17"/>
      <c r="K69" s="17"/>
      <c r="L69" s="17"/>
      <c r="M69" s="39"/>
      <c r="AE69" s="5">
        <f t="shared" si="23"/>
        <v>29</v>
      </c>
      <c r="AF69" s="5" t="str">
        <f t="shared" si="31"/>
        <v/>
      </c>
      <c r="AG69" s="5" t="str">
        <f t="shared" si="32"/>
        <v/>
      </c>
      <c r="AH69" s="5" t="str">
        <f t="shared" si="33"/>
        <v/>
      </c>
      <c r="AI69" s="5" t="str">
        <f t="shared" si="24"/>
        <v/>
      </c>
      <c r="AJ69" s="5" t="str">
        <f>IFERROR(VLOOKUP(F69,'(勿動)下拉選單'!G:N,5,FALSE),"")</f>
        <v/>
      </c>
      <c r="AK69" s="5" t="str">
        <f>IFERROR(VLOOKUP(F69,'(勿動)下拉選單'!G:N,6,FALSE),"")</f>
        <v/>
      </c>
      <c r="AL69" s="5" t="str">
        <f>IFERROR(VLOOKUP(F69,'(勿動)下拉選單'!G:N,7,FALSE),"")</f>
        <v/>
      </c>
      <c r="AM69" s="5" t="str">
        <f>IFERROR(VLOOKUP(F69,'(勿動)下拉選單'!G:N,8,FALSE),"")</f>
        <v/>
      </c>
      <c r="AN69" s="5" t="str">
        <f t="shared" si="25"/>
        <v/>
      </c>
      <c r="AO69" s="5" t="str">
        <f>IFERROR(VLOOKUP(G69,'(勿動)下拉選單'!D:F,3,FALSE),"")</f>
        <v/>
      </c>
      <c r="AP69" s="5" t="str">
        <f t="shared" si="26"/>
        <v/>
      </c>
      <c r="AQ69" s="5" t="str">
        <f t="shared" si="27"/>
        <v/>
      </c>
      <c r="AR69" s="5" t="str">
        <f>IFERROR(VLOOKUP(J69,'(勿動)下拉選單'!G:N,5,FALSE),"")</f>
        <v/>
      </c>
      <c r="AS69" s="5" t="str">
        <f>IFERROR(VLOOKUP(J69,'(勿動)下拉選單'!G:N,6,FALSE),"")</f>
        <v/>
      </c>
      <c r="AT69" s="5" t="str">
        <f>IFERROR(VLOOKUP(J69,'(勿動)下拉選單'!G:N,7,FALSE),"")</f>
        <v/>
      </c>
      <c r="AU69" s="5" t="str">
        <f>IFERROR(VLOOKUP(J69,'(勿動)下拉選單'!G:N,8,FALSE),"")</f>
        <v/>
      </c>
      <c r="AV69" s="5" t="str">
        <f t="shared" si="28"/>
        <v/>
      </c>
      <c r="AW69" s="5" t="str">
        <f>IFERROR(VLOOKUP(K69,'(勿動)下拉選單'!D:F,3,FALSE),"")</f>
        <v/>
      </c>
      <c r="AX69" s="5" t="str">
        <f t="shared" si="29"/>
        <v/>
      </c>
      <c r="AY69" s="5" t="str">
        <f t="shared" si="30"/>
        <v/>
      </c>
    </row>
    <row r="70" spans="1:51">
      <c r="A70" s="28">
        <v>30</v>
      </c>
      <c r="B70" s="29">
        <v>0</v>
      </c>
      <c r="C70" s="29">
        <v>0</v>
      </c>
      <c r="D70" s="29">
        <v>0</v>
      </c>
      <c r="E70" s="15"/>
      <c r="F70" s="17"/>
      <c r="G70" s="17"/>
      <c r="H70" s="17"/>
      <c r="I70" s="15"/>
      <c r="J70" s="17"/>
      <c r="K70" s="17"/>
      <c r="L70" s="17"/>
      <c r="M70" s="39"/>
      <c r="AE70" s="5">
        <f t="shared" si="23"/>
        <v>30</v>
      </c>
      <c r="AF70" s="5" t="str">
        <f t="shared" si="31"/>
        <v/>
      </c>
      <c r="AG70" s="5" t="str">
        <f t="shared" si="32"/>
        <v/>
      </c>
      <c r="AH70" s="5" t="str">
        <f t="shared" si="33"/>
        <v/>
      </c>
      <c r="AI70" s="5" t="str">
        <f t="shared" si="24"/>
        <v/>
      </c>
      <c r="AJ70" s="5" t="str">
        <f>IFERROR(VLOOKUP(F70,'(勿動)下拉選單'!G:N,5,FALSE),"")</f>
        <v/>
      </c>
      <c r="AK70" s="5" t="str">
        <f>IFERROR(VLOOKUP(F70,'(勿動)下拉選單'!G:N,6,FALSE),"")</f>
        <v/>
      </c>
      <c r="AL70" s="5" t="str">
        <f>IFERROR(VLOOKUP(F70,'(勿動)下拉選單'!G:N,7,FALSE),"")</f>
        <v/>
      </c>
      <c r="AM70" s="5" t="str">
        <f>IFERROR(VLOOKUP(F70,'(勿動)下拉選單'!G:N,8,FALSE),"")</f>
        <v/>
      </c>
      <c r="AN70" s="5" t="str">
        <f t="shared" si="25"/>
        <v/>
      </c>
      <c r="AO70" s="5" t="str">
        <f>IFERROR(VLOOKUP(G70,'(勿動)下拉選單'!D:F,3,FALSE),"")</f>
        <v/>
      </c>
      <c r="AP70" s="5" t="str">
        <f t="shared" si="26"/>
        <v/>
      </c>
      <c r="AQ70" s="5" t="str">
        <f t="shared" si="27"/>
        <v/>
      </c>
      <c r="AR70" s="5" t="str">
        <f>IFERROR(VLOOKUP(J70,'(勿動)下拉選單'!G:N,5,FALSE),"")</f>
        <v/>
      </c>
      <c r="AS70" s="5" t="str">
        <f>IFERROR(VLOOKUP(J70,'(勿動)下拉選單'!G:N,6,FALSE),"")</f>
        <v/>
      </c>
      <c r="AT70" s="5" t="str">
        <f>IFERROR(VLOOKUP(J70,'(勿動)下拉選單'!G:N,7,FALSE),"")</f>
        <v/>
      </c>
      <c r="AU70" s="5" t="str">
        <f>IFERROR(VLOOKUP(J70,'(勿動)下拉選單'!G:N,8,FALSE),"")</f>
        <v/>
      </c>
      <c r="AV70" s="5" t="str">
        <f t="shared" si="28"/>
        <v/>
      </c>
      <c r="AW70" s="5" t="str">
        <f>IFERROR(VLOOKUP(K70,'(勿動)下拉選單'!D:F,3,FALSE),"")</f>
        <v/>
      </c>
      <c r="AX70" s="5" t="str">
        <f t="shared" si="29"/>
        <v/>
      </c>
      <c r="AY70" s="5" t="str">
        <f t="shared" si="30"/>
        <v/>
      </c>
    </row>
  </sheetData>
  <mergeCells count="18">
    <mergeCell ref="B1:C1"/>
    <mergeCell ref="G1:K1"/>
    <mergeCell ref="B2:C2"/>
    <mergeCell ref="G2:K2"/>
    <mergeCell ref="G3:K3"/>
    <mergeCell ref="AE39:AY39"/>
    <mergeCell ref="A5:D5"/>
    <mergeCell ref="E5:H5"/>
    <mergeCell ref="U5:X5"/>
    <mergeCell ref="Y5:AB5"/>
    <mergeCell ref="AE5:BY5"/>
    <mergeCell ref="Q5:T5"/>
    <mergeCell ref="I5:L5"/>
    <mergeCell ref="M5:P5"/>
    <mergeCell ref="B3:C3"/>
    <mergeCell ref="A39:D39"/>
    <mergeCell ref="E39:H39"/>
    <mergeCell ref="I39:M39"/>
  </mergeCells>
  <phoneticPr fontId="1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300-000000000000}">
          <x14:formula1>
            <xm:f>'(勿動)下拉選單'!$D$2:$D1018</xm:f>
          </x14:formula1>
          <xm:sqref>G7:G36 K7:K36 O7:O36 S7:S36 W7:W36 AA7:AA36 G41:G70 K41:K70</xm:sqref>
        </x14:dataValidation>
        <x14:dataValidation type="list" allowBlank="1" showErrorMessage="1" xr:uid="{00000000-0002-0000-0300-000001000000}">
          <x14:formula1>
            <xm:f>'(勿動)下拉選單'!$B$2:$B1018</xm:f>
          </x14:formula1>
          <xm:sqref>E7:E36 I7:I36 M7:M36 Q7:Q36 U7:U36 Y7:Y36 E41:E70 I41:I70</xm:sqref>
        </x14:dataValidation>
        <x14:dataValidation type="list" allowBlank="1" showErrorMessage="1" xr:uid="{00000000-0002-0000-0300-000002000000}">
          <x14:formula1>
            <xm:f>'(勿動)下拉選單'!$G$2:$G1018</xm:f>
          </x14:formula1>
          <xm:sqref>F7:F36 J7:J36 N7:N36 R7:R36 V7:V36 Z7:Z36 F41:F70 J41:J70</xm:sqref>
        </x14:dataValidation>
        <x14:dataValidation type="list" allowBlank="1" showErrorMessage="1" xr:uid="{00000000-0002-0000-0300-000003000000}">
          <x14:formula1>
            <xm:f>'(勿動)下拉選單'!$C$2:$C1018</xm:f>
          </x14:formula1>
          <xm:sqref>H7:H36 L7:L36 P7:P36 T7:T36 X7:X36 AB7:AB36 H41:H70 L41:L70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說明</vt:lpstr>
      <vt:lpstr>(勿動)下拉選單</vt:lpstr>
      <vt:lpstr>空白模板ver1</vt:lpstr>
      <vt:lpstr>空白模板ver2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Zhuang 莊旻哲</dc:creator>
  <cp:lastModifiedBy>James Zhuang</cp:lastModifiedBy>
  <dcterms:created xsi:type="dcterms:W3CDTF">2026-05-13T09:07:32Z</dcterms:created>
  <dcterms:modified xsi:type="dcterms:W3CDTF">2026-09-12T09:25:52Z</dcterms:modified>
</cp:coreProperties>
</file>