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9975"/>
  </bookViews>
  <sheets>
    <sheet name="Raw" sheetId="4" r:id="rId1"/>
    <sheet name="Water Only" sheetId="1" r:id="rId2"/>
    <sheet name="Spp_CODES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W24" i="4" l="1"/>
  <c r="G24" i="4" l="1"/>
  <c r="W53" i="4" l="1"/>
  <c r="G53" i="4"/>
  <c r="W52" i="4"/>
  <c r="G52" i="4"/>
  <c r="W51" i="4"/>
  <c r="G51" i="4"/>
  <c r="W50" i="4"/>
  <c r="G50" i="4"/>
  <c r="W49" i="4"/>
  <c r="G49" i="4"/>
  <c r="W48" i="4"/>
  <c r="G48" i="4"/>
  <c r="W47" i="4"/>
  <c r="G47" i="4"/>
  <c r="W46" i="4"/>
  <c r="G46" i="4"/>
  <c r="W45" i="4"/>
  <c r="G45" i="4"/>
  <c r="W44" i="4"/>
  <c r="G44" i="4"/>
  <c r="W43" i="4"/>
  <c r="G43" i="4"/>
  <c r="W42" i="4"/>
  <c r="G42" i="4"/>
  <c r="W41" i="4"/>
  <c r="G41" i="4"/>
  <c r="W40" i="4"/>
  <c r="G40" i="4"/>
  <c r="W39" i="4"/>
  <c r="G39" i="4"/>
  <c r="W38" i="4"/>
  <c r="G38" i="4"/>
  <c r="W37" i="4"/>
  <c r="G37" i="4"/>
  <c r="W36" i="4"/>
  <c r="G36" i="4"/>
  <c r="W35" i="4"/>
  <c r="G35" i="4"/>
  <c r="W34" i="4"/>
  <c r="G34" i="4"/>
  <c r="W33" i="4"/>
  <c r="G33" i="4"/>
  <c r="W32" i="4"/>
  <c r="G32" i="4"/>
  <c r="W31" i="4"/>
  <c r="G31" i="4"/>
  <c r="W30" i="4"/>
  <c r="G30" i="4"/>
  <c r="W29" i="4"/>
  <c r="G29" i="4"/>
  <c r="W28" i="4"/>
  <c r="G28" i="4"/>
  <c r="W27" i="4"/>
  <c r="G27" i="4"/>
  <c r="W26" i="4"/>
  <c r="G26" i="4"/>
  <c r="W25" i="4"/>
  <c r="G25" i="4"/>
  <c r="W23" i="4"/>
  <c r="G23" i="4"/>
  <c r="W22" i="4"/>
  <c r="G22" i="4"/>
  <c r="W21" i="4"/>
  <c r="G21" i="4"/>
  <c r="W20" i="4"/>
  <c r="G20" i="4"/>
  <c r="W19" i="4"/>
  <c r="G19" i="4"/>
  <c r="W18" i="4"/>
  <c r="G18" i="4"/>
  <c r="W17" i="4"/>
  <c r="G17" i="4"/>
  <c r="W16" i="4"/>
  <c r="G16" i="4"/>
  <c r="W15" i="4"/>
  <c r="G15" i="4"/>
  <c r="W14" i="4"/>
  <c r="G14" i="4"/>
  <c r="W13" i="4"/>
  <c r="G13" i="4"/>
  <c r="D13" i="4"/>
  <c r="W12" i="4"/>
  <c r="G12" i="4"/>
  <c r="W11" i="4"/>
  <c r="G11" i="4"/>
  <c r="W10" i="4"/>
  <c r="G10" i="4"/>
  <c r="W9" i="4"/>
  <c r="G9" i="4"/>
  <c r="W8" i="4"/>
  <c r="G8" i="4"/>
  <c r="W7" i="4"/>
  <c r="G7" i="4"/>
  <c r="W6" i="4"/>
  <c r="G6" i="4"/>
  <c r="W5" i="4"/>
  <c r="G5" i="4"/>
  <c r="W4" i="4"/>
  <c r="G4" i="4"/>
  <c r="W3" i="4"/>
  <c r="G3" i="4"/>
  <c r="W2" i="4"/>
  <c r="G2" i="4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2" i="1"/>
  <c r="F8" i="1" l="1"/>
  <c r="F10" i="1"/>
  <c r="F19" i="1"/>
  <c r="F11" i="1"/>
  <c r="F32" i="1"/>
  <c r="F31" i="1"/>
  <c r="F34" i="1"/>
  <c r="F13" i="1"/>
  <c r="F36" i="1"/>
  <c r="F18" i="1"/>
  <c r="F37" i="1"/>
  <c r="F9" i="1"/>
  <c r="F22" i="1"/>
  <c r="F6" i="1"/>
  <c r="F7" i="1"/>
  <c r="F3" i="1"/>
  <c r="F2" i="1"/>
  <c r="F4" i="1"/>
  <c r="F5" i="1"/>
  <c r="F20" i="1"/>
  <c r="F33" i="1"/>
  <c r="F28" i="1"/>
  <c r="F23" i="1"/>
  <c r="F24" i="1"/>
  <c r="F12" i="1"/>
  <c r="F21" i="1"/>
  <c r="F17" i="1"/>
  <c r="F16" i="1"/>
  <c r="F27" i="1"/>
  <c r="F14" i="1"/>
  <c r="F15" i="1"/>
  <c r="F29" i="1"/>
  <c r="F30" i="1"/>
  <c r="F26" i="1"/>
  <c r="F25" i="1"/>
  <c r="F35" i="1"/>
  <c r="C13" i="1"/>
</calcChain>
</file>

<file path=xl/sharedStrings.xml><?xml version="1.0" encoding="utf-8"?>
<sst xmlns="http://schemas.openxmlformats.org/spreadsheetml/2006/main" count="220" uniqueCount="96">
  <si>
    <t>Rkm</t>
  </si>
  <si>
    <t>Deployment Start</t>
  </si>
  <si>
    <t>Deployment end</t>
  </si>
  <si>
    <t>Bank Side</t>
  </si>
  <si>
    <t>DIPT</t>
  </si>
  <si>
    <t>CHIS</t>
  </si>
  <si>
    <t>CHIB</t>
  </si>
  <si>
    <t>LEPI</t>
  </si>
  <si>
    <t>HEMI</t>
  </si>
  <si>
    <t>HYME</t>
  </si>
  <si>
    <t>COLE</t>
  </si>
  <si>
    <t>THYS</t>
  </si>
  <si>
    <t>L</t>
  </si>
  <si>
    <t>Sample Date</t>
  </si>
  <si>
    <t>Comments</t>
  </si>
  <si>
    <t>SR-4</t>
  </si>
  <si>
    <t>R</t>
  </si>
  <si>
    <t>SIMA</t>
  </si>
  <si>
    <t>Weevil removed</t>
  </si>
  <si>
    <t>CISP</t>
  </si>
  <si>
    <t>EPHE</t>
  </si>
  <si>
    <t xml:space="preserve">Deployment hours </t>
  </si>
  <si>
    <t>no bugs</t>
  </si>
  <si>
    <t>DWN? - COLE are all tami beetles</t>
  </si>
  <si>
    <t xml:space="preserve">DWN </t>
  </si>
  <si>
    <t>NEUR</t>
  </si>
  <si>
    <t>Unidentified Diptera</t>
  </si>
  <si>
    <t>Chironomidae &lt;2mm</t>
  </si>
  <si>
    <r>
      <t xml:space="preserve">Chironomidae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2mm</t>
    </r>
  </si>
  <si>
    <t>Simuliidae</t>
  </si>
  <si>
    <t>Cisthene_Sp.</t>
  </si>
  <si>
    <t>Unidentified Lepidoptera</t>
  </si>
  <si>
    <t>Unidentified Hemiptera</t>
  </si>
  <si>
    <t>Unidentified Hymenoptera</t>
  </si>
  <si>
    <t>Unidentified Coleoptera</t>
  </si>
  <si>
    <t>Unidentified Thysanoptera</t>
  </si>
  <si>
    <t>Unidentified Ephemeroptera</t>
  </si>
  <si>
    <t>Unidentified Neuroptera</t>
  </si>
  <si>
    <t>Actual Deployment Time</t>
  </si>
  <si>
    <t>TRIA</t>
  </si>
  <si>
    <t>Unidentified Trichoptera</t>
  </si>
  <si>
    <t>Aquatic Total</t>
  </si>
  <si>
    <t>Barcode</t>
  </si>
  <si>
    <t>S03950</t>
  </si>
  <si>
    <t>S03951</t>
  </si>
  <si>
    <t>S03952</t>
  </si>
  <si>
    <t>S03953</t>
  </si>
  <si>
    <t>S03954</t>
  </si>
  <si>
    <t>S03955</t>
  </si>
  <si>
    <t>S03956</t>
  </si>
  <si>
    <t>S03957</t>
  </si>
  <si>
    <t>S03958</t>
  </si>
  <si>
    <t>S03959</t>
  </si>
  <si>
    <t>S03960</t>
  </si>
  <si>
    <t>S03961</t>
  </si>
  <si>
    <t>S03962</t>
  </si>
  <si>
    <t>S03963</t>
  </si>
  <si>
    <t>S03964</t>
  </si>
  <si>
    <t>S03965</t>
  </si>
  <si>
    <t>S03966</t>
  </si>
  <si>
    <t>S03967</t>
  </si>
  <si>
    <t>S03968</t>
  </si>
  <si>
    <t>S03969</t>
  </si>
  <si>
    <t>S03970</t>
  </si>
  <si>
    <t>S03971</t>
  </si>
  <si>
    <t>S03972</t>
  </si>
  <si>
    <t>S03973</t>
  </si>
  <si>
    <t>S03974</t>
  </si>
  <si>
    <t>S03975</t>
  </si>
  <si>
    <t>S03976</t>
  </si>
  <si>
    <t>S03977</t>
  </si>
  <si>
    <t>S03978</t>
  </si>
  <si>
    <t>S03985</t>
  </si>
  <si>
    <t>S03984</t>
  </si>
  <si>
    <t>S03987</t>
  </si>
  <si>
    <t>COLE are all tami beetles</t>
  </si>
  <si>
    <t>S03989</t>
  </si>
  <si>
    <t>S03988</t>
  </si>
  <si>
    <t>S03986</t>
  </si>
  <si>
    <t>S03992</t>
  </si>
  <si>
    <t>S03990</t>
  </si>
  <si>
    <t>S03991</t>
  </si>
  <si>
    <t>S03993</t>
  </si>
  <si>
    <t>S03980</t>
  </si>
  <si>
    <t>S03981</t>
  </si>
  <si>
    <t>S03983</t>
  </si>
  <si>
    <t>S03982</t>
  </si>
  <si>
    <t>S04001</t>
  </si>
  <si>
    <t>S04000</t>
  </si>
  <si>
    <t>S03998</t>
  </si>
  <si>
    <t>S03999</t>
  </si>
  <si>
    <t>S03997</t>
  </si>
  <si>
    <t>S03996</t>
  </si>
  <si>
    <t>S03994</t>
  </si>
  <si>
    <t>S03995</t>
  </si>
  <si>
    <t>S03979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</si>
</sst>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h]:m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20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Raw!$W$1</c:f>
              <c:strCache>
                <c:ptCount val="1"/>
                <c:pt idx="0">
                  <c:v>Aquatic 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Raw!$C$2:$C$776</c:f>
              <c:numCache>
                <c:formatCode>0.000</c:formatCode>
                <c:ptCount val="775"/>
                <c:pt idx="0">
                  <c:v>0.6</c:v>
                </c:pt>
                <c:pt idx="1">
                  <c:v>0.6</c:v>
                </c:pt>
                <c:pt idx="2">
                  <c:v>1.4</c:v>
                </c:pt>
                <c:pt idx="3">
                  <c:v>1.4</c:v>
                </c:pt>
                <c:pt idx="4">
                  <c:v>1.9</c:v>
                </c:pt>
                <c:pt idx="5">
                  <c:v>1.9</c:v>
                </c:pt>
                <c:pt idx="6">
                  <c:v>3.2</c:v>
                </c:pt>
                <c:pt idx="7">
                  <c:v>3.2</c:v>
                </c:pt>
                <c:pt idx="8">
                  <c:v>4.2</c:v>
                </c:pt>
                <c:pt idx="9">
                  <c:v>4.2</c:v>
                </c:pt>
                <c:pt idx="10">
                  <c:v>4.8600000000000003</c:v>
                </c:pt>
                <c:pt idx="11">
                  <c:v>4.8600000000000003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6.23</c:v>
                </c:pt>
                <c:pt idx="17">
                  <c:v>6.23</c:v>
                </c:pt>
                <c:pt idx="18">
                  <c:v>7</c:v>
                </c:pt>
                <c:pt idx="19">
                  <c:v>7</c:v>
                </c:pt>
                <c:pt idx="20">
                  <c:v>7.09</c:v>
                </c:pt>
                <c:pt idx="21">
                  <c:v>7.09</c:v>
                </c:pt>
                <c:pt idx="22">
                  <c:v>7.88</c:v>
                </c:pt>
                <c:pt idx="23">
                  <c:v>7.88</c:v>
                </c:pt>
                <c:pt idx="24">
                  <c:v>8</c:v>
                </c:pt>
                <c:pt idx="25">
                  <c:v>8</c:v>
                </c:pt>
                <c:pt idx="26">
                  <c:v>8.98</c:v>
                </c:pt>
                <c:pt idx="27">
                  <c:v>8.98</c:v>
                </c:pt>
                <c:pt idx="28">
                  <c:v>9</c:v>
                </c:pt>
                <c:pt idx="29">
                  <c:v>9</c:v>
                </c:pt>
                <c:pt idx="30">
                  <c:v>9.85</c:v>
                </c:pt>
                <c:pt idx="31">
                  <c:v>9.85</c:v>
                </c:pt>
                <c:pt idx="32">
                  <c:v>9.85</c:v>
                </c:pt>
                <c:pt idx="33">
                  <c:v>9.85</c:v>
                </c:pt>
                <c:pt idx="34">
                  <c:v>10.1</c:v>
                </c:pt>
                <c:pt idx="35">
                  <c:v>10.1</c:v>
                </c:pt>
                <c:pt idx="36">
                  <c:v>10.1</c:v>
                </c:pt>
                <c:pt idx="37">
                  <c:v>10.1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11.65</c:v>
                </c:pt>
                <c:pt idx="43">
                  <c:v>11.65</c:v>
                </c:pt>
                <c:pt idx="44">
                  <c:v>11.65</c:v>
                </c:pt>
                <c:pt idx="45">
                  <c:v>11.65</c:v>
                </c:pt>
                <c:pt idx="46">
                  <c:v>12.1</c:v>
                </c:pt>
                <c:pt idx="47">
                  <c:v>12.1</c:v>
                </c:pt>
                <c:pt idx="48">
                  <c:v>12.1</c:v>
                </c:pt>
                <c:pt idx="49">
                  <c:v>12.1</c:v>
                </c:pt>
                <c:pt idx="50">
                  <c:v>13.32</c:v>
                </c:pt>
                <c:pt idx="51">
                  <c:v>13.32</c:v>
                </c:pt>
              </c:numCache>
            </c:numRef>
          </c:xVal>
          <c:yVal>
            <c:numRef>
              <c:f>Raw!$W$2:$W$776</c:f>
              <c:numCache>
                <c:formatCode>0</c:formatCode>
                <c:ptCount val="77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11</c:v>
                </c:pt>
                <c:pt idx="23">
                  <c:v>14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5</c:v>
                </c:pt>
                <c:pt idx="28">
                  <c:v>26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3</c:v>
                </c:pt>
                <c:pt idx="33">
                  <c:v>6</c:v>
                </c:pt>
                <c:pt idx="34">
                  <c:v>1</c:v>
                </c:pt>
                <c:pt idx="35">
                  <c:v>7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17</c:v>
                </c:pt>
                <c:pt idx="40">
                  <c:v>1</c:v>
                </c:pt>
                <c:pt idx="41">
                  <c:v>17</c:v>
                </c:pt>
                <c:pt idx="42">
                  <c:v>4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8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85248"/>
        <c:axId val="146486784"/>
      </c:scatterChart>
      <c:valAx>
        <c:axId val="14648524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46486784"/>
        <c:crosses val="autoZero"/>
        <c:crossBetween val="midCat"/>
      </c:valAx>
      <c:valAx>
        <c:axId val="146486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648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 Only'!$V$1</c:f>
              <c:strCache>
                <c:ptCount val="1"/>
                <c:pt idx="0">
                  <c:v>Aquatic Total</c:v>
                </c:pt>
              </c:strCache>
            </c:strRef>
          </c:tx>
          <c:spPr>
            <a:ln w="28575">
              <a:noFill/>
            </a:ln>
          </c:spPr>
          <c:xVal>
            <c:numRef>
              <c:f>'Water Only'!$B$2:$B$37</c:f>
              <c:numCache>
                <c:formatCode>0.000</c:formatCode>
                <c:ptCount val="36"/>
                <c:pt idx="0">
                  <c:v>0.6</c:v>
                </c:pt>
                <c:pt idx="1">
                  <c:v>0.6</c:v>
                </c:pt>
                <c:pt idx="2">
                  <c:v>1.4</c:v>
                </c:pt>
                <c:pt idx="3">
                  <c:v>1.4</c:v>
                </c:pt>
                <c:pt idx="4">
                  <c:v>1.9</c:v>
                </c:pt>
                <c:pt idx="5">
                  <c:v>1.9</c:v>
                </c:pt>
                <c:pt idx="6">
                  <c:v>3.2</c:v>
                </c:pt>
                <c:pt idx="7">
                  <c:v>3.2</c:v>
                </c:pt>
                <c:pt idx="8">
                  <c:v>4.2</c:v>
                </c:pt>
                <c:pt idx="9">
                  <c:v>4.2</c:v>
                </c:pt>
                <c:pt idx="10">
                  <c:v>4.8600000000000003</c:v>
                </c:pt>
                <c:pt idx="11">
                  <c:v>4.8600000000000003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6.23</c:v>
                </c:pt>
                <c:pt idx="17">
                  <c:v>6.23</c:v>
                </c:pt>
                <c:pt idx="18">
                  <c:v>7</c:v>
                </c:pt>
                <c:pt idx="19">
                  <c:v>7</c:v>
                </c:pt>
                <c:pt idx="20">
                  <c:v>7.09</c:v>
                </c:pt>
                <c:pt idx="21">
                  <c:v>7.09</c:v>
                </c:pt>
                <c:pt idx="22">
                  <c:v>7.88</c:v>
                </c:pt>
                <c:pt idx="23">
                  <c:v>8</c:v>
                </c:pt>
                <c:pt idx="24">
                  <c:v>8</c:v>
                </c:pt>
                <c:pt idx="25">
                  <c:v>8.98</c:v>
                </c:pt>
                <c:pt idx="26">
                  <c:v>8.98</c:v>
                </c:pt>
                <c:pt idx="27">
                  <c:v>9</c:v>
                </c:pt>
                <c:pt idx="28">
                  <c:v>9</c:v>
                </c:pt>
                <c:pt idx="29">
                  <c:v>9.85</c:v>
                </c:pt>
                <c:pt idx="30">
                  <c:v>10.1</c:v>
                </c:pt>
                <c:pt idx="31">
                  <c:v>10.5</c:v>
                </c:pt>
                <c:pt idx="32">
                  <c:v>11.65</c:v>
                </c:pt>
                <c:pt idx="33">
                  <c:v>12.1</c:v>
                </c:pt>
                <c:pt idx="34">
                  <c:v>13.32</c:v>
                </c:pt>
                <c:pt idx="35">
                  <c:v>13.32</c:v>
                </c:pt>
              </c:numCache>
            </c:numRef>
          </c:xVal>
          <c:yVal>
            <c:numRef>
              <c:f>'Water Only'!$V$2:$V$37</c:f>
              <c:numCache>
                <c:formatCode>0</c:formatCode>
                <c:ptCount val="3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14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26</c:v>
                </c:pt>
                <c:pt idx="28">
                  <c:v>10</c:v>
                </c:pt>
                <c:pt idx="29">
                  <c:v>12</c:v>
                </c:pt>
                <c:pt idx="30">
                  <c:v>7</c:v>
                </c:pt>
                <c:pt idx="31">
                  <c:v>17</c:v>
                </c:pt>
                <c:pt idx="32">
                  <c:v>5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8432"/>
        <c:axId val="147139968"/>
      </c:scatterChart>
      <c:valAx>
        <c:axId val="14713843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47139968"/>
        <c:crosses val="autoZero"/>
        <c:crossBetween val="midCat"/>
      </c:valAx>
      <c:valAx>
        <c:axId val="1471399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713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295275</xdr:colOff>
      <xdr:row>8</xdr:row>
      <xdr:rowOff>52387</xdr:rowOff>
    </xdr:from>
    <xdr:to>
      <xdr:col>30</xdr:col>
      <xdr:colOff>600075</xdr:colOff>
      <xdr:row>22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295275</xdr:colOff>
      <xdr:row>8</xdr:row>
      <xdr:rowOff>52387</xdr:rowOff>
    </xdr:from>
    <xdr:to>
      <xdr:col>29</xdr:col>
      <xdr:colOff>600075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4</xdr:row>
      <xdr:rowOff>180975</xdr:rowOff>
    </xdr:from>
    <xdr:to>
      <xdr:col>21</xdr:col>
      <xdr:colOff>95250</xdr:colOff>
      <xdr:row>20</xdr:row>
      <xdr:rowOff>180975</xdr:rowOff>
    </xdr:to>
    <xdr:sp macro="" textlink="">
      <xdr:nvSpPr>
        <xdr:cNvPr id="4" name="TextBox 3"/>
        <xdr:cNvSpPr txBox="1"/>
      </xdr:nvSpPr>
      <xdr:spPr>
        <a:xfrm>
          <a:off x="7391400" y="1133475"/>
          <a:ext cx="4743450" cy="3048000"/>
        </a:xfrm>
        <a:prstGeom prst="rect">
          <a:avLst/>
        </a:prstGeom>
        <a:solidFill>
          <a:schemeClr val="lt1"/>
        </a:solidFill>
        <a:ln w="635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/>
            <a:t>Treat</a:t>
          </a:r>
          <a:r>
            <a:rPr lang="en-US" sz="1100" baseline="0"/>
            <a:t> data from RKM 9.85 to 13.32 with extreme incredulity! These data were taken in a different manner from the remainder of the data in the lower river (</a:t>
          </a:r>
        </a:p>
        <a:p>
          <a:endParaRPr lang="en-US" sz="1100" baseline="0"/>
        </a:p>
        <a:p>
          <a:r>
            <a:rPr lang="en-US" sz="1100" baseline="0"/>
            <a:t>Method: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RKM 0-9: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one trap per pole, facing water, on each side of river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RKM 9.85-13.32: 4 traps on one pole, facing 4 cardinal directions, on only one side of the river</a:t>
          </a:r>
          <a:r>
            <a:rPr lang="en-US" sz="1100" baseline="0"/>
            <a:t>.</a:t>
          </a:r>
        </a:p>
        <a:p>
          <a:endParaRPr lang="en-US" sz="1100" baseline="0"/>
        </a:p>
        <a:p>
          <a:r>
            <a:rPr lang="en-US" sz="1100" baseline="0"/>
            <a:t>It is unclear which of the 4 traps in the upper river samples were actually facing the water. In this spreadhseet, I have assumed it is the trap of the set of 4 with the most aquatic bugs, and have kept only that trap from each set of 4. But this is not a very sophisticated assumption, and may be wrong.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6"/>
  <sheetViews>
    <sheetView tabSelected="1" workbookViewId="0">
      <pane ySplit="1" topLeftCell="A39" activePane="bottomLeft" state="frozen"/>
      <selection pane="bottomLeft" activeCell="A33" sqref="A33:XFD33"/>
    </sheetView>
  </sheetViews>
  <sheetFormatPr defaultRowHeight="15" x14ac:dyDescent="0.25"/>
  <cols>
    <col min="2" max="2" width="12.140625" bestFit="1" customWidth="1"/>
    <col min="3" max="3" width="6.5703125" bestFit="1" customWidth="1"/>
    <col min="4" max="4" width="12" style="5" bestFit="1" customWidth="1"/>
    <col min="5" max="6" width="12" bestFit="1" customWidth="1"/>
    <col min="7" max="7" width="17" style="5" bestFit="1" customWidth="1"/>
    <col min="8" max="8" width="5.28515625" bestFit="1" customWidth="1"/>
    <col min="9" max="9" width="30.7109375" bestFit="1" customWidth="1"/>
    <col min="10" max="11" width="5" bestFit="1" customWidth="1"/>
    <col min="12" max="12" width="5.140625" bestFit="1" customWidth="1"/>
    <col min="13" max="13" width="5.5703125" bestFit="1" customWidth="1"/>
    <col min="14" max="14" width="4.85546875" bestFit="1" customWidth="1"/>
    <col min="15" max="15" width="4.5703125" bestFit="1" customWidth="1"/>
    <col min="16" max="16" width="5.5703125" bestFit="1" customWidth="1"/>
    <col min="17" max="17" width="6" bestFit="1" customWidth="1"/>
    <col min="18" max="18" width="5.42578125" bestFit="1" customWidth="1"/>
    <col min="19" max="19" width="5.28515625" bestFit="1" customWidth="1"/>
    <col min="20" max="20" width="5.42578125" bestFit="1" customWidth="1"/>
    <col min="21" max="21" width="5.85546875" bestFit="1" customWidth="1"/>
  </cols>
  <sheetData>
    <row r="1" spans="1:25" s="6" customFormat="1" ht="30" x14ac:dyDescent="0.25">
      <c r="A1" s="6" t="s">
        <v>42</v>
      </c>
      <c r="B1" s="6" t="s">
        <v>13</v>
      </c>
      <c r="C1" s="6" t="s">
        <v>0</v>
      </c>
      <c r="D1" s="7" t="s">
        <v>21</v>
      </c>
      <c r="E1" s="6" t="s">
        <v>1</v>
      </c>
      <c r="F1" s="6" t="s">
        <v>2</v>
      </c>
      <c r="G1" s="7" t="s">
        <v>38</v>
      </c>
      <c r="H1" s="6" t="s">
        <v>3</v>
      </c>
      <c r="I1" s="6" t="s">
        <v>14</v>
      </c>
      <c r="J1" s="6" t="s">
        <v>4</v>
      </c>
      <c r="K1" s="6" t="s">
        <v>5</v>
      </c>
      <c r="L1" s="6" t="s">
        <v>6</v>
      </c>
      <c r="M1" s="6" t="s">
        <v>17</v>
      </c>
      <c r="N1" s="6" t="s">
        <v>19</v>
      </c>
      <c r="O1" s="6" t="s">
        <v>7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20</v>
      </c>
      <c r="U1" s="6" t="s">
        <v>25</v>
      </c>
      <c r="V1" s="6" t="s">
        <v>39</v>
      </c>
      <c r="W1" s="6" t="s">
        <v>41</v>
      </c>
    </row>
    <row r="2" spans="1:25" x14ac:dyDescent="0.25">
      <c r="A2" t="s">
        <v>46</v>
      </c>
      <c r="B2" s="1">
        <v>41456</v>
      </c>
      <c r="C2" s="4">
        <v>0.6</v>
      </c>
      <c r="D2" s="5">
        <v>0.94791666666666663</v>
      </c>
      <c r="E2" s="2">
        <v>0.79166666666666663</v>
      </c>
      <c r="F2" s="2">
        <v>0.73958333333333337</v>
      </c>
      <c r="G2" s="5">
        <f t="shared" ref="G2:G53" si="0">IF(OR(ISBLANK(E2),ISBLANK(F2)),D2,1+F2-E2)</f>
        <v>0.94791666666666685</v>
      </c>
      <c r="H2" t="s">
        <v>12</v>
      </c>
      <c r="J2" s="3">
        <v>2</v>
      </c>
      <c r="K2" s="3">
        <v>3</v>
      </c>
      <c r="L2" s="3"/>
      <c r="M2" s="3"/>
      <c r="N2" s="3"/>
      <c r="O2" s="3"/>
      <c r="P2" s="3"/>
      <c r="Q2" s="3"/>
      <c r="R2" s="3"/>
      <c r="S2" s="3"/>
      <c r="W2" s="3">
        <f>SUM(K2,L2,M2,T2,U2)</f>
        <v>3</v>
      </c>
      <c r="Y2" s="3"/>
    </row>
    <row r="3" spans="1:25" x14ac:dyDescent="0.25">
      <c r="A3" t="s">
        <v>61</v>
      </c>
      <c r="B3" s="1">
        <v>41457</v>
      </c>
      <c r="C3" s="4">
        <v>0.6</v>
      </c>
      <c r="D3" s="5">
        <v>0.9506944444444444</v>
      </c>
      <c r="E3" s="2">
        <v>0.79236111111111107</v>
      </c>
      <c r="F3" s="2">
        <v>0.74305555555555547</v>
      </c>
      <c r="G3" s="5">
        <f t="shared" si="0"/>
        <v>0.95069444444444429</v>
      </c>
      <c r="H3" t="s">
        <v>16</v>
      </c>
      <c r="J3" s="3">
        <v>12</v>
      </c>
      <c r="K3" s="3">
        <v>2</v>
      </c>
      <c r="L3" s="3"/>
      <c r="M3" s="3"/>
      <c r="N3" s="3"/>
      <c r="O3" s="3"/>
      <c r="P3" s="3">
        <v>3</v>
      </c>
      <c r="Q3" s="3"/>
      <c r="R3" s="3"/>
      <c r="S3" s="3"/>
      <c r="W3" s="3">
        <f t="shared" ref="W3:W53" si="1">SUM(K3,L3,M3,T3,U3)</f>
        <v>2</v>
      </c>
      <c r="Y3" s="3"/>
    </row>
    <row r="4" spans="1:25" x14ac:dyDescent="0.25">
      <c r="A4" t="s">
        <v>45</v>
      </c>
      <c r="B4" s="1">
        <v>41455</v>
      </c>
      <c r="C4" s="4">
        <v>1.4</v>
      </c>
      <c r="D4" s="5">
        <v>0.99930555555555556</v>
      </c>
      <c r="E4" s="2">
        <v>0.79999999999999993</v>
      </c>
      <c r="F4" s="2">
        <v>0.79166666666666663</v>
      </c>
      <c r="G4" s="5">
        <f t="shared" si="0"/>
        <v>0.99166666666666659</v>
      </c>
      <c r="H4" t="s">
        <v>12</v>
      </c>
      <c r="I4" t="s">
        <v>75</v>
      </c>
      <c r="J4" s="3">
        <v>4</v>
      </c>
      <c r="K4" s="3">
        <v>1</v>
      </c>
      <c r="L4" s="3">
        <v>2</v>
      </c>
      <c r="M4" s="3"/>
      <c r="N4" s="3"/>
      <c r="O4" s="3"/>
      <c r="P4" s="3">
        <v>1</v>
      </c>
      <c r="Q4" s="3"/>
      <c r="R4" s="3">
        <v>9</v>
      </c>
      <c r="S4" s="3"/>
      <c r="W4" s="3">
        <f t="shared" si="1"/>
        <v>3</v>
      </c>
      <c r="Y4" s="3"/>
    </row>
    <row r="5" spans="1:25" x14ac:dyDescent="0.25">
      <c r="A5" t="s">
        <v>48</v>
      </c>
      <c r="B5" s="1">
        <v>41455</v>
      </c>
      <c r="C5" s="4">
        <v>1.4</v>
      </c>
      <c r="D5" s="5">
        <v>0.99583333333333324</v>
      </c>
      <c r="E5" s="2">
        <v>0.79583333333333339</v>
      </c>
      <c r="F5" s="2">
        <v>0.79166666666666663</v>
      </c>
      <c r="G5" s="5">
        <f t="shared" si="0"/>
        <v>0.99583333333333313</v>
      </c>
      <c r="H5" t="s">
        <v>16</v>
      </c>
      <c r="J5" s="3">
        <v>4</v>
      </c>
      <c r="K5" s="3"/>
      <c r="L5" s="3"/>
      <c r="M5" s="3"/>
      <c r="N5" s="3"/>
      <c r="O5" s="3"/>
      <c r="P5" s="3"/>
      <c r="Q5" s="3">
        <v>1</v>
      </c>
      <c r="R5" s="3">
        <v>1</v>
      </c>
      <c r="S5" s="3">
        <v>1</v>
      </c>
      <c r="W5" s="3">
        <f t="shared" si="1"/>
        <v>0</v>
      </c>
      <c r="Y5" s="3"/>
    </row>
    <row r="6" spans="1:25" x14ac:dyDescent="0.25">
      <c r="A6" t="s">
        <v>59</v>
      </c>
      <c r="B6" s="1">
        <v>41454</v>
      </c>
      <c r="C6" s="4">
        <v>1.9</v>
      </c>
      <c r="D6" s="5">
        <v>0.97222222222222221</v>
      </c>
      <c r="E6" s="2">
        <v>0.79166666666666663</v>
      </c>
      <c r="F6" s="2">
        <v>0.77777777777777779</v>
      </c>
      <c r="G6" s="5">
        <f t="shared" si="0"/>
        <v>0.98611111111111105</v>
      </c>
      <c r="H6" t="s">
        <v>12</v>
      </c>
      <c r="J6" s="3"/>
      <c r="K6" s="3">
        <v>8</v>
      </c>
      <c r="L6" s="3">
        <v>2</v>
      </c>
      <c r="M6" s="3"/>
      <c r="N6" s="3"/>
      <c r="O6" s="3"/>
      <c r="P6" s="3"/>
      <c r="Q6" s="3"/>
      <c r="R6" s="3"/>
      <c r="S6" s="3"/>
      <c r="W6" s="3">
        <f t="shared" si="1"/>
        <v>10</v>
      </c>
      <c r="Y6" s="3"/>
    </row>
    <row r="7" spans="1:25" x14ac:dyDescent="0.25">
      <c r="A7" t="s">
        <v>62</v>
      </c>
      <c r="B7" s="1">
        <v>41454</v>
      </c>
      <c r="C7" s="4">
        <v>1.9</v>
      </c>
      <c r="D7" s="5">
        <v>0.98611111111111116</v>
      </c>
      <c r="E7" s="2">
        <v>0.79166666666666663</v>
      </c>
      <c r="F7" s="2">
        <v>0.77777777777777779</v>
      </c>
      <c r="G7" s="5">
        <f t="shared" si="0"/>
        <v>0.98611111111111105</v>
      </c>
      <c r="H7" t="s">
        <v>16</v>
      </c>
      <c r="J7" s="3">
        <v>1</v>
      </c>
      <c r="K7" s="3">
        <v>3</v>
      </c>
      <c r="L7" s="3">
        <v>1</v>
      </c>
      <c r="M7" s="3"/>
      <c r="N7" s="3"/>
      <c r="O7" s="3"/>
      <c r="P7" s="3"/>
      <c r="Q7" s="3"/>
      <c r="R7" s="3">
        <v>1</v>
      </c>
      <c r="S7" s="3"/>
      <c r="W7" s="3">
        <f t="shared" si="1"/>
        <v>4</v>
      </c>
      <c r="Y7" s="3"/>
    </row>
    <row r="8" spans="1:25" x14ac:dyDescent="0.25">
      <c r="A8" t="s">
        <v>52</v>
      </c>
      <c r="B8" s="1">
        <v>41453</v>
      </c>
      <c r="C8" s="4">
        <v>3.2</v>
      </c>
      <c r="D8" s="5">
        <v>0.85416666666666663</v>
      </c>
      <c r="E8" s="2">
        <v>0.88958333333333339</v>
      </c>
      <c r="F8" s="2">
        <v>0.70833333333333337</v>
      </c>
      <c r="G8" s="5">
        <f t="shared" si="0"/>
        <v>0.81875000000000009</v>
      </c>
      <c r="H8" t="s">
        <v>12</v>
      </c>
      <c r="I8" t="s">
        <v>15</v>
      </c>
      <c r="J8" s="3">
        <v>3</v>
      </c>
      <c r="K8" s="3">
        <v>1</v>
      </c>
      <c r="L8" s="3">
        <v>1</v>
      </c>
      <c r="M8" s="3"/>
      <c r="N8" s="3"/>
      <c r="O8" s="3"/>
      <c r="P8" s="3"/>
      <c r="Q8" s="3"/>
      <c r="R8" s="3"/>
      <c r="S8" s="3"/>
      <c r="W8" s="3">
        <f t="shared" si="1"/>
        <v>2</v>
      </c>
      <c r="Y8" s="3"/>
    </row>
    <row r="9" spans="1:25" x14ac:dyDescent="0.25">
      <c r="A9" t="s">
        <v>47</v>
      </c>
      <c r="B9" s="1">
        <v>41453</v>
      </c>
      <c r="C9" s="4">
        <v>3.2</v>
      </c>
      <c r="D9" s="5">
        <v>0.73263888888888884</v>
      </c>
      <c r="E9" s="2">
        <v>0.89236111111111116</v>
      </c>
      <c r="F9" s="2">
        <v>0.70833333333333337</v>
      </c>
      <c r="G9" s="5">
        <f t="shared" si="0"/>
        <v>0.81597222222222232</v>
      </c>
      <c r="H9" t="s">
        <v>16</v>
      </c>
      <c r="J9" s="3">
        <v>2</v>
      </c>
      <c r="K9" s="3"/>
      <c r="L9" s="3">
        <v>1</v>
      </c>
      <c r="M9" s="3"/>
      <c r="N9" s="3"/>
      <c r="O9" s="3"/>
      <c r="P9" s="3"/>
      <c r="Q9" s="3"/>
      <c r="R9" s="3"/>
      <c r="S9" s="3"/>
      <c r="W9" s="3">
        <f t="shared" si="1"/>
        <v>1</v>
      </c>
      <c r="Y9" s="3"/>
    </row>
    <row r="10" spans="1:25" x14ac:dyDescent="0.25">
      <c r="A10" t="s">
        <v>53</v>
      </c>
      <c r="B10" s="1">
        <v>41452</v>
      </c>
      <c r="C10" s="4">
        <v>4.2</v>
      </c>
      <c r="D10" s="5">
        <v>0.54166666666666663</v>
      </c>
      <c r="E10" s="2">
        <v>0.6875</v>
      </c>
      <c r="F10" s="2">
        <v>0.31180555555555556</v>
      </c>
      <c r="G10" s="5">
        <f t="shared" si="0"/>
        <v>0.62430555555555545</v>
      </c>
      <c r="H10" t="s">
        <v>12</v>
      </c>
      <c r="J10" s="3"/>
      <c r="K10" s="3">
        <v>5</v>
      </c>
      <c r="L10" s="3"/>
      <c r="M10" s="3"/>
      <c r="N10" s="3"/>
      <c r="O10" s="3"/>
      <c r="P10" s="3"/>
      <c r="Q10" s="3">
        <v>1</v>
      </c>
      <c r="R10" s="3">
        <v>3</v>
      </c>
      <c r="S10" s="3"/>
      <c r="W10" s="3">
        <f t="shared" si="1"/>
        <v>5</v>
      </c>
      <c r="Y10" s="3"/>
    </row>
    <row r="11" spans="1:25" x14ac:dyDescent="0.25">
      <c r="A11" t="s">
        <v>50</v>
      </c>
      <c r="B11" s="1">
        <v>41452</v>
      </c>
      <c r="C11" s="4">
        <v>4.2</v>
      </c>
      <c r="D11" s="5">
        <v>0.91666666666666663</v>
      </c>
      <c r="E11" s="2">
        <v>0.73125000000000007</v>
      </c>
      <c r="F11" s="2">
        <v>0.6875</v>
      </c>
      <c r="G11" s="5">
        <f t="shared" si="0"/>
        <v>0.95624999999999993</v>
      </c>
      <c r="H11" t="s">
        <v>16</v>
      </c>
      <c r="J11" s="3"/>
      <c r="K11" s="3">
        <v>3</v>
      </c>
      <c r="L11" s="3">
        <v>3</v>
      </c>
      <c r="M11" s="3">
        <v>1</v>
      </c>
      <c r="N11" s="3"/>
      <c r="O11" s="3"/>
      <c r="P11" s="3"/>
      <c r="Q11" s="3"/>
      <c r="R11" s="3"/>
      <c r="S11" s="3"/>
      <c r="W11" s="3">
        <f t="shared" si="1"/>
        <v>7</v>
      </c>
      <c r="Y11" s="3"/>
    </row>
    <row r="12" spans="1:25" x14ac:dyDescent="0.25">
      <c r="A12" t="s">
        <v>56</v>
      </c>
      <c r="B12" s="1">
        <v>41453</v>
      </c>
      <c r="C12" s="4">
        <v>4.8600000000000003</v>
      </c>
      <c r="D12" s="5">
        <v>0.70833333333333337</v>
      </c>
      <c r="F12" s="2"/>
      <c r="G12" s="5">
        <f t="shared" si="0"/>
        <v>0.70833333333333337</v>
      </c>
      <c r="H12" t="s">
        <v>12</v>
      </c>
      <c r="J12" s="3">
        <v>1</v>
      </c>
      <c r="K12" s="3">
        <v>3</v>
      </c>
      <c r="L12" s="3"/>
      <c r="M12" s="3"/>
      <c r="N12" s="3"/>
      <c r="O12" s="3"/>
      <c r="P12" s="3"/>
      <c r="Q12" s="3">
        <v>2</v>
      </c>
      <c r="R12" s="3"/>
      <c r="S12" s="3"/>
      <c r="W12" s="3">
        <f t="shared" si="1"/>
        <v>3</v>
      </c>
      <c r="Y12" s="3"/>
    </row>
    <row r="13" spans="1:25" x14ac:dyDescent="0.25">
      <c r="A13" t="s">
        <v>57</v>
      </c>
      <c r="B13" s="1">
        <v>41453</v>
      </c>
      <c r="C13" s="4">
        <v>4.8600000000000003</v>
      </c>
      <c r="D13" s="5">
        <f>1+F13-E13</f>
        <v>1.0868055555555558</v>
      </c>
      <c r="E13" s="2">
        <v>0.62152777777777779</v>
      </c>
      <c r="F13" s="2">
        <v>0.70833333333333337</v>
      </c>
      <c r="G13" s="5">
        <f t="shared" si="0"/>
        <v>1.0868055555555558</v>
      </c>
      <c r="H13" t="s">
        <v>16</v>
      </c>
      <c r="J13" s="3">
        <v>1</v>
      </c>
      <c r="K13" s="3">
        <v>5</v>
      </c>
      <c r="L13" s="3"/>
      <c r="M13" s="3"/>
      <c r="N13" s="3"/>
      <c r="O13" s="3"/>
      <c r="P13" s="3"/>
      <c r="Q13" s="3"/>
      <c r="R13" s="3">
        <v>2</v>
      </c>
      <c r="S13" s="3"/>
      <c r="W13" s="3">
        <f t="shared" si="1"/>
        <v>5</v>
      </c>
      <c r="Y13" s="3"/>
    </row>
    <row r="14" spans="1:25" x14ac:dyDescent="0.25">
      <c r="A14" t="s">
        <v>49</v>
      </c>
      <c r="B14" s="1">
        <v>41458</v>
      </c>
      <c r="C14" s="4">
        <v>6</v>
      </c>
      <c r="D14" s="5">
        <v>0.375</v>
      </c>
      <c r="F14" s="2"/>
      <c r="G14" s="5">
        <f t="shared" si="0"/>
        <v>0.375</v>
      </c>
      <c r="H14" t="s">
        <v>12</v>
      </c>
      <c r="J14" s="3"/>
      <c r="K14" s="3">
        <v>4</v>
      </c>
      <c r="L14" s="3">
        <v>1</v>
      </c>
      <c r="M14" s="3"/>
      <c r="N14" s="3"/>
      <c r="O14" s="3"/>
      <c r="P14" s="3"/>
      <c r="Q14" s="3"/>
      <c r="R14" s="3"/>
      <c r="S14" s="3"/>
      <c r="W14" s="3">
        <f t="shared" si="1"/>
        <v>5</v>
      </c>
      <c r="Y14" s="3"/>
    </row>
    <row r="15" spans="1:25" x14ac:dyDescent="0.25">
      <c r="A15" t="s">
        <v>68</v>
      </c>
      <c r="B15" s="1">
        <v>41458</v>
      </c>
      <c r="C15" s="4">
        <v>6</v>
      </c>
      <c r="D15" s="5">
        <v>0.375</v>
      </c>
      <c r="F15" s="2"/>
      <c r="G15" s="5">
        <f t="shared" si="0"/>
        <v>0.375</v>
      </c>
      <c r="H15" t="s">
        <v>16</v>
      </c>
      <c r="J15" s="3">
        <v>1</v>
      </c>
      <c r="K15" s="3">
        <v>6</v>
      </c>
      <c r="L15" s="3">
        <v>1</v>
      </c>
      <c r="M15" s="3"/>
      <c r="N15" s="3"/>
      <c r="O15" s="3"/>
      <c r="P15" s="3"/>
      <c r="Q15" s="3"/>
      <c r="R15" s="3"/>
      <c r="S15" s="3"/>
      <c r="W15" s="3">
        <f t="shared" si="1"/>
        <v>7</v>
      </c>
      <c r="Y15" s="3"/>
    </row>
    <row r="16" spans="1:25" x14ac:dyDescent="0.25">
      <c r="A16" t="s">
        <v>70</v>
      </c>
      <c r="B16" s="1">
        <v>41459</v>
      </c>
      <c r="C16" s="4">
        <v>6</v>
      </c>
      <c r="D16" s="5">
        <v>0.375</v>
      </c>
      <c r="F16" s="2"/>
      <c r="G16" s="5">
        <f t="shared" si="0"/>
        <v>0.375</v>
      </c>
      <c r="H16" t="s">
        <v>12</v>
      </c>
      <c r="J16" s="3">
        <v>5</v>
      </c>
      <c r="K16" s="3"/>
      <c r="L16" s="3"/>
      <c r="M16" s="3"/>
      <c r="N16" s="3"/>
      <c r="O16" s="3"/>
      <c r="P16" s="3"/>
      <c r="Q16" s="3"/>
      <c r="R16" s="3"/>
      <c r="S16" s="3"/>
      <c r="W16" s="3">
        <f t="shared" si="1"/>
        <v>0</v>
      </c>
      <c r="Y16" s="3"/>
    </row>
    <row r="17" spans="1:25" x14ac:dyDescent="0.25">
      <c r="A17" t="s">
        <v>63</v>
      </c>
      <c r="B17" s="1">
        <v>41459</v>
      </c>
      <c r="C17" s="4">
        <v>6</v>
      </c>
      <c r="D17" s="5">
        <v>0.375</v>
      </c>
      <c r="F17" s="2"/>
      <c r="G17" s="5">
        <f t="shared" si="0"/>
        <v>0.375</v>
      </c>
      <c r="H17" t="s">
        <v>16</v>
      </c>
      <c r="J17" s="3">
        <v>2</v>
      </c>
      <c r="K17" s="3">
        <v>1</v>
      </c>
      <c r="L17" s="3"/>
      <c r="M17" s="3"/>
      <c r="N17" s="3"/>
      <c r="O17" s="3"/>
      <c r="P17" s="3"/>
      <c r="Q17" s="3">
        <v>1</v>
      </c>
      <c r="R17" s="3">
        <v>1</v>
      </c>
      <c r="S17" s="3"/>
      <c r="U17">
        <v>1</v>
      </c>
      <c r="W17" s="3">
        <f t="shared" si="1"/>
        <v>2</v>
      </c>
      <c r="Y17" s="3"/>
    </row>
    <row r="18" spans="1:25" x14ac:dyDescent="0.25">
      <c r="A18" t="s">
        <v>51</v>
      </c>
      <c r="B18" s="1">
        <v>41454</v>
      </c>
      <c r="C18" s="4">
        <v>6.23</v>
      </c>
      <c r="D18" s="5">
        <v>0.41666666666666669</v>
      </c>
      <c r="E18" s="2"/>
      <c r="F18" s="2"/>
      <c r="G18" s="5">
        <f t="shared" si="0"/>
        <v>0.41666666666666669</v>
      </c>
      <c r="H18" t="s">
        <v>12</v>
      </c>
      <c r="J18" s="3">
        <v>2</v>
      </c>
      <c r="K18" s="3">
        <v>2</v>
      </c>
      <c r="L18" s="3"/>
      <c r="M18" s="3"/>
      <c r="N18" s="3"/>
      <c r="O18" s="3"/>
      <c r="P18" s="3"/>
      <c r="Q18" s="3"/>
      <c r="R18" s="3"/>
      <c r="S18" s="3"/>
      <c r="W18" s="3">
        <f t="shared" si="1"/>
        <v>2</v>
      </c>
      <c r="Y18" s="3"/>
    </row>
    <row r="19" spans="1:25" x14ac:dyDescent="0.25">
      <c r="A19" t="s">
        <v>43</v>
      </c>
      <c r="B19" s="1">
        <v>41454</v>
      </c>
      <c r="C19" s="4">
        <v>6.23</v>
      </c>
      <c r="D19" s="5">
        <v>0.41666666666666669</v>
      </c>
      <c r="E19" s="2"/>
      <c r="F19" s="2"/>
      <c r="G19" s="5">
        <f t="shared" si="0"/>
        <v>0.41666666666666669</v>
      </c>
      <c r="H19" t="s">
        <v>16</v>
      </c>
      <c r="J19" s="3"/>
      <c r="K19" s="3"/>
      <c r="L19" s="3">
        <v>2</v>
      </c>
      <c r="M19" s="3"/>
      <c r="N19" s="3"/>
      <c r="O19" s="3"/>
      <c r="P19" s="3"/>
      <c r="Q19" s="3"/>
      <c r="R19" s="3"/>
      <c r="S19" s="3"/>
      <c r="W19" s="3">
        <f t="shared" si="1"/>
        <v>2</v>
      </c>
      <c r="Y19" s="3"/>
    </row>
    <row r="20" spans="1:25" x14ac:dyDescent="0.25">
      <c r="A20" t="s">
        <v>60</v>
      </c>
      <c r="B20" s="1">
        <v>41460</v>
      </c>
      <c r="C20" s="4">
        <v>7</v>
      </c>
      <c r="D20" s="5">
        <v>0.875</v>
      </c>
      <c r="F20" s="2"/>
      <c r="G20" s="5">
        <f t="shared" si="0"/>
        <v>0.875</v>
      </c>
      <c r="H20" t="s">
        <v>12</v>
      </c>
      <c r="J20" s="3">
        <v>3</v>
      </c>
      <c r="K20" s="3">
        <v>2</v>
      </c>
      <c r="L20" s="3">
        <v>1</v>
      </c>
      <c r="M20" s="3"/>
      <c r="N20" s="3"/>
      <c r="O20" s="3"/>
      <c r="P20" s="3"/>
      <c r="Q20" s="3"/>
      <c r="R20" s="3">
        <v>2</v>
      </c>
      <c r="S20" s="3"/>
      <c r="W20" s="3">
        <f t="shared" si="1"/>
        <v>3</v>
      </c>
      <c r="Y20" s="3"/>
    </row>
    <row r="21" spans="1:25" x14ac:dyDescent="0.25">
      <c r="A21" t="s">
        <v>64</v>
      </c>
      <c r="B21" s="1">
        <v>41460</v>
      </c>
      <c r="C21" s="4">
        <v>7</v>
      </c>
      <c r="D21" s="5">
        <v>0.875</v>
      </c>
      <c r="F21" s="2"/>
      <c r="G21" s="5">
        <f t="shared" si="0"/>
        <v>0.875</v>
      </c>
      <c r="H21" t="s">
        <v>16</v>
      </c>
      <c r="J21" s="3">
        <v>4</v>
      </c>
      <c r="K21" s="3">
        <v>2</v>
      </c>
      <c r="L21" s="3">
        <v>4</v>
      </c>
      <c r="M21" s="3"/>
      <c r="N21" s="3"/>
      <c r="O21" s="3">
        <v>2</v>
      </c>
      <c r="P21" s="3"/>
      <c r="Q21" s="3">
        <v>1</v>
      </c>
      <c r="R21" s="3">
        <v>1</v>
      </c>
      <c r="S21" s="3">
        <v>1</v>
      </c>
      <c r="W21" s="3">
        <f t="shared" si="1"/>
        <v>6</v>
      </c>
      <c r="Y21" s="3"/>
    </row>
    <row r="22" spans="1:25" x14ac:dyDescent="0.25">
      <c r="A22" t="s">
        <v>58</v>
      </c>
      <c r="B22" s="1">
        <v>41455</v>
      </c>
      <c r="C22" s="4">
        <v>7.09</v>
      </c>
      <c r="D22" s="5">
        <v>0.66666666666666663</v>
      </c>
      <c r="E22" s="2"/>
      <c r="F22" s="2"/>
      <c r="G22" s="5">
        <f t="shared" si="0"/>
        <v>0.66666666666666663</v>
      </c>
      <c r="H22" t="s">
        <v>12</v>
      </c>
      <c r="J22" s="3">
        <v>15</v>
      </c>
      <c r="K22" s="3">
        <v>2</v>
      </c>
      <c r="L22" s="3">
        <v>3</v>
      </c>
      <c r="M22" s="3"/>
      <c r="N22" s="3"/>
      <c r="O22" s="3">
        <v>1</v>
      </c>
      <c r="P22" s="3"/>
      <c r="Q22" s="3">
        <v>1</v>
      </c>
      <c r="R22" s="3">
        <v>1</v>
      </c>
      <c r="S22" s="3"/>
      <c r="W22" s="3">
        <f t="shared" si="1"/>
        <v>5</v>
      </c>
      <c r="Y22" s="3"/>
    </row>
    <row r="23" spans="1:25" x14ac:dyDescent="0.25">
      <c r="A23" t="s">
        <v>54</v>
      </c>
      <c r="B23" s="1">
        <v>41455</v>
      </c>
      <c r="C23" s="4">
        <v>7.09</v>
      </c>
      <c r="D23" s="5">
        <v>0.66666666666666663</v>
      </c>
      <c r="F23" s="2"/>
      <c r="G23" s="5">
        <f t="shared" si="0"/>
        <v>0.66666666666666663</v>
      </c>
      <c r="H23" t="s">
        <v>16</v>
      </c>
      <c r="J23" s="3">
        <v>3</v>
      </c>
      <c r="K23" s="3">
        <v>4</v>
      </c>
      <c r="L23" s="3">
        <v>2</v>
      </c>
      <c r="M23" s="3"/>
      <c r="N23" s="3"/>
      <c r="O23" s="3"/>
      <c r="P23" s="3"/>
      <c r="Q23" s="3"/>
      <c r="R23" s="3"/>
      <c r="S23" s="3"/>
      <c r="W23" s="3">
        <f t="shared" si="1"/>
        <v>6</v>
      </c>
      <c r="Y23" s="3"/>
    </row>
    <row r="24" spans="1:25" s="8" customFormat="1" x14ac:dyDescent="0.25">
      <c r="A24" s="8" t="s">
        <v>95</v>
      </c>
      <c r="B24" s="9">
        <v>41456</v>
      </c>
      <c r="C24" s="10">
        <v>7.88</v>
      </c>
      <c r="D24" s="11">
        <v>1</v>
      </c>
      <c r="F24" s="12"/>
      <c r="G24" s="11">
        <f t="shared" ref="G24" si="2">IF(OR(ISBLANK(E24),ISBLANK(F24)),D24,1+F24-E24)</f>
        <v>1</v>
      </c>
      <c r="H24" s="8" t="s">
        <v>12</v>
      </c>
      <c r="J24" s="13">
        <v>6</v>
      </c>
      <c r="K24" s="13">
        <v>4</v>
      </c>
      <c r="L24" s="13">
        <v>7</v>
      </c>
      <c r="M24" s="13"/>
      <c r="N24" s="13"/>
      <c r="O24" s="13"/>
      <c r="P24" s="13"/>
      <c r="Q24" s="13"/>
      <c r="R24" s="13"/>
      <c r="S24" s="13">
        <v>1</v>
      </c>
      <c r="W24" s="13">
        <f t="shared" si="1"/>
        <v>11</v>
      </c>
      <c r="Y24" s="3"/>
    </row>
    <row r="25" spans="1:25" x14ac:dyDescent="0.25">
      <c r="A25" t="s">
        <v>44</v>
      </c>
      <c r="B25" s="1">
        <v>41456</v>
      </c>
      <c r="C25" s="4">
        <v>7.88</v>
      </c>
      <c r="D25" s="5">
        <v>1</v>
      </c>
      <c r="F25" s="2"/>
      <c r="G25" s="5">
        <f t="shared" si="0"/>
        <v>1</v>
      </c>
      <c r="H25" t="s">
        <v>16</v>
      </c>
      <c r="J25" s="3">
        <v>4</v>
      </c>
      <c r="K25" s="3">
        <v>6</v>
      </c>
      <c r="L25" s="3">
        <v>8</v>
      </c>
      <c r="M25" s="3"/>
      <c r="N25" s="3"/>
      <c r="O25" s="3"/>
      <c r="P25" s="3"/>
      <c r="Q25" s="3">
        <v>2</v>
      </c>
      <c r="R25" s="3">
        <v>1</v>
      </c>
      <c r="S25" s="3">
        <v>1</v>
      </c>
      <c r="W25" s="3">
        <f t="shared" si="1"/>
        <v>14</v>
      </c>
      <c r="Y25" s="3"/>
    </row>
    <row r="26" spans="1:25" x14ac:dyDescent="0.25">
      <c r="A26" t="s">
        <v>67</v>
      </c>
      <c r="B26" s="1">
        <v>41461</v>
      </c>
      <c r="C26" s="4">
        <v>8</v>
      </c>
      <c r="D26" s="5">
        <v>0.83333333333333337</v>
      </c>
      <c r="F26" s="2"/>
      <c r="G26" s="5">
        <f t="shared" si="0"/>
        <v>0.83333333333333337</v>
      </c>
      <c r="H26" t="s">
        <v>12</v>
      </c>
      <c r="J26" s="3">
        <v>2</v>
      </c>
      <c r="K26" s="3">
        <v>4</v>
      </c>
      <c r="L26" s="3">
        <v>4</v>
      </c>
      <c r="M26" s="3"/>
      <c r="N26" s="3"/>
      <c r="O26" s="3"/>
      <c r="P26" s="3"/>
      <c r="Q26" s="3"/>
      <c r="R26" s="3"/>
      <c r="S26" s="3"/>
      <c r="W26" s="3">
        <f t="shared" si="1"/>
        <v>8</v>
      </c>
      <c r="Y26" s="3"/>
    </row>
    <row r="27" spans="1:25" x14ac:dyDescent="0.25">
      <c r="A27" t="s">
        <v>65</v>
      </c>
      <c r="B27" s="1">
        <v>41461</v>
      </c>
      <c r="C27" s="4">
        <v>8</v>
      </c>
      <c r="D27" s="5">
        <v>0.83333333333333337</v>
      </c>
      <c r="F27" s="2"/>
      <c r="G27" s="5">
        <f t="shared" si="0"/>
        <v>0.83333333333333337</v>
      </c>
      <c r="H27" t="s">
        <v>16</v>
      </c>
      <c r="J27" s="3"/>
      <c r="K27" s="3">
        <v>2</v>
      </c>
      <c r="L27" s="3">
        <v>6</v>
      </c>
      <c r="M27" s="3"/>
      <c r="N27" s="3"/>
      <c r="O27" s="3"/>
      <c r="P27" s="3"/>
      <c r="Q27" s="3"/>
      <c r="R27" s="3"/>
      <c r="S27" s="3"/>
      <c r="W27" s="3">
        <f t="shared" si="1"/>
        <v>8</v>
      </c>
      <c r="Y27" s="3"/>
    </row>
    <row r="28" spans="1:25" x14ac:dyDescent="0.25">
      <c r="A28" t="s">
        <v>69</v>
      </c>
      <c r="B28" s="1">
        <v>41457</v>
      </c>
      <c r="C28" s="4">
        <v>8.98</v>
      </c>
      <c r="D28" s="5">
        <v>1.0833333333333333</v>
      </c>
      <c r="F28" s="2"/>
      <c r="G28" s="5">
        <f t="shared" si="0"/>
        <v>1.0833333333333333</v>
      </c>
      <c r="H28" t="s">
        <v>12</v>
      </c>
      <c r="J28" s="3">
        <v>9</v>
      </c>
      <c r="K28" s="3">
        <v>4</v>
      </c>
      <c r="L28" s="3">
        <v>4</v>
      </c>
      <c r="M28" s="3"/>
      <c r="N28" s="3"/>
      <c r="O28" s="3"/>
      <c r="P28" s="3">
        <v>1</v>
      </c>
      <c r="Q28" s="3"/>
      <c r="R28" s="3"/>
      <c r="S28" s="3"/>
      <c r="W28" s="3">
        <f t="shared" si="1"/>
        <v>8</v>
      </c>
      <c r="Y28" s="3"/>
    </row>
    <row r="29" spans="1:25" x14ac:dyDescent="0.25">
      <c r="A29" t="s">
        <v>55</v>
      </c>
      <c r="B29" s="1">
        <v>41457</v>
      </c>
      <c r="C29" s="4">
        <v>8.98</v>
      </c>
      <c r="D29" s="5">
        <v>1.0833333333333333</v>
      </c>
      <c r="F29" s="2"/>
      <c r="G29" s="5">
        <f t="shared" si="0"/>
        <v>1.0833333333333333</v>
      </c>
      <c r="H29" t="s">
        <v>16</v>
      </c>
      <c r="J29" s="3">
        <v>4</v>
      </c>
      <c r="K29" s="3">
        <v>4</v>
      </c>
      <c r="L29" s="3">
        <v>1</v>
      </c>
      <c r="M29" s="3"/>
      <c r="N29" s="3"/>
      <c r="O29" s="3"/>
      <c r="P29" s="3"/>
      <c r="Q29" s="3"/>
      <c r="R29" s="3"/>
      <c r="S29" s="3"/>
      <c r="W29" s="3">
        <f t="shared" si="1"/>
        <v>5</v>
      </c>
      <c r="Y29" s="3"/>
    </row>
    <row r="30" spans="1:25" x14ac:dyDescent="0.25">
      <c r="A30" t="s">
        <v>66</v>
      </c>
      <c r="B30" s="1">
        <v>41462</v>
      </c>
      <c r="C30" s="4">
        <v>9</v>
      </c>
      <c r="D30" s="5">
        <v>0.875</v>
      </c>
      <c r="F30" s="2"/>
      <c r="G30" s="5">
        <f t="shared" si="0"/>
        <v>0.875</v>
      </c>
      <c r="H30" t="s">
        <v>12</v>
      </c>
      <c r="J30" s="3">
        <v>1</v>
      </c>
      <c r="K30" s="3">
        <v>4</v>
      </c>
      <c r="L30" s="3">
        <v>22</v>
      </c>
      <c r="M30" s="3"/>
      <c r="N30" s="3"/>
      <c r="O30" s="3"/>
      <c r="P30" s="3"/>
      <c r="Q30" s="3"/>
      <c r="R30" s="3">
        <v>1</v>
      </c>
      <c r="S30" s="3"/>
      <c r="W30" s="3">
        <f t="shared" si="1"/>
        <v>26</v>
      </c>
      <c r="Y30" s="3"/>
    </row>
    <row r="31" spans="1:25" x14ac:dyDescent="0.25">
      <c r="A31" t="s">
        <v>71</v>
      </c>
      <c r="B31" s="1">
        <v>41462</v>
      </c>
      <c r="C31" s="4">
        <v>9</v>
      </c>
      <c r="D31" s="5">
        <v>0.875</v>
      </c>
      <c r="F31" s="2"/>
      <c r="G31" s="5">
        <f t="shared" si="0"/>
        <v>0.875</v>
      </c>
      <c r="H31" t="s">
        <v>16</v>
      </c>
      <c r="J31" s="3">
        <v>1</v>
      </c>
      <c r="K31" s="3">
        <v>3</v>
      </c>
      <c r="L31" s="3">
        <v>7</v>
      </c>
      <c r="M31" s="3"/>
      <c r="N31" s="3"/>
      <c r="O31" s="3"/>
      <c r="P31" s="3"/>
      <c r="Q31" s="3">
        <v>1</v>
      </c>
      <c r="R31" s="3">
        <v>1</v>
      </c>
      <c r="S31" s="3"/>
      <c r="W31" s="3">
        <f t="shared" si="1"/>
        <v>10</v>
      </c>
      <c r="Y31" s="3"/>
    </row>
    <row r="32" spans="1:25" x14ac:dyDescent="0.25">
      <c r="A32" t="s">
        <v>78</v>
      </c>
      <c r="B32" s="1">
        <v>41456</v>
      </c>
      <c r="C32" s="4">
        <v>9.85</v>
      </c>
      <c r="D32" s="5">
        <v>0.56458333333333333</v>
      </c>
      <c r="E32" s="2">
        <v>0.7006944444444444</v>
      </c>
      <c r="F32" s="2">
        <v>0.34861111111111115</v>
      </c>
      <c r="G32" s="5">
        <f t="shared" si="0"/>
        <v>0.64791666666666681</v>
      </c>
      <c r="H32" t="s">
        <v>12</v>
      </c>
      <c r="J32" s="3">
        <v>5</v>
      </c>
      <c r="K32" s="3">
        <v>7</v>
      </c>
      <c r="L32" s="3">
        <v>5</v>
      </c>
      <c r="M32" s="3"/>
      <c r="N32" s="3"/>
      <c r="O32" s="3"/>
      <c r="P32" s="3"/>
      <c r="Q32" s="3"/>
      <c r="R32" s="3"/>
      <c r="S32" s="3"/>
      <c r="W32" s="3">
        <f t="shared" si="1"/>
        <v>12</v>
      </c>
      <c r="Y32" s="3"/>
    </row>
    <row r="33" spans="1:25" x14ac:dyDescent="0.25">
      <c r="A33" t="s">
        <v>74</v>
      </c>
      <c r="B33" s="1">
        <v>41456</v>
      </c>
      <c r="C33" s="4">
        <v>9.85</v>
      </c>
      <c r="D33" s="5">
        <v>0.56458333333333333</v>
      </c>
      <c r="E33" s="2">
        <v>0.7006944444444444</v>
      </c>
      <c r="F33" s="2">
        <v>0.34861111111111115</v>
      </c>
      <c r="G33" s="5">
        <f t="shared" si="0"/>
        <v>0.64791666666666681</v>
      </c>
      <c r="H33" t="s">
        <v>12</v>
      </c>
      <c r="J33" s="3">
        <v>2</v>
      </c>
      <c r="K33" s="3">
        <v>6</v>
      </c>
      <c r="L33" s="3">
        <v>4</v>
      </c>
      <c r="M33" s="3"/>
      <c r="N33" s="3"/>
      <c r="O33" s="3"/>
      <c r="P33" s="3"/>
      <c r="Q33" s="3"/>
      <c r="R33" s="3"/>
      <c r="S33" s="3"/>
      <c r="T33">
        <v>2</v>
      </c>
      <c r="V33">
        <v>1</v>
      </c>
      <c r="W33" s="3">
        <f t="shared" si="1"/>
        <v>12</v>
      </c>
      <c r="Y33" s="3"/>
    </row>
    <row r="34" spans="1:25" x14ac:dyDescent="0.25">
      <c r="A34" t="s">
        <v>77</v>
      </c>
      <c r="B34" s="1">
        <v>41456</v>
      </c>
      <c r="C34" s="4">
        <v>9.85</v>
      </c>
      <c r="D34" s="5">
        <v>0.56458333333333333</v>
      </c>
      <c r="E34" s="2">
        <v>0.7006944444444444</v>
      </c>
      <c r="F34" s="2">
        <v>0.34861111111111115</v>
      </c>
      <c r="G34" s="5">
        <f t="shared" si="0"/>
        <v>0.64791666666666681</v>
      </c>
      <c r="H34" t="s">
        <v>12</v>
      </c>
      <c r="J34" s="3">
        <v>1</v>
      </c>
      <c r="K34" s="3"/>
      <c r="L34" s="3">
        <v>3</v>
      </c>
      <c r="M34" s="3"/>
      <c r="N34" s="3"/>
      <c r="O34" s="3"/>
      <c r="P34" s="3"/>
      <c r="Q34" s="3"/>
      <c r="R34" s="3"/>
      <c r="S34" s="3"/>
      <c r="W34" s="3">
        <f t="shared" si="1"/>
        <v>3</v>
      </c>
      <c r="Y34" s="3"/>
    </row>
    <row r="35" spans="1:25" x14ac:dyDescent="0.25">
      <c r="A35" t="s">
        <v>76</v>
      </c>
      <c r="B35" s="1">
        <v>41456</v>
      </c>
      <c r="C35" s="4">
        <v>9.85</v>
      </c>
      <c r="D35" s="5">
        <v>0.56458333333333333</v>
      </c>
      <c r="E35" s="2">
        <v>0.7006944444444444</v>
      </c>
      <c r="F35" s="2">
        <v>0.34861111111111115</v>
      </c>
      <c r="G35" s="5">
        <f t="shared" si="0"/>
        <v>0.64791666666666681</v>
      </c>
      <c r="H35" t="s">
        <v>12</v>
      </c>
      <c r="J35" s="3">
        <v>1</v>
      </c>
      <c r="K35" s="3">
        <v>4</v>
      </c>
      <c r="L35" s="3">
        <v>2</v>
      </c>
      <c r="M35" s="3"/>
      <c r="N35" s="3"/>
      <c r="O35" s="3"/>
      <c r="P35" s="3"/>
      <c r="Q35" s="3"/>
      <c r="R35" s="3"/>
      <c r="S35" s="3"/>
      <c r="W35" s="3">
        <f t="shared" si="1"/>
        <v>6</v>
      </c>
      <c r="Y35" s="3"/>
    </row>
    <row r="36" spans="1:25" x14ac:dyDescent="0.25">
      <c r="A36" t="s">
        <v>82</v>
      </c>
      <c r="B36" s="1">
        <v>41460</v>
      </c>
      <c r="C36" s="4">
        <v>10.1</v>
      </c>
      <c r="D36" s="5">
        <v>0.53888888888888886</v>
      </c>
      <c r="E36" s="2">
        <v>0.66666666666666663</v>
      </c>
      <c r="F36" s="2">
        <v>0.37222222222222223</v>
      </c>
      <c r="G36" s="5">
        <f t="shared" si="0"/>
        <v>0.7055555555555556</v>
      </c>
      <c r="H36" t="s">
        <v>12</v>
      </c>
      <c r="J36" s="3">
        <v>2</v>
      </c>
      <c r="K36" s="3">
        <v>1</v>
      </c>
      <c r="L36" s="3"/>
      <c r="M36" s="3"/>
      <c r="N36" s="3"/>
      <c r="O36" s="3"/>
      <c r="P36" s="3"/>
      <c r="Q36" s="3">
        <v>1</v>
      </c>
      <c r="R36" s="3"/>
      <c r="S36" s="3"/>
      <c r="W36" s="3">
        <f t="shared" si="1"/>
        <v>1</v>
      </c>
      <c r="Y36" s="3"/>
    </row>
    <row r="37" spans="1:25" x14ac:dyDescent="0.25">
      <c r="A37" t="s">
        <v>80</v>
      </c>
      <c r="B37" s="1">
        <v>41460</v>
      </c>
      <c r="C37" s="4">
        <v>10.1</v>
      </c>
      <c r="D37" s="5">
        <v>0.625</v>
      </c>
      <c r="E37" s="2">
        <v>0.66666666666666663</v>
      </c>
      <c r="F37" s="2">
        <v>0.37222222222222223</v>
      </c>
      <c r="G37" s="5">
        <f t="shared" si="0"/>
        <v>0.7055555555555556</v>
      </c>
      <c r="H37" t="s">
        <v>12</v>
      </c>
      <c r="I37" t="s">
        <v>18</v>
      </c>
      <c r="J37" s="3">
        <v>5</v>
      </c>
      <c r="K37" s="3">
        <v>4</v>
      </c>
      <c r="L37" s="3">
        <v>3</v>
      </c>
      <c r="M37" s="3"/>
      <c r="O37" s="3">
        <v>1</v>
      </c>
      <c r="P37" s="3"/>
      <c r="Q37" s="3"/>
      <c r="R37" s="3">
        <v>1</v>
      </c>
      <c r="S37" s="3"/>
      <c r="W37" s="3">
        <f t="shared" si="1"/>
        <v>7</v>
      </c>
      <c r="Y37" s="3"/>
    </row>
    <row r="38" spans="1:25" x14ac:dyDescent="0.25">
      <c r="A38" t="s">
        <v>79</v>
      </c>
      <c r="B38" s="1">
        <v>41460</v>
      </c>
      <c r="C38" s="4">
        <v>10.1</v>
      </c>
      <c r="D38" s="5">
        <v>0.625</v>
      </c>
      <c r="E38" s="2">
        <v>0.66666666666666663</v>
      </c>
      <c r="F38" s="2">
        <v>0.37222222222222223</v>
      </c>
      <c r="G38" s="5">
        <f t="shared" si="0"/>
        <v>0.7055555555555556</v>
      </c>
      <c r="H38" t="s">
        <v>12</v>
      </c>
      <c r="J38" s="3"/>
      <c r="K38" s="3">
        <v>2</v>
      </c>
      <c r="L38" s="3">
        <v>2</v>
      </c>
      <c r="M38" s="3">
        <v>2</v>
      </c>
      <c r="N38" s="3"/>
      <c r="O38" s="3"/>
      <c r="P38" s="3"/>
      <c r="Q38" s="3"/>
      <c r="R38" s="3"/>
      <c r="S38" s="3"/>
      <c r="W38" s="3">
        <f t="shared" si="1"/>
        <v>6</v>
      </c>
      <c r="Y38" s="3"/>
    </row>
    <row r="39" spans="1:25" x14ac:dyDescent="0.25">
      <c r="A39" t="s">
        <v>81</v>
      </c>
      <c r="B39" s="1">
        <v>41460</v>
      </c>
      <c r="C39" s="4">
        <v>10.1</v>
      </c>
      <c r="D39" s="5">
        <v>0.62222222222222223</v>
      </c>
      <c r="E39" s="2">
        <v>0.66666666666666663</v>
      </c>
      <c r="F39" s="2">
        <v>0.37222222222222223</v>
      </c>
      <c r="G39" s="5">
        <f t="shared" si="0"/>
        <v>0.7055555555555556</v>
      </c>
      <c r="H39" t="s">
        <v>12</v>
      </c>
      <c r="J39" s="3"/>
      <c r="K39" s="3"/>
      <c r="L39" s="3"/>
      <c r="M39" s="3"/>
      <c r="N39" s="3"/>
      <c r="O39" s="3"/>
      <c r="P39" s="3"/>
      <c r="Q39" s="3">
        <v>1</v>
      </c>
      <c r="R39" s="3"/>
      <c r="S39" s="3"/>
      <c r="W39" s="3">
        <f t="shared" si="1"/>
        <v>0</v>
      </c>
      <c r="Y39" s="3"/>
    </row>
    <row r="40" spans="1:25" x14ac:dyDescent="0.25">
      <c r="A40" t="s">
        <v>90</v>
      </c>
      <c r="B40" s="1">
        <v>41455</v>
      </c>
      <c r="C40" s="4">
        <v>10.5</v>
      </c>
      <c r="D40" s="5">
        <v>0.78125</v>
      </c>
      <c r="E40" s="2">
        <v>0.73611111111111116</v>
      </c>
      <c r="F40" s="2">
        <v>0.51736111111111105</v>
      </c>
      <c r="G40" s="5">
        <f t="shared" si="0"/>
        <v>0.78125</v>
      </c>
      <c r="H40" t="s">
        <v>12</v>
      </c>
      <c r="J40" s="3">
        <v>2</v>
      </c>
      <c r="K40" s="3"/>
      <c r="L40" s="3"/>
      <c r="M40" s="3"/>
      <c r="N40" s="3"/>
      <c r="O40" s="3"/>
      <c r="P40" s="3"/>
      <c r="Q40" s="3"/>
      <c r="R40" s="3"/>
      <c r="S40" s="3"/>
      <c r="W40" s="3">
        <f t="shared" si="1"/>
        <v>0</v>
      </c>
      <c r="Y40" s="3"/>
    </row>
    <row r="41" spans="1:25" x14ac:dyDescent="0.25">
      <c r="A41" t="s">
        <v>89</v>
      </c>
      <c r="B41" s="1">
        <v>41455</v>
      </c>
      <c r="C41" s="4">
        <v>10.5</v>
      </c>
      <c r="D41" s="5">
        <v>0.69791666666666663</v>
      </c>
      <c r="E41" s="2">
        <v>0.73611111111111116</v>
      </c>
      <c r="F41" s="2">
        <v>0.51736111111111105</v>
      </c>
      <c r="G41" s="5">
        <f t="shared" si="0"/>
        <v>0.78125</v>
      </c>
      <c r="H41" t="s">
        <v>12</v>
      </c>
      <c r="J41" s="3">
        <v>2</v>
      </c>
      <c r="K41" s="3">
        <v>7</v>
      </c>
      <c r="L41" s="3">
        <v>10</v>
      </c>
      <c r="M41" s="3"/>
      <c r="N41" s="3"/>
      <c r="O41" s="3"/>
      <c r="P41" s="3"/>
      <c r="Q41" s="3"/>
      <c r="R41" s="3"/>
      <c r="S41" s="3"/>
      <c r="W41" s="3">
        <f t="shared" si="1"/>
        <v>17</v>
      </c>
      <c r="Y41" s="3"/>
    </row>
    <row r="42" spans="1:25" x14ac:dyDescent="0.25">
      <c r="A42" t="s">
        <v>87</v>
      </c>
      <c r="B42" s="1">
        <v>41455</v>
      </c>
      <c r="C42" s="4">
        <v>10.5</v>
      </c>
      <c r="D42" s="5">
        <v>0.69791666666666663</v>
      </c>
      <c r="E42" s="2">
        <v>0.73611111111111116</v>
      </c>
      <c r="F42" s="2">
        <v>0.51736111111111105</v>
      </c>
      <c r="G42" s="5">
        <f t="shared" si="0"/>
        <v>0.78125</v>
      </c>
      <c r="H42" t="s">
        <v>12</v>
      </c>
      <c r="J42" s="3">
        <v>4</v>
      </c>
      <c r="K42" s="3">
        <v>1</v>
      </c>
      <c r="L42" s="3"/>
      <c r="M42" s="3"/>
      <c r="N42" s="3"/>
      <c r="O42" s="3"/>
      <c r="P42" s="3"/>
      <c r="Q42" s="3"/>
      <c r="R42" s="3"/>
      <c r="S42" s="3"/>
      <c r="W42" s="3">
        <f t="shared" si="1"/>
        <v>1</v>
      </c>
      <c r="Y42" s="3"/>
    </row>
    <row r="43" spans="1:25" x14ac:dyDescent="0.25">
      <c r="A43" t="s">
        <v>88</v>
      </c>
      <c r="B43" s="1">
        <v>41455</v>
      </c>
      <c r="C43" s="4">
        <v>10.5</v>
      </c>
      <c r="D43" s="5">
        <v>0.69791666666666663</v>
      </c>
      <c r="E43" s="2">
        <v>0.73611111111111116</v>
      </c>
      <c r="F43" s="2">
        <v>0.51736111111111105</v>
      </c>
      <c r="G43" s="5">
        <f t="shared" si="0"/>
        <v>0.78125</v>
      </c>
      <c r="H43" t="s">
        <v>12</v>
      </c>
      <c r="J43" s="3">
        <v>13</v>
      </c>
      <c r="K43" s="3">
        <v>11</v>
      </c>
      <c r="L43" s="3">
        <v>6</v>
      </c>
      <c r="M43" s="3"/>
      <c r="N43" s="3"/>
      <c r="O43" s="3"/>
      <c r="P43" s="3"/>
      <c r="Q43" s="3"/>
      <c r="R43" s="3"/>
      <c r="S43" s="3"/>
      <c r="W43" s="3">
        <f t="shared" si="1"/>
        <v>17</v>
      </c>
      <c r="Y43" s="3"/>
    </row>
    <row r="44" spans="1:25" x14ac:dyDescent="0.25">
      <c r="A44" t="s">
        <v>91</v>
      </c>
      <c r="B44" s="1">
        <v>41453</v>
      </c>
      <c r="C44" s="4">
        <v>11.65</v>
      </c>
      <c r="D44" s="5">
        <v>0.61805555555555558</v>
      </c>
      <c r="E44" s="2">
        <v>0.66666666666666663</v>
      </c>
      <c r="F44" s="2">
        <v>0.4513888888888889</v>
      </c>
      <c r="G44" s="5">
        <f t="shared" si="0"/>
        <v>0.78472222222222221</v>
      </c>
      <c r="H44" t="s">
        <v>12</v>
      </c>
      <c r="J44" s="3">
        <v>2</v>
      </c>
      <c r="K44" s="3">
        <v>2</v>
      </c>
      <c r="L44" s="3">
        <v>2</v>
      </c>
      <c r="M44" s="3"/>
      <c r="N44" s="3"/>
      <c r="O44" s="3"/>
      <c r="P44" s="3"/>
      <c r="Q44" s="3"/>
      <c r="R44" s="3"/>
      <c r="S44" s="3"/>
      <c r="W44" s="3">
        <f t="shared" si="1"/>
        <v>4</v>
      </c>
      <c r="Y44" s="3"/>
    </row>
    <row r="45" spans="1:25" x14ac:dyDescent="0.25">
      <c r="A45" t="s">
        <v>92</v>
      </c>
      <c r="B45" s="1">
        <v>41453</v>
      </c>
      <c r="C45" s="4">
        <v>11.65</v>
      </c>
      <c r="D45" s="5">
        <v>0.61805555555555558</v>
      </c>
      <c r="E45" s="2">
        <v>0.66666666666666663</v>
      </c>
      <c r="F45" s="2">
        <v>0.4513888888888889</v>
      </c>
      <c r="G45" s="5">
        <f t="shared" si="0"/>
        <v>0.78472222222222221</v>
      </c>
      <c r="H45" t="s">
        <v>12</v>
      </c>
      <c r="J45" s="3"/>
      <c r="K45" s="3"/>
      <c r="L45" s="3">
        <v>2</v>
      </c>
      <c r="M45" s="3"/>
      <c r="N45" s="3"/>
      <c r="O45" s="3"/>
      <c r="P45" s="3">
        <v>1</v>
      </c>
      <c r="Q45" s="3"/>
      <c r="R45" s="3"/>
      <c r="S45" s="3"/>
      <c r="W45" s="3">
        <f t="shared" si="1"/>
        <v>2</v>
      </c>
      <c r="Y45" s="3"/>
    </row>
    <row r="46" spans="1:25" x14ac:dyDescent="0.25">
      <c r="A46" t="s">
        <v>93</v>
      </c>
      <c r="B46" s="1">
        <v>41454</v>
      </c>
      <c r="C46" s="4">
        <v>11.65</v>
      </c>
      <c r="D46" s="5">
        <v>0.70416666666666661</v>
      </c>
      <c r="E46" s="2">
        <v>0.66388888888888886</v>
      </c>
      <c r="F46" s="2">
        <v>0.4513888888888889</v>
      </c>
      <c r="G46" s="5">
        <f t="shared" si="0"/>
        <v>0.78749999999999998</v>
      </c>
      <c r="H46" t="s">
        <v>12</v>
      </c>
      <c r="J46" s="3">
        <v>3</v>
      </c>
      <c r="K46" s="3">
        <v>4</v>
      </c>
      <c r="L46" s="3">
        <v>1</v>
      </c>
      <c r="M46" s="3"/>
      <c r="N46" s="3"/>
      <c r="O46" s="3"/>
      <c r="P46" s="3"/>
      <c r="Q46" s="3"/>
      <c r="R46" s="3"/>
      <c r="S46" s="3"/>
      <c r="W46" s="3">
        <f t="shared" si="1"/>
        <v>5</v>
      </c>
      <c r="Y46" s="3"/>
    </row>
    <row r="47" spans="1:25" x14ac:dyDescent="0.25">
      <c r="A47" t="s">
        <v>94</v>
      </c>
      <c r="B47" s="1">
        <v>41454</v>
      </c>
      <c r="C47" s="4">
        <v>11.65</v>
      </c>
      <c r="D47" s="5">
        <v>0.78749999999999998</v>
      </c>
      <c r="E47" s="2">
        <v>0.66388888888888886</v>
      </c>
      <c r="F47" s="2">
        <v>0.4513888888888889</v>
      </c>
      <c r="G47" s="5">
        <f t="shared" si="0"/>
        <v>0.78749999999999998</v>
      </c>
      <c r="H47" t="s">
        <v>12</v>
      </c>
      <c r="J47" s="3">
        <v>1</v>
      </c>
      <c r="K47" s="3"/>
      <c r="L47" s="3">
        <v>2</v>
      </c>
      <c r="M47" s="3"/>
      <c r="N47" s="3"/>
      <c r="O47" s="3">
        <v>1</v>
      </c>
      <c r="P47" s="3"/>
      <c r="Q47" s="3"/>
      <c r="R47" s="3"/>
      <c r="S47" s="3"/>
      <c r="W47" s="3">
        <f t="shared" si="1"/>
        <v>2</v>
      </c>
      <c r="Y47" s="3"/>
    </row>
    <row r="48" spans="1:25" x14ac:dyDescent="0.25">
      <c r="A48" t="s">
        <v>86</v>
      </c>
      <c r="B48" s="1">
        <v>41453</v>
      </c>
      <c r="C48" s="4">
        <v>12.1</v>
      </c>
      <c r="D48" s="5">
        <v>0.7631944444444444</v>
      </c>
      <c r="E48" s="2">
        <v>0.61805555555555558</v>
      </c>
      <c r="F48" s="2">
        <v>0.38125000000000003</v>
      </c>
      <c r="G48" s="5">
        <f t="shared" si="0"/>
        <v>0.76319444444444451</v>
      </c>
      <c r="H48" t="s">
        <v>12</v>
      </c>
      <c r="J48" s="3">
        <v>1</v>
      </c>
      <c r="K48" s="3">
        <v>4</v>
      </c>
      <c r="L48" s="3">
        <v>4</v>
      </c>
      <c r="M48" s="3"/>
      <c r="N48" s="3"/>
      <c r="O48" s="3"/>
      <c r="P48" s="3"/>
      <c r="Q48" s="3"/>
      <c r="R48" s="3"/>
      <c r="S48" s="3"/>
      <c r="W48" s="3">
        <f t="shared" si="1"/>
        <v>8</v>
      </c>
      <c r="Y48" s="3"/>
    </row>
    <row r="49" spans="1:25" x14ac:dyDescent="0.25">
      <c r="A49" t="s">
        <v>85</v>
      </c>
      <c r="B49" s="1">
        <v>41453</v>
      </c>
      <c r="C49" s="4">
        <v>12.1</v>
      </c>
      <c r="D49" s="5">
        <v>0.7631944444444444</v>
      </c>
      <c r="E49" s="2">
        <v>0.61805555555555558</v>
      </c>
      <c r="F49" s="2">
        <v>0.38125000000000003</v>
      </c>
      <c r="G49" s="5">
        <f t="shared" si="0"/>
        <v>0.76319444444444451</v>
      </c>
      <c r="H49" t="s">
        <v>12</v>
      </c>
      <c r="J49" s="3">
        <v>5</v>
      </c>
      <c r="K49" s="3">
        <v>3</v>
      </c>
      <c r="L49" s="3"/>
      <c r="M49" s="3"/>
      <c r="N49" s="3"/>
      <c r="O49" s="3"/>
      <c r="P49" s="3"/>
      <c r="Q49" s="3"/>
      <c r="R49" s="3"/>
      <c r="S49" s="3"/>
      <c r="W49" s="3">
        <f t="shared" si="1"/>
        <v>3</v>
      </c>
      <c r="Y49" s="3"/>
    </row>
    <row r="50" spans="1:25" x14ac:dyDescent="0.25">
      <c r="A50" t="s">
        <v>83</v>
      </c>
      <c r="B50" s="1">
        <v>41453</v>
      </c>
      <c r="C50" s="4">
        <v>12.1</v>
      </c>
      <c r="D50" s="5">
        <v>0.7631944444444444</v>
      </c>
      <c r="E50" s="2">
        <v>0.61805555555555558</v>
      </c>
      <c r="F50" s="2">
        <v>0.38125000000000003</v>
      </c>
      <c r="G50" s="5">
        <f t="shared" si="0"/>
        <v>0.76319444444444451</v>
      </c>
      <c r="H50" t="s">
        <v>12</v>
      </c>
      <c r="J50" s="3">
        <v>1</v>
      </c>
      <c r="K50" s="3">
        <v>3</v>
      </c>
      <c r="L50" s="3">
        <v>4</v>
      </c>
      <c r="M50" s="3"/>
      <c r="N50" s="3"/>
      <c r="O50" s="3"/>
      <c r="P50" s="3">
        <v>1</v>
      </c>
      <c r="Q50" s="3"/>
      <c r="R50" s="3"/>
      <c r="S50" s="3"/>
      <c r="W50" s="3">
        <f t="shared" si="1"/>
        <v>7</v>
      </c>
      <c r="Y50" s="3"/>
    </row>
    <row r="51" spans="1:25" x14ac:dyDescent="0.25">
      <c r="A51" t="s">
        <v>84</v>
      </c>
      <c r="B51" s="1">
        <v>41453</v>
      </c>
      <c r="C51" s="4">
        <v>12.1</v>
      </c>
      <c r="D51" s="5">
        <v>0.84652777777777777</v>
      </c>
      <c r="E51" s="2">
        <v>0.61805555555555558</v>
      </c>
      <c r="F51" s="2">
        <v>0.38125000000000003</v>
      </c>
      <c r="G51" s="5">
        <f t="shared" si="0"/>
        <v>0.76319444444444451</v>
      </c>
      <c r="H51" t="s">
        <v>12</v>
      </c>
      <c r="J51" s="3">
        <v>1</v>
      </c>
      <c r="K51" s="3">
        <v>2</v>
      </c>
      <c r="L51" s="3">
        <v>2</v>
      </c>
      <c r="M51" s="3"/>
      <c r="N51" s="3"/>
      <c r="O51" s="3">
        <v>1</v>
      </c>
      <c r="P51" s="3">
        <v>1</v>
      </c>
      <c r="Q51" s="3"/>
      <c r="R51" s="3"/>
      <c r="S51" s="3"/>
      <c r="W51" s="3">
        <f t="shared" si="1"/>
        <v>4</v>
      </c>
      <c r="Y51" s="3"/>
    </row>
    <row r="52" spans="1:25" x14ac:dyDescent="0.25">
      <c r="A52" t="s">
        <v>73</v>
      </c>
      <c r="B52" s="1">
        <v>41453</v>
      </c>
      <c r="C52" s="4">
        <v>13.32</v>
      </c>
      <c r="D52" s="5">
        <v>0.66666666666666663</v>
      </c>
      <c r="E52" s="2">
        <v>0.70277777777777783</v>
      </c>
      <c r="F52" s="2">
        <v>0.44791666666666669</v>
      </c>
      <c r="G52" s="5">
        <f t="shared" si="0"/>
        <v>0.74513888888888891</v>
      </c>
      <c r="H52" t="s">
        <v>12</v>
      </c>
      <c r="I52" t="s">
        <v>22</v>
      </c>
      <c r="J52" s="3"/>
      <c r="K52" s="3"/>
      <c r="L52" s="3"/>
      <c r="M52" s="3"/>
      <c r="N52" s="3"/>
      <c r="O52" s="3"/>
      <c r="P52" s="3"/>
      <c r="Q52" s="3"/>
      <c r="R52" s="3"/>
      <c r="S52" s="3"/>
      <c r="W52" s="3">
        <f t="shared" si="1"/>
        <v>0</v>
      </c>
      <c r="Y52" s="3"/>
    </row>
    <row r="53" spans="1:25" x14ac:dyDescent="0.25">
      <c r="A53" t="s">
        <v>72</v>
      </c>
      <c r="B53" s="1">
        <v>41453</v>
      </c>
      <c r="C53" s="4">
        <v>13.32</v>
      </c>
      <c r="D53" s="5">
        <v>0.66666666666666663</v>
      </c>
      <c r="E53" s="2">
        <v>0.70277777777777783</v>
      </c>
      <c r="F53" s="2">
        <v>0.44791666666666669</v>
      </c>
      <c r="G53" s="5">
        <f t="shared" si="0"/>
        <v>0.74513888888888891</v>
      </c>
      <c r="H53" t="s">
        <v>16</v>
      </c>
      <c r="J53" s="3">
        <v>1</v>
      </c>
      <c r="K53" s="3"/>
      <c r="L53" s="3"/>
      <c r="M53" s="3"/>
      <c r="N53" s="3"/>
      <c r="O53" s="3"/>
      <c r="P53" s="3"/>
      <c r="Q53" s="3"/>
      <c r="R53" s="3"/>
      <c r="S53" s="3">
        <v>1</v>
      </c>
      <c r="W53" s="3">
        <f t="shared" si="1"/>
        <v>0</v>
      </c>
      <c r="Y53" s="3"/>
    </row>
    <row r="54" spans="1:25" x14ac:dyDescent="0.25">
      <c r="F54" s="2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25" x14ac:dyDescent="0.25">
      <c r="F55" s="2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25" x14ac:dyDescent="0.25">
      <c r="F56" s="2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25" x14ac:dyDescent="0.25">
      <c r="F57" s="2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25" x14ac:dyDescent="0.25">
      <c r="F58" s="2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25" x14ac:dyDescent="0.25">
      <c r="F59" s="2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5" x14ac:dyDescent="0.25">
      <c r="F60" s="2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5" x14ac:dyDescent="0.25">
      <c r="F61" s="2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25" x14ac:dyDescent="0.25">
      <c r="F62" s="2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5" x14ac:dyDescent="0.25">
      <c r="F63" s="2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25" x14ac:dyDescent="0.25">
      <c r="F64" s="2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6:19" x14ac:dyDescent="0.25">
      <c r="F65" s="2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6:19" x14ac:dyDescent="0.25">
      <c r="F66" s="2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6:19" x14ac:dyDescent="0.25">
      <c r="F67" s="2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6:19" x14ac:dyDescent="0.25">
      <c r="F68" s="2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6:19" x14ac:dyDescent="0.25">
      <c r="F69" s="2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6:19" x14ac:dyDescent="0.25">
      <c r="F70" s="2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6:19" x14ac:dyDescent="0.25"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6:19" x14ac:dyDescent="0.25"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6:19" x14ac:dyDescent="0.25"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6:19" x14ac:dyDescent="0.25"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6:19" x14ac:dyDescent="0.25"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6:19" x14ac:dyDescent="0.25"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6:19" x14ac:dyDescent="0.25"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6:19" x14ac:dyDescent="0.25"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6:19" x14ac:dyDescent="0.25"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6:19" x14ac:dyDescent="0.25"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0:19" x14ac:dyDescent="0.25"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0:19" x14ac:dyDescent="0.25"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0:19" x14ac:dyDescent="0.25"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0:19" x14ac:dyDescent="0.25"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0:19" x14ac:dyDescent="0.25"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0:19" x14ac:dyDescent="0.25"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0:19" x14ac:dyDescent="0.25"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0:19" x14ac:dyDescent="0.25"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0:19" x14ac:dyDescent="0.25"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0:19" x14ac:dyDescent="0.25"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0:19" x14ac:dyDescent="0.25"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0:19" x14ac:dyDescent="0.25"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0:19" x14ac:dyDescent="0.25"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0:19" x14ac:dyDescent="0.25"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0:19" x14ac:dyDescent="0.25"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0:19" x14ac:dyDescent="0.25"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0:19" x14ac:dyDescent="0.25"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0:19" x14ac:dyDescent="0.25"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0:19" x14ac:dyDescent="0.25"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0:19" x14ac:dyDescent="0.25"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0:19" x14ac:dyDescent="0.25"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0:19" x14ac:dyDescent="0.25"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0:19" x14ac:dyDescent="0.25"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0:19" x14ac:dyDescent="0.25"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0:19" x14ac:dyDescent="0.25"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0:19" x14ac:dyDescent="0.25"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0:19" x14ac:dyDescent="0.25"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0:19" x14ac:dyDescent="0.25"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0:19" x14ac:dyDescent="0.25"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0:19" x14ac:dyDescent="0.25"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0:19" x14ac:dyDescent="0.25"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0:19" x14ac:dyDescent="0.25"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0:19" x14ac:dyDescent="0.25"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0:19" x14ac:dyDescent="0.25"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0:19" x14ac:dyDescent="0.25"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0:19" x14ac:dyDescent="0.25"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0:19" x14ac:dyDescent="0.25"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0:19" x14ac:dyDescent="0.25"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0:19" x14ac:dyDescent="0.25"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0:19" x14ac:dyDescent="0.25"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0:19" x14ac:dyDescent="0.25"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0:19" x14ac:dyDescent="0.25"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0:19" x14ac:dyDescent="0.25"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0:19" x14ac:dyDescent="0.25"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0:19" x14ac:dyDescent="0.25"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0:19" x14ac:dyDescent="0.25"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0:19" x14ac:dyDescent="0.25"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0:19" x14ac:dyDescent="0.25"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0:19" x14ac:dyDescent="0.25"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0:19" x14ac:dyDescent="0.25"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0:19" x14ac:dyDescent="0.25"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0:19" x14ac:dyDescent="0.25"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0:19" x14ac:dyDescent="0.25"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0:19" x14ac:dyDescent="0.25"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0:19" x14ac:dyDescent="0.25"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0:19" x14ac:dyDescent="0.25"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0:19" x14ac:dyDescent="0.25"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0:19" x14ac:dyDescent="0.25"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0:19" x14ac:dyDescent="0.25"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0:19" x14ac:dyDescent="0.25"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0:19" x14ac:dyDescent="0.25"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0:19" x14ac:dyDescent="0.25"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0:19" x14ac:dyDescent="0.25"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0:19" x14ac:dyDescent="0.25"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0:19" x14ac:dyDescent="0.25"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0:19" x14ac:dyDescent="0.25"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0:19" x14ac:dyDescent="0.25"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0:19" x14ac:dyDescent="0.25"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0:19" x14ac:dyDescent="0.25"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0:19" x14ac:dyDescent="0.25"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0:19" x14ac:dyDescent="0.25"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0:19" x14ac:dyDescent="0.25"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0:19" x14ac:dyDescent="0.25"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0:19" x14ac:dyDescent="0.25"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0:19" x14ac:dyDescent="0.25"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0:19" x14ac:dyDescent="0.25"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0:19" x14ac:dyDescent="0.25"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0:19" x14ac:dyDescent="0.25"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0:19" x14ac:dyDescent="0.25"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0:19" x14ac:dyDescent="0.25"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0:19" x14ac:dyDescent="0.25"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0:19" x14ac:dyDescent="0.25"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0:19" x14ac:dyDescent="0.25"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0:19" x14ac:dyDescent="0.25"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0:19" x14ac:dyDescent="0.25"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0:19" x14ac:dyDescent="0.25"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0:19" x14ac:dyDescent="0.25"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0:19" x14ac:dyDescent="0.25"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0:19" x14ac:dyDescent="0.25"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0:19" x14ac:dyDescent="0.25"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0:19" x14ac:dyDescent="0.25"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0:19" x14ac:dyDescent="0.25"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0:19" x14ac:dyDescent="0.25"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0:19" x14ac:dyDescent="0.25"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0:19" x14ac:dyDescent="0.25"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0:19" x14ac:dyDescent="0.25"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0:19" x14ac:dyDescent="0.25"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0:19" x14ac:dyDescent="0.25"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0:19" x14ac:dyDescent="0.25"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0:19" x14ac:dyDescent="0.25"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0:19" x14ac:dyDescent="0.25"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0:19" x14ac:dyDescent="0.25"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0:19" x14ac:dyDescent="0.25"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0:19" x14ac:dyDescent="0.25"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0:19" x14ac:dyDescent="0.25"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0:19" x14ac:dyDescent="0.25"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0:19" x14ac:dyDescent="0.25"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0:19" x14ac:dyDescent="0.25"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0:19" x14ac:dyDescent="0.25"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0:19" x14ac:dyDescent="0.25"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0:19" x14ac:dyDescent="0.25"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0:19" x14ac:dyDescent="0.25"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0:19" x14ac:dyDescent="0.25"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0:19" x14ac:dyDescent="0.25"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0:19" x14ac:dyDescent="0.25"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0:19" x14ac:dyDescent="0.25"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0:19" x14ac:dyDescent="0.25"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0:19" x14ac:dyDescent="0.25"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0:19" x14ac:dyDescent="0.25"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0:19" x14ac:dyDescent="0.25"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0:19" x14ac:dyDescent="0.25"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0:19" x14ac:dyDescent="0.25"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0:19" x14ac:dyDescent="0.25"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0:19" x14ac:dyDescent="0.25"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0:19" x14ac:dyDescent="0.25"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0:19" x14ac:dyDescent="0.25"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0:19" x14ac:dyDescent="0.25"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0:19" x14ac:dyDescent="0.25"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0:19" x14ac:dyDescent="0.25"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0:19" x14ac:dyDescent="0.25"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0:19" x14ac:dyDescent="0.25"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0:19" x14ac:dyDescent="0.25"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0:19" x14ac:dyDescent="0.25"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0:19" x14ac:dyDescent="0.25"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0:19" x14ac:dyDescent="0.25"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0:19" x14ac:dyDescent="0.25"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0:19" x14ac:dyDescent="0.25"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0:19" x14ac:dyDescent="0.25"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0:19" x14ac:dyDescent="0.25"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0:19" x14ac:dyDescent="0.25"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0:19" x14ac:dyDescent="0.25"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0:19" x14ac:dyDescent="0.25"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0:19" x14ac:dyDescent="0.25"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0:19" x14ac:dyDescent="0.25"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0:19" x14ac:dyDescent="0.25"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0:19" x14ac:dyDescent="0.25"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0:19" x14ac:dyDescent="0.25"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0:19" x14ac:dyDescent="0.25"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0:19" x14ac:dyDescent="0.25"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0:19" x14ac:dyDescent="0.25"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0:19" x14ac:dyDescent="0.25"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0:19" x14ac:dyDescent="0.25"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0:19" x14ac:dyDescent="0.25"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0:19" x14ac:dyDescent="0.25"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0:19" x14ac:dyDescent="0.25"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0:19" x14ac:dyDescent="0.25"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0:19" x14ac:dyDescent="0.25"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0:19" x14ac:dyDescent="0.25"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0:19" x14ac:dyDescent="0.25"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0:19" x14ac:dyDescent="0.25"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0:19" x14ac:dyDescent="0.25"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0:19" x14ac:dyDescent="0.25"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0:19" x14ac:dyDescent="0.25"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0:19" x14ac:dyDescent="0.25"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0:19" x14ac:dyDescent="0.25"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0:19" x14ac:dyDescent="0.25"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0:19" x14ac:dyDescent="0.25"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0:19" x14ac:dyDescent="0.25"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0:19" x14ac:dyDescent="0.25"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0:19" x14ac:dyDescent="0.25"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0:19" x14ac:dyDescent="0.25"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0:19" x14ac:dyDescent="0.25"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0:19" x14ac:dyDescent="0.25"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0:19" x14ac:dyDescent="0.25"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0:19" x14ac:dyDescent="0.25"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0:19" x14ac:dyDescent="0.25"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0:19" x14ac:dyDescent="0.25"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0:19" x14ac:dyDescent="0.25"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0:19" x14ac:dyDescent="0.25"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0:19" x14ac:dyDescent="0.25"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0:19" x14ac:dyDescent="0.25"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0:19" x14ac:dyDescent="0.25"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0:19" x14ac:dyDescent="0.25"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0:19" x14ac:dyDescent="0.25"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0:19" x14ac:dyDescent="0.25"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0:19" x14ac:dyDescent="0.25"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0:19" x14ac:dyDescent="0.25"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0:19" x14ac:dyDescent="0.25"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0:19" x14ac:dyDescent="0.25"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0:19" x14ac:dyDescent="0.25"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0:19" x14ac:dyDescent="0.25"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0:19" x14ac:dyDescent="0.25"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0:19" x14ac:dyDescent="0.25"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0:19" x14ac:dyDescent="0.25"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0:19" x14ac:dyDescent="0.25"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0:19" x14ac:dyDescent="0.25"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0:19" x14ac:dyDescent="0.25"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0:19" x14ac:dyDescent="0.25"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0:19" x14ac:dyDescent="0.25"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0:19" x14ac:dyDescent="0.25"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0:19" x14ac:dyDescent="0.25"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0:19" x14ac:dyDescent="0.25"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0:19" x14ac:dyDescent="0.25"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0:19" x14ac:dyDescent="0.25"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0:19" x14ac:dyDescent="0.25"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0:19" x14ac:dyDescent="0.25"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0:19" x14ac:dyDescent="0.25"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0:19" x14ac:dyDescent="0.25"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0:19" x14ac:dyDescent="0.25"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0:19" x14ac:dyDescent="0.25"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0:19" x14ac:dyDescent="0.25"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0:19" x14ac:dyDescent="0.25"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0:19" x14ac:dyDescent="0.25"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0:19" x14ac:dyDescent="0.25"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0:19" x14ac:dyDescent="0.25"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0:19" x14ac:dyDescent="0.25"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0:19" x14ac:dyDescent="0.25"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0:19" x14ac:dyDescent="0.25"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0:19" x14ac:dyDescent="0.25"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0:19" x14ac:dyDescent="0.25"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0:19" x14ac:dyDescent="0.25"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0:19" x14ac:dyDescent="0.25"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0:19" x14ac:dyDescent="0.25"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0:19" x14ac:dyDescent="0.25"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0:19" x14ac:dyDescent="0.25"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0:19" x14ac:dyDescent="0.25"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0:19" x14ac:dyDescent="0.25"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0:19" x14ac:dyDescent="0.25"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0:19" x14ac:dyDescent="0.25"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0:19" x14ac:dyDescent="0.25"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0:19" x14ac:dyDescent="0.25"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0:19" x14ac:dyDescent="0.25"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0:19" x14ac:dyDescent="0.25"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0:19" x14ac:dyDescent="0.25"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0:19" x14ac:dyDescent="0.25"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0:19" x14ac:dyDescent="0.25"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0:19" x14ac:dyDescent="0.25"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0:19" x14ac:dyDescent="0.25"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0:19" x14ac:dyDescent="0.25"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0:19" x14ac:dyDescent="0.25"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0:19" x14ac:dyDescent="0.25"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0:19" x14ac:dyDescent="0.25"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0:19" x14ac:dyDescent="0.25"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0:19" x14ac:dyDescent="0.25"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0:19" x14ac:dyDescent="0.25"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0:19" x14ac:dyDescent="0.25"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0:19" x14ac:dyDescent="0.25"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0:19" x14ac:dyDescent="0.25"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0:19" x14ac:dyDescent="0.25"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0:19" x14ac:dyDescent="0.25"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0:19" x14ac:dyDescent="0.25"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0:19" x14ac:dyDescent="0.25"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0:19" x14ac:dyDescent="0.25"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0:19" x14ac:dyDescent="0.25"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0:19" x14ac:dyDescent="0.25"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0:19" x14ac:dyDescent="0.25"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0:19" x14ac:dyDescent="0.25"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0:19" x14ac:dyDescent="0.25"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0:19" x14ac:dyDescent="0.25"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0:19" x14ac:dyDescent="0.25"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0:19" x14ac:dyDescent="0.25"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0:19" x14ac:dyDescent="0.25"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0:19" x14ac:dyDescent="0.25"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0:19" x14ac:dyDescent="0.25"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0:19" x14ac:dyDescent="0.25"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0:19" x14ac:dyDescent="0.25"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0:19" x14ac:dyDescent="0.25"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0:19" x14ac:dyDescent="0.25"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0:19" x14ac:dyDescent="0.25"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0:19" x14ac:dyDescent="0.25"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0:19" x14ac:dyDescent="0.25"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0:19" x14ac:dyDescent="0.25"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0:19" x14ac:dyDescent="0.25"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0:19" x14ac:dyDescent="0.25"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0:19" x14ac:dyDescent="0.25"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0:19" x14ac:dyDescent="0.25"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0:19" x14ac:dyDescent="0.25"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0:19" x14ac:dyDescent="0.25"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0:19" x14ac:dyDescent="0.25"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0:19" x14ac:dyDescent="0.25"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0:19" x14ac:dyDescent="0.25"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0:19" x14ac:dyDescent="0.25"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0:19" x14ac:dyDescent="0.25"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0:19" x14ac:dyDescent="0.25"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0:19" x14ac:dyDescent="0.25"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0:19" x14ac:dyDescent="0.25"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0:19" x14ac:dyDescent="0.25"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0:19" x14ac:dyDescent="0.25"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0:19" x14ac:dyDescent="0.25"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0:19" x14ac:dyDescent="0.25"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0:19" x14ac:dyDescent="0.25"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0:19" x14ac:dyDescent="0.25"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0:19" x14ac:dyDescent="0.25"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0:19" x14ac:dyDescent="0.25"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0:19" x14ac:dyDescent="0.25"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0:19" x14ac:dyDescent="0.25"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0:19" x14ac:dyDescent="0.25"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0:19" x14ac:dyDescent="0.25"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0:19" x14ac:dyDescent="0.25"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0:19" x14ac:dyDescent="0.25"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0:19" x14ac:dyDescent="0.25"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0:19" x14ac:dyDescent="0.25"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0:19" x14ac:dyDescent="0.25"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0:19" x14ac:dyDescent="0.25"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0:19" x14ac:dyDescent="0.25"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0:19" x14ac:dyDescent="0.25"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0:19" x14ac:dyDescent="0.25"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0:19" x14ac:dyDescent="0.25"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0:19" x14ac:dyDescent="0.25"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0:19" x14ac:dyDescent="0.25"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0:19" x14ac:dyDescent="0.25"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0:19" x14ac:dyDescent="0.25"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0:19" x14ac:dyDescent="0.25"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0:19" x14ac:dyDescent="0.25"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0:19" x14ac:dyDescent="0.25"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0:19" x14ac:dyDescent="0.25"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0:19" x14ac:dyDescent="0.25"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0:19" x14ac:dyDescent="0.25"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0:19" x14ac:dyDescent="0.25"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0:19" x14ac:dyDescent="0.25"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0:19" x14ac:dyDescent="0.25"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0:19" x14ac:dyDescent="0.25"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0:19" x14ac:dyDescent="0.25"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0:19" x14ac:dyDescent="0.25"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0:19" x14ac:dyDescent="0.25"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0:19" x14ac:dyDescent="0.25"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0:19" x14ac:dyDescent="0.25"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0:19" x14ac:dyDescent="0.25"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0:19" x14ac:dyDescent="0.25"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0:19" x14ac:dyDescent="0.25"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0:19" x14ac:dyDescent="0.25"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0:19" x14ac:dyDescent="0.25"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0:19" x14ac:dyDescent="0.25"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0:19" x14ac:dyDescent="0.25"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0:19" x14ac:dyDescent="0.25"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0:19" x14ac:dyDescent="0.25"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0:19" x14ac:dyDescent="0.25"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0:19" x14ac:dyDescent="0.25"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0:19" x14ac:dyDescent="0.25"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0:19" x14ac:dyDescent="0.25"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0:19" x14ac:dyDescent="0.25"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0:19" x14ac:dyDescent="0.25"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0:19" x14ac:dyDescent="0.25"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0:19" x14ac:dyDescent="0.25"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0:19" x14ac:dyDescent="0.25"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0:19" x14ac:dyDescent="0.25"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0:19" x14ac:dyDescent="0.25"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0:19" x14ac:dyDescent="0.25"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0:19" x14ac:dyDescent="0.25"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0:19" x14ac:dyDescent="0.25"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0:19" x14ac:dyDescent="0.25"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0:19" x14ac:dyDescent="0.25"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0:19" x14ac:dyDescent="0.25"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0:19" x14ac:dyDescent="0.25"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0:19" x14ac:dyDescent="0.25"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0:19" x14ac:dyDescent="0.25"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0:19" x14ac:dyDescent="0.25"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0:19" x14ac:dyDescent="0.25"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0:19" x14ac:dyDescent="0.25"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0:19" x14ac:dyDescent="0.25"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0:19" x14ac:dyDescent="0.25"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0:19" x14ac:dyDescent="0.25"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0:19" x14ac:dyDescent="0.25"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0:19" x14ac:dyDescent="0.25"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0:19" x14ac:dyDescent="0.25"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0:19" x14ac:dyDescent="0.25"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0:19" x14ac:dyDescent="0.25"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0:19" x14ac:dyDescent="0.25"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0:19" x14ac:dyDescent="0.25"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0:19" x14ac:dyDescent="0.25"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0:19" x14ac:dyDescent="0.25"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0:19" x14ac:dyDescent="0.25"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0:19" x14ac:dyDescent="0.25"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0:19" x14ac:dyDescent="0.25"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0:19" x14ac:dyDescent="0.25"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0:19" x14ac:dyDescent="0.25"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0:19" x14ac:dyDescent="0.25"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0:19" x14ac:dyDescent="0.25"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0:19" x14ac:dyDescent="0.25"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0:19" x14ac:dyDescent="0.25"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0:19" x14ac:dyDescent="0.25"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0:19" x14ac:dyDescent="0.25"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0:19" x14ac:dyDescent="0.25"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0:19" x14ac:dyDescent="0.25"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0:19" x14ac:dyDescent="0.25"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0:19" x14ac:dyDescent="0.25"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0:19" x14ac:dyDescent="0.25"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0:19" x14ac:dyDescent="0.25"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0:19" x14ac:dyDescent="0.25"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0:19" x14ac:dyDescent="0.25"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0:19" x14ac:dyDescent="0.25"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0:19" x14ac:dyDescent="0.25"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0:19" x14ac:dyDescent="0.25"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0:19" x14ac:dyDescent="0.25"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0:19" x14ac:dyDescent="0.25"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0:19" x14ac:dyDescent="0.25"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0:19" x14ac:dyDescent="0.25"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0:19" x14ac:dyDescent="0.25"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0:19" x14ac:dyDescent="0.25"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0:19" x14ac:dyDescent="0.25"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0:19" x14ac:dyDescent="0.25"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0:19" x14ac:dyDescent="0.25"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0:19" x14ac:dyDescent="0.25"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0:19" x14ac:dyDescent="0.25"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0:19" x14ac:dyDescent="0.25"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0:19" x14ac:dyDescent="0.25"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0:19" x14ac:dyDescent="0.25"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0:19" x14ac:dyDescent="0.25"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0:19" x14ac:dyDescent="0.25"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0:19" x14ac:dyDescent="0.25"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0:19" x14ac:dyDescent="0.25"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0:19" x14ac:dyDescent="0.25"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0:19" x14ac:dyDescent="0.25"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0:19" x14ac:dyDescent="0.25"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0:19" x14ac:dyDescent="0.25"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0:19" x14ac:dyDescent="0.25"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0:19" x14ac:dyDescent="0.25"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0:19" x14ac:dyDescent="0.25"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0:19" x14ac:dyDescent="0.25"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0:19" x14ac:dyDescent="0.25"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0:19" x14ac:dyDescent="0.25"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0:19" x14ac:dyDescent="0.25"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0:19" x14ac:dyDescent="0.25"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0:19" x14ac:dyDescent="0.25"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0:19" x14ac:dyDescent="0.25"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0:19" x14ac:dyDescent="0.25"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0:19" x14ac:dyDescent="0.25"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0:19" x14ac:dyDescent="0.25"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0:19" x14ac:dyDescent="0.25"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0:19" x14ac:dyDescent="0.25"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0:19" x14ac:dyDescent="0.25"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0:19" x14ac:dyDescent="0.25"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0:19" x14ac:dyDescent="0.25"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0:19" x14ac:dyDescent="0.25"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0:19" x14ac:dyDescent="0.25"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0:19" x14ac:dyDescent="0.25"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0:19" x14ac:dyDescent="0.25"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0:19" x14ac:dyDescent="0.25"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0:19" x14ac:dyDescent="0.25"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0:19" x14ac:dyDescent="0.25"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0:19" x14ac:dyDescent="0.25"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0:19" x14ac:dyDescent="0.25"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0:19" x14ac:dyDescent="0.25"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0:19" x14ac:dyDescent="0.25"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0:19" x14ac:dyDescent="0.25"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0:19" x14ac:dyDescent="0.25"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0:19" x14ac:dyDescent="0.25"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0:19" x14ac:dyDescent="0.25"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0:19" x14ac:dyDescent="0.25"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0:19" x14ac:dyDescent="0.25"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0:19" x14ac:dyDescent="0.25"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0:19" x14ac:dyDescent="0.25"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0:19" x14ac:dyDescent="0.25"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0:19" x14ac:dyDescent="0.25"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0:19" x14ac:dyDescent="0.25"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0:19" x14ac:dyDescent="0.25"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0:19" x14ac:dyDescent="0.25"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0:19" x14ac:dyDescent="0.25"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0:19" x14ac:dyDescent="0.25"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0:19" x14ac:dyDescent="0.25"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0:19" x14ac:dyDescent="0.25"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0:19" x14ac:dyDescent="0.25"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0:19" x14ac:dyDescent="0.25"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0:19" x14ac:dyDescent="0.25"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0:19" x14ac:dyDescent="0.25"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0:19" x14ac:dyDescent="0.25"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0:19" x14ac:dyDescent="0.25"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0:19" x14ac:dyDescent="0.25"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0:19" x14ac:dyDescent="0.25"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0:19" x14ac:dyDescent="0.25"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0:19" x14ac:dyDescent="0.25"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0:19" x14ac:dyDescent="0.25"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0:19" x14ac:dyDescent="0.25"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0:19" x14ac:dyDescent="0.25"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0:19" x14ac:dyDescent="0.25"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0:19" x14ac:dyDescent="0.25"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0:19" x14ac:dyDescent="0.25"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0:19" x14ac:dyDescent="0.25"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0:19" x14ac:dyDescent="0.25"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0:19" x14ac:dyDescent="0.25"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0:19" x14ac:dyDescent="0.25"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0:19" x14ac:dyDescent="0.25"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0:19" x14ac:dyDescent="0.25"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0:19" x14ac:dyDescent="0.25"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0:19" x14ac:dyDescent="0.25"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0:19" x14ac:dyDescent="0.25"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0:19" x14ac:dyDescent="0.25"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0:19" x14ac:dyDescent="0.25"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0:19" x14ac:dyDescent="0.25"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0:19" x14ac:dyDescent="0.25"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0:19" x14ac:dyDescent="0.25"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0:19" x14ac:dyDescent="0.25"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0:19" x14ac:dyDescent="0.25"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0:19" x14ac:dyDescent="0.25"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0:19" x14ac:dyDescent="0.25"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0:19" x14ac:dyDescent="0.25"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0:19" x14ac:dyDescent="0.25"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0:19" x14ac:dyDescent="0.25"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0:19" x14ac:dyDescent="0.25"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0:19" x14ac:dyDescent="0.25"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0:19" x14ac:dyDescent="0.25"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0:19" x14ac:dyDescent="0.25"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0:19" x14ac:dyDescent="0.25"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0:19" x14ac:dyDescent="0.25"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0:19" x14ac:dyDescent="0.25"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0:19" x14ac:dyDescent="0.25"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0:19" x14ac:dyDescent="0.25"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0:19" x14ac:dyDescent="0.25"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0:19" x14ac:dyDescent="0.25"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0:19" x14ac:dyDescent="0.25"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0:19" x14ac:dyDescent="0.25"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0:19" x14ac:dyDescent="0.25"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0:19" x14ac:dyDescent="0.25"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0:19" x14ac:dyDescent="0.25"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0:19" x14ac:dyDescent="0.25"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0:19" x14ac:dyDescent="0.25"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0:19" x14ac:dyDescent="0.25"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0:19" x14ac:dyDescent="0.25"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0:19" x14ac:dyDescent="0.25"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0:19" x14ac:dyDescent="0.25"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0:19" x14ac:dyDescent="0.25"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0:19" x14ac:dyDescent="0.25"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0:19" x14ac:dyDescent="0.25"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0:19" x14ac:dyDescent="0.25"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0:19" x14ac:dyDescent="0.25"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0:19" x14ac:dyDescent="0.25"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0:19" x14ac:dyDescent="0.25"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0:19" x14ac:dyDescent="0.25"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0:19" x14ac:dyDescent="0.25"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0:19" x14ac:dyDescent="0.25"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0:19" x14ac:dyDescent="0.25"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0:19" x14ac:dyDescent="0.25"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0:19" x14ac:dyDescent="0.25"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0:19" x14ac:dyDescent="0.25"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0:19" x14ac:dyDescent="0.25"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0:19" x14ac:dyDescent="0.25"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0:19" x14ac:dyDescent="0.25"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0:19" x14ac:dyDescent="0.25"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0:19" x14ac:dyDescent="0.25"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0:19" x14ac:dyDescent="0.25"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0:19" x14ac:dyDescent="0.25"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0:19" x14ac:dyDescent="0.25"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0:19" x14ac:dyDescent="0.25"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0:19" x14ac:dyDescent="0.25"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0:19" x14ac:dyDescent="0.25"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0:19" x14ac:dyDescent="0.25"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0:19" x14ac:dyDescent="0.25"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0:19" x14ac:dyDescent="0.25"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0:19" x14ac:dyDescent="0.25"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0:19" x14ac:dyDescent="0.25"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0:19" x14ac:dyDescent="0.25"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0:19" x14ac:dyDescent="0.25"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0:19" x14ac:dyDescent="0.25"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0:19" x14ac:dyDescent="0.25"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0:19" x14ac:dyDescent="0.25"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0:19" x14ac:dyDescent="0.25"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0:19" x14ac:dyDescent="0.25"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0:19" x14ac:dyDescent="0.25"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0:19" x14ac:dyDescent="0.25"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0:19" x14ac:dyDescent="0.25"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0:19" x14ac:dyDescent="0.25"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0:19" x14ac:dyDescent="0.25"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0:19" x14ac:dyDescent="0.25"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0:19" x14ac:dyDescent="0.25"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0:19" x14ac:dyDescent="0.25"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0:19" x14ac:dyDescent="0.25"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0:19" x14ac:dyDescent="0.25"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0:19" x14ac:dyDescent="0.25"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0:19" x14ac:dyDescent="0.25"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0:19" x14ac:dyDescent="0.25"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0:19" x14ac:dyDescent="0.25"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0:19" x14ac:dyDescent="0.25"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0:19" x14ac:dyDescent="0.25"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0:19" x14ac:dyDescent="0.25"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0:19" x14ac:dyDescent="0.25"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0:19" x14ac:dyDescent="0.25"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0:19" x14ac:dyDescent="0.25"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0:19" x14ac:dyDescent="0.25"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0:19" x14ac:dyDescent="0.25"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0:19" x14ac:dyDescent="0.25"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0:19" x14ac:dyDescent="0.25"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0:19" x14ac:dyDescent="0.25"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0:19" x14ac:dyDescent="0.25"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0:19" x14ac:dyDescent="0.25"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0:19" x14ac:dyDescent="0.25"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0:19" x14ac:dyDescent="0.25"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0:19" x14ac:dyDescent="0.25"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0:19" x14ac:dyDescent="0.25"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0:19" x14ac:dyDescent="0.25"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0:19" x14ac:dyDescent="0.25"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0:19" x14ac:dyDescent="0.25"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0:19" x14ac:dyDescent="0.25"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0:19" x14ac:dyDescent="0.25"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0:19" x14ac:dyDescent="0.25"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0:19" x14ac:dyDescent="0.25"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0:19" x14ac:dyDescent="0.25"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0:19" x14ac:dyDescent="0.25"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0:19" x14ac:dyDescent="0.25"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0:19" x14ac:dyDescent="0.25"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0:19" x14ac:dyDescent="0.25"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0:19" x14ac:dyDescent="0.25"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0:19" x14ac:dyDescent="0.25"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0:19" x14ac:dyDescent="0.25"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0:19" x14ac:dyDescent="0.25"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0:19" x14ac:dyDescent="0.25"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0:19" x14ac:dyDescent="0.25"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0:19" x14ac:dyDescent="0.25"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0:19" x14ac:dyDescent="0.25"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0:19" x14ac:dyDescent="0.25"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0:19" x14ac:dyDescent="0.25"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0:19" x14ac:dyDescent="0.25"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0:19" x14ac:dyDescent="0.25"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0:19" x14ac:dyDescent="0.25"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0:19" x14ac:dyDescent="0.25"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0:19" x14ac:dyDescent="0.25"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0:19" x14ac:dyDescent="0.25"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0:19" x14ac:dyDescent="0.25"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0:19" x14ac:dyDescent="0.25"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0:19" x14ac:dyDescent="0.25"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0:19" x14ac:dyDescent="0.25"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0:19" x14ac:dyDescent="0.25"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0:19" x14ac:dyDescent="0.25"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0:19" x14ac:dyDescent="0.25"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0:19" x14ac:dyDescent="0.25"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0:19" x14ac:dyDescent="0.25"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0:19" x14ac:dyDescent="0.25"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0:19" x14ac:dyDescent="0.25"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0:19" x14ac:dyDescent="0.25"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0:19" x14ac:dyDescent="0.25"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0:19" x14ac:dyDescent="0.25"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0:19" x14ac:dyDescent="0.25"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0:19" x14ac:dyDescent="0.25"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0:19" x14ac:dyDescent="0.25"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0:19" x14ac:dyDescent="0.25"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0:19" x14ac:dyDescent="0.25"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0:19" x14ac:dyDescent="0.25"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0:19" x14ac:dyDescent="0.25"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0:19" x14ac:dyDescent="0.25"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0:19" x14ac:dyDescent="0.25"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0:19" x14ac:dyDescent="0.25"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0:19" x14ac:dyDescent="0.25"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0:19" x14ac:dyDescent="0.25"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0:19" x14ac:dyDescent="0.25"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0:19" x14ac:dyDescent="0.25"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0:19" x14ac:dyDescent="0.25"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0:19" x14ac:dyDescent="0.25"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0:19" x14ac:dyDescent="0.25"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0:19" x14ac:dyDescent="0.25"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0:19" x14ac:dyDescent="0.25"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0:19" x14ac:dyDescent="0.25"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0:19" x14ac:dyDescent="0.25"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0:19" x14ac:dyDescent="0.25"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0:19" x14ac:dyDescent="0.25"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0:19" x14ac:dyDescent="0.25"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0:19" x14ac:dyDescent="0.25"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0:19" x14ac:dyDescent="0.25"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0:19" x14ac:dyDescent="0.25"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0:19" x14ac:dyDescent="0.25"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0:19" x14ac:dyDescent="0.25"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0:19" x14ac:dyDescent="0.25"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0:19" x14ac:dyDescent="0.25"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0:19" x14ac:dyDescent="0.25"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0:19" x14ac:dyDescent="0.25"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0:19" x14ac:dyDescent="0.25"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0:19" x14ac:dyDescent="0.25"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0:19" x14ac:dyDescent="0.25"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0:19" x14ac:dyDescent="0.25"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0:19" x14ac:dyDescent="0.25"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0:19" x14ac:dyDescent="0.25"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0:19" x14ac:dyDescent="0.25"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0:19" x14ac:dyDescent="0.25"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0:19" x14ac:dyDescent="0.25"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0:19" x14ac:dyDescent="0.25"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0:19" x14ac:dyDescent="0.25"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0:19" x14ac:dyDescent="0.25"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0:19" x14ac:dyDescent="0.25"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0:19" x14ac:dyDescent="0.25"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0:19" x14ac:dyDescent="0.25"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0:19" x14ac:dyDescent="0.25"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0:19" x14ac:dyDescent="0.25"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0:19" x14ac:dyDescent="0.25"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0:19" x14ac:dyDescent="0.25"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0:19" x14ac:dyDescent="0.25"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0:19" x14ac:dyDescent="0.25"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0:19" x14ac:dyDescent="0.25"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0:19" x14ac:dyDescent="0.25"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0:19" x14ac:dyDescent="0.25"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0:19" x14ac:dyDescent="0.25"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0:19" x14ac:dyDescent="0.25"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0:19" x14ac:dyDescent="0.25"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0:19" x14ac:dyDescent="0.25"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0:19" x14ac:dyDescent="0.25"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0:19" x14ac:dyDescent="0.25"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0:19" x14ac:dyDescent="0.25"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0:19" x14ac:dyDescent="0.25"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0:19" x14ac:dyDescent="0.25">
      <c r="J776" s="3"/>
      <c r="K776" s="3"/>
      <c r="L776" s="3"/>
      <c r="M776" s="3"/>
      <c r="N776" s="3"/>
      <c r="O776" s="3"/>
      <c r="P776" s="3"/>
      <c r="Q776" s="3"/>
      <c r="R776" s="3"/>
      <c r="S776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0"/>
  <sheetViews>
    <sheetView workbookViewId="0">
      <pane ySplit="1" topLeftCell="A8" activePane="bottomLeft" state="frozen"/>
      <selection pane="bottomLeft" activeCell="A2" sqref="A2:A37"/>
    </sheetView>
  </sheetViews>
  <sheetFormatPr defaultRowHeight="15" x14ac:dyDescent="0.25"/>
  <cols>
    <col min="1" max="1" width="12.140625" bestFit="1" customWidth="1"/>
    <col min="2" max="2" width="6.5703125" bestFit="1" customWidth="1"/>
    <col min="3" max="3" width="12" style="5" bestFit="1" customWidth="1"/>
    <col min="4" max="5" width="12" bestFit="1" customWidth="1"/>
    <col min="6" max="6" width="17" style="5" bestFit="1" customWidth="1"/>
    <col min="7" max="7" width="5.28515625" bestFit="1" customWidth="1"/>
    <col min="8" max="8" width="30.7109375" bestFit="1" customWidth="1"/>
    <col min="9" max="10" width="5" bestFit="1" customWidth="1"/>
    <col min="11" max="11" width="5.140625" bestFit="1" customWidth="1"/>
    <col min="12" max="12" width="5.5703125" bestFit="1" customWidth="1"/>
    <col min="13" max="13" width="4.85546875" bestFit="1" customWidth="1"/>
    <col min="14" max="14" width="4.5703125" bestFit="1" customWidth="1"/>
    <col min="15" max="15" width="5.5703125" bestFit="1" customWidth="1"/>
    <col min="16" max="16" width="6" bestFit="1" customWidth="1"/>
    <col min="17" max="17" width="5.42578125" bestFit="1" customWidth="1"/>
    <col min="18" max="18" width="5.28515625" bestFit="1" customWidth="1"/>
    <col min="19" max="19" width="5.42578125" bestFit="1" customWidth="1"/>
    <col min="20" max="20" width="5.85546875" bestFit="1" customWidth="1"/>
  </cols>
  <sheetData>
    <row r="1" spans="1:22" s="6" customFormat="1" ht="30" x14ac:dyDescent="0.25">
      <c r="A1" s="6" t="s">
        <v>13</v>
      </c>
      <c r="B1" s="6" t="s">
        <v>0</v>
      </c>
      <c r="C1" s="7" t="s">
        <v>21</v>
      </c>
      <c r="D1" s="6" t="s">
        <v>1</v>
      </c>
      <c r="E1" s="6" t="s">
        <v>2</v>
      </c>
      <c r="F1" s="7" t="s">
        <v>38</v>
      </c>
      <c r="G1" s="6" t="s">
        <v>3</v>
      </c>
      <c r="H1" s="6" t="s">
        <v>14</v>
      </c>
      <c r="I1" s="6" t="s">
        <v>4</v>
      </c>
      <c r="J1" s="6" t="s">
        <v>5</v>
      </c>
      <c r="K1" s="6" t="s">
        <v>6</v>
      </c>
      <c r="L1" s="6" t="s">
        <v>17</v>
      </c>
      <c r="M1" s="6" t="s">
        <v>19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20</v>
      </c>
      <c r="T1" s="6" t="s">
        <v>25</v>
      </c>
      <c r="U1" s="6" t="s">
        <v>39</v>
      </c>
      <c r="V1" s="6" t="s">
        <v>41</v>
      </c>
    </row>
    <row r="2" spans="1:22" x14ac:dyDescent="0.25">
      <c r="A2" s="1">
        <v>41456</v>
      </c>
      <c r="B2" s="4">
        <v>0.6</v>
      </c>
      <c r="C2" s="5">
        <v>0.94791666666666663</v>
      </c>
      <c r="D2" s="2">
        <v>0.79166666666666663</v>
      </c>
      <c r="E2" s="2">
        <v>0.73958333333333337</v>
      </c>
      <c r="F2" s="5">
        <f t="shared" ref="F2:F31" si="0">IF(OR(ISBLANK(D2),ISBLANK(E2)),C2,1+E2-D2)</f>
        <v>0.94791666666666685</v>
      </c>
      <c r="G2" t="s">
        <v>12</v>
      </c>
      <c r="I2" s="3">
        <v>2</v>
      </c>
      <c r="J2" s="3">
        <v>3</v>
      </c>
      <c r="K2" s="3"/>
      <c r="L2" s="3"/>
      <c r="M2" s="3"/>
      <c r="N2" s="3"/>
      <c r="O2" s="3"/>
      <c r="P2" s="3"/>
      <c r="Q2" s="3"/>
      <c r="R2" s="3"/>
      <c r="V2" s="3">
        <f>SUM(J2,K2,L2,S2,T2)</f>
        <v>3</v>
      </c>
    </row>
    <row r="3" spans="1:22" x14ac:dyDescent="0.25">
      <c r="A3" s="1">
        <v>41457</v>
      </c>
      <c r="B3" s="4">
        <v>0.6</v>
      </c>
      <c r="C3" s="5">
        <v>0.9506944444444444</v>
      </c>
      <c r="D3" s="2">
        <v>0.79236111111111107</v>
      </c>
      <c r="E3" s="2">
        <v>0.74305555555555547</v>
      </c>
      <c r="F3" s="5">
        <f t="shared" si="0"/>
        <v>0.95069444444444429</v>
      </c>
      <c r="G3" t="s">
        <v>16</v>
      </c>
      <c r="I3" s="3">
        <v>12</v>
      </c>
      <c r="J3" s="3">
        <v>2</v>
      </c>
      <c r="K3" s="3"/>
      <c r="L3" s="3"/>
      <c r="M3" s="3"/>
      <c r="N3" s="3"/>
      <c r="O3" s="3">
        <v>3</v>
      </c>
      <c r="P3" s="3"/>
      <c r="Q3" s="3"/>
      <c r="R3" s="3"/>
      <c r="V3" s="3">
        <f t="shared" ref="V3:V37" si="1">SUM(J3,K3,L3,S3,T3)</f>
        <v>2</v>
      </c>
    </row>
    <row r="4" spans="1:22" x14ac:dyDescent="0.25">
      <c r="A4" s="1">
        <v>41455</v>
      </c>
      <c r="B4" s="4">
        <v>1.4</v>
      </c>
      <c r="C4" s="5">
        <v>0.99930555555555556</v>
      </c>
      <c r="D4" s="2">
        <v>0.79999999999999993</v>
      </c>
      <c r="E4" s="2">
        <v>0.79166666666666663</v>
      </c>
      <c r="F4" s="5">
        <f t="shared" si="0"/>
        <v>0.99166666666666659</v>
      </c>
      <c r="G4" t="s">
        <v>12</v>
      </c>
      <c r="H4" t="s">
        <v>23</v>
      </c>
      <c r="I4" s="3">
        <v>4</v>
      </c>
      <c r="J4" s="3">
        <v>1</v>
      </c>
      <c r="K4" s="3">
        <v>2</v>
      </c>
      <c r="L4" s="3"/>
      <c r="M4" s="3"/>
      <c r="N4" s="3"/>
      <c r="O4" s="3">
        <v>1</v>
      </c>
      <c r="P4" s="3"/>
      <c r="Q4" s="3">
        <v>9</v>
      </c>
      <c r="R4" s="3"/>
      <c r="V4" s="3">
        <f t="shared" si="1"/>
        <v>3</v>
      </c>
    </row>
    <row r="5" spans="1:22" x14ac:dyDescent="0.25">
      <c r="A5" s="1">
        <v>41455</v>
      </c>
      <c r="B5" s="4">
        <v>1.4</v>
      </c>
      <c r="C5" s="5">
        <v>0.99583333333333324</v>
      </c>
      <c r="D5" s="2">
        <v>0.79583333333333339</v>
      </c>
      <c r="E5" s="2">
        <v>0.79166666666666663</v>
      </c>
      <c r="F5" s="5">
        <f t="shared" si="0"/>
        <v>0.99583333333333313</v>
      </c>
      <c r="G5" t="s">
        <v>16</v>
      </c>
      <c r="H5" t="s">
        <v>24</v>
      </c>
      <c r="I5" s="3">
        <v>4</v>
      </c>
      <c r="J5" s="3"/>
      <c r="K5" s="3"/>
      <c r="L5" s="3"/>
      <c r="M5" s="3"/>
      <c r="N5" s="3"/>
      <c r="O5" s="3"/>
      <c r="P5" s="3">
        <v>1</v>
      </c>
      <c r="Q5" s="3">
        <v>1</v>
      </c>
      <c r="R5" s="3">
        <v>1</v>
      </c>
      <c r="V5" s="3">
        <f t="shared" si="1"/>
        <v>0</v>
      </c>
    </row>
    <row r="6" spans="1:22" x14ac:dyDescent="0.25">
      <c r="A6" s="1">
        <v>41454</v>
      </c>
      <c r="B6" s="4">
        <v>1.9</v>
      </c>
      <c r="C6" s="5">
        <v>0.97222222222222221</v>
      </c>
      <c r="D6" s="2">
        <v>0.79166666666666663</v>
      </c>
      <c r="E6" s="2">
        <v>0.77777777777777779</v>
      </c>
      <c r="F6" s="5">
        <f t="shared" si="0"/>
        <v>0.98611111111111105</v>
      </c>
      <c r="G6" t="s">
        <v>12</v>
      </c>
      <c r="I6" s="3"/>
      <c r="J6" s="3">
        <v>8</v>
      </c>
      <c r="K6" s="3">
        <v>2</v>
      </c>
      <c r="L6" s="3"/>
      <c r="M6" s="3"/>
      <c r="N6" s="3"/>
      <c r="O6" s="3"/>
      <c r="P6" s="3"/>
      <c r="Q6" s="3"/>
      <c r="R6" s="3"/>
      <c r="V6" s="3">
        <f t="shared" si="1"/>
        <v>10</v>
      </c>
    </row>
    <row r="7" spans="1:22" x14ac:dyDescent="0.25">
      <c r="A7" s="1">
        <v>41454</v>
      </c>
      <c r="B7" s="4">
        <v>1.9</v>
      </c>
      <c r="C7" s="5">
        <v>0.98611111111111116</v>
      </c>
      <c r="D7" s="2">
        <v>0.79166666666666663</v>
      </c>
      <c r="E7" s="2">
        <v>0.77777777777777779</v>
      </c>
      <c r="F7" s="5">
        <f t="shared" si="0"/>
        <v>0.98611111111111105</v>
      </c>
      <c r="G7" t="s">
        <v>16</v>
      </c>
      <c r="I7" s="3">
        <v>1</v>
      </c>
      <c r="J7" s="3">
        <v>3</v>
      </c>
      <c r="K7" s="3">
        <v>1</v>
      </c>
      <c r="L7" s="3"/>
      <c r="M7" s="3"/>
      <c r="N7" s="3"/>
      <c r="O7" s="3"/>
      <c r="P7" s="3"/>
      <c r="Q7" s="3">
        <v>1</v>
      </c>
      <c r="R7" s="3"/>
      <c r="V7" s="3">
        <f t="shared" si="1"/>
        <v>4</v>
      </c>
    </row>
    <row r="8" spans="1:22" x14ac:dyDescent="0.25">
      <c r="A8" s="1">
        <v>41453</v>
      </c>
      <c r="B8" s="4">
        <v>3.2</v>
      </c>
      <c r="C8" s="5">
        <v>0.85416666666666663</v>
      </c>
      <c r="D8" s="2">
        <v>0.88958333333333339</v>
      </c>
      <c r="E8" s="2">
        <v>0.70833333333333337</v>
      </c>
      <c r="F8" s="5">
        <f t="shared" si="0"/>
        <v>0.81875000000000009</v>
      </c>
      <c r="G8" t="s">
        <v>12</v>
      </c>
      <c r="H8" t="s">
        <v>15</v>
      </c>
      <c r="I8" s="3">
        <v>3</v>
      </c>
      <c r="J8" s="3">
        <v>1</v>
      </c>
      <c r="K8" s="3">
        <v>1</v>
      </c>
      <c r="L8" s="3"/>
      <c r="M8" s="3"/>
      <c r="N8" s="3"/>
      <c r="O8" s="3"/>
      <c r="P8" s="3"/>
      <c r="Q8" s="3"/>
      <c r="R8" s="3"/>
      <c r="V8" s="3">
        <f t="shared" si="1"/>
        <v>2</v>
      </c>
    </row>
    <row r="9" spans="1:22" x14ac:dyDescent="0.25">
      <c r="A9" s="1">
        <v>41453</v>
      </c>
      <c r="B9" s="4">
        <v>3.2</v>
      </c>
      <c r="C9" s="5">
        <v>0.73263888888888884</v>
      </c>
      <c r="D9" s="2">
        <v>0.89236111111111116</v>
      </c>
      <c r="E9" s="2">
        <v>0.70833333333333337</v>
      </c>
      <c r="F9" s="5">
        <f t="shared" si="0"/>
        <v>0.81597222222222232</v>
      </c>
      <c r="G9" t="s">
        <v>16</v>
      </c>
      <c r="I9" s="3">
        <v>2</v>
      </c>
      <c r="J9" s="3"/>
      <c r="K9" s="3">
        <v>1</v>
      </c>
      <c r="L9" s="3"/>
      <c r="M9" s="3"/>
      <c r="N9" s="3"/>
      <c r="O9" s="3"/>
      <c r="P9" s="3"/>
      <c r="Q9" s="3"/>
      <c r="R9" s="3"/>
      <c r="V9" s="3">
        <f t="shared" si="1"/>
        <v>1</v>
      </c>
    </row>
    <row r="10" spans="1:22" x14ac:dyDescent="0.25">
      <c r="A10" s="1">
        <v>41452</v>
      </c>
      <c r="B10" s="4">
        <v>4.2</v>
      </c>
      <c r="C10" s="5">
        <v>0.54166666666666663</v>
      </c>
      <c r="D10" s="2">
        <v>0.6875</v>
      </c>
      <c r="E10" s="2">
        <v>0.31180555555555556</v>
      </c>
      <c r="F10" s="5">
        <f t="shared" si="0"/>
        <v>0.62430555555555545</v>
      </c>
      <c r="G10" t="s">
        <v>12</v>
      </c>
      <c r="I10" s="3"/>
      <c r="J10" s="3">
        <v>5</v>
      </c>
      <c r="K10" s="3"/>
      <c r="L10" s="3"/>
      <c r="M10" s="3"/>
      <c r="N10" s="3"/>
      <c r="O10" s="3"/>
      <c r="P10" s="3">
        <v>1</v>
      </c>
      <c r="Q10" s="3">
        <v>3</v>
      </c>
      <c r="R10" s="3"/>
      <c r="V10" s="3">
        <f t="shared" si="1"/>
        <v>5</v>
      </c>
    </row>
    <row r="11" spans="1:22" x14ac:dyDescent="0.25">
      <c r="A11" s="1">
        <v>41452</v>
      </c>
      <c r="B11" s="4">
        <v>4.2</v>
      </c>
      <c r="C11" s="5">
        <v>0.91666666666666663</v>
      </c>
      <c r="D11" s="2">
        <v>0.73125000000000007</v>
      </c>
      <c r="E11" s="2">
        <v>0.6875</v>
      </c>
      <c r="F11" s="5">
        <f t="shared" si="0"/>
        <v>0.95624999999999993</v>
      </c>
      <c r="G11" t="s">
        <v>16</v>
      </c>
      <c r="I11" s="3"/>
      <c r="J11" s="3">
        <v>3</v>
      </c>
      <c r="K11" s="3">
        <v>3</v>
      </c>
      <c r="L11" s="3">
        <v>1</v>
      </c>
      <c r="M11" s="3"/>
      <c r="N11" s="3"/>
      <c r="O11" s="3"/>
      <c r="P11" s="3"/>
      <c r="Q11" s="3"/>
      <c r="R11" s="3"/>
      <c r="V11" s="3">
        <f t="shared" si="1"/>
        <v>7</v>
      </c>
    </row>
    <row r="12" spans="1:22" x14ac:dyDescent="0.25">
      <c r="A12" s="1">
        <v>41453</v>
      </c>
      <c r="B12" s="4">
        <v>4.8600000000000003</v>
      </c>
      <c r="C12" s="5">
        <v>0.70833333333333337</v>
      </c>
      <c r="E12" s="2"/>
      <c r="F12" s="5">
        <f t="shared" si="0"/>
        <v>0.70833333333333337</v>
      </c>
      <c r="G12" t="s">
        <v>12</v>
      </c>
      <c r="I12" s="3">
        <v>1</v>
      </c>
      <c r="J12" s="3">
        <v>3</v>
      </c>
      <c r="K12" s="3"/>
      <c r="L12" s="3"/>
      <c r="M12" s="3"/>
      <c r="N12" s="3"/>
      <c r="O12" s="3"/>
      <c r="P12" s="3">
        <v>2</v>
      </c>
      <c r="Q12" s="3"/>
      <c r="R12" s="3"/>
      <c r="V12" s="3">
        <f t="shared" si="1"/>
        <v>3</v>
      </c>
    </row>
    <row r="13" spans="1:22" x14ac:dyDescent="0.25">
      <c r="A13" s="1">
        <v>41453</v>
      </c>
      <c r="B13" s="4">
        <v>4.8600000000000003</v>
      </c>
      <c r="C13" s="5">
        <f>1+E13-D13</f>
        <v>1.0868055555555558</v>
      </c>
      <c r="D13" s="2">
        <v>0.62152777777777779</v>
      </c>
      <c r="E13" s="2">
        <v>0.70833333333333337</v>
      </c>
      <c r="F13" s="5">
        <f t="shared" si="0"/>
        <v>1.0868055555555558</v>
      </c>
      <c r="G13" t="s">
        <v>16</v>
      </c>
      <c r="I13" s="3">
        <v>1</v>
      </c>
      <c r="J13" s="3">
        <v>5</v>
      </c>
      <c r="K13" s="3"/>
      <c r="L13" s="3"/>
      <c r="M13" s="3"/>
      <c r="N13" s="3"/>
      <c r="O13" s="3"/>
      <c r="P13" s="3"/>
      <c r="Q13" s="3">
        <v>2</v>
      </c>
      <c r="R13" s="3"/>
      <c r="V13" s="3">
        <f t="shared" si="1"/>
        <v>5</v>
      </c>
    </row>
    <row r="14" spans="1:22" x14ac:dyDescent="0.25">
      <c r="A14" s="1">
        <v>41458</v>
      </c>
      <c r="B14" s="4">
        <v>6</v>
      </c>
      <c r="C14" s="5">
        <v>0.375</v>
      </c>
      <c r="E14" s="2"/>
      <c r="F14" s="5">
        <f t="shared" si="0"/>
        <v>0.375</v>
      </c>
      <c r="G14" t="s">
        <v>12</v>
      </c>
      <c r="I14" s="3"/>
      <c r="J14" s="3">
        <v>4</v>
      </c>
      <c r="K14" s="3">
        <v>1</v>
      </c>
      <c r="L14" s="3"/>
      <c r="M14" s="3"/>
      <c r="N14" s="3"/>
      <c r="O14" s="3"/>
      <c r="P14" s="3"/>
      <c r="Q14" s="3"/>
      <c r="R14" s="3"/>
      <c r="V14" s="3">
        <f t="shared" si="1"/>
        <v>5</v>
      </c>
    </row>
    <row r="15" spans="1:22" x14ac:dyDescent="0.25">
      <c r="A15" s="1">
        <v>41458</v>
      </c>
      <c r="B15" s="4">
        <v>6</v>
      </c>
      <c r="C15" s="5">
        <v>0.375</v>
      </c>
      <c r="E15" s="2"/>
      <c r="F15" s="5">
        <f t="shared" si="0"/>
        <v>0.375</v>
      </c>
      <c r="G15" t="s">
        <v>16</v>
      </c>
      <c r="I15" s="3">
        <v>1</v>
      </c>
      <c r="J15" s="3">
        <v>6</v>
      </c>
      <c r="K15" s="3">
        <v>1</v>
      </c>
      <c r="L15" s="3"/>
      <c r="M15" s="3"/>
      <c r="N15" s="3"/>
      <c r="O15" s="3"/>
      <c r="P15" s="3"/>
      <c r="Q15" s="3"/>
      <c r="R15" s="3"/>
      <c r="V15" s="3">
        <f t="shared" si="1"/>
        <v>7</v>
      </c>
    </row>
    <row r="16" spans="1:22" x14ac:dyDescent="0.25">
      <c r="A16" s="1">
        <v>41459</v>
      </c>
      <c r="B16" s="4">
        <v>6</v>
      </c>
      <c r="C16" s="5">
        <v>0.375</v>
      </c>
      <c r="E16" s="2"/>
      <c r="F16" s="5">
        <f t="shared" si="0"/>
        <v>0.375</v>
      </c>
      <c r="G16" t="s">
        <v>12</v>
      </c>
      <c r="I16" s="3">
        <v>5</v>
      </c>
      <c r="J16" s="3"/>
      <c r="K16" s="3"/>
      <c r="L16" s="3"/>
      <c r="M16" s="3"/>
      <c r="N16" s="3"/>
      <c r="O16" s="3"/>
      <c r="P16" s="3"/>
      <c r="Q16" s="3"/>
      <c r="R16" s="3"/>
      <c r="V16" s="3">
        <f t="shared" si="1"/>
        <v>0</v>
      </c>
    </row>
    <row r="17" spans="1:22" x14ac:dyDescent="0.25">
      <c r="A17" s="1">
        <v>41459</v>
      </c>
      <c r="B17" s="4">
        <v>6</v>
      </c>
      <c r="C17" s="5">
        <v>0.375</v>
      </c>
      <c r="E17" s="2"/>
      <c r="F17" s="5">
        <f t="shared" si="0"/>
        <v>0.375</v>
      </c>
      <c r="G17" t="s">
        <v>16</v>
      </c>
      <c r="I17" s="3">
        <v>2</v>
      </c>
      <c r="J17" s="3">
        <v>1</v>
      </c>
      <c r="K17" s="3"/>
      <c r="L17" s="3"/>
      <c r="M17" s="3"/>
      <c r="N17" s="3"/>
      <c r="O17" s="3"/>
      <c r="P17" s="3">
        <v>1</v>
      </c>
      <c r="Q17" s="3">
        <v>1</v>
      </c>
      <c r="R17" s="3"/>
      <c r="T17">
        <v>1</v>
      </c>
      <c r="V17" s="3">
        <f t="shared" si="1"/>
        <v>2</v>
      </c>
    </row>
    <row r="18" spans="1:22" x14ac:dyDescent="0.25">
      <c r="A18" s="1">
        <v>41454</v>
      </c>
      <c r="B18" s="4">
        <v>6.23</v>
      </c>
      <c r="C18" s="5">
        <v>0.41666666666666669</v>
      </c>
      <c r="D18" s="2"/>
      <c r="E18" s="2"/>
      <c r="F18" s="5">
        <f t="shared" si="0"/>
        <v>0.41666666666666669</v>
      </c>
      <c r="G18" t="s">
        <v>12</v>
      </c>
      <c r="I18" s="3">
        <v>2</v>
      </c>
      <c r="J18" s="3">
        <v>2</v>
      </c>
      <c r="K18" s="3"/>
      <c r="L18" s="3"/>
      <c r="M18" s="3"/>
      <c r="N18" s="3"/>
      <c r="O18" s="3"/>
      <c r="P18" s="3"/>
      <c r="Q18" s="3"/>
      <c r="R18" s="3"/>
      <c r="V18" s="3">
        <f t="shared" si="1"/>
        <v>2</v>
      </c>
    </row>
    <row r="19" spans="1:22" x14ac:dyDescent="0.25">
      <c r="A19" s="1">
        <v>41454</v>
      </c>
      <c r="B19" s="4">
        <v>6.23</v>
      </c>
      <c r="C19" s="5">
        <v>0.41666666666666669</v>
      </c>
      <c r="D19" s="2"/>
      <c r="E19" s="2"/>
      <c r="F19" s="5">
        <f t="shared" si="0"/>
        <v>0.41666666666666669</v>
      </c>
      <c r="G19" t="s">
        <v>16</v>
      </c>
      <c r="I19" s="3"/>
      <c r="J19" s="3"/>
      <c r="K19" s="3">
        <v>2</v>
      </c>
      <c r="L19" s="3"/>
      <c r="M19" s="3"/>
      <c r="N19" s="3"/>
      <c r="O19" s="3"/>
      <c r="P19" s="3"/>
      <c r="Q19" s="3"/>
      <c r="R19" s="3"/>
      <c r="V19" s="3">
        <f t="shared" si="1"/>
        <v>2</v>
      </c>
    </row>
    <row r="20" spans="1:22" x14ac:dyDescent="0.25">
      <c r="A20" s="1">
        <v>41460</v>
      </c>
      <c r="B20" s="4">
        <v>7</v>
      </c>
      <c r="C20" s="5">
        <v>0.875</v>
      </c>
      <c r="E20" s="2"/>
      <c r="F20" s="5">
        <f t="shared" si="0"/>
        <v>0.875</v>
      </c>
      <c r="G20" t="s">
        <v>12</v>
      </c>
      <c r="I20" s="3">
        <v>3</v>
      </c>
      <c r="J20" s="3">
        <v>2</v>
      </c>
      <c r="K20" s="3">
        <v>1</v>
      </c>
      <c r="L20" s="3"/>
      <c r="M20" s="3"/>
      <c r="N20" s="3"/>
      <c r="O20" s="3"/>
      <c r="P20" s="3"/>
      <c r="Q20" s="3">
        <v>2</v>
      </c>
      <c r="R20" s="3"/>
      <c r="V20" s="3">
        <f t="shared" si="1"/>
        <v>3</v>
      </c>
    </row>
    <row r="21" spans="1:22" x14ac:dyDescent="0.25">
      <c r="A21" s="1">
        <v>41460</v>
      </c>
      <c r="B21" s="4">
        <v>7</v>
      </c>
      <c r="C21" s="5">
        <v>0.875</v>
      </c>
      <c r="E21" s="2"/>
      <c r="F21" s="5">
        <f t="shared" si="0"/>
        <v>0.875</v>
      </c>
      <c r="G21" t="s">
        <v>16</v>
      </c>
      <c r="I21" s="3">
        <v>4</v>
      </c>
      <c r="J21" s="3">
        <v>2</v>
      </c>
      <c r="K21" s="3">
        <v>4</v>
      </c>
      <c r="L21" s="3"/>
      <c r="M21" s="3"/>
      <c r="N21" s="3">
        <v>2</v>
      </c>
      <c r="O21" s="3"/>
      <c r="P21" s="3">
        <v>1</v>
      </c>
      <c r="Q21" s="3">
        <v>1</v>
      </c>
      <c r="R21" s="3">
        <v>1</v>
      </c>
      <c r="V21" s="3">
        <f t="shared" si="1"/>
        <v>6</v>
      </c>
    </row>
    <row r="22" spans="1:22" x14ac:dyDescent="0.25">
      <c r="A22" s="1">
        <v>41455</v>
      </c>
      <c r="B22" s="4">
        <v>7.09</v>
      </c>
      <c r="C22" s="5">
        <v>0.66666666666666663</v>
      </c>
      <c r="D22" s="2"/>
      <c r="E22" s="2"/>
      <c r="F22" s="5">
        <f t="shared" si="0"/>
        <v>0.66666666666666663</v>
      </c>
      <c r="G22" t="s">
        <v>12</v>
      </c>
      <c r="I22" s="3">
        <v>15</v>
      </c>
      <c r="J22" s="3">
        <v>2</v>
      </c>
      <c r="K22" s="3">
        <v>3</v>
      </c>
      <c r="L22" s="3"/>
      <c r="M22" s="3"/>
      <c r="N22" s="3">
        <v>1</v>
      </c>
      <c r="O22" s="3"/>
      <c r="P22" s="3">
        <v>1</v>
      </c>
      <c r="Q22" s="3">
        <v>1</v>
      </c>
      <c r="R22" s="3"/>
      <c r="V22" s="3">
        <f t="shared" si="1"/>
        <v>5</v>
      </c>
    </row>
    <row r="23" spans="1:22" x14ac:dyDescent="0.25">
      <c r="A23" s="1">
        <v>41455</v>
      </c>
      <c r="B23" s="4">
        <v>7.09</v>
      </c>
      <c r="C23" s="5">
        <v>0.66666666666666663</v>
      </c>
      <c r="E23" s="2"/>
      <c r="F23" s="5">
        <f t="shared" si="0"/>
        <v>0.66666666666666663</v>
      </c>
      <c r="G23" t="s">
        <v>16</v>
      </c>
      <c r="I23" s="3">
        <v>3</v>
      </c>
      <c r="J23" s="3">
        <v>4</v>
      </c>
      <c r="K23" s="3">
        <v>2</v>
      </c>
      <c r="L23" s="3"/>
      <c r="M23" s="3"/>
      <c r="N23" s="3"/>
      <c r="O23" s="3"/>
      <c r="P23" s="3"/>
      <c r="Q23" s="3"/>
      <c r="R23" s="3"/>
      <c r="V23" s="3">
        <f t="shared" si="1"/>
        <v>6</v>
      </c>
    </row>
    <row r="24" spans="1:22" x14ac:dyDescent="0.25">
      <c r="A24" s="1">
        <v>41456</v>
      </c>
      <c r="B24" s="4">
        <v>7.88</v>
      </c>
      <c r="C24" s="5">
        <v>1</v>
      </c>
      <c r="E24" s="2"/>
      <c r="F24" s="5">
        <f t="shared" si="0"/>
        <v>1</v>
      </c>
      <c r="G24" t="s">
        <v>16</v>
      </c>
      <c r="I24" s="3">
        <v>4</v>
      </c>
      <c r="J24" s="3">
        <v>6</v>
      </c>
      <c r="K24" s="3">
        <v>8</v>
      </c>
      <c r="L24" s="3"/>
      <c r="M24" s="3"/>
      <c r="N24" s="3"/>
      <c r="O24" s="3"/>
      <c r="P24" s="3">
        <v>2</v>
      </c>
      <c r="Q24" s="3">
        <v>1</v>
      </c>
      <c r="R24" s="3">
        <v>1</v>
      </c>
      <c r="V24" s="3">
        <f t="shared" si="1"/>
        <v>14</v>
      </c>
    </row>
    <row r="25" spans="1:22" x14ac:dyDescent="0.25">
      <c r="A25" s="1">
        <v>41461</v>
      </c>
      <c r="B25" s="4">
        <v>8</v>
      </c>
      <c r="C25" s="5">
        <v>0.83333333333333337</v>
      </c>
      <c r="E25" s="2"/>
      <c r="F25" s="5">
        <f t="shared" si="0"/>
        <v>0.83333333333333337</v>
      </c>
      <c r="G25" t="s">
        <v>12</v>
      </c>
      <c r="I25" s="3">
        <v>2</v>
      </c>
      <c r="J25" s="3">
        <v>4</v>
      </c>
      <c r="K25" s="3">
        <v>4</v>
      </c>
      <c r="L25" s="3"/>
      <c r="M25" s="3"/>
      <c r="N25" s="3"/>
      <c r="O25" s="3"/>
      <c r="P25" s="3"/>
      <c r="Q25" s="3"/>
      <c r="R25" s="3"/>
      <c r="V25" s="3">
        <f t="shared" si="1"/>
        <v>8</v>
      </c>
    </row>
    <row r="26" spans="1:22" x14ac:dyDescent="0.25">
      <c r="A26" s="1">
        <v>41461</v>
      </c>
      <c r="B26" s="4">
        <v>8</v>
      </c>
      <c r="C26" s="5">
        <v>0.83333333333333337</v>
      </c>
      <c r="E26" s="2"/>
      <c r="F26" s="5">
        <f t="shared" si="0"/>
        <v>0.83333333333333337</v>
      </c>
      <c r="G26" t="s">
        <v>16</v>
      </c>
      <c r="I26" s="3"/>
      <c r="J26" s="3">
        <v>2</v>
      </c>
      <c r="K26" s="3">
        <v>6</v>
      </c>
      <c r="L26" s="3"/>
      <c r="M26" s="3"/>
      <c r="N26" s="3"/>
      <c r="O26" s="3"/>
      <c r="P26" s="3"/>
      <c r="Q26" s="3"/>
      <c r="R26" s="3"/>
      <c r="V26" s="3">
        <f t="shared" si="1"/>
        <v>8</v>
      </c>
    </row>
    <row r="27" spans="1:22" x14ac:dyDescent="0.25">
      <c r="A27" s="1">
        <v>41457</v>
      </c>
      <c r="B27" s="4">
        <v>8.98</v>
      </c>
      <c r="C27" s="5">
        <v>1.0833333333333333</v>
      </c>
      <c r="E27" s="2"/>
      <c r="F27" s="5">
        <f t="shared" si="0"/>
        <v>1.0833333333333333</v>
      </c>
      <c r="G27" t="s">
        <v>12</v>
      </c>
      <c r="I27" s="3">
        <v>9</v>
      </c>
      <c r="J27" s="3">
        <v>4</v>
      </c>
      <c r="K27" s="3">
        <v>4</v>
      </c>
      <c r="L27" s="3"/>
      <c r="M27" s="3"/>
      <c r="N27" s="3"/>
      <c r="O27" s="3">
        <v>1</v>
      </c>
      <c r="P27" s="3"/>
      <c r="Q27" s="3"/>
      <c r="R27" s="3"/>
      <c r="V27" s="3">
        <f t="shared" si="1"/>
        <v>8</v>
      </c>
    </row>
    <row r="28" spans="1:22" x14ac:dyDescent="0.25">
      <c r="A28" s="1">
        <v>41457</v>
      </c>
      <c r="B28" s="4">
        <v>8.98</v>
      </c>
      <c r="C28" s="5">
        <v>1.0833333333333333</v>
      </c>
      <c r="E28" s="2"/>
      <c r="F28" s="5">
        <f t="shared" si="0"/>
        <v>1.0833333333333333</v>
      </c>
      <c r="G28" t="s">
        <v>16</v>
      </c>
      <c r="I28" s="3">
        <v>4</v>
      </c>
      <c r="J28" s="3">
        <v>4</v>
      </c>
      <c r="K28" s="3">
        <v>1</v>
      </c>
      <c r="L28" s="3"/>
      <c r="M28" s="3"/>
      <c r="N28" s="3"/>
      <c r="O28" s="3"/>
      <c r="P28" s="3"/>
      <c r="Q28" s="3"/>
      <c r="R28" s="3"/>
      <c r="V28" s="3">
        <f t="shared" si="1"/>
        <v>5</v>
      </c>
    </row>
    <row r="29" spans="1:22" x14ac:dyDescent="0.25">
      <c r="A29" s="1">
        <v>41462</v>
      </c>
      <c r="B29" s="4">
        <v>9</v>
      </c>
      <c r="C29" s="5">
        <v>0.875</v>
      </c>
      <c r="E29" s="2"/>
      <c r="F29" s="5">
        <f t="shared" si="0"/>
        <v>0.875</v>
      </c>
      <c r="G29" t="s">
        <v>12</v>
      </c>
      <c r="I29" s="3">
        <v>1</v>
      </c>
      <c r="J29" s="3">
        <v>4</v>
      </c>
      <c r="K29" s="3">
        <v>22</v>
      </c>
      <c r="L29" s="3"/>
      <c r="M29" s="3"/>
      <c r="N29" s="3"/>
      <c r="O29" s="3"/>
      <c r="P29" s="3"/>
      <c r="Q29" s="3">
        <v>1</v>
      </c>
      <c r="R29" s="3"/>
      <c r="V29" s="3">
        <f t="shared" si="1"/>
        <v>26</v>
      </c>
    </row>
    <row r="30" spans="1:22" x14ac:dyDescent="0.25">
      <c r="A30" s="1">
        <v>41462</v>
      </c>
      <c r="B30" s="4">
        <v>9</v>
      </c>
      <c r="C30" s="5">
        <v>0.875</v>
      </c>
      <c r="E30" s="2"/>
      <c r="F30" s="5">
        <f t="shared" si="0"/>
        <v>0.875</v>
      </c>
      <c r="G30" t="s">
        <v>16</v>
      </c>
      <c r="I30" s="3">
        <v>1</v>
      </c>
      <c r="J30" s="3">
        <v>3</v>
      </c>
      <c r="K30" s="3">
        <v>7</v>
      </c>
      <c r="L30" s="3"/>
      <c r="M30" s="3"/>
      <c r="N30" s="3"/>
      <c r="O30" s="3"/>
      <c r="P30" s="3">
        <v>1</v>
      </c>
      <c r="Q30" s="3">
        <v>1</v>
      </c>
      <c r="R30" s="3"/>
      <c r="V30" s="3">
        <f t="shared" si="1"/>
        <v>10</v>
      </c>
    </row>
    <row r="31" spans="1:22" x14ac:dyDescent="0.25">
      <c r="A31" s="1">
        <v>41456</v>
      </c>
      <c r="B31" s="4">
        <v>9.85</v>
      </c>
      <c r="C31" s="5">
        <v>0.56458333333333333</v>
      </c>
      <c r="D31" s="2">
        <v>0.7006944444444444</v>
      </c>
      <c r="E31" s="2">
        <v>0.34861111111111115</v>
      </c>
      <c r="F31" s="5">
        <f t="shared" si="0"/>
        <v>0.64791666666666681</v>
      </c>
      <c r="G31" t="s">
        <v>12</v>
      </c>
      <c r="I31" s="3">
        <v>2</v>
      </c>
      <c r="J31" s="3">
        <v>6</v>
      </c>
      <c r="K31" s="3">
        <v>4</v>
      </c>
      <c r="L31" s="3"/>
      <c r="M31" s="3"/>
      <c r="N31" s="3"/>
      <c r="O31" s="3"/>
      <c r="P31" s="3"/>
      <c r="Q31" s="3"/>
      <c r="R31" s="3"/>
      <c r="S31">
        <v>2</v>
      </c>
      <c r="U31">
        <v>1</v>
      </c>
      <c r="V31" s="3">
        <f t="shared" si="1"/>
        <v>12</v>
      </c>
    </row>
    <row r="32" spans="1:22" x14ac:dyDescent="0.25">
      <c r="A32" s="1">
        <v>41460</v>
      </c>
      <c r="B32" s="4">
        <v>10.1</v>
      </c>
      <c r="C32" s="5">
        <v>0.625</v>
      </c>
      <c r="D32" s="2">
        <v>0.66666666666666663</v>
      </c>
      <c r="E32" s="2">
        <v>0.37222222222222223</v>
      </c>
      <c r="F32" s="5">
        <f t="shared" ref="F32:F37" si="2">IF(OR(ISBLANK(D32),ISBLANK(E32)),C32,1+E32-D32)</f>
        <v>0.7055555555555556</v>
      </c>
      <c r="G32" t="s">
        <v>12</v>
      </c>
      <c r="H32" t="s">
        <v>18</v>
      </c>
      <c r="I32" s="3">
        <v>5</v>
      </c>
      <c r="J32" s="3">
        <v>4</v>
      </c>
      <c r="K32" s="3">
        <v>3</v>
      </c>
      <c r="L32" s="3"/>
      <c r="M32" s="3">
        <v>1</v>
      </c>
      <c r="N32" s="3"/>
      <c r="O32" s="3"/>
      <c r="P32" s="3"/>
      <c r="Q32" s="3">
        <v>1</v>
      </c>
      <c r="R32" s="3"/>
      <c r="V32" s="3">
        <f t="shared" si="1"/>
        <v>7</v>
      </c>
    </row>
    <row r="33" spans="1:22" x14ac:dyDescent="0.25">
      <c r="A33" s="1">
        <v>41455</v>
      </c>
      <c r="B33" s="4">
        <v>10.5</v>
      </c>
      <c r="C33" s="5">
        <v>0.69791666666666663</v>
      </c>
      <c r="D33" s="2">
        <v>0.73611111111111116</v>
      </c>
      <c r="E33" s="2">
        <v>0.51736111111111105</v>
      </c>
      <c r="F33" s="5">
        <f t="shared" si="2"/>
        <v>0.78125</v>
      </c>
      <c r="G33" t="s">
        <v>12</v>
      </c>
      <c r="I33" s="3">
        <v>13</v>
      </c>
      <c r="J33" s="3">
        <v>11</v>
      </c>
      <c r="K33" s="3">
        <v>6</v>
      </c>
      <c r="L33" s="3"/>
      <c r="M33" s="3"/>
      <c r="N33" s="3"/>
      <c r="O33" s="3"/>
      <c r="P33" s="3"/>
      <c r="Q33" s="3"/>
      <c r="R33" s="3"/>
      <c r="V33" s="3">
        <f t="shared" si="1"/>
        <v>17</v>
      </c>
    </row>
    <row r="34" spans="1:22" x14ac:dyDescent="0.25">
      <c r="A34" s="1">
        <v>41454</v>
      </c>
      <c r="B34" s="4">
        <v>11.65</v>
      </c>
      <c r="C34" s="5">
        <v>0.70416666666666661</v>
      </c>
      <c r="D34" s="2">
        <v>0.66388888888888886</v>
      </c>
      <c r="E34" s="2">
        <v>0.4513888888888889</v>
      </c>
      <c r="F34" s="5">
        <f t="shared" si="2"/>
        <v>0.78749999999999998</v>
      </c>
      <c r="G34" t="s">
        <v>12</v>
      </c>
      <c r="I34" s="3">
        <v>3</v>
      </c>
      <c r="J34" s="3">
        <v>4</v>
      </c>
      <c r="K34" s="3">
        <v>1</v>
      </c>
      <c r="L34" s="3"/>
      <c r="M34" s="3"/>
      <c r="N34" s="3"/>
      <c r="O34" s="3"/>
      <c r="P34" s="3"/>
      <c r="Q34" s="3"/>
      <c r="R34" s="3"/>
      <c r="V34" s="3">
        <f t="shared" si="1"/>
        <v>5</v>
      </c>
    </row>
    <row r="35" spans="1:22" x14ac:dyDescent="0.25">
      <c r="A35" s="1">
        <v>41453</v>
      </c>
      <c r="B35" s="4">
        <v>12.1</v>
      </c>
      <c r="C35" s="5">
        <v>0.7631944444444444</v>
      </c>
      <c r="D35" s="2">
        <v>0.61805555555555558</v>
      </c>
      <c r="E35" s="2">
        <v>0.38125000000000003</v>
      </c>
      <c r="F35" s="5">
        <f t="shared" si="2"/>
        <v>0.76319444444444451</v>
      </c>
      <c r="G35" t="s">
        <v>12</v>
      </c>
      <c r="I35" s="3">
        <v>1</v>
      </c>
      <c r="J35" s="3">
        <v>4</v>
      </c>
      <c r="K35" s="3">
        <v>4</v>
      </c>
      <c r="L35" s="3"/>
      <c r="M35" s="3"/>
      <c r="N35" s="3"/>
      <c r="O35" s="3"/>
      <c r="P35" s="3"/>
      <c r="Q35" s="3"/>
      <c r="R35" s="3"/>
      <c r="V35" s="3">
        <f t="shared" si="1"/>
        <v>8</v>
      </c>
    </row>
    <row r="36" spans="1:22" x14ac:dyDescent="0.25">
      <c r="A36" s="1">
        <v>41453</v>
      </c>
      <c r="B36" s="4">
        <v>13.32</v>
      </c>
      <c r="C36" s="5">
        <v>0.66666666666666663</v>
      </c>
      <c r="D36" s="2">
        <v>0.70277777777777783</v>
      </c>
      <c r="E36" s="2">
        <v>0.44791666666666669</v>
      </c>
      <c r="F36" s="5">
        <f t="shared" si="2"/>
        <v>0.74513888888888891</v>
      </c>
      <c r="G36" t="s">
        <v>12</v>
      </c>
      <c r="H36" t="s">
        <v>22</v>
      </c>
      <c r="I36" s="3"/>
      <c r="J36" s="3"/>
      <c r="K36" s="3"/>
      <c r="L36" s="3"/>
      <c r="M36" s="3"/>
      <c r="N36" s="3"/>
      <c r="O36" s="3"/>
      <c r="P36" s="3"/>
      <c r="Q36" s="3"/>
      <c r="R36" s="3"/>
      <c r="V36" s="3">
        <f t="shared" si="1"/>
        <v>0</v>
      </c>
    </row>
    <row r="37" spans="1:22" x14ac:dyDescent="0.25">
      <c r="A37" s="1">
        <v>41453</v>
      </c>
      <c r="B37" s="4">
        <v>13.32</v>
      </c>
      <c r="C37" s="5">
        <v>0.66666666666666663</v>
      </c>
      <c r="D37" s="2">
        <v>0.70277777777777783</v>
      </c>
      <c r="E37" s="2">
        <v>0.44791666666666669</v>
      </c>
      <c r="F37" s="5">
        <f t="shared" si="2"/>
        <v>0.74513888888888891</v>
      </c>
      <c r="G37" t="s">
        <v>16</v>
      </c>
      <c r="I37" s="3">
        <v>1</v>
      </c>
      <c r="J37" s="3"/>
      <c r="K37" s="3"/>
      <c r="L37" s="3"/>
      <c r="M37" s="3"/>
      <c r="N37" s="3"/>
      <c r="O37" s="3"/>
      <c r="P37" s="3"/>
      <c r="Q37" s="3"/>
      <c r="R37" s="3">
        <v>1</v>
      </c>
      <c r="V37" s="3">
        <f t="shared" si="1"/>
        <v>0</v>
      </c>
    </row>
    <row r="38" spans="1:22" x14ac:dyDescent="0.25">
      <c r="E38" s="2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22" x14ac:dyDescent="0.25">
      <c r="E39" s="2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22" x14ac:dyDescent="0.25">
      <c r="E40" s="2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22" x14ac:dyDescent="0.25">
      <c r="E41" s="2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22" x14ac:dyDescent="0.25">
      <c r="E42" s="2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22" x14ac:dyDescent="0.25">
      <c r="E43" s="2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22" x14ac:dyDescent="0.25">
      <c r="E44" s="2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22" x14ac:dyDescent="0.25">
      <c r="E45" s="2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22" x14ac:dyDescent="0.25">
      <c r="E46" s="2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22" x14ac:dyDescent="0.25">
      <c r="E47" s="2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22" x14ac:dyDescent="0.25">
      <c r="E48" s="2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5:18" x14ac:dyDescent="0.25">
      <c r="E49" s="2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5:18" x14ac:dyDescent="0.25">
      <c r="E50" s="2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5:18" x14ac:dyDescent="0.25">
      <c r="E51" s="2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5:18" x14ac:dyDescent="0.25">
      <c r="E52" s="2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5:18" x14ac:dyDescent="0.25">
      <c r="E53" s="2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5:18" x14ac:dyDescent="0.25">
      <c r="E54" s="2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5:18" x14ac:dyDescent="0.25"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5:18" x14ac:dyDescent="0.25"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5:18" x14ac:dyDescent="0.25"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5:18" x14ac:dyDescent="0.25"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5:18" x14ac:dyDescent="0.25"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5:18" x14ac:dyDescent="0.25"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5:18" x14ac:dyDescent="0.25"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5:18" x14ac:dyDescent="0.25"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5:18" x14ac:dyDescent="0.25"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5:18" x14ac:dyDescent="0.25"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9:18" x14ac:dyDescent="0.25"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9:18" x14ac:dyDescent="0.25"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9:18" x14ac:dyDescent="0.25"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9:18" x14ac:dyDescent="0.25"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9:18" x14ac:dyDescent="0.25"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9:18" x14ac:dyDescent="0.25"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9:18" x14ac:dyDescent="0.25"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9:18" x14ac:dyDescent="0.25"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9:18" x14ac:dyDescent="0.25"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9:18" x14ac:dyDescent="0.25"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9:18" x14ac:dyDescent="0.25"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9:18" x14ac:dyDescent="0.25"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9:18" x14ac:dyDescent="0.25"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9:18" x14ac:dyDescent="0.25"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9:18" x14ac:dyDescent="0.25"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9:18" x14ac:dyDescent="0.25"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9:18" x14ac:dyDescent="0.25"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9:18" x14ac:dyDescent="0.25"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9:18" x14ac:dyDescent="0.25"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9:18" x14ac:dyDescent="0.25"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9:18" x14ac:dyDescent="0.25"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9:18" x14ac:dyDescent="0.25"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9:18" x14ac:dyDescent="0.25"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9:18" x14ac:dyDescent="0.25"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9:18" x14ac:dyDescent="0.25"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9:18" x14ac:dyDescent="0.25"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9:18" x14ac:dyDescent="0.25"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9:18" x14ac:dyDescent="0.25"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9:18" x14ac:dyDescent="0.25"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9:18" x14ac:dyDescent="0.25"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9:18" x14ac:dyDescent="0.25"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9:18" x14ac:dyDescent="0.25"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9:18" x14ac:dyDescent="0.25"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9:18" x14ac:dyDescent="0.25"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9:18" x14ac:dyDescent="0.25"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9:18" x14ac:dyDescent="0.25"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9:18" x14ac:dyDescent="0.25"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9:18" x14ac:dyDescent="0.25"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9:18" x14ac:dyDescent="0.25"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9:18" x14ac:dyDescent="0.25"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9:18" x14ac:dyDescent="0.25"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9:18" x14ac:dyDescent="0.25"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9:18" x14ac:dyDescent="0.25"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9:18" x14ac:dyDescent="0.25"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9:18" x14ac:dyDescent="0.25"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9:18" x14ac:dyDescent="0.25"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9:18" x14ac:dyDescent="0.25"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9:18" x14ac:dyDescent="0.25"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9:18" x14ac:dyDescent="0.25"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9:18" x14ac:dyDescent="0.25"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9:18" x14ac:dyDescent="0.25"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9:18" x14ac:dyDescent="0.25"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9:18" x14ac:dyDescent="0.25"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9:18" x14ac:dyDescent="0.25"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9:18" x14ac:dyDescent="0.25"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9:18" x14ac:dyDescent="0.25"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9:18" x14ac:dyDescent="0.25"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9:18" x14ac:dyDescent="0.25"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9:18" x14ac:dyDescent="0.25"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9:18" x14ac:dyDescent="0.25"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9:18" x14ac:dyDescent="0.25"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9:18" x14ac:dyDescent="0.25"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9:18" x14ac:dyDescent="0.25"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9:18" x14ac:dyDescent="0.25"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9:18" x14ac:dyDescent="0.25"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9:18" x14ac:dyDescent="0.25"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9:18" x14ac:dyDescent="0.25"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9:18" x14ac:dyDescent="0.25"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9:18" x14ac:dyDescent="0.25"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9:18" x14ac:dyDescent="0.25"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9:18" x14ac:dyDescent="0.25"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9:18" x14ac:dyDescent="0.25"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9:18" x14ac:dyDescent="0.25"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9:18" x14ac:dyDescent="0.25"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9:18" x14ac:dyDescent="0.25"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9:18" x14ac:dyDescent="0.25"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9:18" x14ac:dyDescent="0.25"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9:18" x14ac:dyDescent="0.25"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9:18" x14ac:dyDescent="0.25"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9:18" x14ac:dyDescent="0.25"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9:18" x14ac:dyDescent="0.25"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9:18" x14ac:dyDescent="0.25"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9:18" x14ac:dyDescent="0.25"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9:18" x14ac:dyDescent="0.25"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9:18" x14ac:dyDescent="0.25"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9:18" x14ac:dyDescent="0.25"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9:18" x14ac:dyDescent="0.25"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9:18" x14ac:dyDescent="0.25"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9:18" x14ac:dyDescent="0.25"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9:18" x14ac:dyDescent="0.25"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9:18" x14ac:dyDescent="0.25"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9:18" x14ac:dyDescent="0.25"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9:18" x14ac:dyDescent="0.25"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9:18" x14ac:dyDescent="0.25"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9:18" x14ac:dyDescent="0.25"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9:18" x14ac:dyDescent="0.25"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9:18" x14ac:dyDescent="0.25"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9:18" x14ac:dyDescent="0.25"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9:18" x14ac:dyDescent="0.25"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9:18" x14ac:dyDescent="0.25"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9:18" x14ac:dyDescent="0.25"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9:18" x14ac:dyDescent="0.25"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9:18" x14ac:dyDescent="0.25"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9:18" x14ac:dyDescent="0.25"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9:18" x14ac:dyDescent="0.25"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9:18" x14ac:dyDescent="0.25"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9:18" x14ac:dyDescent="0.25"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9:18" x14ac:dyDescent="0.25"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9:18" x14ac:dyDescent="0.25"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9:18" x14ac:dyDescent="0.25"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9:18" x14ac:dyDescent="0.25"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9:18" x14ac:dyDescent="0.25"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9:18" x14ac:dyDescent="0.25"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9:18" x14ac:dyDescent="0.25"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9:18" x14ac:dyDescent="0.25"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9:18" x14ac:dyDescent="0.25"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9:18" x14ac:dyDescent="0.25"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9:18" x14ac:dyDescent="0.25"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9:18" x14ac:dyDescent="0.25"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9:18" x14ac:dyDescent="0.25"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9:18" x14ac:dyDescent="0.25"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9:18" x14ac:dyDescent="0.25"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9:18" x14ac:dyDescent="0.25"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9:18" x14ac:dyDescent="0.25"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9:18" x14ac:dyDescent="0.25"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9:18" x14ac:dyDescent="0.25"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9:18" x14ac:dyDescent="0.25"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9:18" x14ac:dyDescent="0.25"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9:18" x14ac:dyDescent="0.25"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9:18" x14ac:dyDescent="0.25"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9:18" x14ac:dyDescent="0.25"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9:18" x14ac:dyDescent="0.25"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9:18" x14ac:dyDescent="0.25"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9:18" x14ac:dyDescent="0.25"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9:18" x14ac:dyDescent="0.25"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9:18" x14ac:dyDescent="0.25"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9:18" x14ac:dyDescent="0.25"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9:18" x14ac:dyDescent="0.25"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9:18" x14ac:dyDescent="0.25"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9:18" x14ac:dyDescent="0.25"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9:18" x14ac:dyDescent="0.25"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9:18" x14ac:dyDescent="0.25"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9:18" x14ac:dyDescent="0.25"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9:18" x14ac:dyDescent="0.25"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9:18" x14ac:dyDescent="0.25"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9:18" x14ac:dyDescent="0.25"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9:18" x14ac:dyDescent="0.25"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9:18" x14ac:dyDescent="0.25"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9:18" x14ac:dyDescent="0.25"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9:18" x14ac:dyDescent="0.25"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9:18" x14ac:dyDescent="0.25"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9:18" x14ac:dyDescent="0.25"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9:18" x14ac:dyDescent="0.25"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9:18" x14ac:dyDescent="0.25"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9:18" x14ac:dyDescent="0.25"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9:18" x14ac:dyDescent="0.25"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9:18" x14ac:dyDescent="0.25"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9:18" x14ac:dyDescent="0.25"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9:18" x14ac:dyDescent="0.25"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9:18" x14ac:dyDescent="0.25"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9:18" x14ac:dyDescent="0.25"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9:18" x14ac:dyDescent="0.25"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9:18" x14ac:dyDescent="0.25"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9:18" x14ac:dyDescent="0.25"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9:18" x14ac:dyDescent="0.25"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9:18" x14ac:dyDescent="0.25"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9:18" x14ac:dyDescent="0.25"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9:18" x14ac:dyDescent="0.25"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9:18" x14ac:dyDescent="0.25"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9:18" x14ac:dyDescent="0.25"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9:18" x14ac:dyDescent="0.25"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9:18" x14ac:dyDescent="0.25"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9:18" x14ac:dyDescent="0.25"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9:18" x14ac:dyDescent="0.25"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9:18" x14ac:dyDescent="0.25"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9:18" x14ac:dyDescent="0.25"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9:18" x14ac:dyDescent="0.25"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9:18" x14ac:dyDescent="0.25"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9:18" x14ac:dyDescent="0.25"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9:18" x14ac:dyDescent="0.25"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9:18" x14ac:dyDescent="0.25"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9:18" x14ac:dyDescent="0.25"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9:18" x14ac:dyDescent="0.25"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9:18" x14ac:dyDescent="0.25"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9:18" x14ac:dyDescent="0.25"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9:18" x14ac:dyDescent="0.25"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9:18" x14ac:dyDescent="0.25"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9:18" x14ac:dyDescent="0.25"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9:18" x14ac:dyDescent="0.25"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9:18" x14ac:dyDescent="0.25"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9:18" x14ac:dyDescent="0.25"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9:18" x14ac:dyDescent="0.25"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9:18" x14ac:dyDescent="0.25"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9:18" x14ac:dyDescent="0.25"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9:18" x14ac:dyDescent="0.25"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9:18" x14ac:dyDescent="0.25"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9:18" x14ac:dyDescent="0.25"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9:18" x14ac:dyDescent="0.25"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9:18" x14ac:dyDescent="0.25"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9:18" x14ac:dyDescent="0.25"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9:18" x14ac:dyDescent="0.25"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9:18" x14ac:dyDescent="0.25"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9:18" x14ac:dyDescent="0.25"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9:18" x14ac:dyDescent="0.25"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9:18" x14ac:dyDescent="0.25"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9:18" x14ac:dyDescent="0.25"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9:18" x14ac:dyDescent="0.25"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9:18" x14ac:dyDescent="0.25"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9:18" x14ac:dyDescent="0.25"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9:18" x14ac:dyDescent="0.25"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9:18" x14ac:dyDescent="0.25"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9:18" x14ac:dyDescent="0.25"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9:18" x14ac:dyDescent="0.25"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9:18" x14ac:dyDescent="0.25"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9:18" x14ac:dyDescent="0.25"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9:18" x14ac:dyDescent="0.25"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9:18" x14ac:dyDescent="0.25"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9:18" x14ac:dyDescent="0.25"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9:18" x14ac:dyDescent="0.25"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9:18" x14ac:dyDescent="0.25"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9:18" x14ac:dyDescent="0.25"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9:18" x14ac:dyDescent="0.25"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9:18" x14ac:dyDescent="0.25"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9:18" x14ac:dyDescent="0.25"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9:18" x14ac:dyDescent="0.25"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9:18" x14ac:dyDescent="0.25"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9:18" x14ac:dyDescent="0.25"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9:18" x14ac:dyDescent="0.25"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9:18" x14ac:dyDescent="0.25"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9:18" x14ac:dyDescent="0.25"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9:18" x14ac:dyDescent="0.25"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9:18" x14ac:dyDescent="0.25"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9:18" x14ac:dyDescent="0.25"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9:18" x14ac:dyDescent="0.25"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9:18" x14ac:dyDescent="0.25"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9:18" x14ac:dyDescent="0.25"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9:18" x14ac:dyDescent="0.25"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9:18" x14ac:dyDescent="0.25"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9:18" x14ac:dyDescent="0.25"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9:18" x14ac:dyDescent="0.25"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9:18" x14ac:dyDescent="0.25"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9:18" x14ac:dyDescent="0.25"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9:18" x14ac:dyDescent="0.25"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9:18" x14ac:dyDescent="0.25"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9:18" x14ac:dyDescent="0.25"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9:18" x14ac:dyDescent="0.25"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9:18" x14ac:dyDescent="0.25"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9:18" x14ac:dyDescent="0.25"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9:18" x14ac:dyDescent="0.25"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9:18" x14ac:dyDescent="0.25"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9:18" x14ac:dyDescent="0.25"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9:18" x14ac:dyDescent="0.25"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9:18" x14ac:dyDescent="0.25"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9:18" x14ac:dyDescent="0.25"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9:18" x14ac:dyDescent="0.25"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9:18" x14ac:dyDescent="0.25"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9:18" x14ac:dyDescent="0.25"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9:18" x14ac:dyDescent="0.25"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9:18" x14ac:dyDescent="0.25"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9:18" x14ac:dyDescent="0.25"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9:18" x14ac:dyDescent="0.25"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9:18" x14ac:dyDescent="0.25"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9:18" x14ac:dyDescent="0.25"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9:18" x14ac:dyDescent="0.25"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9:18" x14ac:dyDescent="0.25"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9:18" x14ac:dyDescent="0.25"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9:18" x14ac:dyDescent="0.25"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9:18" x14ac:dyDescent="0.25"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9:18" x14ac:dyDescent="0.25"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9:18" x14ac:dyDescent="0.25"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9:18" x14ac:dyDescent="0.25"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9:18" x14ac:dyDescent="0.25"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9:18" x14ac:dyDescent="0.25"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9:18" x14ac:dyDescent="0.25"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9:18" x14ac:dyDescent="0.25"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9:18" x14ac:dyDescent="0.25"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9:18" x14ac:dyDescent="0.25"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9:18" x14ac:dyDescent="0.25"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9:18" x14ac:dyDescent="0.25"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9:18" x14ac:dyDescent="0.25"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9:18" x14ac:dyDescent="0.25"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9:18" x14ac:dyDescent="0.25"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9:18" x14ac:dyDescent="0.25"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9:18" x14ac:dyDescent="0.25"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9:18" x14ac:dyDescent="0.25"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9:18" x14ac:dyDescent="0.25"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9:18" x14ac:dyDescent="0.25"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9:18" x14ac:dyDescent="0.25"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9:18" x14ac:dyDescent="0.25"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9:18" x14ac:dyDescent="0.25"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9:18" x14ac:dyDescent="0.25"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9:18" x14ac:dyDescent="0.25"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9:18" x14ac:dyDescent="0.25"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9:18" x14ac:dyDescent="0.25"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9:18" x14ac:dyDescent="0.25"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9:18" x14ac:dyDescent="0.25"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9:18" x14ac:dyDescent="0.25"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9:18" x14ac:dyDescent="0.25"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9:18" x14ac:dyDescent="0.25"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9:18" x14ac:dyDescent="0.25"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9:18" x14ac:dyDescent="0.25"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9:18" x14ac:dyDescent="0.25"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9:18" x14ac:dyDescent="0.25"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9:18" x14ac:dyDescent="0.25"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9:18" x14ac:dyDescent="0.25"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9:18" x14ac:dyDescent="0.25"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9:18" x14ac:dyDescent="0.25"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9:18" x14ac:dyDescent="0.25"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9:18" x14ac:dyDescent="0.25"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9:18" x14ac:dyDescent="0.25"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9:18" x14ac:dyDescent="0.25"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9:18" x14ac:dyDescent="0.25"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9:18" x14ac:dyDescent="0.25"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9:18" x14ac:dyDescent="0.25"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9:18" x14ac:dyDescent="0.25"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9:18" x14ac:dyDescent="0.25"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9:18" x14ac:dyDescent="0.25"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9:18" x14ac:dyDescent="0.25"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9:18" x14ac:dyDescent="0.25"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9:18" x14ac:dyDescent="0.25"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9:18" x14ac:dyDescent="0.25"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9:18" x14ac:dyDescent="0.25"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9:18" x14ac:dyDescent="0.25"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9:18" x14ac:dyDescent="0.25"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9:18" x14ac:dyDescent="0.25"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9:18" x14ac:dyDescent="0.25"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9:18" x14ac:dyDescent="0.25"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9:18" x14ac:dyDescent="0.25"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9:18" x14ac:dyDescent="0.25"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9:18" x14ac:dyDescent="0.25"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9:18" x14ac:dyDescent="0.25"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9:18" x14ac:dyDescent="0.25"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9:18" x14ac:dyDescent="0.25"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9:18" x14ac:dyDescent="0.25"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9:18" x14ac:dyDescent="0.25"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9:18" x14ac:dyDescent="0.25"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9:18" x14ac:dyDescent="0.25"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9:18" x14ac:dyDescent="0.25"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9:18" x14ac:dyDescent="0.25"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9:18" x14ac:dyDescent="0.25"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9:18" x14ac:dyDescent="0.25"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9:18" x14ac:dyDescent="0.25"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9:18" x14ac:dyDescent="0.25"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9:18" x14ac:dyDescent="0.25"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9:18" x14ac:dyDescent="0.25"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9:18" x14ac:dyDescent="0.25"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9:18" x14ac:dyDescent="0.25"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9:18" x14ac:dyDescent="0.25"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9:18" x14ac:dyDescent="0.25"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9:18" x14ac:dyDescent="0.25"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9:18" x14ac:dyDescent="0.25"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9:18" x14ac:dyDescent="0.25"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9:18" x14ac:dyDescent="0.25"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9:18" x14ac:dyDescent="0.25"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9:18" x14ac:dyDescent="0.25"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9:18" x14ac:dyDescent="0.25"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9:18" x14ac:dyDescent="0.25"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9:18" x14ac:dyDescent="0.25"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9:18" x14ac:dyDescent="0.25"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9:18" x14ac:dyDescent="0.25"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9:18" x14ac:dyDescent="0.25"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9:18" x14ac:dyDescent="0.25"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9:18" x14ac:dyDescent="0.25"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9:18" x14ac:dyDescent="0.25"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9:18" x14ac:dyDescent="0.25"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9:18" x14ac:dyDescent="0.25"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9:18" x14ac:dyDescent="0.25"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9:18" x14ac:dyDescent="0.25"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9:18" x14ac:dyDescent="0.25"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9:18" x14ac:dyDescent="0.25"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9:18" x14ac:dyDescent="0.25"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9:18" x14ac:dyDescent="0.25"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9:18" x14ac:dyDescent="0.25"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9:18" x14ac:dyDescent="0.25"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9:18" x14ac:dyDescent="0.25"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9:18" x14ac:dyDescent="0.25"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9:18" x14ac:dyDescent="0.25"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9:18" x14ac:dyDescent="0.25"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9:18" x14ac:dyDescent="0.25"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9:18" x14ac:dyDescent="0.25"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9:18" x14ac:dyDescent="0.25"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9:18" x14ac:dyDescent="0.25"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9:18" x14ac:dyDescent="0.25"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9:18" x14ac:dyDescent="0.25"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9:18" x14ac:dyDescent="0.25"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9:18" x14ac:dyDescent="0.25"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9:18" x14ac:dyDescent="0.25"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9:18" x14ac:dyDescent="0.25"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9:18" x14ac:dyDescent="0.25"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9:18" x14ac:dyDescent="0.25"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9:18" x14ac:dyDescent="0.25"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9:18" x14ac:dyDescent="0.25"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9:18" x14ac:dyDescent="0.25"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9:18" x14ac:dyDescent="0.25"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9:18" x14ac:dyDescent="0.25"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9:18" x14ac:dyDescent="0.25"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9:18" x14ac:dyDescent="0.25"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9:18" x14ac:dyDescent="0.25"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9:18" x14ac:dyDescent="0.25"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9:18" x14ac:dyDescent="0.25"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9:18" x14ac:dyDescent="0.25"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9:18" x14ac:dyDescent="0.25"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9:18" x14ac:dyDescent="0.25"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9:18" x14ac:dyDescent="0.25"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9:18" x14ac:dyDescent="0.25"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9:18" x14ac:dyDescent="0.25"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9:18" x14ac:dyDescent="0.25"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9:18" x14ac:dyDescent="0.25"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9:18" x14ac:dyDescent="0.25"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9:18" x14ac:dyDescent="0.25"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9:18" x14ac:dyDescent="0.25"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9:18" x14ac:dyDescent="0.25"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9:18" x14ac:dyDescent="0.25"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9:18" x14ac:dyDescent="0.25"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9:18" x14ac:dyDescent="0.25"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9:18" x14ac:dyDescent="0.25"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9:18" x14ac:dyDescent="0.25"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9:18" x14ac:dyDescent="0.25"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9:18" x14ac:dyDescent="0.25"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9:18" x14ac:dyDescent="0.25"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9:18" x14ac:dyDescent="0.25"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9:18" x14ac:dyDescent="0.25"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9:18" x14ac:dyDescent="0.25"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9:18" x14ac:dyDescent="0.25"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9:18" x14ac:dyDescent="0.25"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9:18" x14ac:dyDescent="0.25"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9:18" x14ac:dyDescent="0.25"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9:18" x14ac:dyDescent="0.25"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9:18" x14ac:dyDescent="0.25"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9:18" x14ac:dyDescent="0.25"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9:18" x14ac:dyDescent="0.25"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9:18" x14ac:dyDescent="0.25"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9:18" x14ac:dyDescent="0.25"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9:18" x14ac:dyDescent="0.25"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9:18" x14ac:dyDescent="0.25"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9:18" x14ac:dyDescent="0.25"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9:18" x14ac:dyDescent="0.25"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9:18" x14ac:dyDescent="0.25"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9:18" x14ac:dyDescent="0.25"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9:18" x14ac:dyDescent="0.25"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9:18" x14ac:dyDescent="0.25"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9:18" x14ac:dyDescent="0.25"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9:18" x14ac:dyDescent="0.25"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9:18" x14ac:dyDescent="0.25"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9:18" x14ac:dyDescent="0.25"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9:18" x14ac:dyDescent="0.25"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9:18" x14ac:dyDescent="0.25"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9:18" x14ac:dyDescent="0.25"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9:18" x14ac:dyDescent="0.25"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9:18" x14ac:dyDescent="0.25"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9:18" x14ac:dyDescent="0.25"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9:18" x14ac:dyDescent="0.25"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9:18" x14ac:dyDescent="0.25"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9:18" x14ac:dyDescent="0.25"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9:18" x14ac:dyDescent="0.25"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9:18" x14ac:dyDescent="0.25"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9:18" x14ac:dyDescent="0.25"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9:18" x14ac:dyDescent="0.25"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9:18" x14ac:dyDescent="0.25"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9:18" x14ac:dyDescent="0.25"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9:18" x14ac:dyDescent="0.25"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9:18" x14ac:dyDescent="0.25"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9:18" x14ac:dyDescent="0.25"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9:18" x14ac:dyDescent="0.25"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9:18" x14ac:dyDescent="0.25"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9:18" x14ac:dyDescent="0.25"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9:18" x14ac:dyDescent="0.25"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9:18" x14ac:dyDescent="0.25"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9:18" x14ac:dyDescent="0.25"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9:18" x14ac:dyDescent="0.25"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9:18" x14ac:dyDescent="0.25"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9:18" x14ac:dyDescent="0.25"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9:18" x14ac:dyDescent="0.25"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9:18" x14ac:dyDescent="0.25"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9:18" x14ac:dyDescent="0.25"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9:18" x14ac:dyDescent="0.25"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9:18" x14ac:dyDescent="0.25"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9:18" x14ac:dyDescent="0.25"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9:18" x14ac:dyDescent="0.25"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9:18" x14ac:dyDescent="0.25"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9:18" x14ac:dyDescent="0.25"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9:18" x14ac:dyDescent="0.25"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9:18" x14ac:dyDescent="0.25"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9:18" x14ac:dyDescent="0.25"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9:18" x14ac:dyDescent="0.25"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9:18" x14ac:dyDescent="0.25"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9:18" x14ac:dyDescent="0.25"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9:18" x14ac:dyDescent="0.25"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9:18" x14ac:dyDescent="0.25"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9:18" x14ac:dyDescent="0.25"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9:18" x14ac:dyDescent="0.25"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9:18" x14ac:dyDescent="0.25"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9:18" x14ac:dyDescent="0.25"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9:18" x14ac:dyDescent="0.25"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9:18" x14ac:dyDescent="0.25"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9:18" x14ac:dyDescent="0.25"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9:18" x14ac:dyDescent="0.25"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9:18" x14ac:dyDescent="0.25"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9:18" x14ac:dyDescent="0.25"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9:18" x14ac:dyDescent="0.25"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9:18" x14ac:dyDescent="0.25"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9:18" x14ac:dyDescent="0.25"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9:18" x14ac:dyDescent="0.25"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9:18" x14ac:dyDescent="0.25"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9:18" x14ac:dyDescent="0.25"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9:18" x14ac:dyDescent="0.25"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9:18" x14ac:dyDescent="0.25"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9:18" x14ac:dyDescent="0.25"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9:18" x14ac:dyDescent="0.25"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9:18" x14ac:dyDescent="0.25"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9:18" x14ac:dyDescent="0.25"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9:18" x14ac:dyDescent="0.25"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9:18" x14ac:dyDescent="0.25"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9:18" x14ac:dyDescent="0.25"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9:18" x14ac:dyDescent="0.25"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9:18" x14ac:dyDescent="0.25"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9:18" x14ac:dyDescent="0.25"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9:18" x14ac:dyDescent="0.25"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9:18" x14ac:dyDescent="0.25"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9:18" x14ac:dyDescent="0.25"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9:18" x14ac:dyDescent="0.25"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9:18" x14ac:dyDescent="0.25"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9:18" x14ac:dyDescent="0.25"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9:18" x14ac:dyDescent="0.25"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9:18" x14ac:dyDescent="0.25"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9:18" x14ac:dyDescent="0.25"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9:18" x14ac:dyDescent="0.25"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9:18" x14ac:dyDescent="0.25"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9:18" x14ac:dyDescent="0.25"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9:18" x14ac:dyDescent="0.25"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9:18" x14ac:dyDescent="0.25"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9:18" x14ac:dyDescent="0.25"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9:18" x14ac:dyDescent="0.25"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9:18" x14ac:dyDescent="0.25"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9:18" x14ac:dyDescent="0.25"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9:18" x14ac:dyDescent="0.25"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9:18" x14ac:dyDescent="0.25"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9:18" x14ac:dyDescent="0.25"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9:18" x14ac:dyDescent="0.25"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9:18" x14ac:dyDescent="0.25"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9:18" x14ac:dyDescent="0.25"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9:18" x14ac:dyDescent="0.25"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9:18" x14ac:dyDescent="0.25"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9:18" x14ac:dyDescent="0.25"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9:18" x14ac:dyDescent="0.25"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9:18" x14ac:dyDescent="0.25"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9:18" x14ac:dyDescent="0.25"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9:18" x14ac:dyDescent="0.25"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9:18" x14ac:dyDescent="0.25"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9:18" x14ac:dyDescent="0.25"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9:18" x14ac:dyDescent="0.25"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9:18" x14ac:dyDescent="0.25"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9:18" x14ac:dyDescent="0.25"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9:18" x14ac:dyDescent="0.25"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9:18" x14ac:dyDescent="0.25"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9:18" x14ac:dyDescent="0.25"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9:18" x14ac:dyDescent="0.25"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9:18" x14ac:dyDescent="0.25"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9:18" x14ac:dyDescent="0.25"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9:18" x14ac:dyDescent="0.25"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9:18" x14ac:dyDescent="0.25"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9:18" x14ac:dyDescent="0.25"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9:18" x14ac:dyDescent="0.25"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9:18" x14ac:dyDescent="0.25"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9:18" x14ac:dyDescent="0.25"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9:18" x14ac:dyDescent="0.25"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9:18" x14ac:dyDescent="0.25"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9:18" x14ac:dyDescent="0.25"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9:18" x14ac:dyDescent="0.25"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9:18" x14ac:dyDescent="0.25"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9:18" x14ac:dyDescent="0.25"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9:18" x14ac:dyDescent="0.25"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9:18" x14ac:dyDescent="0.25"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9:18" x14ac:dyDescent="0.25"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9:18" x14ac:dyDescent="0.25"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9:18" x14ac:dyDescent="0.25"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9:18" x14ac:dyDescent="0.25"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9:18" x14ac:dyDescent="0.25"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9:18" x14ac:dyDescent="0.25"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9:18" x14ac:dyDescent="0.25"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9:18" x14ac:dyDescent="0.25"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9:18" x14ac:dyDescent="0.25"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9:18" x14ac:dyDescent="0.25"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9:18" x14ac:dyDescent="0.25"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9:18" x14ac:dyDescent="0.25"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9:18" x14ac:dyDescent="0.25"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9:18" x14ac:dyDescent="0.25"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9:18" x14ac:dyDescent="0.25"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9:18" x14ac:dyDescent="0.25"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9:18" x14ac:dyDescent="0.25"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9:18" x14ac:dyDescent="0.25"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9:18" x14ac:dyDescent="0.25"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9:18" x14ac:dyDescent="0.25"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9:18" x14ac:dyDescent="0.25"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9:18" x14ac:dyDescent="0.25"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9:18" x14ac:dyDescent="0.25"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9:18" x14ac:dyDescent="0.25"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9:18" x14ac:dyDescent="0.25"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9:18" x14ac:dyDescent="0.25"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9:18" x14ac:dyDescent="0.25"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9:18" x14ac:dyDescent="0.25"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9:18" x14ac:dyDescent="0.25"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9:18" x14ac:dyDescent="0.25"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9:18" x14ac:dyDescent="0.25"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9:18" x14ac:dyDescent="0.25"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9:18" x14ac:dyDescent="0.25"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9:18" x14ac:dyDescent="0.25"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9:18" x14ac:dyDescent="0.25"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9:18" x14ac:dyDescent="0.25"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9:18" x14ac:dyDescent="0.25"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9:18" x14ac:dyDescent="0.25"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9:18" x14ac:dyDescent="0.25"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9:18" x14ac:dyDescent="0.25"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9:18" x14ac:dyDescent="0.25"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9:18" x14ac:dyDescent="0.25"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9:18" x14ac:dyDescent="0.25"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9:18" x14ac:dyDescent="0.25"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9:18" x14ac:dyDescent="0.25"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9:18" x14ac:dyDescent="0.25"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9:18" x14ac:dyDescent="0.25"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9:18" x14ac:dyDescent="0.25"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9:18" x14ac:dyDescent="0.25"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9:18" x14ac:dyDescent="0.25"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9:18" x14ac:dyDescent="0.25"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9:18" x14ac:dyDescent="0.25"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9:18" x14ac:dyDescent="0.25"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9:18" x14ac:dyDescent="0.25"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9:18" x14ac:dyDescent="0.25"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9:18" x14ac:dyDescent="0.25"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9:18" x14ac:dyDescent="0.25"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9:18" x14ac:dyDescent="0.25"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9:18" x14ac:dyDescent="0.25"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9:18" x14ac:dyDescent="0.25"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9:18" x14ac:dyDescent="0.25"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9:18" x14ac:dyDescent="0.25"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9:18" x14ac:dyDescent="0.25"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9:18" x14ac:dyDescent="0.25"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9:18" x14ac:dyDescent="0.25"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9:18" x14ac:dyDescent="0.25"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9:18" x14ac:dyDescent="0.25"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9:18" x14ac:dyDescent="0.25"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9:18" x14ac:dyDescent="0.25"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9:18" x14ac:dyDescent="0.25"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9:18" x14ac:dyDescent="0.25"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9:18" x14ac:dyDescent="0.25"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9:18" x14ac:dyDescent="0.25"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9:18" x14ac:dyDescent="0.25"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9:18" x14ac:dyDescent="0.25"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9:18" x14ac:dyDescent="0.25"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9:18" x14ac:dyDescent="0.25"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9:18" x14ac:dyDescent="0.25"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9:18" x14ac:dyDescent="0.25"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9:18" x14ac:dyDescent="0.25"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9:18" x14ac:dyDescent="0.25"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9:18" x14ac:dyDescent="0.25"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9:18" x14ac:dyDescent="0.25"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9:18" x14ac:dyDescent="0.25"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9:18" x14ac:dyDescent="0.25"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9:18" x14ac:dyDescent="0.25"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9:18" x14ac:dyDescent="0.25"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9:18" x14ac:dyDescent="0.25"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9:18" x14ac:dyDescent="0.25"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9:18" x14ac:dyDescent="0.25"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9:18" x14ac:dyDescent="0.25"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9:18" x14ac:dyDescent="0.25"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9:18" x14ac:dyDescent="0.25"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9:18" x14ac:dyDescent="0.25"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9:18" x14ac:dyDescent="0.25"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9:18" x14ac:dyDescent="0.25"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9:18" x14ac:dyDescent="0.25"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9:18" x14ac:dyDescent="0.25"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9:18" x14ac:dyDescent="0.25"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9:18" x14ac:dyDescent="0.25"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9:18" x14ac:dyDescent="0.25"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9:18" x14ac:dyDescent="0.25"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9:18" x14ac:dyDescent="0.25"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9:18" x14ac:dyDescent="0.25"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9:18" x14ac:dyDescent="0.25"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9:18" x14ac:dyDescent="0.25"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9:18" x14ac:dyDescent="0.25"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9:18" x14ac:dyDescent="0.25"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9:18" x14ac:dyDescent="0.25"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9:18" x14ac:dyDescent="0.25"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9:18" x14ac:dyDescent="0.25"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9:18" x14ac:dyDescent="0.25"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9:18" x14ac:dyDescent="0.25"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9:18" x14ac:dyDescent="0.25"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9:18" x14ac:dyDescent="0.25"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9:18" x14ac:dyDescent="0.25"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9:18" x14ac:dyDescent="0.25"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9:18" x14ac:dyDescent="0.25"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9:18" x14ac:dyDescent="0.25"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9:18" x14ac:dyDescent="0.25"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9:18" x14ac:dyDescent="0.25"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9:18" x14ac:dyDescent="0.25"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9:18" x14ac:dyDescent="0.25">
      <c r="I760" s="3"/>
      <c r="J760" s="3"/>
      <c r="K760" s="3"/>
      <c r="L760" s="3"/>
      <c r="M760" s="3"/>
      <c r="N760" s="3"/>
      <c r="O760" s="3"/>
      <c r="P760" s="3"/>
      <c r="Q760" s="3"/>
      <c r="R760" s="3"/>
    </row>
  </sheetData>
  <sortState ref="A2:T775">
    <sortCondition ref="B2:B775"/>
    <sortCondition ref="A2:A775"/>
    <sortCondition ref="G2:G77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7" sqref="B17"/>
    </sheetView>
  </sheetViews>
  <sheetFormatPr defaultRowHeight="15" x14ac:dyDescent="0.25"/>
  <cols>
    <col min="2" max="2" width="27.140625" bestFit="1" customWidth="1"/>
  </cols>
  <sheetData>
    <row r="1" spans="1:2" x14ac:dyDescent="0.25">
      <c r="A1" t="s">
        <v>4</v>
      </c>
      <c r="B1" t="s">
        <v>26</v>
      </c>
    </row>
    <row r="2" spans="1:2" x14ac:dyDescent="0.25">
      <c r="A2" t="s">
        <v>5</v>
      </c>
      <c r="B2" t="s">
        <v>27</v>
      </c>
    </row>
    <row r="3" spans="1:2" x14ac:dyDescent="0.25">
      <c r="A3" t="s">
        <v>6</v>
      </c>
      <c r="B3" t="s">
        <v>28</v>
      </c>
    </row>
    <row r="4" spans="1:2" x14ac:dyDescent="0.25">
      <c r="A4" t="s">
        <v>17</v>
      </c>
      <c r="B4" t="s">
        <v>29</v>
      </c>
    </row>
    <row r="5" spans="1:2" x14ac:dyDescent="0.25">
      <c r="A5" t="s">
        <v>19</v>
      </c>
      <c r="B5" t="s">
        <v>30</v>
      </c>
    </row>
    <row r="6" spans="1:2" x14ac:dyDescent="0.25">
      <c r="A6" t="s">
        <v>7</v>
      </c>
      <c r="B6" t="s">
        <v>31</v>
      </c>
    </row>
    <row r="7" spans="1:2" x14ac:dyDescent="0.25">
      <c r="A7" t="s">
        <v>8</v>
      </c>
      <c r="B7" t="s">
        <v>32</v>
      </c>
    </row>
    <row r="8" spans="1:2" x14ac:dyDescent="0.25">
      <c r="A8" t="s">
        <v>9</v>
      </c>
      <c r="B8" t="s">
        <v>33</v>
      </c>
    </row>
    <row r="9" spans="1:2" x14ac:dyDescent="0.25">
      <c r="A9" t="s">
        <v>10</v>
      </c>
      <c r="B9" t="s">
        <v>34</v>
      </c>
    </row>
    <row r="10" spans="1:2" x14ac:dyDescent="0.25">
      <c r="A10" t="s">
        <v>11</v>
      </c>
      <c r="B10" t="s">
        <v>35</v>
      </c>
    </row>
    <row r="11" spans="1:2" x14ac:dyDescent="0.25">
      <c r="A11" t="s">
        <v>20</v>
      </c>
      <c r="B11" t="s">
        <v>36</v>
      </c>
    </row>
    <row r="12" spans="1:2" x14ac:dyDescent="0.25">
      <c r="A12" t="s">
        <v>25</v>
      </c>
      <c r="B12" t="s">
        <v>37</v>
      </c>
    </row>
    <row r="13" spans="1:2" x14ac:dyDescent="0.25">
      <c r="A13" t="s">
        <v>39</v>
      </c>
      <c r="B13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Water Only</vt:lpstr>
      <vt:lpstr>Spp_CODES</vt:lpstr>
      <vt:lpstr>Sheet3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William Kortenhoeven</dc:creator>
  <cp:lastModifiedBy>Jeffrey D. Muehlbauer</cp:lastModifiedBy>
  <dcterms:created xsi:type="dcterms:W3CDTF">2013-08-06T21:02:48Z</dcterms:created>
  <dcterms:modified xsi:type="dcterms:W3CDTF">2014-08-14T22:00:53Z</dcterms:modified>
</cp:coreProperties>
</file>