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p/Dropbox/LATEX/1BAT/"/>
    </mc:Choice>
  </mc:AlternateContent>
  <bookViews>
    <workbookView xWindow="25440" yWindow="4400" windowWidth="33000" windowHeight="22680" tabRatio="50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4" l="1"/>
  <c r="E24" i="4"/>
  <c r="F20" i="4"/>
  <c r="E20" i="4"/>
  <c r="E19" i="4"/>
  <c r="D19" i="4"/>
  <c r="C19" i="4"/>
  <c r="B19" i="4"/>
  <c r="A19" i="4"/>
  <c r="B17" i="4"/>
  <c r="C17" i="4"/>
  <c r="D17" i="4"/>
  <c r="E17" i="4"/>
  <c r="A17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E1" i="4"/>
  <c r="D1" i="4"/>
  <c r="C1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2" i="3"/>
  <c r="G22" i="3"/>
  <c r="I20" i="3"/>
  <c r="H20" i="3"/>
  <c r="H19" i="3"/>
  <c r="G19" i="3"/>
  <c r="F19" i="3"/>
  <c r="E19" i="3"/>
  <c r="D19" i="3"/>
  <c r="D17" i="3"/>
  <c r="E17" i="3"/>
  <c r="F17" i="3"/>
  <c r="G17" i="3"/>
  <c r="H1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H2" i="3"/>
  <c r="G2" i="3"/>
  <c r="F2" i="3"/>
  <c r="E2" i="3"/>
  <c r="D2" i="3"/>
  <c r="C17" i="3"/>
  <c r="B15" i="2"/>
  <c r="E12" i="2"/>
  <c r="D13" i="2"/>
  <c r="D12" i="2"/>
  <c r="B13" i="2"/>
  <c r="B12" i="2"/>
  <c r="A13" i="2"/>
  <c r="A12" i="2"/>
  <c r="B10" i="2"/>
  <c r="C10" i="2"/>
  <c r="D10" i="2"/>
  <c r="E10" i="2"/>
  <c r="A10" i="2"/>
  <c r="E2" i="2"/>
  <c r="E3" i="2"/>
  <c r="E4" i="2"/>
  <c r="E5" i="2"/>
  <c r="E6" i="2"/>
  <c r="E7" i="2"/>
  <c r="E8" i="2"/>
  <c r="E9" i="2"/>
  <c r="D2" i="2"/>
  <c r="D3" i="2"/>
  <c r="D4" i="2"/>
  <c r="D5" i="2"/>
  <c r="D6" i="2"/>
  <c r="D7" i="2"/>
  <c r="D8" i="2"/>
  <c r="D9" i="2"/>
  <c r="C2" i="2"/>
  <c r="C3" i="2"/>
  <c r="C4" i="2"/>
  <c r="C5" i="2"/>
  <c r="C6" i="2"/>
  <c r="C7" i="2"/>
  <c r="C8" i="2"/>
  <c r="C9" i="2"/>
  <c r="E1" i="2"/>
  <c r="D1" i="2"/>
  <c r="C1" i="2"/>
  <c r="C10" i="1"/>
  <c r="C9" i="1"/>
  <c r="C8" i="1"/>
  <c r="C6" i="1"/>
  <c r="D6" i="1"/>
  <c r="B6" i="1"/>
  <c r="D2" i="1"/>
  <c r="D3" i="1"/>
  <c r="D4" i="1"/>
  <c r="D5" i="1"/>
  <c r="D1" i="1"/>
  <c r="C2" i="1"/>
  <c r="C3" i="1"/>
  <c r="C4" i="1"/>
  <c r="C5" i="1"/>
  <c r="C1" i="1"/>
</calcChain>
</file>

<file path=xl/sharedStrings.xml><?xml version="1.0" encoding="utf-8"?>
<sst xmlns="http://schemas.openxmlformats.org/spreadsheetml/2006/main" count="11" uniqueCount="11">
  <si>
    <t>sum</t>
  </si>
  <si>
    <t>x</t>
  </si>
  <si>
    <t>y</t>
  </si>
  <si>
    <t>f</t>
  </si>
  <si>
    <t>f*x</t>
  </si>
  <si>
    <t>f*y</t>
  </si>
  <si>
    <t>f*x^2</t>
  </si>
  <si>
    <t>f*y^2</t>
  </si>
  <si>
    <t>f*x*y</t>
  </si>
  <si>
    <t>regress</t>
  </si>
  <si>
    <t>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</si>
</sst>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1" fillId="2" borderId="0" xfId="1" applyNumberFormat="1"/>
    <xf numFmtId="164" fontId="0" fillId="0" borderId="0" xfId="0" applyNumberFormat="1"/>
    <xf numFmtId="0" fontId="1" fillId="2" borderId="0" xfId="1"/>
    <xf numFmtId="0" fontId="0" fillId="3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100"/>
              <a:t>0 </a:t>
            </a:r>
            <a:r>
              <a:rPr lang="es-ES_tradnl" sz="1100" baseline="0"/>
              <a:t>     1        2       3       4        5       6       7       8      9    </a:t>
            </a:r>
          </a:p>
        </c:rich>
      </c:tx>
      <c:layout>
        <c:manualLayout>
          <c:xMode val="edge"/>
          <c:yMode val="edge"/>
          <c:x val="0.155730480422148"/>
          <c:y val="0.74693761661393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>
        <c:manualLayout>
          <c:layoutTarget val="inner"/>
          <c:xMode val="edge"/>
          <c:yMode val="edge"/>
          <c:x val="0.163969816272966"/>
          <c:y val="0.0601851851851852"/>
          <c:w val="0.799919072615923"/>
          <c:h val="0.6859208199089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8100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cat>
            <c:numRef>
              <c:f>Hoja1!$A$1:$A$5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</c:numCache>
            </c:numRef>
          </c:cat>
          <c:val>
            <c:numRef>
              <c:f>Hoja1!$B$1:$B$5</c:f>
              <c:numCache>
                <c:formatCode>General</c:formatCode>
                <c:ptCount val="5"/>
                <c:pt idx="0">
                  <c:v>110.0</c:v>
                </c:pt>
                <c:pt idx="1">
                  <c:v>200.0</c:v>
                </c:pt>
                <c:pt idx="2">
                  <c:v>90.0</c:v>
                </c:pt>
                <c:pt idx="3">
                  <c:v>75.0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2075015024"/>
        <c:axId val="-2144685888"/>
      </c:barChart>
      <c:catAx>
        <c:axId val="-20750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x</a:t>
                </a:r>
                <a:r>
                  <a:rPr lang="es-ES_tradnl" baseline="0"/>
                  <a:t> : Número de membres</a:t>
                </a:r>
                <a:endParaRPr lang="es-ES_tradnl"/>
              </a:p>
            </c:rich>
          </c:tx>
          <c:layout>
            <c:manualLayout>
              <c:xMode val="edge"/>
              <c:yMode val="edge"/>
              <c:x val="0.396315096521519"/>
              <c:y val="0.819775695627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4685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446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 : freqüència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750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xVal>
            <c:numRef>
              <c:f>Hoja3!$A$2:$A$16</c:f>
              <c:numCache>
                <c:formatCode>General</c:formatCode>
                <c:ptCount val="15"/>
                <c:pt idx="0">
                  <c:v>39.0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41.0</c:v>
                </c:pt>
                <c:pt idx="5">
                  <c:v>41.0</c:v>
                </c:pt>
                <c:pt idx="6">
                  <c:v>41.0</c:v>
                </c:pt>
                <c:pt idx="7">
                  <c:v>41.0</c:v>
                </c:pt>
                <c:pt idx="8">
                  <c:v>42.0</c:v>
                </c:pt>
                <c:pt idx="9">
                  <c:v>42.0</c:v>
                </c:pt>
                <c:pt idx="10">
                  <c:v>42.0</c:v>
                </c:pt>
                <c:pt idx="11">
                  <c:v>42.0</c:v>
                </c:pt>
                <c:pt idx="12">
                  <c:v>43.0</c:v>
                </c:pt>
                <c:pt idx="13">
                  <c:v>43.0</c:v>
                </c:pt>
                <c:pt idx="14">
                  <c:v>44.0</c:v>
                </c:pt>
              </c:numCache>
            </c:numRef>
          </c:xVal>
          <c:yVal>
            <c:numRef>
              <c:f>Hoja3!$B$2:$B$16</c:f>
              <c:numCache>
                <c:formatCode>General</c:formatCode>
                <c:ptCount val="15"/>
                <c:pt idx="0">
                  <c:v>55.0</c:v>
                </c:pt>
                <c:pt idx="1">
                  <c:v>60.0</c:v>
                </c:pt>
                <c:pt idx="2">
                  <c:v>65.0</c:v>
                </c:pt>
                <c:pt idx="3">
                  <c:v>70.0</c:v>
                </c:pt>
                <c:pt idx="4">
                  <c:v>60.0</c:v>
                </c:pt>
                <c:pt idx="5">
                  <c:v>65.0</c:v>
                </c:pt>
                <c:pt idx="6">
                  <c:v>70.0</c:v>
                </c:pt>
                <c:pt idx="7">
                  <c:v>85.0</c:v>
                </c:pt>
                <c:pt idx="8">
                  <c:v>65.0</c:v>
                </c:pt>
                <c:pt idx="9">
                  <c:v>70.0</c:v>
                </c:pt>
                <c:pt idx="10">
                  <c:v>75.0</c:v>
                </c:pt>
                <c:pt idx="11">
                  <c:v>80.0</c:v>
                </c:pt>
                <c:pt idx="12">
                  <c:v>65.0</c:v>
                </c:pt>
                <c:pt idx="13">
                  <c:v>75.0</c:v>
                </c:pt>
                <c:pt idx="14">
                  <c:v>85.0</c:v>
                </c:pt>
              </c:numCache>
            </c:numRef>
          </c:yVal>
          <c:bubbleSize>
            <c:numRef>
              <c:f>Hoja3!$C$2:$C$16</c:f>
              <c:numCache>
                <c:formatCode>General</c:formatCode>
                <c:ptCount val="15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4.0</c:v>
                </c:pt>
                <c:pt idx="4">
                  <c:v>3.0</c:v>
                </c:pt>
                <c:pt idx="5">
                  <c:v>4.0</c:v>
                </c:pt>
                <c:pt idx="6">
                  <c:v>6.0</c:v>
                </c:pt>
                <c:pt idx="7">
                  <c:v>1.0</c:v>
                </c:pt>
                <c:pt idx="8">
                  <c:v>8.0</c:v>
                </c:pt>
                <c:pt idx="9">
                  <c:v>8.0</c:v>
                </c:pt>
                <c:pt idx="10">
                  <c:v>7.0</c:v>
                </c:pt>
                <c:pt idx="11">
                  <c:v>2.0</c:v>
                </c:pt>
                <c:pt idx="12">
                  <c:v>2.0</c:v>
                </c:pt>
                <c:pt idx="13">
                  <c:v>1.0</c:v>
                </c:pt>
                <c:pt idx="14">
                  <c:v>2.0</c:v>
                </c:pt>
              </c:numCache>
            </c:numRef>
          </c:bubbleSize>
          <c:bubble3D val="0"/>
        </c:ser>
        <c:ser>
          <c:idx val="1"/>
          <c:order val="1"/>
          <c:spPr>
            <a:solidFill>
              <a:schemeClr val="tx1"/>
            </a:solidFill>
            <a:ln w="25400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xVal>
            <c:numRef>
              <c:f>Hoja3!$A$2:$A$16</c:f>
              <c:numCache>
                <c:formatCode>General</c:formatCode>
                <c:ptCount val="15"/>
                <c:pt idx="0">
                  <c:v>39.0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41.0</c:v>
                </c:pt>
                <c:pt idx="5">
                  <c:v>41.0</c:v>
                </c:pt>
                <c:pt idx="6">
                  <c:v>41.0</c:v>
                </c:pt>
                <c:pt idx="7">
                  <c:v>41.0</c:v>
                </c:pt>
                <c:pt idx="8">
                  <c:v>42.0</c:v>
                </c:pt>
                <c:pt idx="9">
                  <c:v>42.0</c:v>
                </c:pt>
                <c:pt idx="10">
                  <c:v>42.0</c:v>
                </c:pt>
                <c:pt idx="11">
                  <c:v>42.0</c:v>
                </c:pt>
                <c:pt idx="12">
                  <c:v>43.0</c:v>
                </c:pt>
                <c:pt idx="13">
                  <c:v>43.0</c:v>
                </c:pt>
                <c:pt idx="14">
                  <c:v>44.0</c:v>
                </c:pt>
              </c:numCache>
            </c:numRef>
          </c:xVal>
          <c:yVal>
            <c:numRef>
              <c:f>Hoja3!$I$2:$I$16</c:f>
              <c:numCache>
                <c:formatCode>General</c:formatCode>
                <c:ptCount val="15"/>
                <c:pt idx="0">
                  <c:v>60.69573923999998</c:v>
                </c:pt>
                <c:pt idx="1">
                  <c:v>64.07901923999999</c:v>
                </c:pt>
                <c:pt idx="2">
                  <c:v>64.07901923999999</c:v>
                </c:pt>
                <c:pt idx="3">
                  <c:v>64.07901923999999</c:v>
                </c:pt>
                <c:pt idx="4">
                  <c:v>67.46229924</c:v>
                </c:pt>
                <c:pt idx="5">
                  <c:v>67.46229924</c:v>
                </c:pt>
                <c:pt idx="6">
                  <c:v>67.46229924</c:v>
                </c:pt>
                <c:pt idx="7">
                  <c:v>67.46229924</c:v>
                </c:pt>
                <c:pt idx="8">
                  <c:v>70.84557923999999</c:v>
                </c:pt>
                <c:pt idx="9">
                  <c:v>70.84557923999999</c:v>
                </c:pt>
                <c:pt idx="10">
                  <c:v>70.84557923999999</c:v>
                </c:pt>
                <c:pt idx="11">
                  <c:v>70.84557923999999</c:v>
                </c:pt>
                <c:pt idx="12">
                  <c:v>74.22885923999999</c:v>
                </c:pt>
                <c:pt idx="13">
                  <c:v>74.22885923999999</c:v>
                </c:pt>
                <c:pt idx="14">
                  <c:v>77.61213923999999</c:v>
                </c:pt>
              </c:numCache>
            </c:numRef>
          </c:yVal>
          <c:bubbleSize>
            <c:numLit>
              <c:formatCode>General</c:formatCode>
              <c:ptCount val="16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  <c:pt idx="4">
                <c:v>1.0</c:v>
              </c:pt>
              <c:pt idx="5">
                <c:v>1.0</c:v>
              </c:pt>
              <c:pt idx="6">
                <c:v>1.0</c:v>
              </c:pt>
              <c:pt idx="7">
                <c:v>1.0</c:v>
              </c:pt>
              <c:pt idx="8">
                <c:v>1.0</c:v>
              </c:pt>
              <c:pt idx="9">
                <c:v>1.0</c:v>
              </c:pt>
              <c:pt idx="10">
                <c:v>1.0</c:v>
              </c:pt>
              <c:pt idx="11">
                <c:v>1.0</c:v>
              </c:pt>
              <c:pt idx="12">
                <c:v>1.0</c:v>
              </c:pt>
              <c:pt idx="13">
                <c:v>1.0</c:v>
              </c:pt>
              <c:pt idx="14">
                <c:v>1.0</c:v>
              </c:pt>
              <c:pt idx="15">
                <c:v>1.0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2119492784"/>
        <c:axId val="2119489248"/>
      </c:bubbleChart>
      <c:valAx>
        <c:axId val="211949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100">
                    <a:solidFill>
                      <a:schemeClr val="tx1"/>
                    </a:solidFill>
                  </a:rPr>
                  <a:t>Talla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19489248"/>
        <c:crosses val="autoZero"/>
        <c:crossBetween val="midCat"/>
      </c:valAx>
      <c:valAx>
        <c:axId val="2119489248"/>
        <c:scaling>
          <c:orientation val="minMax"/>
          <c:max val="90.0"/>
          <c:min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200">
                    <a:solidFill>
                      <a:schemeClr val="tx1"/>
                    </a:solidFill>
                  </a:rPr>
                  <a:t>Pes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1949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716086553159"/>
          <c:y val="0.0859984519236879"/>
          <c:w val="0.705399309186039"/>
          <c:h val="0.716183231395738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85000"/>
                    <a:lumOff val="15000"/>
                  </a:schemeClr>
                </a:solidFill>
                <a:prstDash val="sysDot"/>
              </a:ln>
              <a:effectLst/>
            </c:spPr>
            <c:trendlineType val="linear"/>
            <c:forward val="0.5"/>
            <c:backward val="2.0"/>
            <c:dispRSqr val="1"/>
            <c:dispEq val="1"/>
            <c:trendlineLbl>
              <c:layout>
                <c:manualLayout>
                  <c:x val="-0.163807787504424"/>
                  <c:y val="-0.0412273986585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Hoja4!$A$1:$A$16</c:f>
              <c:numCache>
                <c:formatCode>General</c:formatCode>
                <c:ptCount val="16"/>
                <c:pt idx="0">
                  <c:v>7.0</c:v>
                </c:pt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5.0</c:v>
                </c:pt>
                <c:pt idx="5">
                  <c:v>8.0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6.0</c:v>
                </c:pt>
                <c:pt idx="10">
                  <c:v>5.0</c:v>
                </c:pt>
                <c:pt idx="11">
                  <c:v>8.0</c:v>
                </c:pt>
                <c:pt idx="12">
                  <c:v>6.0</c:v>
                </c:pt>
                <c:pt idx="13">
                  <c:v>8.0</c:v>
                </c:pt>
                <c:pt idx="14">
                  <c:v>7.0</c:v>
                </c:pt>
                <c:pt idx="15">
                  <c:v>8.0</c:v>
                </c:pt>
              </c:numCache>
            </c:numRef>
          </c:xVal>
          <c:yVal>
            <c:numRef>
              <c:f>Hoja4!$B$1:$B$16</c:f>
              <c:numCache>
                <c:formatCode>General</c:formatCode>
                <c:ptCount val="16"/>
                <c:pt idx="0">
                  <c:v>8.0</c:v>
                </c:pt>
                <c:pt idx="1">
                  <c:v>7.0</c:v>
                </c:pt>
                <c:pt idx="2">
                  <c:v>6.0</c:v>
                </c:pt>
                <c:pt idx="3">
                  <c:v>6.0</c:v>
                </c:pt>
                <c:pt idx="4">
                  <c:v>7.0</c:v>
                </c:pt>
                <c:pt idx="5">
                  <c:v>10.0</c:v>
                </c:pt>
                <c:pt idx="6">
                  <c:v>9.0</c:v>
                </c:pt>
                <c:pt idx="7">
                  <c:v>9.0</c:v>
                </c:pt>
                <c:pt idx="8">
                  <c:v>10.0</c:v>
                </c:pt>
                <c:pt idx="9">
                  <c:v>8.0</c:v>
                </c:pt>
                <c:pt idx="10">
                  <c:v>6.0</c:v>
                </c:pt>
                <c:pt idx="11">
                  <c:v>10.0</c:v>
                </c:pt>
                <c:pt idx="12">
                  <c:v>8.0</c:v>
                </c:pt>
                <c:pt idx="13">
                  <c:v>9.0</c:v>
                </c:pt>
                <c:pt idx="14">
                  <c:v>8.0</c:v>
                </c:pt>
                <c:pt idx="15">
                  <c:v>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377472"/>
        <c:axId val="-2076797776"/>
      </c:scatterChart>
      <c:valAx>
        <c:axId val="-2073377472"/>
        <c:scaling>
          <c:orientation val="minMax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Temps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76797776"/>
        <c:crosses val="autoZero"/>
        <c:crossBetween val="midCat"/>
      </c:valAx>
      <c:valAx>
        <c:axId val="-2076797776"/>
        <c:scaling>
          <c:orientation val="minMax"/>
          <c:min val="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Errors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7337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xVal>
            <c:numRef>
              <c:f>Hoja5!$A$1:$A$6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</c:numCache>
            </c:numRef>
          </c:xVal>
          <c:yVal>
            <c:numRef>
              <c:f>Hoja5!$B$1:$B$6</c:f>
              <c:numCache>
                <c:formatCode>General</c:formatCode>
                <c:ptCount val="6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4.0</c:v>
                </c:pt>
              </c:numCache>
            </c:numRef>
          </c:yVal>
          <c:bubbleSize>
            <c:numRef>
              <c:f>Hoja5!$C$1:$C$6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6.0</c:v>
                </c:pt>
                <c:pt idx="4">
                  <c:v>2.0</c:v>
                </c:pt>
                <c:pt idx="5">
                  <c:v>1.0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-2088827760"/>
        <c:axId val="-2038140544"/>
      </c:bubbleChart>
      <c:valAx>
        <c:axId val="-2088827760"/>
        <c:scaling>
          <c:orientation val="minMax"/>
          <c:max val="5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536046015896544"/>
              <c:y val="0.72084340635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38140544"/>
        <c:crosses val="autoZero"/>
        <c:crossBetween val="midCat"/>
        <c:majorUnit val="1.0"/>
      </c:valAx>
      <c:valAx>
        <c:axId val="-2038140544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>
                    <a:solidFill>
                      <a:schemeClr val="tx1"/>
                    </a:solidFill>
                  </a:rPr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8882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108440</xdr:colOff>
      <xdr:row>1</xdr:row>
      <xdr:rowOff>58225</xdr:rowOff>
    </xdr:from>
    <xdr:to>
      <xdr:col>5</xdr:col>
      <xdr:colOff>549484</xdr:colOff>
      <xdr:row>15</xdr:row>
      <xdr:rowOff>163753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292202</xdr:colOff>
      <xdr:row>19</xdr:row>
      <xdr:rowOff>185546</xdr:rowOff>
    </xdr:from>
    <xdr:to>
      <xdr:col>13</xdr:col>
      <xdr:colOff>361461</xdr:colOff>
      <xdr:row>32</xdr:row>
      <xdr:rowOff>185616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0.22787</cdr:x>
      <cdr:y>0.20515</cdr:y>
    </cdr:from>
    <cdr:to>
      <cdr:x>0.85883</cdr:x>
      <cdr:y>0.61173</cdr:y>
    </cdr:to>
    <cdr:cxnSp macro="">
      <cdr:nvCxnSpPr>
        <cdr:cNvPr id="3" name="Conector recto 2"/>
        <cdr:cNvCxnSpPr/>
      </cdr:nvCxnSpPr>
      <cdr:spPr>
        <a:xfrm xmlns:a="http://schemas.openxmlformats.org/drawingml/2006/main" flipV="1">
          <a:off x="772644" y="547146"/>
          <a:ext cx="2139462" cy="108438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>
              <a:lumMod val="95000"/>
              <a:lumOff val="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710835</xdr:colOff>
      <xdr:row>0</xdr:row>
      <xdr:rowOff>199910</xdr:rowOff>
    </xdr:from>
    <xdr:to>
      <xdr:col>9</xdr:col>
      <xdr:colOff>18274</xdr:colOff>
      <xdr:row>10</xdr:row>
      <xdr:rowOff>109640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675260</xdr:colOff>
      <xdr:row>7</xdr:row>
      <xdr:rowOff>54039</xdr:rowOff>
    </xdr:from>
    <xdr:to>
      <xdr:col>5</xdr:col>
      <xdr:colOff>170164</xdr:colOff>
      <xdr:row>14</xdr:row>
      <xdr:rowOff>141113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349" zoomScaleNormal="349" zoomScalePageLayoutView="349" workbookViewId="0">
      <selection activeCell="E17" sqref="E17"/>
    </sheetView>
  </sheetViews>
  <sheetFormatPr baseColWidth="10" defaultRowHeight="16" x14ac:dyDescent="0.2"/>
  <sheetData>
    <row r="1" spans="1:4" x14ac:dyDescent="0.2">
      <c r="A1">
        <v>1</v>
      </c>
      <c r="B1">
        <v>110</v>
      </c>
      <c r="C1">
        <f>B1*A1</f>
        <v>110</v>
      </c>
      <c r="D1">
        <f>B1*A1^2</f>
        <v>110</v>
      </c>
    </row>
    <row r="2" spans="1:4" x14ac:dyDescent="0.2">
      <c r="A2">
        <v>3</v>
      </c>
      <c r="B2">
        <v>200</v>
      </c>
      <c r="C2">
        <f t="shared" ref="C2:C5" si="0">B2*A2</f>
        <v>600</v>
      </c>
      <c r="D2">
        <f t="shared" ref="D2:D5" si="1">B2*A2^2</f>
        <v>1800</v>
      </c>
    </row>
    <row r="3" spans="1:4" x14ac:dyDescent="0.2">
      <c r="A3">
        <v>5</v>
      </c>
      <c r="B3">
        <v>90</v>
      </c>
      <c r="C3">
        <f t="shared" si="0"/>
        <v>450</v>
      </c>
      <c r="D3">
        <f t="shared" si="1"/>
        <v>2250</v>
      </c>
    </row>
    <row r="4" spans="1:4" x14ac:dyDescent="0.2">
      <c r="A4">
        <v>7</v>
      </c>
      <c r="B4">
        <v>75</v>
      </c>
      <c r="C4">
        <f t="shared" si="0"/>
        <v>525</v>
      </c>
      <c r="D4">
        <f t="shared" si="1"/>
        <v>3675</v>
      </c>
    </row>
    <row r="5" spans="1:4" x14ac:dyDescent="0.2">
      <c r="A5">
        <v>9</v>
      </c>
      <c r="B5">
        <v>25</v>
      </c>
      <c r="C5">
        <f t="shared" si="0"/>
        <v>225</v>
      </c>
      <c r="D5">
        <f t="shared" si="1"/>
        <v>2025</v>
      </c>
    </row>
    <row r="6" spans="1:4" x14ac:dyDescent="0.2">
      <c r="A6" t="s">
        <v>0</v>
      </c>
      <c r="B6">
        <f>SUM(B1:B5)</f>
        <v>500</v>
      </c>
      <c r="C6">
        <f t="shared" ref="C6:D6" si="2">SUM(C1:C5)</f>
        <v>1910</v>
      </c>
      <c r="D6">
        <f t="shared" si="2"/>
        <v>9860</v>
      </c>
    </row>
    <row r="8" spans="1:4" x14ac:dyDescent="0.2">
      <c r="C8">
        <f>C6/B6</f>
        <v>3.82</v>
      </c>
    </row>
    <row r="9" spans="1:4" x14ac:dyDescent="0.2">
      <c r="C9">
        <f>SQRT(D6/B6-C8^2)</f>
        <v>2.2644204556574734</v>
      </c>
    </row>
    <row r="10" spans="1:4" x14ac:dyDescent="0.2">
      <c r="C10">
        <f>C9/C8</f>
        <v>0.59278022399410302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57" zoomScaleNormal="257" zoomScalePageLayoutView="257" workbookViewId="0">
      <selection activeCell="B16" sqref="B16"/>
    </sheetView>
  </sheetViews>
  <sheetFormatPr baseColWidth="10" defaultRowHeight="16" x14ac:dyDescent="0.2"/>
  <sheetData>
    <row r="1" spans="1:5" x14ac:dyDescent="0.2">
      <c r="A1" s="1">
        <v>5</v>
      </c>
      <c r="B1" s="1">
        <v>6</v>
      </c>
      <c r="C1">
        <f>A1*A1</f>
        <v>25</v>
      </c>
      <c r="D1">
        <f>B1*B1</f>
        <v>36</v>
      </c>
      <c r="E1" s="1">
        <f>A1*B1</f>
        <v>30</v>
      </c>
    </row>
    <row r="2" spans="1:5" x14ac:dyDescent="0.2">
      <c r="A2" s="1">
        <v>7</v>
      </c>
      <c r="B2" s="1">
        <v>5</v>
      </c>
      <c r="C2">
        <f t="shared" ref="C2:C9" si="0">A2*A2</f>
        <v>49</v>
      </c>
      <c r="D2">
        <f t="shared" ref="D2:D9" si="1">B2*B2</f>
        <v>25</v>
      </c>
      <c r="E2" s="1">
        <f t="shared" ref="E2:E9" si="2">A2*B2</f>
        <v>35</v>
      </c>
    </row>
    <row r="3" spans="1:5" x14ac:dyDescent="0.2">
      <c r="A3" s="1">
        <v>6</v>
      </c>
      <c r="B3" s="1">
        <v>8</v>
      </c>
      <c r="C3">
        <f t="shared" si="0"/>
        <v>36</v>
      </c>
      <c r="D3">
        <f t="shared" si="1"/>
        <v>64</v>
      </c>
      <c r="E3" s="1">
        <f t="shared" si="2"/>
        <v>48</v>
      </c>
    </row>
    <row r="4" spans="1:5" x14ac:dyDescent="0.2">
      <c r="A4" s="1">
        <v>9</v>
      </c>
      <c r="B4" s="1">
        <v>6</v>
      </c>
      <c r="C4">
        <f t="shared" si="0"/>
        <v>81</v>
      </c>
      <c r="D4">
        <f t="shared" si="1"/>
        <v>36</v>
      </c>
      <c r="E4" s="1">
        <f t="shared" si="2"/>
        <v>54</v>
      </c>
    </row>
    <row r="5" spans="1:5" x14ac:dyDescent="0.2">
      <c r="A5" s="1">
        <v>3</v>
      </c>
      <c r="B5" s="1">
        <v>4</v>
      </c>
      <c r="C5">
        <f t="shared" si="0"/>
        <v>9</v>
      </c>
      <c r="D5">
        <f t="shared" si="1"/>
        <v>16</v>
      </c>
      <c r="E5" s="1">
        <f t="shared" si="2"/>
        <v>12</v>
      </c>
    </row>
    <row r="6" spans="1:5" x14ac:dyDescent="0.2">
      <c r="A6" s="1">
        <v>1</v>
      </c>
      <c r="B6" s="1">
        <v>2</v>
      </c>
      <c r="C6">
        <f t="shared" si="0"/>
        <v>1</v>
      </c>
      <c r="D6">
        <f t="shared" si="1"/>
        <v>4</v>
      </c>
      <c r="E6" s="1">
        <f t="shared" si="2"/>
        <v>2</v>
      </c>
    </row>
    <row r="7" spans="1:5" x14ac:dyDescent="0.2">
      <c r="A7" s="1">
        <v>2</v>
      </c>
      <c r="B7" s="1">
        <v>1</v>
      </c>
      <c r="C7">
        <f t="shared" si="0"/>
        <v>4</v>
      </c>
      <c r="D7">
        <f t="shared" si="1"/>
        <v>1</v>
      </c>
      <c r="E7" s="1">
        <f t="shared" si="2"/>
        <v>2</v>
      </c>
    </row>
    <row r="8" spans="1:5" x14ac:dyDescent="0.2">
      <c r="A8" s="1">
        <v>4</v>
      </c>
      <c r="B8" s="1">
        <v>3</v>
      </c>
      <c r="C8">
        <f t="shared" si="0"/>
        <v>16</v>
      </c>
      <c r="D8">
        <f t="shared" si="1"/>
        <v>9</v>
      </c>
      <c r="E8" s="1">
        <f t="shared" si="2"/>
        <v>12</v>
      </c>
    </row>
    <row r="9" spans="1:5" x14ac:dyDescent="0.2">
      <c r="A9" s="1">
        <v>6</v>
      </c>
      <c r="B9" s="1">
        <v>7</v>
      </c>
      <c r="C9">
        <f t="shared" si="0"/>
        <v>36</v>
      </c>
      <c r="D9">
        <f t="shared" si="1"/>
        <v>49</v>
      </c>
      <c r="E9" s="1">
        <f t="shared" si="2"/>
        <v>42</v>
      </c>
    </row>
    <row r="10" spans="1:5" x14ac:dyDescent="0.2">
      <c r="A10" s="2">
        <f>SUM(A1:A9)</f>
        <v>43</v>
      </c>
      <c r="B10" s="2">
        <f t="shared" ref="B10:E10" si="3">SUM(B1:B9)</f>
        <v>42</v>
      </c>
      <c r="C10" s="2">
        <f t="shared" si="3"/>
        <v>257</v>
      </c>
      <c r="D10" s="2">
        <f t="shared" si="3"/>
        <v>240</v>
      </c>
      <c r="E10" s="2">
        <f t="shared" si="3"/>
        <v>237</v>
      </c>
    </row>
    <row r="12" spans="1:5" x14ac:dyDescent="0.2">
      <c r="A12">
        <f>A10/9</f>
        <v>4.7777777777777777</v>
      </c>
      <c r="B12">
        <f>SQRT(C10/9-A12^2)</f>
        <v>2.3934065809486693</v>
      </c>
      <c r="D12">
        <f>E10/9-A12*A13</f>
        <v>4.0370370370370345</v>
      </c>
      <c r="E12">
        <f>D12/B12^2</f>
        <v>0.70474137931034386</v>
      </c>
    </row>
    <row r="13" spans="1:5" x14ac:dyDescent="0.2">
      <c r="A13" s="3">
        <f>B10/9</f>
        <v>4.666666666666667</v>
      </c>
      <c r="B13">
        <f>SQRT(D10/9-A13^2)</f>
        <v>2.2110831935702659</v>
      </c>
      <c r="D13">
        <f>D12/(B12*B13)</f>
        <v>0.76285354617735091</v>
      </c>
    </row>
    <row r="15" spans="1:5" x14ac:dyDescent="0.2">
      <c r="B15">
        <f>A13+D13*(4.75-A12)</f>
        <v>4.6454762903839626</v>
      </c>
    </row>
    <row r="16" spans="1:5" x14ac:dyDescent="0.2">
      <c r="B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zoomScalePageLayoutView="130" workbookViewId="0">
      <selection activeCell="E19" sqref="E19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39</v>
      </c>
      <c r="B2">
        <v>55</v>
      </c>
      <c r="C2">
        <v>1</v>
      </c>
      <c r="D2">
        <f>C2*A2</f>
        <v>39</v>
      </c>
      <c r="E2">
        <f>C2*B2</f>
        <v>55</v>
      </c>
      <c r="F2">
        <f>C2*A2^2</f>
        <v>1521</v>
      </c>
      <c r="G2">
        <f>C2*B2^2</f>
        <v>3025</v>
      </c>
      <c r="H2">
        <f>C2*A2*B2</f>
        <v>2145</v>
      </c>
      <c r="I2">
        <f>69+3.38328*(A2-41.4545)</f>
        <v>60.695739239999988</v>
      </c>
    </row>
    <row r="3" spans="1:9" x14ac:dyDescent="0.2">
      <c r="A3">
        <v>40</v>
      </c>
      <c r="B3">
        <v>60</v>
      </c>
      <c r="C3">
        <v>3</v>
      </c>
      <c r="D3">
        <f t="shared" ref="D3:D16" si="0">C3*A3</f>
        <v>120</v>
      </c>
      <c r="E3">
        <f t="shared" ref="E3:E16" si="1">C3*B3</f>
        <v>180</v>
      </c>
      <c r="F3">
        <f t="shared" ref="F3:F16" si="2">C3*A3^2</f>
        <v>4800</v>
      </c>
      <c r="G3">
        <f t="shared" ref="G3:G16" si="3">C3*B3^2</f>
        <v>10800</v>
      </c>
      <c r="H3">
        <f t="shared" ref="H3:H16" si="4">C3*A3*B3</f>
        <v>7200</v>
      </c>
      <c r="I3">
        <f t="shared" ref="I3:I16" si="5">69+3.38328*(A3-41.4545)</f>
        <v>64.079019239999994</v>
      </c>
    </row>
    <row r="4" spans="1:9" x14ac:dyDescent="0.2">
      <c r="A4">
        <v>40</v>
      </c>
      <c r="B4">
        <v>65</v>
      </c>
      <c r="C4">
        <v>3</v>
      </c>
      <c r="D4">
        <f t="shared" si="0"/>
        <v>120</v>
      </c>
      <c r="E4">
        <f t="shared" si="1"/>
        <v>195</v>
      </c>
      <c r="F4">
        <f t="shared" si="2"/>
        <v>4800</v>
      </c>
      <c r="G4">
        <f t="shared" si="3"/>
        <v>12675</v>
      </c>
      <c r="H4">
        <f t="shared" si="4"/>
        <v>7800</v>
      </c>
      <c r="I4">
        <f t="shared" si="5"/>
        <v>64.079019239999994</v>
      </c>
    </row>
    <row r="5" spans="1:9" x14ac:dyDescent="0.2">
      <c r="A5">
        <v>40</v>
      </c>
      <c r="B5">
        <v>70</v>
      </c>
      <c r="C5">
        <v>4</v>
      </c>
      <c r="D5">
        <f t="shared" si="0"/>
        <v>160</v>
      </c>
      <c r="E5">
        <f t="shared" si="1"/>
        <v>280</v>
      </c>
      <c r="F5">
        <f t="shared" si="2"/>
        <v>6400</v>
      </c>
      <c r="G5">
        <f t="shared" si="3"/>
        <v>19600</v>
      </c>
      <c r="H5">
        <f t="shared" si="4"/>
        <v>11200</v>
      </c>
      <c r="I5">
        <f t="shared" si="5"/>
        <v>64.079019239999994</v>
      </c>
    </row>
    <row r="6" spans="1:9" x14ac:dyDescent="0.2">
      <c r="A6">
        <v>41</v>
      </c>
      <c r="B6">
        <v>60</v>
      </c>
      <c r="C6">
        <v>3</v>
      </c>
      <c r="D6">
        <f t="shared" si="0"/>
        <v>123</v>
      </c>
      <c r="E6">
        <f t="shared" si="1"/>
        <v>180</v>
      </c>
      <c r="F6">
        <f t="shared" si="2"/>
        <v>5043</v>
      </c>
      <c r="G6">
        <f t="shared" si="3"/>
        <v>10800</v>
      </c>
      <c r="H6">
        <f t="shared" si="4"/>
        <v>7380</v>
      </c>
      <c r="I6">
        <f t="shared" si="5"/>
        <v>67.462299239999993</v>
      </c>
    </row>
    <row r="7" spans="1:9" x14ac:dyDescent="0.2">
      <c r="A7">
        <v>41</v>
      </c>
      <c r="B7">
        <v>65</v>
      </c>
      <c r="C7">
        <v>4</v>
      </c>
      <c r="D7">
        <f t="shared" si="0"/>
        <v>164</v>
      </c>
      <c r="E7">
        <f t="shared" si="1"/>
        <v>260</v>
      </c>
      <c r="F7">
        <f t="shared" si="2"/>
        <v>6724</v>
      </c>
      <c r="G7">
        <f t="shared" si="3"/>
        <v>16900</v>
      </c>
      <c r="H7">
        <f t="shared" si="4"/>
        <v>10660</v>
      </c>
      <c r="I7">
        <f t="shared" si="5"/>
        <v>67.462299239999993</v>
      </c>
    </row>
    <row r="8" spans="1:9" x14ac:dyDescent="0.2">
      <c r="A8">
        <v>41</v>
      </c>
      <c r="B8">
        <v>70</v>
      </c>
      <c r="C8">
        <v>6</v>
      </c>
      <c r="D8">
        <f t="shared" si="0"/>
        <v>246</v>
      </c>
      <c r="E8">
        <f t="shared" si="1"/>
        <v>420</v>
      </c>
      <c r="F8">
        <f t="shared" si="2"/>
        <v>10086</v>
      </c>
      <c r="G8">
        <f t="shared" si="3"/>
        <v>29400</v>
      </c>
      <c r="H8">
        <f t="shared" si="4"/>
        <v>17220</v>
      </c>
      <c r="I8">
        <f t="shared" si="5"/>
        <v>67.462299239999993</v>
      </c>
    </row>
    <row r="9" spans="1:9" x14ac:dyDescent="0.2">
      <c r="A9">
        <v>41</v>
      </c>
      <c r="B9">
        <v>85</v>
      </c>
      <c r="C9">
        <v>1</v>
      </c>
      <c r="D9">
        <f t="shared" si="0"/>
        <v>41</v>
      </c>
      <c r="E9">
        <f t="shared" si="1"/>
        <v>85</v>
      </c>
      <c r="F9">
        <f t="shared" si="2"/>
        <v>1681</v>
      </c>
      <c r="G9">
        <f t="shared" si="3"/>
        <v>7225</v>
      </c>
      <c r="H9">
        <f t="shared" si="4"/>
        <v>3485</v>
      </c>
      <c r="I9">
        <f t="shared" si="5"/>
        <v>67.462299239999993</v>
      </c>
    </row>
    <row r="10" spans="1:9" x14ac:dyDescent="0.2">
      <c r="A10">
        <v>42</v>
      </c>
      <c r="B10">
        <v>65</v>
      </c>
      <c r="C10">
        <v>8</v>
      </c>
      <c r="D10">
        <f t="shared" si="0"/>
        <v>336</v>
      </c>
      <c r="E10">
        <f t="shared" si="1"/>
        <v>520</v>
      </c>
      <c r="F10">
        <f t="shared" si="2"/>
        <v>14112</v>
      </c>
      <c r="G10">
        <f t="shared" si="3"/>
        <v>33800</v>
      </c>
      <c r="H10">
        <f t="shared" si="4"/>
        <v>21840</v>
      </c>
      <c r="I10">
        <f t="shared" si="5"/>
        <v>70.845579239999992</v>
      </c>
    </row>
    <row r="11" spans="1:9" x14ac:dyDescent="0.2">
      <c r="A11">
        <v>42</v>
      </c>
      <c r="B11">
        <v>70</v>
      </c>
      <c r="C11">
        <v>8</v>
      </c>
      <c r="D11">
        <f t="shared" si="0"/>
        <v>336</v>
      </c>
      <c r="E11">
        <f t="shared" si="1"/>
        <v>560</v>
      </c>
      <c r="F11">
        <f t="shared" si="2"/>
        <v>14112</v>
      </c>
      <c r="G11">
        <f t="shared" si="3"/>
        <v>39200</v>
      </c>
      <c r="H11">
        <f t="shared" si="4"/>
        <v>23520</v>
      </c>
      <c r="I11">
        <f t="shared" si="5"/>
        <v>70.845579239999992</v>
      </c>
    </row>
    <row r="12" spans="1:9" x14ac:dyDescent="0.2">
      <c r="A12">
        <v>42</v>
      </c>
      <c r="B12">
        <v>75</v>
      </c>
      <c r="C12">
        <v>7</v>
      </c>
      <c r="D12">
        <f t="shared" si="0"/>
        <v>294</v>
      </c>
      <c r="E12">
        <f t="shared" si="1"/>
        <v>525</v>
      </c>
      <c r="F12">
        <f t="shared" si="2"/>
        <v>12348</v>
      </c>
      <c r="G12">
        <f t="shared" si="3"/>
        <v>39375</v>
      </c>
      <c r="H12">
        <f t="shared" si="4"/>
        <v>22050</v>
      </c>
      <c r="I12">
        <f t="shared" si="5"/>
        <v>70.845579239999992</v>
      </c>
    </row>
    <row r="13" spans="1:9" x14ac:dyDescent="0.2">
      <c r="A13">
        <v>42</v>
      </c>
      <c r="B13">
        <v>80</v>
      </c>
      <c r="C13">
        <v>2</v>
      </c>
      <c r="D13">
        <f t="shared" si="0"/>
        <v>84</v>
      </c>
      <c r="E13">
        <f t="shared" si="1"/>
        <v>160</v>
      </c>
      <c r="F13">
        <f t="shared" si="2"/>
        <v>3528</v>
      </c>
      <c r="G13">
        <f t="shared" si="3"/>
        <v>12800</v>
      </c>
      <c r="H13">
        <f t="shared" si="4"/>
        <v>6720</v>
      </c>
      <c r="I13">
        <f t="shared" si="5"/>
        <v>70.845579239999992</v>
      </c>
    </row>
    <row r="14" spans="1:9" x14ac:dyDescent="0.2">
      <c r="A14">
        <v>43</v>
      </c>
      <c r="B14">
        <v>65</v>
      </c>
      <c r="C14">
        <v>2</v>
      </c>
      <c r="D14">
        <f t="shared" si="0"/>
        <v>86</v>
      </c>
      <c r="E14">
        <f t="shared" si="1"/>
        <v>130</v>
      </c>
      <c r="F14">
        <f t="shared" si="2"/>
        <v>3698</v>
      </c>
      <c r="G14">
        <f t="shared" si="3"/>
        <v>8450</v>
      </c>
      <c r="H14">
        <f t="shared" si="4"/>
        <v>5590</v>
      </c>
      <c r="I14">
        <f t="shared" si="5"/>
        <v>74.228859239999991</v>
      </c>
    </row>
    <row r="15" spans="1:9" x14ac:dyDescent="0.2">
      <c r="A15">
        <v>43</v>
      </c>
      <c r="B15">
        <v>75</v>
      </c>
      <c r="C15">
        <v>1</v>
      </c>
      <c r="D15">
        <f t="shared" si="0"/>
        <v>43</v>
      </c>
      <c r="E15">
        <f t="shared" si="1"/>
        <v>75</v>
      </c>
      <c r="F15">
        <f t="shared" si="2"/>
        <v>1849</v>
      </c>
      <c r="G15">
        <f t="shared" si="3"/>
        <v>5625</v>
      </c>
      <c r="H15">
        <f t="shared" si="4"/>
        <v>3225</v>
      </c>
      <c r="I15">
        <f t="shared" si="5"/>
        <v>74.228859239999991</v>
      </c>
    </row>
    <row r="16" spans="1:9" x14ac:dyDescent="0.2">
      <c r="A16">
        <v>44</v>
      </c>
      <c r="B16">
        <v>85</v>
      </c>
      <c r="C16">
        <v>2</v>
      </c>
      <c r="D16">
        <f t="shared" si="0"/>
        <v>88</v>
      </c>
      <c r="E16">
        <f t="shared" si="1"/>
        <v>170</v>
      </c>
      <c r="F16">
        <f t="shared" si="2"/>
        <v>3872</v>
      </c>
      <c r="G16">
        <f t="shared" si="3"/>
        <v>14450</v>
      </c>
      <c r="H16">
        <f t="shared" si="4"/>
        <v>7480</v>
      </c>
      <c r="I16">
        <f t="shared" si="5"/>
        <v>77.612139239999991</v>
      </c>
    </row>
    <row r="17" spans="3:9" x14ac:dyDescent="0.2">
      <c r="C17" s="4">
        <f>SUM(C2:C16)</f>
        <v>55</v>
      </c>
      <c r="D17" s="4">
        <f t="shared" ref="D17:H17" si="6">SUM(D2:D16)</f>
        <v>2280</v>
      </c>
      <c r="E17" s="4">
        <f t="shared" si="6"/>
        <v>3795</v>
      </c>
      <c r="F17" s="4">
        <f t="shared" si="6"/>
        <v>94574</v>
      </c>
      <c r="G17" s="4">
        <f t="shared" si="6"/>
        <v>264125</v>
      </c>
      <c r="H17" s="4">
        <f t="shared" si="6"/>
        <v>157515</v>
      </c>
    </row>
    <row r="19" spans="3:9" x14ac:dyDescent="0.2">
      <c r="D19">
        <f>D17/C17</f>
        <v>41.454545454545453</v>
      </c>
      <c r="E19">
        <f>E17/C17</f>
        <v>69</v>
      </c>
      <c r="F19">
        <f>SQRT(F17/C17-D19^2)</f>
        <v>1.0236864189280148</v>
      </c>
      <c r="G19">
        <f>SQRT(G17/C17-E19^2)</f>
        <v>6.4243853614744362</v>
      </c>
      <c r="H19">
        <f>H17/C17-D19*E19</f>
        <v>3.5454545454545041</v>
      </c>
    </row>
    <row r="20" spans="3:9" x14ac:dyDescent="0.2">
      <c r="H20">
        <f>H19/(F19*G19)</f>
        <v>0.53910504547723992</v>
      </c>
      <c r="I20">
        <f>H20^2</f>
        <v>0.29063425005901694</v>
      </c>
    </row>
    <row r="21" spans="3:9" x14ac:dyDescent="0.2">
      <c r="G21" t="s">
        <v>10</v>
      </c>
    </row>
    <row r="22" spans="3:9" x14ac:dyDescent="0.2">
      <c r="G22">
        <f>H19/F19^2</f>
        <v>3.3832807570972925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9" zoomScaleNormal="139" zoomScalePageLayoutView="139" workbookViewId="0">
      <selection activeCell="I13" sqref="I13"/>
    </sheetView>
  </sheetViews>
  <sheetFormatPr baseColWidth="10" defaultRowHeight="16" x14ac:dyDescent="0.2"/>
  <sheetData>
    <row r="1" spans="1:5" x14ac:dyDescent="0.2">
      <c r="A1">
        <v>7</v>
      </c>
      <c r="B1">
        <v>8</v>
      </c>
      <c r="C1">
        <f>A1*A1</f>
        <v>49</v>
      </c>
      <c r="D1">
        <f>B1*B1</f>
        <v>64</v>
      </c>
      <c r="E1">
        <f>A1*B1</f>
        <v>56</v>
      </c>
    </row>
    <row r="2" spans="1:5" x14ac:dyDescent="0.2">
      <c r="A2">
        <v>6</v>
      </c>
      <c r="B2">
        <v>7</v>
      </c>
      <c r="C2">
        <f t="shared" ref="C2:C16" si="0">A2*A2</f>
        <v>36</v>
      </c>
      <c r="D2">
        <f t="shared" ref="D2:D16" si="1">B2*B2</f>
        <v>49</v>
      </c>
      <c r="E2">
        <f t="shared" ref="E2:E16" si="2">A2*B2</f>
        <v>42</v>
      </c>
    </row>
    <row r="3" spans="1:5" x14ac:dyDescent="0.2">
      <c r="A3">
        <v>5</v>
      </c>
      <c r="B3">
        <v>6</v>
      </c>
      <c r="C3">
        <f t="shared" si="0"/>
        <v>25</v>
      </c>
      <c r="D3">
        <f t="shared" si="1"/>
        <v>36</v>
      </c>
      <c r="E3">
        <f t="shared" si="2"/>
        <v>30</v>
      </c>
    </row>
    <row r="4" spans="1:5" x14ac:dyDescent="0.2">
      <c r="A4">
        <v>4</v>
      </c>
      <c r="B4">
        <v>6</v>
      </c>
      <c r="C4">
        <f t="shared" si="0"/>
        <v>16</v>
      </c>
      <c r="D4">
        <f t="shared" si="1"/>
        <v>36</v>
      </c>
      <c r="E4">
        <f t="shared" si="2"/>
        <v>24</v>
      </c>
    </row>
    <row r="5" spans="1:5" x14ac:dyDescent="0.2">
      <c r="A5">
        <v>5</v>
      </c>
      <c r="B5">
        <v>7</v>
      </c>
      <c r="C5">
        <f t="shared" si="0"/>
        <v>25</v>
      </c>
      <c r="D5">
        <f t="shared" si="1"/>
        <v>49</v>
      </c>
      <c r="E5">
        <f t="shared" si="2"/>
        <v>35</v>
      </c>
    </row>
    <row r="6" spans="1:5" x14ac:dyDescent="0.2">
      <c r="A6">
        <v>8</v>
      </c>
      <c r="B6">
        <v>10</v>
      </c>
      <c r="C6">
        <f t="shared" si="0"/>
        <v>64</v>
      </c>
      <c r="D6">
        <f t="shared" si="1"/>
        <v>100</v>
      </c>
      <c r="E6">
        <f t="shared" si="2"/>
        <v>80</v>
      </c>
    </row>
    <row r="7" spans="1:5" x14ac:dyDescent="0.2">
      <c r="A7">
        <v>7</v>
      </c>
      <c r="B7">
        <v>9</v>
      </c>
      <c r="C7">
        <f t="shared" si="0"/>
        <v>49</v>
      </c>
      <c r="D7">
        <f t="shared" si="1"/>
        <v>81</v>
      </c>
      <c r="E7">
        <f t="shared" si="2"/>
        <v>63</v>
      </c>
    </row>
    <row r="8" spans="1:5" x14ac:dyDescent="0.2">
      <c r="A8">
        <v>8</v>
      </c>
      <c r="B8">
        <v>9</v>
      </c>
      <c r="C8">
        <f t="shared" si="0"/>
        <v>64</v>
      </c>
      <c r="D8">
        <f t="shared" si="1"/>
        <v>81</v>
      </c>
      <c r="E8">
        <f t="shared" si="2"/>
        <v>72</v>
      </c>
    </row>
    <row r="9" spans="1:5" x14ac:dyDescent="0.2">
      <c r="A9">
        <v>9</v>
      </c>
      <c r="B9">
        <v>10</v>
      </c>
      <c r="C9">
        <f t="shared" si="0"/>
        <v>81</v>
      </c>
      <c r="D9">
        <f t="shared" si="1"/>
        <v>100</v>
      </c>
      <c r="E9">
        <f t="shared" si="2"/>
        <v>90</v>
      </c>
    </row>
    <row r="10" spans="1:5" x14ac:dyDescent="0.2">
      <c r="A10">
        <v>6</v>
      </c>
      <c r="B10">
        <v>8</v>
      </c>
      <c r="C10">
        <f t="shared" si="0"/>
        <v>36</v>
      </c>
      <c r="D10">
        <f t="shared" si="1"/>
        <v>64</v>
      </c>
      <c r="E10">
        <f t="shared" si="2"/>
        <v>48</v>
      </c>
    </row>
    <row r="11" spans="1:5" x14ac:dyDescent="0.2">
      <c r="A11">
        <v>5</v>
      </c>
      <c r="B11">
        <v>6</v>
      </c>
      <c r="C11">
        <f t="shared" si="0"/>
        <v>25</v>
      </c>
      <c r="D11">
        <f t="shared" si="1"/>
        <v>36</v>
      </c>
      <c r="E11">
        <f t="shared" si="2"/>
        <v>30</v>
      </c>
    </row>
    <row r="12" spans="1:5" x14ac:dyDescent="0.2">
      <c r="A12">
        <v>8</v>
      </c>
      <c r="B12">
        <v>10</v>
      </c>
      <c r="C12">
        <f t="shared" si="0"/>
        <v>64</v>
      </c>
      <c r="D12">
        <f t="shared" si="1"/>
        <v>100</v>
      </c>
      <c r="E12">
        <f t="shared" si="2"/>
        <v>80</v>
      </c>
    </row>
    <row r="13" spans="1:5" x14ac:dyDescent="0.2">
      <c r="A13">
        <v>6</v>
      </c>
      <c r="B13">
        <v>8</v>
      </c>
      <c r="C13">
        <f t="shared" si="0"/>
        <v>36</v>
      </c>
      <c r="D13">
        <f t="shared" si="1"/>
        <v>64</v>
      </c>
      <c r="E13">
        <f t="shared" si="2"/>
        <v>48</v>
      </c>
    </row>
    <row r="14" spans="1:5" x14ac:dyDescent="0.2">
      <c r="A14">
        <v>8</v>
      </c>
      <c r="B14">
        <v>9</v>
      </c>
      <c r="C14">
        <f t="shared" si="0"/>
        <v>64</v>
      </c>
      <c r="D14">
        <f t="shared" si="1"/>
        <v>81</v>
      </c>
      <c r="E14">
        <f t="shared" si="2"/>
        <v>72</v>
      </c>
    </row>
    <row r="15" spans="1:5" x14ac:dyDescent="0.2">
      <c r="A15">
        <v>7</v>
      </c>
      <c r="B15">
        <v>8</v>
      </c>
      <c r="C15">
        <f t="shared" si="0"/>
        <v>49</v>
      </c>
      <c r="D15">
        <f t="shared" si="1"/>
        <v>64</v>
      </c>
      <c r="E15">
        <f t="shared" si="2"/>
        <v>56</v>
      </c>
    </row>
    <row r="16" spans="1:5" x14ac:dyDescent="0.2">
      <c r="A16">
        <v>8</v>
      </c>
      <c r="B16">
        <v>8</v>
      </c>
      <c r="C16">
        <f t="shared" si="0"/>
        <v>64</v>
      </c>
      <c r="D16">
        <f t="shared" si="1"/>
        <v>64</v>
      </c>
      <c r="E16">
        <f t="shared" si="2"/>
        <v>64</v>
      </c>
    </row>
    <row r="17" spans="1:6" x14ac:dyDescent="0.2">
      <c r="A17" s="5">
        <f>SUM(A1:A16)</f>
        <v>107</v>
      </c>
      <c r="B17" s="5">
        <f t="shared" ref="B17:E17" si="3">SUM(B1:B16)</f>
        <v>129</v>
      </c>
      <c r="C17" s="5">
        <f t="shared" si="3"/>
        <v>747</v>
      </c>
      <c r="D17" s="5">
        <f t="shared" si="3"/>
        <v>1069</v>
      </c>
      <c r="E17" s="5">
        <f t="shared" si="3"/>
        <v>890</v>
      </c>
    </row>
    <row r="19" spans="1:6" x14ac:dyDescent="0.2">
      <c r="A19">
        <f>A17/16</f>
        <v>6.6875</v>
      </c>
      <c r="B19">
        <f>B17/16</f>
        <v>8.0625</v>
      </c>
      <c r="C19">
        <f>SQRT(C17/16-A19^2)</f>
        <v>1.4017288432503627</v>
      </c>
      <c r="D19">
        <f>SQRT(D17/16-B19^2)</f>
        <v>1.3448396744593758</v>
      </c>
      <c r="E19">
        <f>E17/16-A19*B19</f>
        <v>1.70703125</v>
      </c>
    </row>
    <row r="20" spans="1:6" x14ac:dyDescent="0.2">
      <c r="E20">
        <f>E19/(C19*D19)</f>
        <v>0.90553856123183496</v>
      </c>
      <c r="F20">
        <f>E20^2</f>
        <v>0.82000008587782169</v>
      </c>
    </row>
    <row r="24" spans="1:6" x14ac:dyDescent="0.2">
      <c r="E24">
        <f>8.2-0.95/3.1^2*15.7</f>
        <v>6.6479708636836623</v>
      </c>
    </row>
    <row r="25" spans="1:6" x14ac:dyDescent="0.2">
      <c r="E25">
        <f>0.95/(3.1*1.9)</f>
        <v>0.16129032258064516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306" zoomScaleNormal="306" zoomScalePageLayoutView="306" workbookViewId="0">
      <selection activeCell="F16" sqref="F16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2</v>
      </c>
      <c r="B2">
        <v>3</v>
      </c>
      <c r="C2">
        <v>4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3</v>
      </c>
      <c r="C4">
        <v>6</v>
      </c>
    </row>
    <row r="5" spans="1:3" x14ac:dyDescent="0.2">
      <c r="A5">
        <v>3</v>
      </c>
      <c r="B5">
        <v>4</v>
      </c>
      <c r="C5">
        <v>2</v>
      </c>
    </row>
    <row r="6" spans="1:3" x14ac:dyDescent="0.2">
      <c r="A6">
        <v>4</v>
      </c>
      <c r="B6">
        <v>4</v>
      </c>
      <c r="C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2017-04-20T08:43:49Z</dcterms:created>
  <dcterms:modified xsi:type="dcterms:W3CDTF">2017-04-20T15:30:47Z</dcterms:modified>
</cp:coreProperties>
</file>