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JAIME FELIPE\EFM20212\1\"/>
    </mc:Choice>
  </mc:AlternateContent>
  <xr:revisionPtr revIDLastSave="0" documentId="13_ncr:1_{828F0352-0DED-4E33-845F-8496B2BBF81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1 (3)" sheetId="11" r:id="rId2"/>
    <sheet name="Hoja1 (2)" sheetId="10" r:id="rId3"/>
    <sheet name="Hoja1 (4)" sheetId="1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2" l="1"/>
  <c r="B3" i="12"/>
  <c r="B4" i="12"/>
  <c r="F4" i="12" s="1"/>
  <c r="B5" i="12"/>
  <c r="B6" i="12"/>
  <c r="F6" i="12" s="1"/>
  <c r="B7" i="12"/>
  <c r="B8" i="12"/>
  <c r="B9" i="12"/>
  <c r="B10" i="12"/>
  <c r="D10" i="12" s="1"/>
  <c r="B11" i="12"/>
  <c r="B12" i="12"/>
  <c r="B13" i="12"/>
  <c r="B14" i="12"/>
  <c r="B15" i="12"/>
  <c r="B16" i="12"/>
  <c r="D16" i="12" s="1"/>
  <c r="B17" i="12"/>
  <c r="B18" i="12"/>
  <c r="D18" i="12" s="1"/>
  <c r="B19" i="12"/>
  <c r="B20" i="12"/>
  <c r="D20" i="12" s="1"/>
  <c r="B21" i="12"/>
  <c r="B22" i="12"/>
  <c r="B23" i="12"/>
  <c r="B24" i="12"/>
  <c r="B25" i="12"/>
  <c r="B26" i="12"/>
  <c r="D26" i="12" s="1"/>
  <c r="B27" i="12"/>
  <c r="B28" i="12"/>
  <c r="B29" i="12"/>
  <c r="B30" i="12"/>
  <c r="D30" i="12" s="1"/>
  <c r="B31" i="12"/>
  <c r="B32" i="12"/>
  <c r="D32" i="12" s="1"/>
  <c r="B33" i="12"/>
  <c r="B34" i="12"/>
  <c r="B35" i="12"/>
  <c r="B36" i="12"/>
  <c r="D36" i="12" s="1"/>
  <c r="B37" i="12"/>
  <c r="B38" i="12"/>
  <c r="D38" i="12" s="1"/>
  <c r="B39" i="12"/>
  <c r="B40" i="12"/>
  <c r="B41" i="12"/>
  <c r="B42" i="12"/>
  <c r="D42" i="12" s="1"/>
  <c r="B43" i="12"/>
  <c r="B44" i="12"/>
  <c r="B45" i="12"/>
  <c r="B46" i="12"/>
  <c r="D46" i="12" s="1"/>
  <c r="B47" i="12"/>
  <c r="B48" i="12"/>
  <c r="D48" i="12" s="1"/>
  <c r="B49" i="12"/>
  <c r="B50" i="12"/>
  <c r="D50" i="12" s="1"/>
  <c r="B51" i="12"/>
  <c r="B52" i="12"/>
  <c r="D52" i="12" s="1"/>
  <c r="B53" i="12"/>
  <c r="B54" i="12"/>
  <c r="B55" i="12"/>
  <c r="B56" i="12"/>
  <c r="B2" i="12"/>
  <c r="D2" i="12" s="1"/>
  <c r="D54" i="12"/>
  <c r="F53" i="12"/>
  <c r="D49" i="12"/>
  <c r="D45" i="12"/>
  <c r="F41" i="12"/>
  <c r="F37" i="12"/>
  <c r="D34" i="12"/>
  <c r="D33" i="12"/>
  <c r="D29" i="12"/>
  <c r="F25" i="12"/>
  <c r="D22" i="12"/>
  <c r="F21" i="12"/>
  <c r="D17" i="12"/>
  <c r="D13" i="12"/>
  <c r="F9" i="12"/>
  <c r="D5" i="12"/>
  <c r="D14" i="12"/>
  <c r="D56" i="12"/>
  <c r="C56" i="12"/>
  <c r="F55" i="12"/>
  <c r="E55" i="12"/>
  <c r="D55" i="12"/>
  <c r="C55" i="12"/>
  <c r="C54" i="12"/>
  <c r="E53" i="12"/>
  <c r="C53" i="12"/>
  <c r="C52" i="12"/>
  <c r="F52" i="12" s="1"/>
  <c r="F51" i="12"/>
  <c r="E51" i="12"/>
  <c r="D51" i="12"/>
  <c r="C51" i="12"/>
  <c r="C50" i="12"/>
  <c r="F49" i="12"/>
  <c r="E49" i="12"/>
  <c r="C49" i="12"/>
  <c r="C48" i="12"/>
  <c r="F47" i="12"/>
  <c r="E47" i="12"/>
  <c r="D47" i="12"/>
  <c r="C47" i="12"/>
  <c r="C46" i="12"/>
  <c r="E45" i="12"/>
  <c r="C45" i="12"/>
  <c r="D44" i="12"/>
  <c r="C44" i="12"/>
  <c r="F43" i="12"/>
  <c r="E43" i="12"/>
  <c r="D43" i="12"/>
  <c r="C43" i="12"/>
  <c r="C42" i="12"/>
  <c r="E41" i="12"/>
  <c r="D41" i="12"/>
  <c r="C41" i="12"/>
  <c r="D40" i="12"/>
  <c r="C40" i="12"/>
  <c r="F39" i="12"/>
  <c r="E39" i="12"/>
  <c r="D39" i="12"/>
  <c r="C39" i="12"/>
  <c r="C38" i="12"/>
  <c r="E37" i="12"/>
  <c r="C37" i="12"/>
  <c r="C36" i="12"/>
  <c r="F35" i="12"/>
  <c r="E35" i="12"/>
  <c r="D35" i="12"/>
  <c r="C35" i="12"/>
  <c r="C34" i="12"/>
  <c r="F33" i="12"/>
  <c r="E33" i="12"/>
  <c r="C33" i="12"/>
  <c r="C32" i="12"/>
  <c r="F31" i="12"/>
  <c r="E31" i="12"/>
  <c r="D31" i="12"/>
  <c r="C31" i="12"/>
  <c r="C30" i="12"/>
  <c r="E29" i="12"/>
  <c r="C29" i="12"/>
  <c r="D28" i="12"/>
  <c r="C28" i="12"/>
  <c r="F27" i="12"/>
  <c r="E27" i="12"/>
  <c r="D27" i="12"/>
  <c r="C27" i="12"/>
  <c r="C26" i="12"/>
  <c r="E25" i="12"/>
  <c r="D25" i="12"/>
  <c r="C25" i="12"/>
  <c r="D24" i="12"/>
  <c r="C24" i="12"/>
  <c r="F23" i="12"/>
  <c r="E23" i="12"/>
  <c r="D23" i="12"/>
  <c r="C23" i="12"/>
  <c r="C22" i="12"/>
  <c r="E21" i="12"/>
  <c r="C21" i="12"/>
  <c r="C20" i="12"/>
  <c r="F19" i="12"/>
  <c r="E19" i="12"/>
  <c r="D19" i="12"/>
  <c r="C19" i="12"/>
  <c r="C18" i="12"/>
  <c r="F17" i="12"/>
  <c r="E17" i="12"/>
  <c r="C17" i="12"/>
  <c r="C16" i="12"/>
  <c r="F15" i="12"/>
  <c r="E15" i="12"/>
  <c r="D15" i="12"/>
  <c r="C15" i="12"/>
  <c r="C14" i="12"/>
  <c r="E13" i="12"/>
  <c r="C13" i="12"/>
  <c r="D12" i="12"/>
  <c r="C12" i="12"/>
  <c r="F11" i="12"/>
  <c r="E11" i="12"/>
  <c r="D11" i="12"/>
  <c r="C11" i="12"/>
  <c r="C10" i="12"/>
  <c r="E9" i="12"/>
  <c r="D9" i="12"/>
  <c r="C9" i="12"/>
  <c r="D8" i="12"/>
  <c r="C8" i="12"/>
  <c r="F7" i="12"/>
  <c r="E7" i="12"/>
  <c r="D7" i="12"/>
  <c r="C7" i="12"/>
  <c r="E6" i="12"/>
  <c r="C6" i="12"/>
  <c r="C5" i="12"/>
  <c r="D4" i="12"/>
  <c r="C4" i="12"/>
  <c r="E4" i="12" s="1"/>
  <c r="F3" i="12"/>
  <c r="E3" i="12"/>
  <c r="D3" i="12"/>
  <c r="C3" i="12"/>
  <c r="E2" i="12"/>
  <c r="C2" i="12"/>
  <c r="B56" i="11"/>
  <c r="F56" i="11" s="1"/>
  <c r="B3" i="11"/>
  <c r="B4" i="11"/>
  <c r="B5" i="11"/>
  <c r="B6" i="11"/>
  <c r="D6" i="11" s="1"/>
  <c r="B7" i="11"/>
  <c r="B8" i="11"/>
  <c r="B9" i="11"/>
  <c r="B10" i="11"/>
  <c r="D10" i="11" s="1"/>
  <c r="B11" i="11"/>
  <c r="B12" i="11"/>
  <c r="B13" i="11"/>
  <c r="B14" i="11"/>
  <c r="D14" i="11" s="1"/>
  <c r="B15" i="11"/>
  <c r="B16" i="11"/>
  <c r="B17" i="11"/>
  <c r="B18" i="11"/>
  <c r="D18" i="11" s="1"/>
  <c r="B19" i="11"/>
  <c r="B20" i="11"/>
  <c r="B21" i="11"/>
  <c r="B22" i="11"/>
  <c r="D22" i="11" s="1"/>
  <c r="B23" i="11"/>
  <c r="B24" i="11"/>
  <c r="B25" i="11"/>
  <c r="B26" i="11"/>
  <c r="D26" i="11" s="1"/>
  <c r="B27" i="11"/>
  <c r="B28" i="11"/>
  <c r="B29" i="11"/>
  <c r="B30" i="11"/>
  <c r="D30" i="11" s="1"/>
  <c r="B31" i="11"/>
  <c r="B32" i="11"/>
  <c r="B33" i="11"/>
  <c r="B34" i="11"/>
  <c r="D34" i="11" s="1"/>
  <c r="B35" i="11"/>
  <c r="B36" i="11"/>
  <c r="B37" i="11"/>
  <c r="B38" i="11"/>
  <c r="D38" i="11" s="1"/>
  <c r="B39" i="11"/>
  <c r="B40" i="11"/>
  <c r="B41" i="11"/>
  <c r="B42" i="11"/>
  <c r="D42" i="11" s="1"/>
  <c r="B43" i="11"/>
  <c r="B44" i="11"/>
  <c r="B45" i="11"/>
  <c r="B46" i="11"/>
  <c r="D46" i="11" s="1"/>
  <c r="B47" i="11"/>
  <c r="B48" i="11"/>
  <c r="B49" i="11"/>
  <c r="B50" i="11"/>
  <c r="D50" i="11" s="1"/>
  <c r="B51" i="11"/>
  <c r="B52" i="11"/>
  <c r="B53" i="11"/>
  <c r="B54" i="11"/>
  <c r="D54" i="11" s="1"/>
  <c r="B55" i="11"/>
  <c r="B2" i="11"/>
  <c r="D2" i="11" s="1"/>
  <c r="C57" i="11"/>
  <c r="B57" i="11"/>
  <c r="E56" i="11"/>
  <c r="D56" i="11"/>
  <c r="F55" i="11"/>
  <c r="E55" i="11"/>
  <c r="D55" i="11"/>
  <c r="E54" i="11"/>
  <c r="F53" i="11"/>
  <c r="E53" i="11"/>
  <c r="D53" i="11"/>
  <c r="F52" i="11"/>
  <c r="E52" i="11"/>
  <c r="D52" i="11"/>
  <c r="F51" i="11"/>
  <c r="E51" i="11"/>
  <c r="D51" i="11"/>
  <c r="E50" i="11"/>
  <c r="F49" i="11"/>
  <c r="E49" i="11"/>
  <c r="D49" i="11"/>
  <c r="F48" i="11"/>
  <c r="E48" i="11"/>
  <c r="D48" i="11"/>
  <c r="F47" i="11"/>
  <c r="E47" i="11"/>
  <c r="D47" i="11"/>
  <c r="E46" i="11"/>
  <c r="F45" i="11"/>
  <c r="E45" i="11"/>
  <c r="D45" i="11"/>
  <c r="F44" i="11"/>
  <c r="E44" i="11"/>
  <c r="D44" i="11"/>
  <c r="F43" i="11"/>
  <c r="E43" i="11"/>
  <c r="D43" i="11"/>
  <c r="E42" i="11"/>
  <c r="F41" i="11"/>
  <c r="E41" i="11"/>
  <c r="D41" i="11"/>
  <c r="F40" i="11"/>
  <c r="E40" i="11"/>
  <c r="D40" i="11"/>
  <c r="F39" i="11"/>
  <c r="E39" i="11"/>
  <c r="D39" i="11"/>
  <c r="E38" i="11"/>
  <c r="F37" i="11"/>
  <c r="E37" i="11"/>
  <c r="D37" i="11"/>
  <c r="F36" i="11"/>
  <c r="E36" i="11"/>
  <c r="D36" i="11"/>
  <c r="F35" i="11"/>
  <c r="E35" i="11"/>
  <c r="D35" i="11"/>
  <c r="E34" i="11"/>
  <c r="F33" i="11"/>
  <c r="E33" i="11"/>
  <c r="D33" i="11"/>
  <c r="F32" i="11"/>
  <c r="E32" i="11"/>
  <c r="D32" i="11"/>
  <c r="F31" i="11"/>
  <c r="E31" i="11"/>
  <c r="D31" i="11"/>
  <c r="E30" i="11"/>
  <c r="F29" i="11"/>
  <c r="E29" i="11"/>
  <c r="D29" i="11"/>
  <c r="F28" i="11"/>
  <c r="E28" i="11"/>
  <c r="D28" i="11"/>
  <c r="F27" i="11"/>
  <c r="E27" i="11"/>
  <c r="D27" i="11"/>
  <c r="E26" i="11"/>
  <c r="F25" i="11"/>
  <c r="E25" i="11"/>
  <c r="D25" i="11"/>
  <c r="F24" i="11"/>
  <c r="E24" i="11"/>
  <c r="D24" i="11"/>
  <c r="F23" i="11"/>
  <c r="E23" i="11"/>
  <c r="D23" i="11"/>
  <c r="E22" i="11"/>
  <c r="F21" i="11"/>
  <c r="E21" i="11"/>
  <c r="D21" i="11"/>
  <c r="F20" i="11"/>
  <c r="E20" i="11"/>
  <c r="D20" i="11"/>
  <c r="F19" i="11"/>
  <c r="E19" i="11"/>
  <c r="D19" i="11"/>
  <c r="E18" i="11"/>
  <c r="F17" i="11"/>
  <c r="E17" i="11"/>
  <c r="D17" i="11"/>
  <c r="F16" i="11"/>
  <c r="E16" i="11"/>
  <c r="D16" i="11"/>
  <c r="F15" i="11"/>
  <c r="E15" i="11"/>
  <c r="D15" i="11"/>
  <c r="E14" i="11"/>
  <c r="F13" i="11"/>
  <c r="E13" i="11"/>
  <c r="D13" i="11"/>
  <c r="F12" i="11"/>
  <c r="E12" i="11"/>
  <c r="D12" i="11"/>
  <c r="F11" i="11"/>
  <c r="E11" i="11"/>
  <c r="D11" i="11"/>
  <c r="E10" i="11"/>
  <c r="F9" i="11"/>
  <c r="E9" i="11"/>
  <c r="D9" i="11"/>
  <c r="F8" i="11"/>
  <c r="E8" i="11"/>
  <c r="D8" i="11"/>
  <c r="F7" i="11"/>
  <c r="E7" i="11"/>
  <c r="D7" i="11"/>
  <c r="E6" i="11"/>
  <c r="F5" i="11"/>
  <c r="E5" i="11"/>
  <c r="D5" i="11"/>
  <c r="F4" i="11"/>
  <c r="E4" i="11"/>
  <c r="D4" i="11"/>
  <c r="F3" i="11"/>
  <c r="E3" i="11"/>
  <c r="D3" i="11"/>
  <c r="F2" i="11"/>
  <c r="E2" i="11"/>
  <c r="E57" i="11" s="1"/>
  <c r="C3" i="10"/>
  <c r="C4" i="10"/>
  <c r="C5" i="10"/>
  <c r="C6" i="10"/>
  <c r="C57" i="10" s="1"/>
  <c r="C7" i="10"/>
  <c r="C8" i="10"/>
  <c r="C9" i="10"/>
  <c r="C10" i="10"/>
  <c r="F10" i="10" s="1"/>
  <c r="C11" i="10"/>
  <c r="C12" i="10"/>
  <c r="C13" i="10"/>
  <c r="C14" i="10"/>
  <c r="F14" i="10" s="1"/>
  <c r="C15" i="10"/>
  <c r="C16" i="10"/>
  <c r="C17" i="10"/>
  <c r="C18" i="10"/>
  <c r="F18" i="10" s="1"/>
  <c r="C19" i="10"/>
  <c r="C20" i="10"/>
  <c r="C21" i="10"/>
  <c r="C22" i="10"/>
  <c r="F22" i="10" s="1"/>
  <c r="C23" i="10"/>
  <c r="C24" i="10"/>
  <c r="C25" i="10"/>
  <c r="C26" i="10"/>
  <c r="F26" i="10" s="1"/>
  <c r="C27" i="10"/>
  <c r="C28" i="10"/>
  <c r="C29" i="10"/>
  <c r="C30" i="10"/>
  <c r="F30" i="10" s="1"/>
  <c r="C31" i="10"/>
  <c r="C32" i="10"/>
  <c r="C33" i="10"/>
  <c r="C34" i="10"/>
  <c r="F34" i="10" s="1"/>
  <c r="C35" i="10"/>
  <c r="C36" i="10"/>
  <c r="C37" i="10"/>
  <c r="C38" i="10"/>
  <c r="F38" i="10" s="1"/>
  <c r="C39" i="10"/>
  <c r="C40" i="10"/>
  <c r="C41" i="10"/>
  <c r="C42" i="10"/>
  <c r="F42" i="10" s="1"/>
  <c r="C43" i="10"/>
  <c r="C44" i="10"/>
  <c r="C45" i="10"/>
  <c r="C46" i="10"/>
  <c r="F46" i="10" s="1"/>
  <c r="C47" i="10"/>
  <c r="C48" i="10"/>
  <c r="C49" i="10"/>
  <c r="C50" i="10"/>
  <c r="F50" i="10" s="1"/>
  <c r="C51" i="10"/>
  <c r="C52" i="10"/>
  <c r="C53" i="10"/>
  <c r="C54" i="10"/>
  <c r="F54" i="10" s="1"/>
  <c r="C55" i="10"/>
  <c r="C56" i="10"/>
  <c r="C2" i="10"/>
  <c r="E2" i="10" s="1"/>
  <c r="B57" i="10"/>
  <c r="F56" i="10"/>
  <c r="E56" i="10"/>
  <c r="D56" i="10"/>
  <c r="F55" i="10"/>
  <c r="E55" i="10"/>
  <c r="D55" i="10"/>
  <c r="E54" i="10"/>
  <c r="D54" i="10"/>
  <c r="F53" i="10"/>
  <c r="E53" i="10"/>
  <c r="D53" i="10"/>
  <c r="F52" i="10"/>
  <c r="E52" i="10"/>
  <c r="D52" i="10"/>
  <c r="F51" i="10"/>
  <c r="E51" i="10"/>
  <c r="D51" i="10"/>
  <c r="E50" i="10"/>
  <c r="D50" i="10"/>
  <c r="F49" i="10"/>
  <c r="E49" i="10"/>
  <c r="D49" i="10"/>
  <c r="F48" i="10"/>
  <c r="E48" i="10"/>
  <c r="D48" i="10"/>
  <c r="F47" i="10"/>
  <c r="E47" i="10"/>
  <c r="D47" i="10"/>
  <c r="E46" i="10"/>
  <c r="D46" i="10"/>
  <c r="F45" i="10"/>
  <c r="E45" i="10"/>
  <c r="D45" i="10"/>
  <c r="F44" i="10"/>
  <c r="E44" i="10"/>
  <c r="D44" i="10"/>
  <c r="F43" i="10"/>
  <c r="E43" i="10"/>
  <c r="D43" i="10"/>
  <c r="E42" i="10"/>
  <c r="D42" i="10"/>
  <c r="F41" i="10"/>
  <c r="E41" i="10"/>
  <c r="D41" i="10"/>
  <c r="F40" i="10"/>
  <c r="E40" i="10"/>
  <c r="D40" i="10"/>
  <c r="F39" i="10"/>
  <c r="E39" i="10"/>
  <c r="D39" i="10"/>
  <c r="E38" i="10"/>
  <c r="D38" i="10"/>
  <c r="F37" i="10"/>
  <c r="E37" i="10"/>
  <c r="D37" i="10"/>
  <c r="F36" i="10"/>
  <c r="E36" i="10"/>
  <c r="D36" i="10"/>
  <c r="F35" i="10"/>
  <c r="E35" i="10"/>
  <c r="D35" i="10"/>
  <c r="E34" i="10"/>
  <c r="D34" i="10"/>
  <c r="F33" i="10"/>
  <c r="E33" i="10"/>
  <c r="D33" i="10"/>
  <c r="F32" i="10"/>
  <c r="E32" i="10"/>
  <c r="D32" i="10"/>
  <c r="F31" i="10"/>
  <c r="E31" i="10"/>
  <c r="D31" i="10"/>
  <c r="E30" i="10"/>
  <c r="D30" i="10"/>
  <c r="F29" i="10"/>
  <c r="E29" i="10"/>
  <c r="D29" i="10"/>
  <c r="F28" i="10"/>
  <c r="E28" i="10"/>
  <c r="D28" i="10"/>
  <c r="F27" i="10"/>
  <c r="E27" i="10"/>
  <c r="D27" i="10"/>
  <c r="E26" i="10"/>
  <c r="D26" i="10"/>
  <c r="F25" i="10"/>
  <c r="E25" i="10"/>
  <c r="D25" i="10"/>
  <c r="F24" i="10"/>
  <c r="E24" i="10"/>
  <c r="D24" i="10"/>
  <c r="F23" i="10"/>
  <c r="E23" i="10"/>
  <c r="D23" i="10"/>
  <c r="E22" i="10"/>
  <c r="D22" i="10"/>
  <c r="F21" i="10"/>
  <c r="E21" i="10"/>
  <c r="D21" i="10"/>
  <c r="F20" i="10"/>
  <c r="E20" i="10"/>
  <c r="D20" i="10"/>
  <c r="F19" i="10"/>
  <c r="E19" i="10"/>
  <c r="D19" i="10"/>
  <c r="E18" i="10"/>
  <c r="D18" i="10"/>
  <c r="F17" i="10"/>
  <c r="E17" i="10"/>
  <c r="D17" i="10"/>
  <c r="F16" i="10"/>
  <c r="E16" i="10"/>
  <c r="D16" i="10"/>
  <c r="F15" i="10"/>
  <c r="E15" i="10"/>
  <c r="D15" i="10"/>
  <c r="E14" i="10"/>
  <c r="D14" i="10"/>
  <c r="F13" i="10"/>
  <c r="E13" i="10"/>
  <c r="D13" i="10"/>
  <c r="F12" i="10"/>
  <c r="E12" i="10"/>
  <c r="D12" i="10"/>
  <c r="F11" i="10"/>
  <c r="E11" i="10"/>
  <c r="D11" i="10"/>
  <c r="E10" i="10"/>
  <c r="D10" i="10"/>
  <c r="F9" i="10"/>
  <c r="E9" i="10"/>
  <c r="D9" i="10"/>
  <c r="F8" i="10"/>
  <c r="E8" i="10"/>
  <c r="D8" i="10"/>
  <c r="F7" i="10"/>
  <c r="E7" i="10"/>
  <c r="D7" i="10"/>
  <c r="E6" i="10"/>
  <c r="D6" i="10"/>
  <c r="F5" i="10"/>
  <c r="E5" i="10"/>
  <c r="D5" i="10"/>
  <c r="F4" i="10"/>
  <c r="E4" i="10"/>
  <c r="D4" i="10"/>
  <c r="F3" i="10"/>
  <c r="E3" i="10"/>
  <c r="D3" i="10"/>
  <c r="D57" i="10" s="1"/>
  <c r="D2" i="10"/>
  <c r="I5" i="1"/>
  <c r="I4" i="1"/>
  <c r="M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" i="1"/>
  <c r="L1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I3" i="1"/>
  <c r="I2" i="1"/>
  <c r="I6" i="1"/>
  <c r="F57" i="1"/>
  <c r="E57" i="1"/>
  <c r="D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C57" i="1"/>
  <c r="B57" i="1"/>
  <c r="F56" i="12" l="1"/>
  <c r="F2" i="12"/>
  <c r="B57" i="12"/>
  <c r="D21" i="12"/>
  <c r="D57" i="12" s="1"/>
  <c r="F29" i="12"/>
  <c r="D37" i="12"/>
  <c r="D53" i="12"/>
  <c r="F13" i="12"/>
  <c r="F45" i="12"/>
  <c r="D6" i="12"/>
  <c r="F54" i="12"/>
  <c r="F22" i="12"/>
  <c r="E22" i="12"/>
  <c r="F30" i="12"/>
  <c r="E30" i="12"/>
  <c r="F38" i="12"/>
  <c r="E38" i="12"/>
  <c r="F12" i="12"/>
  <c r="E12" i="12"/>
  <c r="F20" i="12"/>
  <c r="E20" i="12"/>
  <c r="F28" i="12"/>
  <c r="E28" i="12"/>
  <c r="F36" i="12"/>
  <c r="E36" i="12"/>
  <c r="F44" i="12"/>
  <c r="E44" i="12"/>
  <c r="C57" i="12"/>
  <c r="F10" i="12"/>
  <c r="E10" i="12"/>
  <c r="F18" i="12"/>
  <c r="E18" i="12"/>
  <c r="F26" i="12"/>
  <c r="E26" i="12"/>
  <c r="F34" i="12"/>
  <c r="E34" i="12"/>
  <c r="F42" i="12"/>
  <c r="E42" i="12"/>
  <c r="F50" i="12"/>
  <c r="E50" i="12"/>
  <c r="F14" i="12"/>
  <c r="E14" i="12"/>
  <c r="F46" i="12"/>
  <c r="E46" i="12"/>
  <c r="F5" i="12"/>
  <c r="E5" i="12"/>
  <c r="E57" i="12" s="1"/>
  <c r="F8" i="12"/>
  <c r="E8" i="12"/>
  <c r="F16" i="12"/>
  <c r="E16" i="12"/>
  <c r="F24" i="12"/>
  <c r="E24" i="12"/>
  <c r="F32" i="12"/>
  <c r="E32" i="12"/>
  <c r="F40" i="12"/>
  <c r="E40" i="12"/>
  <c r="F48" i="12"/>
  <c r="E48" i="12"/>
  <c r="E52" i="12"/>
  <c r="E54" i="12"/>
  <c r="E56" i="12"/>
  <c r="F6" i="11"/>
  <c r="F57" i="11" s="1"/>
  <c r="F10" i="11"/>
  <c r="F14" i="11"/>
  <c r="F18" i="11"/>
  <c r="F22" i="11"/>
  <c r="F26" i="11"/>
  <c r="F30" i="11"/>
  <c r="F34" i="11"/>
  <c r="F38" i="11"/>
  <c r="F42" i="11"/>
  <c r="F46" i="11"/>
  <c r="F50" i="11"/>
  <c r="F54" i="11"/>
  <c r="D57" i="11"/>
  <c r="F6" i="10"/>
  <c r="F57" i="10" s="1"/>
  <c r="I3" i="10" s="1"/>
  <c r="F2" i="10"/>
  <c r="E57" i="10"/>
  <c r="F57" i="12" l="1"/>
  <c r="I3" i="11"/>
  <c r="I2" i="11"/>
  <c r="L51" i="11" s="1"/>
  <c r="M51" i="11" s="1"/>
  <c r="I6" i="11"/>
  <c r="L55" i="11"/>
  <c r="M55" i="11" s="1"/>
  <c r="L43" i="11"/>
  <c r="M43" i="11" s="1"/>
  <c r="L39" i="11"/>
  <c r="M39" i="11" s="1"/>
  <c r="L35" i="11"/>
  <c r="M35" i="11" s="1"/>
  <c r="L27" i="11"/>
  <c r="M27" i="11" s="1"/>
  <c r="L23" i="11"/>
  <c r="M23" i="11" s="1"/>
  <c r="L19" i="11"/>
  <c r="M19" i="11" s="1"/>
  <c r="L11" i="11"/>
  <c r="M11" i="11" s="1"/>
  <c r="L7" i="11"/>
  <c r="M7" i="11" s="1"/>
  <c r="L52" i="11"/>
  <c r="M52" i="11" s="1"/>
  <c r="L20" i="11"/>
  <c r="M20" i="11" s="1"/>
  <c r="L8" i="11"/>
  <c r="M8" i="11" s="1"/>
  <c r="L54" i="11"/>
  <c r="M54" i="11" s="1"/>
  <c r="L46" i="11"/>
  <c r="M46" i="11" s="1"/>
  <c r="L42" i="11"/>
  <c r="M42" i="11" s="1"/>
  <c r="L38" i="11"/>
  <c r="M38" i="11" s="1"/>
  <c r="L30" i="11"/>
  <c r="M30" i="11" s="1"/>
  <c r="L26" i="11"/>
  <c r="M26" i="11" s="1"/>
  <c r="L22" i="11"/>
  <c r="M22" i="11" s="1"/>
  <c r="L14" i="11"/>
  <c r="M14" i="11" s="1"/>
  <c r="L10" i="11"/>
  <c r="M10" i="11" s="1"/>
  <c r="L6" i="11"/>
  <c r="M6" i="11" s="1"/>
  <c r="L2" i="11"/>
  <c r="M2" i="11" s="1"/>
  <c r="L56" i="11"/>
  <c r="M56" i="11" s="1"/>
  <c r="L48" i="11"/>
  <c r="M48" i="11" s="1"/>
  <c r="L40" i="11"/>
  <c r="M40" i="11" s="1"/>
  <c r="L28" i="11"/>
  <c r="M28" i="11" s="1"/>
  <c r="L12" i="11"/>
  <c r="M12" i="11" s="1"/>
  <c r="L3" i="11"/>
  <c r="M3" i="11" s="1"/>
  <c r="L53" i="11"/>
  <c r="M53" i="11" s="1"/>
  <c r="L49" i="11"/>
  <c r="M49" i="11" s="1"/>
  <c r="L41" i="11"/>
  <c r="M41" i="11" s="1"/>
  <c r="L37" i="11"/>
  <c r="M37" i="11" s="1"/>
  <c r="L33" i="11"/>
  <c r="M33" i="11" s="1"/>
  <c r="L25" i="11"/>
  <c r="M25" i="11" s="1"/>
  <c r="L21" i="11"/>
  <c r="M21" i="11" s="1"/>
  <c r="L17" i="11"/>
  <c r="M17" i="11" s="1"/>
  <c r="L9" i="11"/>
  <c r="M9" i="11" s="1"/>
  <c r="L36" i="11"/>
  <c r="M36" i="11" s="1"/>
  <c r="L32" i="11"/>
  <c r="M32" i="11" s="1"/>
  <c r="I2" i="10"/>
  <c r="L49" i="10" s="1"/>
  <c r="M49" i="10" s="1"/>
  <c r="I6" i="10"/>
  <c r="I3" i="12" l="1"/>
  <c r="I2" i="12"/>
  <c r="L26" i="12" s="1"/>
  <c r="M26" i="12" s="1"/>
  <c r="L50" i="12"/>
  <c r="M50" i="12" s="1"/>
  <c r="L18" i="12"/>
  <c r="M18" i="12" s="1"/>
  <c r="L2" i="12"/>
  <c r="M2" i="12" s="1"/>
  <c r="L40" i="12"/>
  <c r="M40" i="12" s="1"/>
  <c r="L24" i="12"/>
  <c r="M24" i="12" s="1"/>
  <c r="L42" i="12"/>
  <c r="M42" i="12" s="1"/>
  <c r="L10" i="12"/>
  <c r="M10" i="12" s="1"/>
  <c r="L51" i="12"/>
  <c r="M51" i="12" s="1"/>
  <c r="L11" i="12"/>
  <c r="M11" i="12" s="1"/>
  <c r="L7" i="12"/>
  <c r="M7" i="12" s="1"/>
  <c r="L13" i="12"/>
  <c r="M13" i="12" s="1"/>
  <c r="L9" i="12"/>
  <c r="M9" i="12" s="1"/>
  <c r="L46" i="12"/>
  <c r="M46" i="12" s="1"/>
  <c r="L55" i="12"/>
  <c r="M55" i="12" s="1"/>
  <c r="L30" i="12"/>
  <c r="M30" i="12" s="1"/>
  <c r="L49" i="12"/>
  <c r="M49" i="12" s="1"/>
  <c r="L19" i="12"/>
  <c r="M19" i="12" s="1"/>
  <c r="L5" i="12"/>
  <c r="M5" i="12" s="1"/>
  <c r="L12" i="12"/>
  <c r="M12" i="12" s="1"/>
  <c r="L20" i="12"/>
  <c r="M20" i="12" s="1"/>
  <c r="L28" i="12"/>
  <c r="M28" i="12" s="1"/>
  <c r="L36" i="12"/>
  <c r="M36" i="12" s="1"/>
  <c r="L44" i="12"/>
  <c r="M44" i="12" s="1"/>
  <c r="L53" i="12"/>
  <c r="M53" i="12" s="1"/>
  <c r="L17" i="12"/>
  <c r="M17" i="12" s="1"/>
  <c r="L25" i="12"/>
  <c r="M25" i="12" s="1"/>
  <c r="L33" i="12"/>
  <c r="M33" i="12" s="1"/>
  <c r="L21" i="12"/>
  <c r="M21" i="12" s="1"/>
  <c r="L3" i="12"/>
  <c r="M3" i="12" s="1"/>
  <c r="L23" i="12"/>
  <c r="M23" i="12" s="1"/>
  <c r="L39" i="12"/>
  <c r="M39" i="12" s="1"/>
  <c r="L56" i="12"/>
  <c r="M56" i="12" s="1"/>
  <c r="L45" i="12"/>
  <c r="M45" i="12" s="1"/>
  <c r="L35" i="12"/>
  <c r="M35" i="12" s="1"/>
  <c r="L41" i="12"/>
  <c r="M41" i="12" s="1"/>
  <c r="L15" i="12"/>
  <c r="M15" i="12" s="1"/>
  <c r="L31" i="12"/>
  <c r="M31" i="12" s="1"/>
  <c r="L29" i="12"/>
  <c r="M29" i="12" s="1"/>
  <c r="L52" i="12"/>
  <c r="M52" i="12" s="1"/>
  <c r="L16" i="11"/>
  <c r="M16" i="11" s="1"/>
  <c r="L13" i="11"/>
  <c r="M13" i="11" s="1"/>
  <c r="L29" i="11"/>
  <c r="M29" i="11" s="1"/>
  <c r="L45" i="11"/>
  <c r="M45" i="11" s="1"/>
  <c r="L5" i="11"/>
  <c r="M5" i="11" s="1"/>
  <c r="M57" i="11" s="1"/>
  <c r="L44" i="11"/>
  <c r="M44" i="11" s="1"/>
  <c r="L4" i="11"/>
  <c r="M4" i="11" s="1"/>
  <c r="L18" i="11"/>
  <c r="M18" i="11" s="1"/>
  <c r="L34" i="11"/>
  <c r="M34" i="11" s="1"/>
  <c r="L50" i="11"/>
  <c r="M50" i="11" s="1"/>
  <c r="L24" i="11"/>
  <c r="M24" i="11" s="1"/>
  <c r="L15" i="11"/>
  <c r="M15" i="11" s="1"/>
  <c r="L31" i="11"/>
  <c r="M31" i="11" s="1"/>
  <c r="L47" i="11"/>
  <c r="M47" i="11" s="1"/>
  <c r="L48" i="10"/>
  <c r="M48" i="10" s="1"/>
  <c r="L55" i="10"/>
  <c r="M55" i="10" s="1"/>
  <c r="L29" i="10"/>
  <c r="M29" i="10" s="1"/>
  <c r="L39" i="10"/>
  <c r="M39" i="10" s="1"/>
  <c r="L51" i="10"/>
  <c r="M51" i="10" s="1"/>
  <c r="L24" i="10"/>
  <c r="M24" i="10" s="1"/>
  <c r="L16" i="10"/>
  <c r="M16" i="10" s="1"/>
  <c r="L6" i="10"/>
  <c r="M6" i="10" s="1"/>
  <c r="L8" i="10"/>
  <c r="M8" i="10" s="1"/>
  <c r="L19" i="10"/>
  <c r="M19" i="10" s="1"/>
  <c r="L7" i="10"/>
  <c r="M7" i="10" s="1"/>
  <c r="L35" i="10"/>
  <c r="M35" i="10" s="1"/>
  <c r="L15" i="10"/>
  <c r="M15" i="10" s="1"/>
  <c r="L12" i="10"/>
  <c r="M12" i="10" s="1"/>
  <c r="L21" i="10"/>
  <c r="M21" i="10" s="1"/>
  <c r="L13" i="10"/>
  <c r="M13" i="10" s="1"/>
  <c r="L36" i="10"/>
  <c r="M36" i="10" s="1"/>
  <c r="L42" i="10"/>
  <c r="M42" i="10" s="1"/>
  <c r="L22" i="10"/>
  <c r="M22" i="10" s="1"/>
  <c r="L30" i="10"/>
  <c r="M30" i="10" s="1"/>
  <c r="L40" i="10"/>
  <c r="M40" i="10" s="1"/>
  <c r="L38" i="10"/>
  <c r="M38" i="10" s="1"/>
  <c r="L53" i="10"/>
  <c r="M53" i="10" s="1"/>
  <c r="L34" i="10"/>
  <c r="M34" i="10" s="1"/>
  <c r="L45" i="10"/>
  <c r="M45" i="10" s="1"/>
  <c r="L26" i="10"/>
  <c r="M26" i="10" s="1"/>
  <c r="L11" i="10"/>
  <c r="M11" i="10" s="1"/>
  <c r="L46" i="10"/>
  <c r="M46" i="10" s="1"/>
  <c r="L56" i="10"/>
  <c r="M56" i="10" s="1"/>
  <c r="L4" i="10"/>
  <c r="M4" i="10" s="1"/>
  <c r="L52" i="10"/>
  <c r="M52" i="10" s="1"/>
  <c r="L2" i="10"/>
  <c r="M2" i="10" s="1"/>
  <c r="L41" i="10"/>
  <c r="M41" i="10" s="1"/>
  <c r="L3" i="10"/>
  <c r="M3" i="10" s="1"/>
  <c r="L28" i="10"/>
  <c r="M28" i="10" s="1"/>
  <c r="L37" i="10"/>
  <c r="M37" i="10" s="1"/>
  <c r="L31" i="10"/>
  <c r="M31" i="10" s="1"/>
  <c r="L33" i="10"/>
  <c r="M33" i="10" s="1"/>
  <c r="L14" i="10"/>
  <c r="M14" i="10" s="1"/>
  <c r="L17" i="10"/>
  <c r="M17" i="10" s="1"/>
  <c r="L54" i="10"/>
  <c r="M54" i="10" s="1"/>
  <c r="L25" i="10"/>
  <c r="M25" i="10" s="1"/>
  <c r="L43" i="10"/>
  <c r="M43" i="10" s="1"/>
  <c r="L47" i="10"/>
  <c r="M47" i="10" s="1"/>
  <c r="L50" i="10"/>
  <c r="M50" i="10" s="1"/>
  <c r="L23" i="10"/>
  <c r="M23" i="10" s="1"/>
  <c r="L9" i="10"/>
  <c r="M9" i="10" s="1"/>
  <c r="L10" i="10"/>
  <c r="M10" i="10" s="1"/>
  <c r="L20" i="10"/>
  <c r="M20" i="10" s="1"/>
  <c r="L5" i="10"/>
  <c r="M5" i="10" s="1"/>
  <c r="L32" i="10"/>
  <c r="M32" i="10" s="1"/>
  <c r="L27" i="10"/>
  <c r="M27" i="10" s="1"/>
  <c r="L44" i="10"/>
  <c r="M44" i="10" s="1"/>
  <c r="L18" i="10"/>
  <c r="M18" i="10" s="1"/>
  <c r="L22" i="12" l="1"/>
  <c r="M22" i="12" s="1"/>
  <c r="L4" i="12"/>
  <c r="M4" i="12" s="1"/>
  <c r="L47" i="12"/>
  <c r="M47" i="12" s="1"/>
  <c r="L37" i="12"/>
  <c r="M37" i="12" s="1"/>
  <c r="L34" i="12"/>
  <c r="M34" i="12" s="1"/>
  <c r="L32" i="12"/>
  <c r="M32" i="12" s="1"/>
  <c r="L6" i="12"/>
  <c r="M6" i="12" s="1"/>
  <c r="L8" i="12"/>
  <c r="M8" i="12" s="1"/>
  <c r="L38" i="12"/>
  <c r="M38" i="12" s="1"/>
  <c r="L43" i="12"/>
  <c r="M43" i="12" s="1"/>
  <c r="L27" i="12"/>
  <c r="M27" i="12" s="1"/>
  <c r="L54" i="12"/>
  <c r="M54" i="12" s="1"/>
  <c r="L14" i="12"/>
  <c r="M14" i="12" s="1"/>
  <c r="L16" i="12"/>
  <c r="M16" i="12" s="1"/>
  <c r="L48" i="12"/>
  <c r="M48" i="12" s="1"/>
  <c r="M57" i="12"/>
  <c r="I5" i="11"/>
  <c r="I4" i="11"/>
  <c r="M57" i="10"/>
  <c r="I5" i="10" s="1"/>
  <c r="I4" i="12" l="1"/>
  <c r="I5" i="12"/>
  <c r="I4" i="10"/>
</calcChain>
</file>

<file path=xl/sharedStrings.xml><?xml version="1.0" encoding="utf-8"?>
<sst xmlns="http://schemas.openxmlformats.org/spreadsheetml/2006/main" count="52" uniqueCount="15">
  <si>
    <t>Temperatura (K)</t>
  </si>
  <si>
    <t>Lambda max(micrometros)</t>
  </si>
  <si>
    <t>xx</t>
  </si>
  <si>
    <t>yy</t>
  </si>
  <si>
    <t>xy</t>
  </si>
  <si>
    <t>Sumatorias</t>
  </si>
  <si>
    <t>Pendiente</t>
  </si>
  <si>
    <t>Constante</t>
  </si>
  <si>
    <t>r</t>
  </si>
  <si>
    <t>Incertidumbre pendiente</t>
  </si>
  <si>
    <t>Incertidumbre constante</t>
  </si>
  <si>
    <t>ei</t>
  </si>
  <si>
    <t>eiei</t>
  </si>
  <si>
    <t>log(Lambda max)(micrometros)</t>
  </si>
  <si>
    <t>log(Temperatura)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</si>
</sst>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64041994750656E-3"/>
                  <c:y val="-0.6019907407407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Hoja1!$B$2:$B$56</c:f>
              <c:numCache>
                <c:formatCode>General</c:formatCode>
                <c:ptCount val="5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</c:numCache>
            </c:numRef>
          </c:xVal>
          <c:yVal>
            <c:numRef>
              <c:f>Hoja1!$C$2:$C$56</c:f>
              <c:numCache>
                <c:formatCode>General</c:formatCode>
                <c:ptCount val="55"/>
                <c:pt idx="0">
                  <c:v>14.489000000000001</c:v>
                </c:pt>
                <c:pt idx="1">
                  <c:v>7.2439999999999998</c:v>
                </c:pt>
                <c:pt idx="2">
                  <c:v>4.83</c:v>
                </c:pt>
                <c:pt idx="3">
                  <c:v>3.6219999999999999</c:v>
                </c:pt>
                <c:pt idx="4">
                  <c:v>2.8980000000000001</c:v>
                </c:pt>
                <c:pt idx="5">
                  <c:v>2.415</c:v>
                </c:pt>
                <c:pt idx="6">
                  <c:v>2.0699999999999998</c:v>
                </c:pt>
                <c:pt idx="7">
                  <c:v>1.8109999999999999</c:v>
                </c:pt>
                <c:pt idx="8">
                  <c:v>1.61</c:v>
                </c:pt>
                <c:pt idx="9">
                  <c:v>1.4490000000000001</c:v>
                </c:pt>
                <c:pt idx="10">
                  <c:v>1.3169999999999999</c:v>
                </c:pt>
                <c:pt idx="11">
                  <c:v>1.2070000000000001</c:v>
                </c:pt>
                <c:pt idx="12">
                  <c:v>1.115</c:v>
                </c:pt>
                <c:pt idx="13">
                  <c:v>1.0349999999999999</c:v>
                </c:pt>
                <c:pt idx="14">
                  <c:v>0.96599999999999997</c:v>
                </c:pt>
                <c:pt idx="15">
                  <c:v>0.90600000000000003</c:v>
                </c:pt>
                <c:pt idx="16">
                  <c:v>0.85199999999999998</c:v>
                </c:pt>
                <c:pt idx="17">
                  <c:v>0.80500000000000005</c:v>
                </c:pt>
                <c:pt idx="18">
                  <c:v>0.76300000000000001</c:v>
                </c:pt>
                <c:pt idx="19">
                  <c:v>0.72399999999999998</c:v>
                </c:pt>
                <c:pt idx="20">
                  <c:v>0.69</c:v>
                </c:pt>
                <c:pt idx="21">
                  <c:v>0.65900000000000003</c:v>
                </c:pt>
                <c:pt idx="22">
                  <c:v>0.63</c:v>
                </c:pt>
                <c:pt idx="23">
                  <c:v>0.60399999999999998</c:v>
                </c:pt>
                <c:pt idx="24">
                  <c:v>0.57999999999999996</c:v>
                </c:pt>
                <c:pt idx="25">
                  <c:v>0.55700000000000005</c:v>
                </c:pt>
                <c:pt idx="26">
                  <c:v>0.53700000000000003</c:v>
                </c:pt>
                <c:pt idx="27">
                  <c:v>0.51700000000000002</c:v>
                </c:pt>
                <c:pt idx="28">
                  <c:v>0.5</c:v>
                </c:pt>
                <c:pt idx="29">
                  <c:v>0.48299999999999998</c:v>
                </c:pt>
                <c:pt idx="30">
                  <c:v>0.46700000000000003</c:v>
                </c:pt>
                <c:pt idx="31">
                  <c:v>0.45300000000000001</c:v>
                </c:pt>
                <c:pt idx="32">
                  <c:v>0.439</c:v>
                </c:pt>
                <c:pt idx="33">
                  <c:v>0.42599999999999999</c:v>
                </c:pt>
                <c:pt idx="34">
                  <c:v>0.41399999999999998</c:v>
                </c:pt>
                <c:pt idx="35">
                  <c:v>0.40200000000000002</c:v>
                </c:pt>
                <c:pt idx="36">
                  <c:v>0.39200000000000002</c:v>
                </c:pt>
                <c:pt idx="37">
                  <c:v>0.38100000000000001</c:v>
                </c:pt>
                <c:pt idx="38">
                  <c:v>0.372</c:v>
                </c:pt>
                <c:pt idx="39">
                  <c:v>0.36199999999999999</c:v>
                </c:pt>
                <c:pt idx="40">
                  <c:v>0.35299999999999998</c:v>
                </c:pt>
                <c:pt idx="41">
                  <c:v>0.34499999999999997</c:v>
                </c:pt>
                <c:pt idx="42">
                  <c:v>0.33700000000000002</c:v>
                </c:pt>
                <c:pt idx="43">
                  <c:v>0.32900000000000001</c:v>
                </c:pt>
                <c:pt idx="44">
                  <c:v>0.32200000000000001</c:v>
                </c:pt>
                <c:pt idx="45">
                  <c:v>0.315</c:v>
                </c:pt>
                <c:pt idx="46">
                  <c:v>0.308</c:v>
                </c:pt>
                <c:pt idx="47">
                  <c:v>0.30199999999999999</c:v>
                </c:pt>
                <c:pt idx="48">
                  <c:v>0.29599999999999999</c:v>
                </c:pt>
                <c:pt idx="49">
                  <c:v>0.28999999999999998</c:v>
                </c:pt>
                <c:pt idx="50">
                  <c:v>0.28399999999999997</c:v>
                </c:pt>
                <c:pt idx="51">
                  <c:v>0.27900000000000003</c:v>
                </c:pt>
                <c:pt idx="52">
                  <c:v>0.27300000000000002</c:v>
                </c:pt>
                <c:pt idx="53">
                  <c:v>0.26800000000000002</c:v>
                </c:pt>
                <c:pt idx="54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F-4DC7-AFBB-8BE5D596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78079"/>
        <c:axId val="313479327"/>
      </c:scatterChart>
      <c:valAx>
        <c:axId val="31347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79327"/>
        <c:crosses val="autoZero"/>
        <c:crossBetween val="midCat"/>
      </c:valAx>
      <c:valAx>
        <c:axId val="313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7725284339458"/>
                  <c:y val="-0.57884259259259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'Hoja1 (3)'!$B$2:$B$56</c:f>
              <c:numCache>
                <c:formatCode>General</c:formatCode>
                <c:ptCount val="55"/>
                <c:pt idx="0">
                  <c:v>2.3010299956639813</c:v>
                </c:pt>
                <c:pt idx="1">
                  <c:v>2.6020599913279625</c:v>
                </c:pt>
                <c:pt idx="2">
                  <c:v>2.7781512503836434</c:v>
                </c:pt>
                <c:pt idx="3">
                  <c:v>2.9030899869919438</c:v>
                </c:pt>
                <c:pt idx="4">
                  <c:v>3</c:v>
                </c:pt>
                <c:pt idx="5">
                  <c:v>3.0791812460476247</c:v>
                </c:pt>
                <c:pt idx="6">
                  <c:v>3.1461280356782382</c:v>
                </c:pt>
                <c:pt idx="7">
                  <c:v>3.2041199826559246</c:v>
                </c:pt>
                <c:pt idx="8">
                  <c:v>3.255272505103306</c:v>
                </c:pt>
                <c:pt idx="9">
                  <c:v>3.3010299956639813</c:v>
                </c:pt>
                <c:pt idx="10">
                  <c:v>3.3424226808222062</c:v>
                </c:pt>
                <c:pt idx="11">
                  <c:v>3.3802112417116059</c:v>
                </c:pt>
                <c:pt idx="12">
                  <c:v>3.4149733479708178</c:v>
                </c:pt>
                <c:pt idx="13">
                  <c:v>3.4471580313422194</c:v>
                </c:pt>
                <c:pt idx="14">
                  <c:v>3.4771212547196626</c:v>
                </c:pt>
                <c:pt idx="15">
                  <c:v>3.5051499783199058</c:v>
                </c:pt>
                <c:pt idx="16">
                  <c:v>3.5314789170422549</c:v>
                </c:pt>
                <c:pt idx="17">
                  <c:v>3.5563025007672873</c:v>
                </c:pt>
                <c:pt idx="18">
                  <c:v>3.5797835966168101</c:v>
                </c:pt>
                <c:pt idx="19">
                  <c:v>3.6020599913279625</c:v>
                </c:pt>
                <c:pt idx="20">
                  <c:v>3.6232492903979003</c:v>
                </c:pt>
                <c:pt idx="21">
                  <c:v>3.6434526764861874</c:v>
                </c:pt>
                <c:pt idx="22">
                  <c:v>3.6627578316815739</c:v>
                </c:pt>
                <c:pt idx="23">
                  <c:v>3.6812412373755872</c:v>
                </c:pt>
                <c:pt idx="24">
                  <c:v>3.6989700043360187</c:v>
                </c:pt>
                <c:pt idx="25">
                  <c:v>3.716003343634799</c:v>
                </c:pt>
                <c:pt idx="26">
                  <c:v>3.7323937598229686</c:v>
                </c:pt>
                <c:pt idx="27">
                  <c:v>3.7481880270062002</c:v>
                </c:pt>
                <c:pt idx="28">
                  <c:v>3.7634279935629373</c:v>
                </c:pt>
                <c:pt idx="29">
                  <c:v>3.7781512503836434</c:v>
                </c:pt>
                <c:pt idx="30">
                  <c:v>3.7923916894982539</c:v>
                </c:pt>
                <c:pt idx="31">
                  <c:v>3.8061799739838871</c:v>
                </c:pt>
                <c:pt idx="32">
                  <c:v>3.8195439355418688</c:v>
                </c:pt>
                <c:pt idx="33">
                  <c:v>3.8325089127062362</c:v>
                </c:pt>
                <c:pt idx="34">
                  <c:v>3.8450980400142569</c:v>
                </c:pt>
                <c:pt idx="35">
                  <c:v>3.8573324964312685</c:v>
                </c:pt>
                <c:pt idx="36">
                  <c:v>3.8692317197309762</c:v>
                </c:pt>
                <c:pt idx="37">
                  <c:v>3.8808135922807914</c:v>
                </c:pt>
                <c:pt idx="38">
                  <c:v>3.8920946026904804</c:v>
                </c:pt>
                <c:pt idx="39">
                  <c:v>3.9030899869919438</c:v>
                </c:pt>
                <c:pt idx="40">
                  <c:v>3.9138138523837167</c:v>
                </c:pt>
                <c:pt idx="41">
                  <c:v>3.9242792860618816</c:v>
                </c:pt>
                <c:pt idx="42">
                  <c:v>3.9344984512435679</c:v>
                </c:pt>
                <c:pt idx="43">
                  <c:v>3.9444826721501687</c:v>
                </c:pt>
                <c:pt idx="44">
                  <c:v>3.9542425094393248</c:v>
                </c:pt>
                <c:pt idx="45">
                  <c:v>3.9637878273455551</c:v>
                </c:pt>
                <c:pt idx="46">
                  <c:v>3.9731278535996988</c:v>
                </c:pt>
                <c:pt idx="47">
                  <c:v>3.9822712330395684</c:v>
                </c:pt>
                <c:pt idx="48">
                  <c:v>3.9912260756924947</c:v>
                </c:pt>
                <c:pt idx="49">
                  <c:v>4</c:v>
                </c:pt>
                <c:pt idx="50">
                  <c:v>4.008600171761918</c:v>
                </c:pt>
                <c:pt idx="51">
                  <c:v>4.0170333392987807</c:v>
                </c:pt>
                <c:pt idx="52">
                  <c:v>4.0253058652647704</c:v>
                </c:pt>
                <c:pt idx="53">
                  <c:v>4.0334237554869494</c:v>
                </c:pt>
                <c:pt idx="54">
                  <c:v>4.0413926851582254</c:v>
                </c:pt>
              </c:numCache>
            </c:numRef>
          </c:xVal>
          <c:yVal>
            <c:numRef>
              <c:f>'Hoja1 (3)'!$C$2:$C$56</c:f>
              <c:numCache>
                <c:formatCode>General</c:formatCode>
                <c:ptCount val="55"/>
                <c:pt idx="0">
                  <c:v>14.489000000000001</c:v>
                </c:pt>
                <c:pt idx="1">
                  <c:v>7.2439999999999998</c:v>
                </c:pt>
                <c:pt idx="2">
                  <c:v>4.83</c:v>
                </c:pt>
                <c:pt idx="3">
                  <c:v>3.6219999999999999</c:v>
                </c:pt>
                <c:pt idx="4">
                  <c:v>2.8980000000000001</c:v>
                </c:pt>
                <c:pt idx="5">
                  <c:v>2.415</c:v>
                </c:pt>
                <c:pt idx="6">
                  <c:v>2.0699999999999998</c:v>
                </c:pt>
                <c:pt idx="7">
                  <c:v>1.8109999999999999</c:v>
                </c:pt>
                <c:pt idx="8">
                  <c:v>1.61</c:v>
                </c:pt>
                <c:pt idx="9">
                  <c:v>1.4490000000000001</c:v>
                </c:pt>
                <c:pt idx="10">
                  <c:v>1.3169999999999999</c:v>
                </c:pt>
                <c:pt idx="11">
                  <c:v>1.2070000000000001</c:v>
                </c:pt>
                <c:pt idx="12">
                  <c:v>1.115</c:v>
                </c:pt>
                <c:pt idx="13">
                  <c:v>1.0349999999999999</c:v>
                </c:pt>
                <c:pt idx="14">
                  <c:v>0.96599999999999997</c:v>
                </c:pt>
                <c:pt idx="15">
                  <c:v>0.90600000000000003</c:v>
                </c:pt>
                <c:pt idx="16">
                  <c:v>0.85199999999999998</c:v>
                </c:pt>
                <c:pt idx="17">
                  <c:v>0.80500000000000005</c:v>
                </c:pt>
                <c:pt idx="18">
                  <c:v>0.76300000000000001</c:v>
                </c:pt>
                <c:pt idx="19">
                  <c:v>0.72399999999999998</c:v>
                </c:pt>
                <c:pt idx="20">
                  <c:v>0.69</c:v>
                </c:pt>
                <c:pt idx="21">
                  <c:v>0.65900000000000003</c:v>
                </c:pt>
                <c:pt idx="22">
                  <c:v>0.63</c:v>
                </c:pt>
                <c:pt idx="23">
                  <c:v>0.60399999999999998</c:v>
                </c:pt>
                <c:pt idx="24">
                  <c:v>0.57999999999999996</c:v>
                </c:pt>
                <c:pt idx="25">
                  <c:v>0.55700000000000005</c:v>
                </c:pt>
                <c:pt idx="26">
                  <c:v>0.53700000000000003</c:v>
                </c:pt>
                <c:pt idx="27">
                  <c:v>0.51700000000000002</c:v>
                </c:pt>
                <c:pt idx="28">
                  <c:v>0.5</c:v>
                </c:pt>
                <c:pt idx="29">
                  <c:v>0.48299999999999998</c:v>
                </c:pt>
                <c:pt idx="30">
                  <c:v>0.46700000000000003</c:v>
                </c:pt>
                <c:pt idx="31">
                  <c:v>0.45300000000000001</c:v>
                </c:pt>
                <c:pt idx="32">
                  <c:v>0.439</c:v>
                </c:pt>
                <c:pt idx="33">
                  <c:v>0.42599999999999999</c:v>
                </c:pt>
                <c:pt idx="34">
                  <c:v>0.41399999999999998</c:v>
                </c:pt>
                <c:pt idx="35">
                  <c:v>0.40200000000000002</c:v>
                </c:pt>
                <c:pt idx="36">
                  <c:v>0.39200000000000002</c:v>
                </c:pt>
                <c:pt idx="37">
                  <c:v>0.38100000000000001</c:v>
                </c:pt>
                <c:pt idx="38">
                  <c:v>0.372</c:v>
                </c:pt>
                <c:pt idx="39">
                  <c:v>0.36199999999999999</c:v>
                </c:pt>
                <c:pt idx="40">
                  <c:v>0.35299999999999998</c:v>
                </c:pt>
                <c:pt idx="41">
                  <c:v>0.34499999999999997</c:v>
                </c:pt>
                <c:pt idx="42">
                  <c:v>0.33700000000000002</c:v>
                </c:pt>
                <c:pt idx="43">
                  <c:v>0.32900000000000001</c:v>
                </c:pt>
                <c:pt idx="44">
                  <c:v>0.32200000000000001</c:v>
                </c:pt>
                <c:pt idx="45">
                  <c:v>0.315</c:v>
                </c:pt>
                <c:pt idx="46">
                  <c:v>0.308</c:v>
                </c:pt>
                <c:pt idx="47">
                  <c:v>0.30199999999999999</c:v>
                </c:pt>
                <c:pt idx="48">
                  <c:v>0.29599999999999999</c:v>
                </c:pt>
                <c:pt idx="49">
                  <c:v>0.28999999999999998</c:v>
                </c:pt>
                <c:pt idx="50">
                  <c:v>0.28399999999999997</c:v>
                </c:pt>
                <c:pt idx="51">
                  <c:v>0.27900000000000003</c:v>
                </c:pt>
                <c:pt idx="52">
                  <c:v>0.27300000000000002</c:v>
                </c:pt>
                <c:pt idx="53">
                  <c:v>0.26800000000000002</c:v>
                </c:pt>
                <c:pt idx="54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9-4217-8ABF-9BE6F579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0079"/>
        <c:axId val="316343007"/>
      </c:scatterChart>
      <c:valAx>
        <c:axId val="3163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343007"/>
        <c:crosses val="autoZero"/>
        <c:crossBetween val="midCat"/>
      </c:valAx>
      <c:valAx>
        <c:axId val="3163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35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'Hoja1 (2)'!$B$2:$B$56</c:f>
              <c:numCache>
                <c:formatCode>General</c:formatCode>
                <c:ptCount val="5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</c:numCache>
            </c:numRef>
          </c:xVal>
          <c:yVal>
            <c:numRef>
              <c:f>'Hoja1 (2)'!$C$2:$C$56</c:f>
              <c:numCache>
                <c:formatCode>General</c:formatCode>
                <c:ptCount val="55"/>
                <c:pt idx="0">
                  <c:v>1.161038412422962</c:v>
                </c:pt>
                <c:pt idx="1">
                  <c:v>0.85997844164202075</c:v>
                </c:pt>
                <c:pt idx="2">
                  <c:v>0.68394713075151214</c:v>
                </c:pt>
                <c:pt idx="3">
                  <c:v>0.55894844597803961</c:v>
                </c:pt>
                <c:pt idx="4">
                  <c:v>0.46209838113515578</c:v>
                </c:pt>
                <c:pt idx="5">
                  <c:v>0.38291713508753095</c:v>
                </c:pt>
                <c:pt idx="6">
                  <c:v>0.31597034545691771</c:v>
                </c:pt>
                <c:pt idx="7">
                  <c:v>0.25791845031405841</c:v>
                </c:pt>
                <c:pt idx="8">
                  <c:v>0.20682587603184974</c:v>
                </c:pt>
                <c:pt idx="9">
                  <c:v>0.16106838547117461</c:v>
                </c:pt>
                <c:pt idx="10">
                  <c:v>0.1195857749617838</c:v>
                </c:pt>
                <c:pt idx="11">
                  <c:v>8.1707270097349238E-2</c:v>
                </c:pt>
                <c:pt idx="12">
                  <c:v>4.7274867384179478E-2</c:v>
                </c:pt>
                <c:pt idx="13">
                  <c:v>1.4940349792936524E-2</c:v>
                </c:pt>
                <c:pt idx="14">
                  <c:v>-1.5022873584506671E-2</c:v>
                </c:pt>
                <c:pt idx="15">
                  <c:v>-4.2871802323186915E-2</c:v>
                </c:pt>
                <c:pt idx="16">
                  <c:v>-6.9560405233299899E-2</c:v>
                </c:pt>
                <c:pt idx="17">
                  <c:v>-9.4204119632131461E-2</c:v>
                </c:pt>
                <c:pt idx="18">
                  <c:v>-0.11747546204511952</c:v>
                </c:pt>
                <c:pt idx="19">
                  <c:v>-0.14026143380285311</c:v>
                </c:pt>
                <c:pt idx="20">
                  <c:v>-0.16115090926274472</c:v>
                </c:pt>
                <c:pt idx="21">
                  <c:v>-0.18111458540599013</c:v>
                </c:pt>
                <c:pt idx="22">
                  <c:v>-0.20065945054641829</c:v>
                </c:pt>
                <c:pt idx="23">
                  <c:v>-0.21896306137886817</c:v>
                </c:pt>
                <c:pt idx="24">
                  <c:v>-0.23657200643706275</c:v>
                </c:pt>
                <c:pt idx="25">
                  <c:v>-0.25414480482627105</c:v>
                </c:pt>
                <c:pt idx="26">
                  <c:v>-0.27002571430044436</c:v>
                </c:pt>
                <c:pt idx="27">
                  <c:v>-0.2865094569060575</c:v>
                </c:pt>
                <c:pt idx="28">
                  <c:v>-0.3010299956639812</c:v>
                </c:pt>
                <c:pt idx="29">
                  <c:v>-0.31605286924848786</c:v>
                </c:pt>
                <c:pt idx="30">
                  <c:v>-0.33068311943388784</c:v>
                </c:pt>
                <c:pt idx="31">
                  <c:v>-0.34390179798716813</c:v>
                </c:pt>
                <c:pt idx="32">
                  <c:v>-0.35753547975787864</c:v>
                </c:pt>
                <c:pt idx="33">
                  <c:v>-0.37059040089728107</c:v>
                </c:pt>
                <c:pt idx="34">
                  <c:v>-0.38299965887910109</c:v>
                </c:pt>
                <c:pt idx="35">
                  <c:v>-0.39577394691552992</c:v>
                </c:pt>
                <c:pt idx="36">
                  <c:v>-0.40671393297954272</c:v>
                </c:pt>
                <c:pt idx="37">
                  <c:v>-0.41907502432438071</c:v>
                </c:pt>
                <c:pt idx="38">
                  <c:v>-0.42945706011810247</c:v>
                </c:pt>
                <c:pt idx="39">
                  <c:v>-0.44129142946683431</c:v>
                </c:pt>
                <c:pt idx="40">
                  <c:v>-0.45222529461217748</c:v>
                </c:pt>
                <c:pt idx="41">
                  <c:v>-0.46218090492672592</c:v>
                </c:pt>
                <c:pt idx="42">
                  <c:v>-0.47237009912866135</c:v>
                </c:pt>
                <c:pt idx="43">
                  <c:v>-0.48280410205002566</c:v>
                </c:pt>
                <c:pt idx="44">
                  <c:v>-0.49214412830416909</c:v>
                </c:pt>
                <c:pt idx="45">
                  <c:v>-0.50168944621039946</c:v>
                </c:pt>
                <c:pt idx="46">
                  <c:v>-0.51144928349955576</c:v>
                </c:pt>
                <c:pt idx="47">
                  <c:v>-0.51999305704284937</c:v>
                </c:pt>
                <c:pt idx="48">
                  <c:v>-0.52870828894106148</c:v>
                </c:pt>
                <c:pt idx="49">
                  <c:v>-0.53760200210104392</c:v>
                </c:pt>
                <c:pt idx="50">
                  <c:v>-0.54668165995296236</c:v>
                </c:pt>
                <c:pt idx="51">
                  <c:v>-0.55439579672640238</c:v>
                </c:pt>
                <c:pt idx="52">
                  <c:v>-0.56383735295924398</c:v>
                </c:pt>
                <c:pt idx="53">
                  <c:v>-0.57186520597121115</c:v>
                </c:pt>
                <c:pt idx="54">
                  <c:v>-0.58004425151024208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9-4DBA-8FE8-64B6B09E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1743"/>
        <c:axId val="206440079"/>
      </c:scatterChart>
      <c:valAx>
        <c:axId val="2064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40079"/>
        <c:crosses val="autoZero"/>
        <c:crossBetween val="midCat"/>
      </c:valAx>
      <c:valAx>
        <c:axId val="2064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00393700787402"/>
                  <c:y val="-1.2389180519101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'Hoja1 (4)'!$B$2:$B$56</c:f>
              <c:numCache>
                <c:formatCode>General</c:formatCode>
                <c:ptCount val="55"/>
                <c:pt idx="0">
                  <c:v>2.3010299956639813</c:v>
                </c:pt>
                <c:pt idx="1">
                  <c:v>2.6020599913279625</c:v>
                </c:pt>
                <c:pt idx="2">
                  <c:v>2.7781512503836434</c:v>
                </c:pt>
                <c:pt idx="3">
                  <c:v>2.9030899869919438</c:v>
                </c:pt>
                <c:pt idx="4">
                  <c:v>3</c:v>
                </c:pt>
                <c:pt idx="5">
                  <c:v>3.0791812460476247</c:v>
                </c:pt>
                <c:pt idx="6">
                  <c:v>3.1461280356782382</c:v>
                </c:pt>
                <c:pt idx="7">
                  <c:v>3.2041199826559246</c:v>
                </c:pt>
                <c:pt idx="8">
                  <c:v>3.255272505103306</c:v>
                </c:pt>
                <c:pt idx="9">
                  <c:v>3.3010299956639813</c:v>
                </c:pt>
                <c:pt idx="10">
                  <c:v>3.3424226808222062</c:v>
                </c:pt>
                <c:pt idx="11">
                  <c:v>3.3802112417116059</c:v>
                </c:pt>
                <c:pt idx="12">
                  <c:v>3.4149733479708178</c:v>
                </c:pt>
                <c:pt idx="13">
                  <c:v>3.4471580313422194</c:v>
                </c:pt>
                <c:pt idx="14">
                  <c:v>3.4771212547196626</c:v>
                </c:pt>
                <c:pt idx="15">
                  <c:v>3.5051499783199058</c:v>
                </c:pt>
                <c:pt idx="16">
                  <c:v>3.5314789170422549</c:v>
                </c:pt>
                <c:pt idx="17">
                  <c:v>3.5563025007672873</c:v>
                </c:pt>
                <c:pt idx="18">
                  <c:v>3.5797835966168101</c:v>
                </c:pt>
                <c:pt idx="19">
                  <c:v>3.6020599913279625</c:v>
                </c:pt>
                <c:pt idx="20">
                  <c:v>3.6232492903979003</c:v>
                </c:pt>
                <c:pt idx="21">
                  <c:v>3.6434526764861874</c:v>
                </c:pt>
                <c:pt idx="22">
                  <c:v>3.6627578316815739</c:v>
                </c:pt>
                <c:pt idx="23">
                  <c:v>3.6812412373755872</c:v>
                </c:pt>
                <c:pt idx="24">
                  <c:v>3.6989700043360187</c:v>
                </c:pt>
                <c:pt idx="25">
                  <c:v>3.716003343634799</c:v>
                </c:pt>
                <c:pt idx="26">
                  <c:v>3.7323937598229686</c:v>
                </c:pt>
                <c:pt idx="27">
                  <c:v>3.7481880270062002</c:v>
                </c:pt>
                <c:pt idx="28">
                  <c:v>3.7634279935629373</c:v>
                </c:pt>
                <c:pt idx="29">
                  <c:v>3.7781512503836434</c:v>
                </c:pt>
                <c:pt idx="30">
                  <c:v>3.7923916894982539</c:v>
                </c:pt>
                <c:pt idx="31">
                  <c:v>3.8061799739838871</c:v>
                </c:pt>
                <c:pt idx="32">
                  <c:v>3.8195439355418688</c:v>
                </c:pt>
                <c:pt idx="33">
                  <c:v>3.8325089127062362</c:v>
                </c:pt>
                <c:pt idx="34">
                  <c:v>3.8450980400142569</c:v>
                </c:pt>
                <c:pt idx="35">
                  <c:v>3.8573324964312685</c:v>
                </c:pt>
                <c:pt idx="36">
                  <c:v>3.8692317197309762</c:v>
                </c:pt>
                <c:pt idx="37">
                  <c:v>3.8808135922807914</c:v>
                </c:pt>
                <c:pt idx="38">
                  <c:v>3.8920946026904804</c:v>
                </c:pt>
                <c:pt idx="39">
                  <c:v>3.9030899869919438</c:v>
                </c:pt>
                <c:pt idx="40">
                  <c:v>3.9138138523837167</c:v>
                </c:pt>
                <c:pt idx="41">
                  <c:v>3.9242792860618816</c:v>
                </c:pt>
                <c:pt idx="42">
                  <c:v>3.9344984512435679</c:v>
                </c:pt>
                <c:pt idx="43">
                  <c:v>3.9444826721501687</c:v>
                </c:pt>
                <c:pt idx="44">
                  <c:v>3.9542425094393248</c:v>
                </c:pt>
                <c:pt idx="45">
                  <c:v>3.9637878273455551</c:v>
                </c:pt>
                <c:pt idx="46">
                  <c:v>3.9731278535996988</c:v>
                </c:pt>
                <c:pt idx="47">
                  <c:v>3.9822712330395684</c:v>
                </c:pt>
                <c:pt idx="48">
                  <c:v>3.9912260756924947</c:v>
                </c:pt>
                <c:pt idx="49">
                  <c:v>4</c:v>
                </c:pt>
                <c:pt idx="50">
                  <c:v>4.008600171761918</c:v>
                </c:pt>
                <c:pt idx="51">
                  <c:v>4.0170333392987807</c:v>
                </c:pt>
                <c:pt idx="52">
                  <c:v>4.0253058652647704</c:v>
                </c:pt>
                <c:pt idx="53">
                  <c:v>4.0334237554869494</c:v>
                </c:pt>
                <c:pt idx="54">
                  <c:v>4.0413926851582254</c:v>
                </c:pt>
              </c:numCache>
            </c:numRef>
          </c:xVal>
          <c:yVal>
            <c:numRef>
              <c:f>'Hoja1 (4)'!$C$2:$C$56</c:f>
              <c:numCache>
                <c:formatCode>General</c:formatCode>
                <c:ptCount val="55"/>
                <c:pt idx="0">
                  <c:v>1.161038412422962</c:v>
                </c:pt>
                <c:pt idx="1">
                  <c:v>0.85997844164202075</c:v>
                </c:pt>
                <c:pt idx="2">
                  <c:v>0.68394713075151214</c:v>
                </c:pt>
                <c:pt idx="3">
                  <c:v>0.55894844597803961</c:v>
                </c:pt>
                <c:pt idx="4">
                  <c:v>0.46209838113515578</c:v>
                </c:pt>
                <c:pt idx="5">
                  <c:v>0.38291713508753095</c:v>
                </c:pt>
                <c:pt idx="6">
                  <c:v>0.31597034545691771</c:v>
                </c:pt>
                <c:pt idx="7">
                  <c:v>0.25791845031405841</c:v>
                </c:pt>
                <c:pt idx="8">
                  <c:v>0.20682587603184974</c:v>
                </c:pt>
                <c:pt idx="9">
                  <c:v>0.16106838547117461</c:v>
                </c:pt>
                <c:pt idx="10">
                  <c:v>0.1195857749617838</c:v>
                </c:pt>
                <c:pt idx="11">
                  <c:v>8.1707270097349238E-2</c:v>
                </c:pt>
                <c:pt idx="12">
                  <c:v>4.7274867384179478E-2</c:v>
                </c:pt>
                <c:pt idx="13">
                  <c:v>1.4940349792936524E-2</c:v>
                </c:pt>
                <c:pt idx="14">
                  <c:v>-1.5022873584506671E-2</c:v>
                </c:pt>
                <c:pt idx="15">
                  <c:v>-4.2871802323186915E-2</c:v>
                </c:pt>
                <c:pt idx="16">
                  <c:v>-6.9560405233299899E-2</c:v>
                </c:pt>
                <c:pt idx="17">
                  <c:v>-9.4204119632131461E-2</c:v>
                </c:pt>
                <c:pt idx="18">
                  <c:v>-0.11747546204511952</c:v>
                </c:pt>
                <c:pt idx="19">
                  <c:v>-0.14026143380285311</c:v>
                </c:pt>
                <c:pt idx="20">
                  <c:v>-0.16115090926274472</c:v>
                </c:pt>
                <c:pt idx="21">
                  <c:v>-0.18111458540599013</c:v>
                </c:pt>
                <c:pt idx="22">
                  <c:v>-0.20065945054641829</c:v>
                </c:pt>
                <c:pt idx="23">
                  <c:v>-0.21896306137886817</c:v>
                </c:pt>
                <c:pt idx="24">
                  <c:v>-0.23657200643706275</c:v>
                </c:pt>
                <c:pt idx="25">
                  <c:v>-0.25414480482627105</c:v>
                </c:pt>
                <c:pt idx="26">
                  <c:v>-0.27002571430044436</c:v>
                </c:pt>
                <c:pt idx="27">
                  <c:v>-0.2865094569060575</c:v>
                </c:pt>
                <c:pt idx="28">
                  <c:v>-0.3010299956639812</c:v>
                </c:pt>
                <c:pt idx="29">
                  <c:v>-0.31605286924848786</c:v>
                </c:pt>
                <c:pt idx="30">
                  <c:v>-0.33068311943388784</c:v>
                </c:pt>
                <c:pt idx="31">
                  <c:v>-0.34390179798716813</c:v>
                </c:pt>
                <c:pt idx="32">
                  <c:v>-0.35753547975787864</c:v>
                </c:pt>
                <c:pt idx="33">
                  <c:v>-0.37059040089728107</c:v>
                </c:pt>
                <c:pt idx="34">
                  <c:v>-0.38299965887910109</c:v>
                </c:pt>
                <c:pt idx="35">
                  <c:v>-0.39577394691552992</c:v>
                </c:pt>
                <c:pt idx="36">
                  <c:v>-0.40671393297954272</c:v>
                </c:pt>
                <c:pt idx="37">
                  <c:v>-0.41907502432438071</c:v>
                </c:pt>
                <c:pt idx="38">
                  <c:v>-0.42945706011810247</c:v>
                </c:pt>
                <c:pt idx="39">
                  <c:v>-0.44129142946683431</c:v>
                </c:pt>
                <c:pt idx="40">
                  <c:v>-0.45222529461217748</c:v>
                </c:pt>
                <c:pt idx="41">
                  <c:v>-0.46218090492672592</c:v>
                </c:pt>
                <c:pt idx="42">
                  <c:v>-0.47237009912866135</c:v>
                </c:pt>
                <c:pt idx="43">
                  <c:v>-0.48280410205002566</c:v>
                </c:pt>
                <c:pt idx="44">
                  <c:v>-0.49214412830416909</c:v>
                </c:pt>
                <c:pt idx="45">
                  <c:v>-0.50168944621039946</c:v>
                </c:pt>
                <c:pt idx="46">
                  <c:v>-0.51144928349955576</c:v>
                </c:pt>
                <c:pt idx="47">
                  <c:v>-0.51999305704284937</c:v>
                </c:pt>
                <c:pt idx="48">
                  <c:v>-0.52870828894106148</c:v>
                </c:pt>
                <c:pt idx="49">
                  <c:v>-0.53760200210104392</c:v>
                </c:pt>
                <c:pt idx="50">
                  <c:v>-0.54668165995296236</c:v>
                </c:pt>
                <c:pt idx="51">
                  <c:v>-0.55439579672640238</c:v>
                </c:pt>
                <c:pt idx="52">
                  <c:v>-0.56383735295924398</c:v>
                </c:pt>
                <c:pt idx="53">
                  <c:v>-0.57186520597121115</c:v>
                </c:pt>
                <c:pt idx="54">
                  <c:v>-0.58004425151024208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D-4590-9350-2EF18E0A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8671"/>
        <c:axId val="214419503"/>
      </c:scatterChart>
      <c:valAx>
        <c:axId val="2144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419503"/>
        <c:crosses val="autoZero"/>
        <c:crossBetween val="midCat"/>
      </c:valAx>
      <c:valAx>
        <c:axId val="2144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4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0</xdr:row>
      <xdr:rowOff>185737</xdr:rowOff>
    </xdr:from>
    <xdr:to>
      <xdr:col>19</xdr:col>
      <xdr:colOff>752475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09A22-22AF-4359-A945-0669C46B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</xdr:row>
      <xdr:rowOff>14287</xdr:rowOff>
    </xdr:from>
    <xdr:to>
      <xdr:col>22</xdr:col>
      <xdr:colOff>9525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D656A-B88D-4684-9E7B-F2D1B6A4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752475</xdr:colOff>
      <xdr:row>2</xdr:row>
      <xdr:rowOff>4762</xdr:rowOff>
    </xdr:from>
    <xdr:to>
      <xdr:col>21</xdr:col>
      <xdr:colOff>752475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DEAFF-8B04-46BB-885D-81F65596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185737</xdr:rowOff>
    </xdr:from>
    <xdr:to>
      <xdr:col>22</xdr:col>
      <xdr:colOff>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F2AB7-A4C3-401D-98F8-78F65ADC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workbookViewId="0">
      <selection activeCell="F2" sqref="F2"/>
    </sheetView>
  </sheetViews>
  <sheetFormatPr baseColWidth="10" defaultRowHeight="15" x14ac:dyDescent="0.25"/>
  <cols>
    <col min="2" max="2" width="15.5703125" customWidth="1"/>
    <col min="3" max="3" width="25.28515625" customWidth="1"/>
    <col min="8" max="8" width="23.7109375" customWidth="1"/>
    <col min="9" max="9" width="12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11</v>
      </c>
      <c r="M1" t="s">
        <v>12</v>
      </c>
    </row>
    <row r="2" spans="1:13" x14ac:dyDescent="0.25">
      <c r="A2">
        <v>1</v>
      </c>
      <c r="B2">
        <v>200</v>
      </c>
      <c r="C2">
        <v>14.489000000000001</v>
      </c>
      <c r="D2">
        <f>B2*B2</f>
        <v>40000</v>
      </c>
      <c r="E2">
        <f>C2*C2</f>
        <v>209.93112100000002</v>
      </c>
      <c r="F2">
        <f>B2*C2</f>
        <v>2897.8</v>
      </c>
      <c r="H2" t="s">
        <v>6</v>
      </c>
      <c r="I2">
        <f>((A56*F57)-(B57*C57))/((A56*D57)-(B57*B57))</f>
        <v>-3.8482287157287198E-4</v>
      </c>
      <c r="L2">
        <f>C2-(I$2*B2+I$3)</f>
        <v>11.200829220779219</v>
      </c>
      <c r="M2">
        <f>L2*L2</f>
        <v>125.45857523306162</v>
      </c>
    </row>
    <row r="3" spans="1:13" x14ac:dyDescent="0.25">
      <c r="A3">
        <v>2</v>
      </c>
      <c r="B3">
        <v>400</v>
      </c>
      <c r="C3">
        <v>7.2439999999999998</v>
      </c>
      <c r="D3">
        <f t="shared" ref="D3:D56" si="0">B3*B3</f>
        <v>160000</v>
      </c>
      <c r="E3">
        <f t="shared" ref="E3:E56" si="1">C3*C3</f>
        <v>52.475535999999998</v>
      </c>
      <c r="F3">
        <f t="shared" ref="F3:F56" si="2">B3*C3</f>
        <v>2897.6</v>
      </c>
      <c r="H3" t="s">
        <v>7</v>
      </c>
      <c r="I3">
        <f>((C57*D57)-(F57*B57))/((A56*D57)-(B57*B57))</f>
        <v>3.3651353535353556</v>
      </c>
      <c r="L3">
        <f t="shared" ref="L3:L56" si="3">C3-(I$2*B3+I$3)</f>
        <v>4.0327937950937933</v>
      </c>
      <c r="M3">
        <f t="shared" ref="M3:M56" si="4">L3*L3</f>
        <v>16.263425793747</v>
      </c>
    </row>
    <row r="4" spans="1:13" x14ac:dyDescent="0.25">
      <c r="A4">
        <v>3</v>
      </c>
      <c r="B4">
        <v>600</v>
      </c>
      <c r="C4">
        <v>4.83</v>
      </c>
      <c r="D4">
        <f t="shared" si="0"/>
        <v>360000</v>
      </c>
      <c r="E4">
        <f t="shared" si="1"/>
        <v>23.328900000000001</v>
      </c>
      <c r="F4">
        <f t="shared" si="2"/>
        <v>2898</v>
      </c>
      <c r="H4" t="s">
        <v>9</v>
      </c>
      <c r="I4">
        <f>SQRT((M57)/(A56-2))*SQRT((A56)/((A56*D57)-(B57*B57)))</f>
        <v>7.8027891190165735E-5</v>
      </c>
      <c r="L4">
        <f t="shared" si="3"/>
        <v>1.6957583694083675</v>
      </c>
      <c r="M4">
        <f t="shared" si="4"/>
        <v>2.8755964474185256</v>
      </c>
    </row>
    <row r="5" spans="1:13" x14ac:dyDescent="0.25">
      <c r="A5">
        <v>4</v>
      </c>
      <c r="B5">
        <v>800</v>
      </c>
      <c r="C5">
        <v>3.6219999999999999</v>
      </c>
      <c r="D5">
        <f t="shared" si="0"/>
        <v>640000</v>
      </c>
      <c r="E5">
        <f t="shared" si="1"/>
        <v>13.118884</v>
      </c>
      <c r="F5">
        <f t="shared" si="2"/>
        <v>2897.6</v>
      </c>
      <c r="H5" t="s">
        <v>10</v>
      </c>
      <c r="I5">
        <f>SQRT((M57)/(A56-2))*SQRT((D57)/((A56*D57)-(B57*B57)))</f>
        <v>0.50229602700054787</v>
      </c>
      <c r="L5">
        <f t="shared" si="3"/>
        <v>0.56472294372294174</v>
      </c>
      <c r="M5">
        <f t="shared" si="4"/>
        <v>0.31891200316710483</v>
      </c>
    </row>
    <row r="6" spans="1:13" x14ac:dyDescent="0.25">
      <c r="A6">
        <v>5</v>
      </c>
      <c r="B6">
        <v>1000</v>
      </c>
      <c r="C6">
        <v>2.8980000000000001</v>
      </c>
      <c r="D6">
        <f t="shared" si="0"/>
        <v>1000000</v>
      </c>
      <c r="E6">
        <f t="shared" si="1"/>
        <v>8.3984040000000011</v>
      </c>
      <c r="F6">
        <f t="shared" si="2"/>
        <v>2898</v>
      </c>
      <c r="H6" t="s">
        <v>8</v>
      </c>
      <c r="I6">
        <f>((A56*F57)-(B57*C57))/(SQRT((A56*D57)-(B57*B57))*SQRT((A56*E57)-(C57*C57)))</f>
        <v>-0.56086183962318825</v>
      </c>
      <c r="L6">
        <f t="shared" si="3"/>
        <v>-8.2312481962483641E-2</v>
      </c>
      <c r="M6">
        <f t="shared" si="4"/>
        <v>6.7753446868241947E-3</v>
      </c>
    </row>
    <row r="7" spans="1:13" x14ac:dyDescent="0.25">
      <c r="A7">
        <v>6</v>
      </c>
      <c r="B7">
        <v>1200</v>
      </c>
      <c r="C7">
        <v>2.415</v>
      </c>
      <c r="D7">
        <f t="shared" si="0"/>
        <v>1440000</v>
      </c>
      <c r="E7">
        <f t="shared" si="1"/>
        <v>5.8322250000000002</v>
      </c>
      <c r="F7">
        <f t="shared" si="2"/>
        <v>2898</v>
      </c>
      <c r="L7">
        <f t="shared" si="3"/>
        <v>-0.48834790764790936</v>
      </c>
      <c r="M7">
        <f t="shared" si="4"/>
        <v>0.238483678904091</v>
      </c>
    </row>
    <row r="8" spans="1:13" x14ac:dyDescent="0.25">
      <c r="A8">
        <v>7</v>
      </c>
      <c r="B8">
        <v>1400</v>
      </c>
      <c r="C8">
        <v>2.0699999999999998</v>
      </c>
      <c r="D8">
        <f t="shared" si="0"/>
        <v>1960000</v>
      </c>
      <c r="E8">
        <f t="shared" si="1"/>
        <v>4.2848999999999995</v>
      </c>
      <c r="F8">
        <f t="shared" si="2"/>
        <v>2898</v>
      </c>
      <c r="L8">
        <f t="shared" si="3"/>
        <v>-0.75638333333333518</v>
      </c>
      <c r="M8">
        <f t="shared" si="4"/>
        <v>0.57211574694444722</v>
      </c>
    </row>
    <row r="9" spans="1:13" x14ac:dyDescent="0.25">
      <c r="A9">
        <v>8</v>
      </c>
      <c r="B9">
        <v>1600</v>
      </c>
      <c r="C9">
        <v>1.8109999999999999</v>
      </c>
      <c r="D9">
        <f t="shared" si="0"/>
        <v>2560000</v>
      </c>
      <c r="E9">
        <f t="shared" si="1"/>
        <v>3.2797209999999999</v>
      </c>
      <c r="F9">
        <f t="shared" si="2"/>
        <v>2897.6</v>
      </c>
      <c r="L9">
        <f t="shared" si="3"/>
        <v>-0.93841875901876026</v>
      </c>
      <c r="M9">
        <f t="shared" si="4"/>
        <v>0.88062976727830999</v>
      </c>
    </row>
    <row r="10" spans="1:13" x14ac:dyDescent="0.25">
      <c r="A10">
        <v>9</v>
      </c>
      <c r="B10">
        <v>1800</v>
      </c>
      <c r="C10">
        <v>1.61</v>
      </c>
      <c r="D10">
        <f t="shared" si="0"/>
        <v>3240000</v>
      </c>
      <c r="E10">
        <f t="shared" si="1"/>
        <v>2.5921000000000003</v>
      </c>
      <c r="F10">
        <f t="shared" si="2"/>
        <v>2898</v>
      </c>
      <c r="L10">
        <f t="shared" si="3"/>
        <v>-1.0624541847041862</v>
      </c>
      <c r="M10">
        <f t="shared" si="4"/>
        <v>1.1288088945954369</v>
      </c>
    </row>
    <row r="11" spans="1:13" x14ac:dyDescent="0.25">
      <c r="A11">
        <v>10</v>
      </c>
      <c r="B11">
        <v>2000</v>
      </c>
      <c r="C11">
        <v>1.4490000000000001</v>
      </c>
      <c r="D11">
        <f t="shared" si="0"/>
        <v>4000000</v>
      </c>
      <c r="E11">
        <f t="shared" si="1"/>
        <v>2.0996010000000003</v>
      </c>
      <c r="F11">
        <f t="shared" si="2"/>
        <v>2898</v>
      </c>
      <c r="L11">
        <f t="shared" si="3"/>
        <v>-1.1464896103896114</v>
      </c>
      <c r="M11">
        <f t="shared" si="4"/>
        <v>1.3144384267313229</v>
      </c>
    </row>
    <row r="12" spans="1:13" x14ac:dyDescent="0.25">
      <c r="A12">
        <v>11</v>
      </c>
      <c r="B12">
        <v>2200</v>
      </c>
      <c r="C12">
        <v>1.3169999999999999</v>
      </c>
      <c r="D12">
        <f t="shared" si="0"/>
        <v>4840000</v>
      </c>
      <c r="E12">
        <f t="shared" si="1"/>
        <v>1.7344889999999999</v>
      </c>
      <c r="F12">
        <f t="shared" si="2"/>
        <v>2897.4</v>
      </c>
      <c r="L12">
        <f>C12-(I$2*B12+I$3)</f>
        <v>-1.2015250360750376</v>
      </c>
      <c r="M12">
        <f t="shared" si="4"/>
        <v>1.4436624123151203</v>
      </c>
    </row>
    <row r="13" spans="1:13" x14ac:dyDescent="0.25">
      <c r="A13">
        <v>12</v>
      </c>
      <c r="B13">
        <v>2400</v>
      </c>
      <c r="C13">
        <v>1.2070000000000001</v>
      </c>
      <c r="D13">
        <f t="shared" si="0"/>
        <v>5760000</v>
      </c>
      <c r="E13">
        <f t="shared" si="1"/>
        <v>1.4568490000000003</v>
      </c>
      <c r="F13">
        <f t="shared" si="2"/>
        <v>2896.8</v>
      </c>
      <c r="L13">
        <f t="shared" si="3"/>
        <v>-1.2345604617604626</v>
      </c>
      <c r="M13">
        <f t="shared" si="4"/>
        <v>1.5241395337422068</v>
      </c>
    </row>
    <row r="14" spans="1:13" x14ac:dyDescent="0.25">
      <c r="A14">
        <v>13</v>
      </c>
      <c r="B14">
        <v>2600</v>
      </c>
      <c r="C14">
        <v>1.115</v>
      </c>
      <c r="D14">
        <f t="shared" si="0"/>
        <v>6760000</v>
      </c>
      <c r="E14">
        <f t="shared" si="1"/>
        <v>1.243225</v>
      </c>
      <c r="F14">
        <f t="shared" si="2"/>
        <v>2899</v>
      </c>
      <c r="L14">
        <f t="shared" si="3"/>
        <v>-1.2495958874458888</v>
      </c>
      <c r="M14">
        <f t="shared" si="4"/>
        <v>1.5614898819216783</v>
      </c>
    </row>
    <row r="15" spans="1:13" x14ac:dyDescent="0.25">
      <c r="A15">
        <v>14</v>
      </c>
      <c r="B15">
        <v>2800</v>
      </c>
      <c r="C15">
        <v>1.0349999999999999</v>
      </c>
      <c r="D15">
        <f t="shared" si="0"/>
        <v>7840000</v>
      </c>
      <c r="E15">
        <f t="shared" si="1"/>
        <v>1.0712249999999999</v>
      </c>
      <c r="F15">
        <f t="shared" si="2"/>
        <v>2898</v>
      </c>
      <c r="L15">
        <f t="shared" si="3"/>
        <v>-1.252631313131314</v>
      </c>
      <c r="M15">
        <f t="shared" si="4"/>
        <v>1.5690852066370802</v>
      </c>
    </row>
    <row r="16" spans="1:13" x14ac:dyDescent="0.25">
      <c r="A16">
        <v>15</v>
      </c>
      <c r="B16">
        <v>3000</v>
      </c>
      <c r="C16">
        <v>0.96599999999999997</v>
      </c>
      <c r="D16">
        <f t="shared" si="0"/>
        <v>9000000</v>
      </c>
      <c r="E16">
        <f t="shared" si="1"/>
        <v>0.93315599999999999</v>
      </c>
      <c r="F16">
        <f t="shared" si="2"/>
        <v>2898</v>
      </c>
      <c r="L16">
        <f t="shared" si="3"/>
        <v>-1.2446667388167401</v>
      </c>
      <c r="M16">
        <f t="shared" si="4"/>
        <v>1.549195290716699</v>
      </c>
    </row>
    <row r="17" spans="1:13" x14ac:dyDescent="0.25">
      <c r="A17">
        <v>16</v>
      </c>
      <c r="B17">
        <v>3200</v>
      </c>
      <c r="C17">
        <v>0.90600000000000003</v>
      </c>
      <c r="D17">
        <f t="shared" si="0"/>
        <v>10240000</v>
      </c>
      <c r="E17">
        <f t="shared" si="1"/>
        <v>0.82083600000000001</v>
      </c>
      <c r="F17">
        <f t="shared" si="2"/>
        <v>2899.2000000000003</v>
      </c>
      <c r="L17">
        <f t="shared" si="3"/>
        <v>-1.2277021645021651</v>
      </c>
      <c r="M17">
        <f t="shared" si="4"/>
        <v>1.5072526047233012</v>
      </c>
    </row>
    <row r="18" spans="1:13" x14ac:dyDescent="0.25">
      <c r="A18">
        <v>17</v>
      </c>
      <c r="B18">
        <v>3400</v>
      </c>
      <c r="C18">
        <v>0.85199999999999998</v>
      </c>
      <c r="D18">
        <f t="shared" si="0"/>
        <v>11560000</v>
      </c>
      <c r="E18">
        <f t="shared" si="1"/>
        <v>0.72590399999999999</v>
      </c>
      <c r="F18">
        <f t="shared" si="2"/>
        <v>2896.7999999999997</v>
      </c>
      <c r="L18">
        <f t="shared" si="3"/>
        <v>-1.204737590187591</v>
      </c>
      <c r="M18">
        <f t="shared" si="4"/>
        <v>1.451392661211004</v>
      </c>
    </row>
    <row r="19" spans="1:13" x14ac:dyDescent="0.25">
      <c r="A19">
        <v>18</v>
      </c>
      <c r="B19">
        <v>3600</v>
      </c>
      <c r="C19">
        <v>0.80500000000000005</v>
      </c>
      <c r="D19">
        <f t="shared" si="0"/>
        <v>12960000</v>
      </c>
      <c r="E19">
        <f t="shared" si="1"/>
        <v>0.64802500000000007</v>
      </c>
      <c r="F19">
        <f t="shared" si="2"/>
        <v>2898</v>
      </c>
      <c r="L19">
        <f t="shared" si="3"/>
        <v>-1.1747730158730163</v>
      </c>
      <c r="M19">
        <f t="shared" si="4"/>
        <v>1.3800916388233821</v>
      </c>
    </row>
    <row r="20" spans="1:13" x14ac:dyDescent="0.25">
      <c r="A20">
        <v>19</v>
      </c>
      <c r="B20">
        <v>3800</v>
      </c>
      <c r="C20">
        <v>0.76300000000000001</v>
      </c>
      <c r="D20">
        <f t="shared" si="0"/>
        <v>14440000</v>
      </c>
      <c r="E20">
        <f t="shared" si="1"/>
        <v>0.58216900000000005</v>
      </c>
      <c r="F20">
        <f t="shared" si="2"/>
        <v>2899.4</v>
      </c>
      <c r="L20">
        <f t="shared" si="3"/>
        <v>-1.1398084415584422</v>
      </c>
      <c r="M20">
        <f t="shared" si="4"/>
        <v>1.2991632834478848</v>
      </c>
    </row>
    <row r="21" spans="1:13" x14ac:dyDescent="0.25">
      <c r="A21">
        <v>20</v>
      </c>
      <c r="B21">
        <v>4000</v>
      </c>
      <c r="C21">
        <v>0.72399999999999998</v>
      </c>
      <c r="D21">
        <f t="shared" si="0"/>
        <v>16000000</v>
      </c>
      <c r="E21">
        <f t="shared" si="1"/>
        <v>0.52417599999999998</v>
      </c>
      <c r="F21">
        <f t="shared" si="2"/>
        <v>2896</v>
      </c>
      <c r="L21">
        <f t="shared" si="3"/>
        <v>-1.1018438672438677</v>
      </c>
      <c r="M21">
        <f t="shared" si="4"/>
        <v>1.2140599077829219</v>
      </c>
    </row>
    <row r="22" spans="1:13" x14ac:dyDescent="0.25">
      <c r="A22">
        <v>21</v>
      </c>
      <c r="B22" s="1">
        <v>4200</v>
      </c>
      <c r="C22" s="1">
        <v>0.69</v>
      </c>
      <c r="D22">
        <f t="shared" si="0"/>
        <v>17640000</v>
      </c>
      <c r="E22">
        <f t="shared" si="1"/>
        <v>0.47609999999999991</v>
      </c>
      <c r="F22">
        <f t="shared" si="2"/>
        <v>2898</v>
      </c>
      <c r="L22">
        <f t="shared" si="3"/>
        <v>-1.0588792929292934</v>
      </c>
      <c r="M22">
        <f t="shared" si="4"/>
        <v>1.1212253569944404</v>
      </c>
    </row>
    <row r="23" spans="1:13" x14ac:dyDescent="0.25">
      <c r="A23">
        <v>22</v>
      </c>
      <c r="B23">
        <v>4400</v>
      </c>
      <c r="C23">
        <v>0.65900000000000003</v>
      </c>
      <c r="D23">
        <f t="shared" si="0"/>
        <v>19360000</v>
      </c>
      <c r="E23">
        <f t="shared" si="1"/>
        <v>0.43428100000000003</v>
      </c>
      <c r="F23">
        <f t="shared" si="2"/>
        <v>2899.6</v>
      </c>
      <c r="L23">
        <f t="shared" si="3"/>
        <v>-1.0129147186147189</v>
      </c>
      <c r="M23">
        <f t="shared" si="4"/>
        <v>1.0259962271863352</v>
      </c>
    </row>
    <row r="24" spans="1:13" x14ac:dyDescent="0.25">
      <c r="A24">
        <v>23</v>
      </c>
      <c r="B24">
        <v>4600</v>
      </c>
      <c r="C24">
        <v>0.63</v>
      </c>
      <c r="D24">
        <f t="shared" si="0"/>
        <v>21160000</v>
      </c>
      <c r="E24">
        <f t="shared" si="1"/>
        <v>0.39690000000000003</v>
      </c>
      <c r="F24">
        <f t="shared" si="2"/>
        <v>2898</v>
      </c>
      <c r="L24">
        <f t="shared" si="3"/>
        <v>-0.96495014430014459</v>
      </c>
      <c r="M24">
        <f t="shared" si="4"/>
        <v>0.93112878098486984</v>
      </c>
    </row>
    <row r="25" spans="1:13" x14ac:dyDescent="0.25">
      <c r="A25">
        <v>24</v>
      </c>
      <c r="B25">
        <v>4800</v>
      </c>
      <c r="C25">
        <v>0.60399999999999998</v>
      </c>
      <c r="D25">
        <f t="shared" si="0"/>
        <v>23040000</v>
      </c>
      <c r="E25">
        <f t="shared" si="1"/>
        <v>0.36481599999999997</v>
      </c>
      <c r="F25">
        <f t="shared" si="2"/>
        <v>2899.2</v>
      </c>
      <c r="L25">
        <f t="shared" si="3"/>
        <v>-0.91398556998557023</v>
      </c>
      <c r="M25">
        <f t="shared" si="4"/>
        <v>0.83536962214184773</v>
      </c>
    </row>
    <row r="26" spans="1:13" x14ac:dyDescent="0.25">
      <c r="A26">
        <v>25</v>
      </c>
      <c r="B26">
        <v>5000</v>
      </c>
      <c r="C26">
        <v>0.57999999999999996</v>
      </c>
      <c r="D26">
        <f t="shared" si="0"/>
        <v>25000000</v>
      </c>
      <c r="E26">
        <f t="shared" si="1"/>
        <v>0.33639999999999998</v>
      </c>
      <c r="F26">
        <f t="shared" si="2"/>
        <v>2900</v>
      </c>
      <c r="L26">
        <f t="shared" si="3"/>
        <v>-0.86102099567099588</v>
      </c>
      <c r="M26">
        <f t="shared" si="4"/>
        <v>0.74135715498627308</v>
      </c>
    </row>
    <row r="27" spans="1:13" x14ac:dyDescent="0.25">
      <c r="A27">
        <v>26</v>
      </c>
      <c r="B27">
        <v>5200</v>
      </c>
      <c r="C27">
        <v>0.55700000000000005</v>
      </c>
      <c r="D27">
        <f t="shared" si="0"/>
        <v>27040000</v>
      </c>
      <c r="E27">
        <f t="shared" si="1"/>
        <v>0.31024900000000005</v>
      </c>
      <c r="F27">
        <f t="shared" si="2"/>
        <v>2896.4</v>
      </c>
      <c r="L27">
        <f t="shared" si="3"/>
        <v>-0.80705642135642142</v>
      </c>
      <c r="M27">
        <f t="shared" si="4"/>
        <v>0.6513400672526336</v>
      </c>
    </row>
    <row r="28" spans="1:13" x14ac:dyDescent="0.25">
      <c r="A28">
        <v>27</v>
      </c>
      <c r="B28">
        <v>5400</v>
      </c>
      <c r="C28">
        <v>0.53700000000000003</v>
      </c>
      <c r="D28">
        <f t="shared" si="0"/>
        <v>29160000</v>
      </c>
      <c r="E28">
        <f t="shared" si="1"/>
        <v>0.28836900000000004</v>
      </c>
      <c r="F28">
        <f t="shared" si="2"/>
        <v>2899.8</v>
      </c>
      <c r="L28">
        <f t="shared" si="3"/>
        <v>-0.75009184704184706</v>
      </c>
      <c r="M28">
        <f t="shared" si="4"/>
        <v>0.56263777899864964</v>
      </c>
    </row>
    <row r="29" spans="1:13" x14ac:dyDescent="0.25">
      <c r="A29">
        <v>28</v>
      </c>
      <c r="B29">
        <v>5600</v>
      </c>
      <c r="C29">
        <v>0.51700000000000002</v>
      </c>
      <c r="D29">
        <f t="shared" si="0"/>
        <v>31360000</v>
      </c>
      <c r="E29">
        <f t="shared" si="1"/>
        <v>0.267289</v>
      </c>
      <c r="F29">
        <f t="shared" si="2"/>
        <v>2895.2000000000003</v>
      </c>
      <c r="L29">
        <f t="shared" si="3"/>
        <v>-0.6931272727272727</v>
      </c>
      <c r="M29">
        <f t="shared" si="4"/>
        <v>0.48042541619834706</v>
      </c>
    </row>
    <row r="30" spans="1:13" x14ac:dyDescent="0.25">
      <c r="A30">
        <v>29</v>
      </c>
      <c r="B30">
        <v>5800</v>
      </c>
      <c r="C30">
        <v>0.5</v>
      </c>
      <c r="D30">
        <f t="shared" si="0"/>
        <v>33640000</v>
      </c>
      <c r="E30">
        <f t="shared" si="1"/>
        <v>0.25</v>
      </c>
      <c r="F30">
        <f t="shared" si="2"/>
        <v>2900</v>
      </c>
      <c r="L30">
        <f t="shared" si="3"/>
        <v>-0.63316269841269834</v>
      </c>
      <c r="M30">
        <f t="shared" si="4"/>
        <v>0.40089500266124961</v>
      </c>
    </row>
    <row r="31" spans="1:13" x14ac:dyDescent="0.25">
      <c r="A31">
        <v>30</v>
      </c>
      <c r="B31">
        <v>6000</v>
      </c>
      <c r="C31">
        <v>0.48299999999999998</v>
      </c>
      <c r="D31">
        <f t="shared" si="0"/>
        <v>36000000</v>
      </c>
      <c r="E31">
        <f t="shared" si="1"/>
        <v>0.233289</v>
      </c>
      <c r="F31">
        <f t="shared" si="2"/>
        <v>2898</v>
      </c>
      <c r="L31">
        <f t="shared" si="3"/>
        <v>-0.57319812409812398</v>
      </c>
      <c r="M31">
        <f t="shared" si="4"/>
        <v>0.32855608946960835</v>
      </c>
    </row>
    <row r="32" spans="1:13" x14ac:dyDescent="0.25">
      <c r="A32">
        <v>31</v>
      </c>
      <c r="B32">
        <v>6200</v>
      </c>
      <c r="C32">
        <v>0.46700000000000003</v>
      </c>
      <c r="D32">
        <f t="shared" si="0"/>
        <v>38440000</v>
      </c>
      <c r="E32">
        <f t="shared" si="1"/>
        <v>0.21808900000000003</v>
      </c>
      <c r="F32">
        <f t="shared" si="2"/>
        <v>2895.4</v>
      </c>
      <c r="L32">
        <f t="shared" si="3"/>
        <v>-0.51223354978354951</v>
      </c>
      <c r="M32">
        <f t="shared" si="4"/>
        <v>0.26238320952385608</v>
      </c>
    </row>
    <row r="33" spans="1:13" x14ac:dyDescent="0.25">
      <c r="A33">
        <v>32</v>
      </c>
      <c r="B33">
        <v>6400</v>
      </c>
      <c r="C33">
        <v>0.45300000000000001</v>
      </c>
      <c r="D33">
        <f t="shared" si="0"/>
        <v>40960000</v>
      </c>
      <c r="E33">
        <f t="shared" si="1"/>
        <v>0.205209</v>
      </c>
      <c r="F33">
        <f t="shared" si="2"/>
        <v>2899.2000000000003</v>
      </c>
      <c r="L33">
        <f t="shared" si="3"/>
        <v>-0.44926897546897476</v>
      </c>
      <c r="M33">
        <f t="shared" si="4"/>
        <v>0.20184261231894224</v>
      </c>
    </row>
    <row r="34" spans="1:13" x14ac:dyDescent="0.25">
      <c r="A34">
        <v>33</v>
      </c>
      <c r="B34">
        <v>6600</v>
      </c>
      <c r="C34">
        <v>0.439</v>
      </c>
      <c r="D34">
        <f t="shared" si="0"/>
        <v>43560000</v>
      </c>
      <c r="E34">
        <f t="shared" si="1"/>
        <v>0.192721</v>
      </c>
      <c r="F34">
        <f t="shared" si="2"/>
        <v>2897.4</v>
      </c>
      <c r="L34">
        <f t="shared" si="3"/>
        <v>-0.3863044011544004</v>
      </c>
      <c r="M34">
        <f t="shared" si="4"/>
        <v>0.14923109035125992</v>
      </c>
    </row>
    <row r="35" spans="1:13" x14ac:dyDescent="0.25">
      <c r="A35">
        <v>34</v>
      </c>
      <c r="B35">
        <v>6800</v>
      </c>
      <c r="C35">
        <v>0.42599999999999999</v>
      </c>
      <c r="D35">
        <f t="shared" si="0"/>
        <v>46240000</v>
      </c>
      <c r="E35">
        <f t="shared" si="1"/>
        <v>0.181476</v>
      </c>
      <c r="F35">
        <f t="shared" si="2"/>
        <v>2896.7999999999997</v>
      </c>
      <c r="L35">
        <f t="shared" si="3"/>
        <v>-0.32233982683982604</v>
      </c>
      <c r="M35">
        <f t="shared" si="4"/>
        <v>0.10390296396712903</v>
      </c>
    </row>
    <row r="36" spans="1:13" x14ac:dyDescent="0.25">
      <c r="A36">
        <v>35</v>
      </c>
      <c r="B36">
        <v>7000</v>
      </c>
      <c r="C36">
        <v>0.41399999999999998</v>
      </c>
      <c r="D36">
        <f t="shared" si="0"/>
        <v>49000000</v>
      </c>
      <c r="E36">
        <f t="shared" si="1"/>
        <v>0.17139599999999999</v>
      </c>
      <c r="F36">
        <f t="shared" si="2"/>
        <v>2898</v>
      </c>
      <c r="L36">
        <f t="shared" si="3"/>
        <v>-0.25737525252525167</v>
      </c>
      <c r="M36">
        <f t="shared" si="4"/>
        <v>6.6242020612437072E-2</v>
      </c>
    </row>
    <row r="37" spans="1:13" x14ac:dyDescent="0.25">
      <c r="A37">
        <v>36</v>
      </c>
      <c r="B37">
        <v>7200</v>
      </c>
      <c r="C37">
        <v>0.40200000000000002</v>
      </c>
      <c r="D37">
        <f t="shared" si="0"/>
        <v>51840000</v>
      </c>
      <c r="E37">
        <f t="shared" si="1"/>
        <v>0.16160400000000003</v>
      </c>
      <c r="F37">
        <f t="shared" si="2"/>
        <v>2894.4</v>
      </c>
      <c r="L37">
        <f t="shared" si="3"/>
        <v>-0.19241067821067726</v>
      </c>
      <c r="M37">
        <f t="shared" si="4"/>
        <v>3.7021869089492794E-2</v>
      </c>
    </row>
    <row r="38" spans="1:13" x14ac:dyDescent="0.25">
      <c r="A38">
        <v>37</v>
      </c>
      <c r="B38">
        <v>7400</v>
      </c>
      <c r="C38">
        <v>0.39200000000000002</v>
      </c>
      <c r="D38">
        <f t="shared" si="0"/>
        <v>54760000</v>
      </c>
      <c r="E38">
        <f t="shared" si="1"/>
        <v>0.15366400000000002</v>
      </c>
      <c r="F38">
        <f t="shared" si="2"/>
        <v>2900.8</v>
      </c>
      <c r="L38">
        <f t="shared" si="3"/>
        <v>-0.12544610389610289</v>
      </c>
      <c r="M38">
        <f t="shared" si="4"/>
        <v>1.573672498271184E-2</v>
      </c>
    </row>
    <row r="39" spans="1:13" x14ac:dyDescent="0.25">
      <c r="A39">
        <v>38</v>
      </c>
      <c r="B39">
        <v>7600</v>
      </c>
      <c r="C39">
        <v>0.38100000000000001</v>
      </c>
      <c r="D39">
        <f t="shared" si="0"/>
        <v>57760000</v>
      </c>
      <c r="E39">
        <f t="shared" si="1"/>
        <v>0.14516100000000001</v>
      </c>
      <c r="F39">
        <f t="shared" si="2"/>
        <v>2895.6</v>
      </c>
      <c r="L39">
        <f t="shared" si="3"/>
        <v>-5.9481529581528525E-2</v>
      </c>
      <c r="M39">
        <f t="shared" si="4"/>
        <v>3.5380523613582531E-3</v>
      </c>
    </row>
    <row r="40" spans="1:13" x14ac:dyDescent="0.25">
      <c r="A40">
        <v>39</v>
      </c>
      <c r="B40">
        <v>7800</v>
      </c>
      <c r="C40">
        <v>0.372</v>
      </c>
      <c r="D40">
        <f t="shared" si="0"/>
        <v>60840000</v>
      </c>
      <c r="E40">
        <f t="shared" si="1"/>
        <v>0.13838400000000001</v>
      </c>
      <c r="F40">
        <f t="shared" si="2"/>
        <v>2901.6</v>
      </c>
      <c r="L40">
        <f t="shared" si="3"/>
        <v>8.4830447330458414E-3</v>
      </c>
      <c r="M40">
        <f t="shared" si="4"/>
        <v>7.1962047942856797E-5</v>
      </c>
    </row>
    <row r="41" spans="1:13" x14ac:dyDescent="0.25">
      <c r="A41">
        <v>40</v>
      </c>
      <c r="B41">
        <v>8000</v>
      </c>
      <c r="C41">
        <v>0.36199999999999999</v>
      </c>
      <c r="D41">
        <f t="shared" si="0"/>
        <v>64000000</v>
      </c>
      <c r="E41">
        <f t="shared" si="1"/>
        <v>0.13104399999999999</v>
      </c>
      <c r="F41">
        <f t="shared" si="2"/>
        <v>2896</v>
      </c>
      <c r="L41">
        <f t="shared" si="3"/>
        <v>7.5447619047620207E-2</v>
      </c>
      <c r="M41">
        <f t="shared" si="4"/>
        <v>5.6923432199548233E-3</v>
      </c>
    </row>
    <row r="42" spans="1:13" x14ac:dyDescent="0.25">
      <c r="A42">
        <v>41</v>
      </c>
      <c r="B42">
        <v>8200</v>
      </c>
      <c r="C42">
        <v>0.35299999999999998</v>
      </c>
      <c r="D42">
        <f t="shared" si="0"/>
        <v>67240000</v>
      </c>
      <c r="E42">
        <f t="shared" si="1"/>
        <v>0.12460899999999998</v>
      </c>
      <c r="F42">
        <f t="shared" si="2"/>
        <v>2894.6</v>
      </c>
      <c r="L42">
        <f t="shared" si="3"/>
        <v>0.14341219336219457</v>
      </c>
      <c r="M42">
        <f t="shared" si="4"/>
        <v>2.0567057204955486E-2</v>
      </c>
    </row>
    <row r="43" spans="1:13" x14ac:dyDescent="0.25">
      <c r="A43">
        <v>42</v>
      </c>
      <c r="B43">
        <v>8400</v>
      </c>
      <c r="C43">
        <v>0.34499999999999997</v>
      </c>
      <c r="D43">
        <f t="shared" si="0"/>
        <v>70560000</v>
      </c>
      <c r="E43">
        <f t="shared" si="1"/>
        <v>0.11902499999999998</v>
      </c>
      <c r="F43">
        <f t="shared" si="2"/>
        <v>2898</v>
      </c>
      <c r="L43">
        <f t="shared" si="3"/>
        <v>0.21237676767676894</v>
      </c>
      <c r="M43">
        <f t="shared" si="4"/>
        <v>4.5103891448832291E-2</v>
      </c>
    </row>
    <row r="44" spans="1:13" x14ac:dyDescent="0.25">
      <c r="A44">
        <v>43</v>
      </c>
      <c r="B44">
        <v>8600</v>
      </c>
      <c r="C44">
        <v>0.33700000000000002</v>
      </c>
      <c r="D44">
        <f t="shared" si="0"/>
        <v>73960000</v>
      </c>
      <c r="E44">
        <f t="shared" si="1"/>
        <v>0.11356900000000002</v>
      </c>
      <c r="F44">
        <f t="shared" si="2"/>
        <v>2898.2000000000003</v>
      </c>
      <c r="L44">
        <f t="shared" si="3"/>
        <v>0.28134134199134336</v>
      </c>
      <c r="M44">
        <f t="shared" si="4"/>
        <v>7.9152950713490031E-2</v>
      </c>
    </row>
    <row r="45" spans="1:13" x14ac:dyDescent="0.25">
      <c r="A45">
        <v>44</v>
      </c>
      <c r="B45">
        <v>8800</v>
      </c>
      <c r="C45">
        <v>0.32900000000000001</v>
      </c>
      <c r="D45">
        <f t="shared" si="0"/>
        <v>77440000</v>
      </c>
      <c r="E45">
        <f t="shared" si="1"/>
        <v>0.108241</v>
      </c>
      <c r="F45">
        <f t="shared" si="2"/>
        <v>2895.2000000000003</v>
      </c>
      <c r="L45">
        <f t="shared" si="3"/>
        <v>0.35030591630591773</v>
      </c>
      <c r="M45">
        <f t="shared" si="4"/>
        <v>0.12271423499892864</v>
      </c>
    </row>
    <row r="46" spans="1:13" x14ac:dyDescent="0.25">
      <c r="A46">
        <v>45</v>
      </c>
      <c r="B46">
        <v>9000</v>
      </c>
      <c r="C46">
        <v>0.32200000000000001</v>
      </c>
      <c r="D46">
        <f t="shared" si="0"/>
        <v>81000000</v>
      </c>
      <c r="E46">
        <f t="shared" si="1"/>
        <v>0.10368400000000001</v>
      </c>
      <c r="F46">
        <f t="shared" si="2"/>
        <v>2898</v>
      </c>
      <c r="L46">
        <f t="shared" si="3"/>
        <v>0.4202704906204921</v>
      </c>
      <c r="M46">
        <f t="shared" si="4"/>
        <v>0.17662728528638913</v>
      </c>
    </row>
    <row r="47" spans="1:13" x14ac:dyDescent="0.25">
      <c r="A47">
        <v>46</v>
      </c>
      <c r="B47">
        <v>9200</v>
      </c>
      <c r="C47">
        <v>0.315</v>
      </c>
      <c r="D47">
        <f t="shared" si="0"/>
        <v>84640000</v>
      </c>
      <c r="E47">
        <f t="shared" si="1"/>
        <v>9.9225000000000008E-2</v>
      </c>
      <c r="F47">
        <f t="shared" si="2"/>
        <v>2898</v>
      </c>
      <c r="L47">
        <f t="shared" si="3"/>
        <v>0.49023506493506647</v>
      </c>
      <c r="M47">
        <f t="shared" si="4"/>
        <v>0.24033041889188883</v>
      </c>
    </row>
    <row r="48" spans="1:13" x14ac:dyDescent="0.25">
      <c r="A48">
        <v>47</v>
      </c>
      <c r="B48">
        <v>9400</v>
      </c>
      <c r="C48">
        <v>0.308</v>
      </c>
      <c r="D48">
        <f t="shared" si="0"/>
        <v>88360000</v>
      </c>
      <c r="E48">
        <f t="shared" si="1"/>
        <v>9.4864000000000004E-2</v>
      </c>
      <c r="F48">
        <f t="shared" si="2"/>
        <v>2895.2</v>
      </c>
      <c r="L48">
        <f t="shared" si="3"/>
        <v>0.56019963924964089</v>
      </c>
      <c r="M48">
        <f t="shared" si="4"/>
        <v>0.31382363581542777</v>
      </c>
    </row>
    <row r="49" spans="1:13" x14ac:dyDescent="0.25">
      <c r="A49">
        <v>48</v>
      </c>
      <c r="B49">
        <v>9600</v>
      </c>
      <c r="C49">
        <v>0.30199999999999999</v>
      </c>
      <c r="D49">
        <f t="shared" si="0"/>
        <v>92160000</v>
      </c>
      <c r="E49">
        <f t="shared" si="1"/>
        <v>9.1203999999999993E-2</v>
      </c>
      <c r="F49">
        <f t="shared" si="2"/>
        <v>2899.2</v>
      </c>
      <c r="L49">
        <f t="shared" si="3"/>
        <v>0.63116421356421526</v>
      </c>
      <c r="M49">
        <f t="shared" si="4"/>
        <v>0.39836826448413432</v>
      </c>
    </row>
    <row r="50" spans="1:13" x14ac:dyDescent="0.25">
      <c r="A50">
        <v>49</v>
      </c>
      <c r="B50">
        <v>9800</v>
      </c>
      <c r="C50">
        <v>0.29599999999999999</v>
      </c>
      <c r="D50">
        <f t="shared" si="0"/>
        <v>96040000</v>
      </c>
      <c r="E50">
        <f t="shared" si="1"/>
        <v>8.7615999999999986E-2</v>
      </c>
      <c r="F50">
        <f t="shared" si="2"/>
        <v>2900.7999999999997</v>
      </c>
      <c r="L50">
        <f t="shared" si="3"/>
        <v>0.70212878787878963</v>
      </c>
      <c r="M50">
        <f t="shared" si="4"/>
        <v>0.49298483476813837</v>
      </c>
    </row>
    <row r="51" spans="1:13" x14ac:dyDescent="0.25">
      <c r="A51">
        <v>50</v>
      </c>
      <c r="B51">
        <v>10000</v>
      </c>
      <c r="C51">
        <v>0.28999999999999998</v>
      </c>
      <c r="D51">
        <f t="shared" si="0"/>
        <v>100000000</v>
      </c>
      <c r="E51">
        <f t="shared" si="1"/>
        <v>8.4099999999999994E-2</v>
      </c>
      <c r="F51">
        <f t="shared" si="2"/>
        <v>2900</v>
      </c>
      <c r="L51">
        <f t="shared" si="3"/>
        <v>0.773093362193364</v>
      </c>
      <c r="M51">
        <f t="shared" si="4"/>
        <v>0.59767334666743988</v>
      </c>
    </row>
    <row r="52" spans="1:13" x14ac:dyDescent="0.25">
      <c r="A52">
        <v>51</v>
      </c>
      <c r="B52">
        <v>10200</v>
      </c>
      <c r="C52">
        <v>0.28399999999999997</v>
      </c>
      <c r="D52">
        <f t="shared" si="0"/>
        <v>104040000</v>
      </c>
      <c r="E52">
        <f t="shared" si="1"/>
        <v>8.0655999999999992E-2</v>
      </c>
      <c r="F52">
        <f t="shared" si="2"/>
        <v>2896.7999999999997</v>
      </c>
      <c r="L52">
        <f t="shared" si="3"/>
        <v>0.84405793650793837</v>
      </c>
      <c r="M52">
        <f t="shared" si="4"/>
        <v>0.71243380018203895</v>
      </c>
    </row>
    <row r="53" spans="1:13" x14ac:dyDescent="0.25">
      <c r="A53">
        <v>52</v>
      </c>
      <c r="B53">
        <v>10400</v>
      </c>
      <c r="C53">
        <v>0.27900000000000003</v>
      </c>
      <c r="D53">
        <f t="shared" si="0"/>
        <v>108160000</v>
      </c>
      <c r="E53">
        <f t="shared" si="1"/>
        <v>7.7841000000000021E-2</v>
      </c>
      <c r="F53">
        <f t="shared" si="2"/>
        <v>2901.6000000000004</v>
      </c>
      <c r="L53">
        <f t="shared" si="3"/>
        <v>0.91602251082251274</v>
      </c>
      <c r="M53">
        <f t="shared" si="4"/>
        <v>0.83909724033358046</v>
      </c>
    </row>
    <row r="54" spans="1:13" x14ac:dyDescent="0.25">
      <c r="A54">
        <v>53</v>
      </c>
      <c r="B54">
        <v>10600</v>
      </c>
      <c r="C54">
        <v>0.27300000000000002</v>
      </c>
      <c r="D54">
        <f t="shared" si="0"/>
        <v>112360000</v>
      </c>
      <c r="E54">
        <f t="shared" si="1"/>
        <v>7.4529000000000012E-2</v>
      </c>
      <c r="F54">
        <f t="shared" si="2"/>
        <v>2893.8</v>
      </c>
      <c r="L54">
        <f t="shared" si="3"/>
        <v>0.98698708513708755</v>
      </c>
      <c r="M54">
        <f t="shared" si="4"/>
        <v>0.97414350622740453</v>
      </c>
    </row>
    <row r="55" spans="1:13" x14ac:dyDescent="0.25">
      <c r="A55">
        <v>54</v>
      </c>
      <c r="B55">
        <v>10800</v>
      </c>
      <c r="C55">
        <v>0.26800000000000002</v>
      </c>
      <c r="D55">
        <f t="shared" si="0"/>
        <v>116640000</v>
      </c>
      <c r="E55">
        <f t="shared" si="1"/>
        <v>7.1824000000000013E-2</v>
      </c>
      <c r="F55">
        <f t="shared" si="2"/>
        <v>2894.4</v>
      </c>
      <c r="L55">
        <f t="shared" si="3"/>
        <v>1.0589516594516615</v>
      </c>
      <c r="M55">
        <f t="shared" si="4"/>
        <v>1.1213786170554276</v>
      </c>
    </row>
    <row r="56" spans="1:13" x14ac:dyDescent="0.25">
      <c r="A56">
        <v>55</v>
      </c>
      <c r="B56">
        <v>11000</v>
      </c>
      <c r="C56">
        <v>0.26300000000000001</v>
      </c>
      <c r="D56">
        <f t="shared" si="0"/>
        <v>121000000</v>
      </c>
      <c r="E56">
        <f t="shared" si="1"/>
        <v>6.9169000000000008E-2</v>
      </c>
      <c r="F56">
        <f t="shared" si="2"/>
        <v>2893</v>
      </c>
      <c r="L56">
        <f t="shared" si="3"/>
        <v>1.1309162337662362</v>
      </c>
      <c r="M56">
        <f t="shared" si="4"/>
        <v>1.2789715277960081</v>
      </c>
    </row>
    <row r="57" spans="1:13" x14ac:dyDescent="0.25">
      <c r="A57" t="s">
        <v>5</v>
      </c>
      <c r="B57">
        <f>SUM(B2:B56)</f>
        <v>308000</v>
      </c>
      <c r="C57">
        <f>SUM(C2:C56)</f>
        <v>66.557000000000031</v>
      </c>
      <c r="D57">
        <f>SUM(D2:D56)</f>
        <v>2279200000</v>
      </c>
      <c r="E57">
        <f>SUM(E2:E56)</f>
        <v>341.53804299999996</v>
      </c>
      <c r="F57">
        <f>SUM(F2:F56)</f>
        <v>159373.39999999997</v>
      </c>
      <c r="M57">
        <f>SUM(M2:M56)</f>
        <v>178.89525871507945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workbookViewId="0">
      <selection activeCell="R22" sqref="R22"/>
    </sheetView>
  </sheetViews>
  <sheetFormatPr baseColWidth="10" defaultRowHeight="15" x14ac:dyDescent="0.25"/>
  <cols>
    <col min="2" max="2" width="19.7109375" customWidth="1"/>
    <col min="3" max="3" width="25.28515625" customWidth="1"/>
    <col min="8" max="8" width="23.7109375" customWidth="1"/>
    <col min="9" max="9" width="12" bestFit="1" customWidth="1"/>
  </cols>
  <sheetData>
    <row r="1" spans="1:15" x14ac:dyDescent="0.25">
      <c r="B1" t="s">
        <v>14</v>
      </c>
      <c r="C1" t="s">
        <v>1</v>
      </c>
      <c r="D1" t="s">
        <v>2</v>
      </c>
      <c r="E1" t="s">
        <v>3</v>
      </c>
      <c r="F1" t="s">
        <v>4</v>
      </c>
      <c r="L1" t="s">
        <v>11</v>
      </c>
      <c r="M1" t="s">
        <v>12</v>
      </c>
    </row>
    <row r="2" spans="1:15" x14ac:dyDescent="0.25">
      <c r="A2">
        <v>1</v>
      </c>
      <c r="B2">
        <f>LOG10(O2)</f>
        <v>2.3010299956639813</v>
      </c>
      <c r="C2">
        <v>14.489000000000001</v>
      </c>
      <c r="D2">
        <f>B2*B2</f>
        <v>5.2947390409453812</v>
      </c>
      <c r="E2">
        <f>C2*C2</f>
        <v>209.93112100000002</v>
      </c>
      <c r="F2">
        <f>B2*C2</f>
        <v>33.339623607175426</v>
      </c>
      <c r="H2" t="s">
        <v>6</v>
      </c>
      <c r="I2">
        <f>((A56*F57)-(B57*C57))/((A56*D57)-(B57*B57))</f>
        <v>-4.6745614036604497</v>
      </c>
      <c r="L2">
        <f>C2-(I$2*B2+I$3)</f>
        <v>7.0656428305867127</v>
      </c>
      <c r="M2">
        <f>L2*L2</f>
        <v>49.923308609421412</v>
      </c>
      <c r="O2">
        <v>200</v>
      </c>
    </row>
    <row r="3" spans="1:15" x14ac:dyDescent="0.25">
      <c r="A3">
        <v>2</v>
      </c>
      <c r="B3">
        <f t="shared" ref="B3:B56" si="0">LOG10(O3)</f>
        <v>2.6020599913279625</v>
      </c>
      <c r="C3">
        <v>7.2439999999999998</v>
      </c>
      <c r="D3">
        <f t="shared" ref="D3:E56" si="1">B3*B3</f>
        <v>6.7707161984696764</v>
      </c>
      <c r="E3">
        <f t="shared" si="1"/>
        <v>52.475535999999998</v>
      </c>
      <c r="F3">
        <f t="shared" ref="F3:F56" si="2">B3*C3</f>
        <v>18.849322577179759</v>
      </c>
      <c r="H3" t="s">
        <v>7</v>
      </c>
      <c r="I3">
        <f>((C57*D57)-(F57*B57))/((A56*D57)-(B57*B57))</f>
        <v>18.179663175809107</v>
      </c>
      <c r="L3">
        <f t="shared" ref="L3:L56" si="3">C3-(I$2*B3+I$3)</f>
        <v>1.2278260296616299</v>
      </c>
      <c r="M3">
        <f t="shared" ref="M3:M56" si="4">L3*L3</f>
        <v>1.5075567591146417</v>
      </c>
      <c r="O3">
        <v>400</v>
      </c>
    </row>
    <row r="4" spans="1:15" x14ac:dyDescent="0.25">
      <c r="A4">
        <v>3</v>
      </c>
      <c r="B4">
        <f t="shared" si="0"/>
        <v>2.7781512503836434</v>
      </c>
      <c r="C4">
        <v>4.83</v>
      </c>
      <c r="D4">
        <f t="shared" si="1"/>
        <v>7.7181243700082014</v>
      </c>
      <c r="E4">
        <f t="shared" si="1"/>
        <v>23.328900000000001</v>
      </c>
      <c r="F4">
        <f t="shared" si="2"/>
        <v>13.418470539352997</v>
      </c>
      <c r="H4" t="s">
        <v>9</v>
      </c>
      <c r="I4">
        <f>SQRT((M57)/(A56-2))*SQRT((A56)/((A56*D57)-(B57*B57)))</f>
        <v>0.43680034029047504</v>
      </c>
      <c r="L4">
        <f t="shared" si="3"/>
        <v>-0.3630245672347101</v>
      </c>
      <c r="M4">
        <f t="shared" si="4"/>
        <v>0.13178683641594854</v>
      </c>
      <c r="O4">
        <v>600</v>
      </c>
    </row>
    <row r="5" spans="1:15" x14ac:dyDescent="0.25">
      <c r="A5">
        <v>4</v>
      </c>
      <c r="B5">
        <f t="shared" si="0"/>
        <v>2.9030899869919438</v>
      </c>
      <c r="C5">
        <v>3.6219999999999999</v>
      </c>
      <c r="D5">
        <f t="shared" si="1"/>
        <v>8.4279314725728849</v>
      </c>
      <c r="E5">
        <f t="shared" si="1"/>
        <v>13.118884</v>
      </c>
      <c r="F5">
        <f t="shared" si="2"/>
        <v>10.51499193288482</v>
      </c>
      <c r="H5" t="s">
        <v>10</v>
      </c>
      <c r="I5">
        <f>SQRT((M57)/(A56-2))*SQRT((D57)/((A56*D57)-(B57*B57)))</f>
        <v>1.5945740472683529</v>
      </c>
      <c r="L5">
        <f t="shared" si="3"/>
        <v>-0.98699077126345003</v>
      </c>
      <c r="M5">
        <f t="shared" si="4"/>
        <v>0.97415078255921994</v>
      </c>
      <c r="O5">
        <v>800</v>
      </c>
    </row>
    <row r="6" spans="1:15" x14ac:dyDescent="0.25">
      <c r="A6">
        <v>5</v>
      </c>
      <c r="B6">
        <f t="shared" si="0"/>
        <v>3</v>
      </c>
      <c r="C6">
        <v>2.8980000000000001</v>
      </c>
      <c r="D6">
        <f t="shared" si="1"/>
        <v>9</v>
      </c>
      <c r="E6">
        <f t="shared" si="1"/>
        <v>8.3984040000000011</v>
      </c>
      <c r="F6">
        <f t="shared" si="2"/>
        <v>8.6940000000000008</v>
      </c>
      <c r="H6" t="s">
        <v>8</v>
      </c>
      <c r="I6">
        <f>((A56*F57)-(B57*C57))/(SQRT((A56*D57)-(B57*B57))*SQRT((A56*E57)-(C57*C57)))</f>
        <v>-0.82682345680471292</v>
      </c>
      <c r="L6">
        <f t="shared" si="3"/>
        <v>-1.2579789648277582</v>
      </c>
      <c r="M6">
        <f t="shared" si="4"/>
        <v>1.5825110759491181</v>
      </c>
      <c r="O6">
        <v>1000</v>
      </c>
    </row>
    <row r="7" spans="1:15" x14ac:dyDescent="0.25">
      <c r="A7">
        <v>6</v>
      </c>
      <c r="B7">
        <f t="shared" si="0"/>
        <v>3.0791812460476247</v>
      </c>
      <c r="C7">
        <v>2.415</v>
      </c>
      <c r="D7">
        <f t="shared" si="1"/>
        <v>9.481357146011403</v>
      </c>
      <c r="E7">
        <f t="shared" si="1"/>
        <v>5.8322250000000002</v>
      </c>
      <c r="F7">
        <f t="shared" si="2"/>
        <v>7.4362227092050137</v>
      </c>
      <c r="L7">
        <f t="shared" si="3"/>
        <v>-1.3708413681597902</v>
      </c>
      <c r="M7">
        <f t="shared" si="4"/>
        <v>1.8792060566582054</v>
      </c>
      <c r="O7">
        <v>1200</v>
      </c>
    </row>
    <row r="8" spans="1:15" x14ac:dyDescent="0.25">
      <c r="A8">
        <v>7</v>
      </c>
      <c r="B8">
        <f t="shared" si="0"/>
        <v>3.1461280356782382</v>
      </c>
      <c r="C8">
        <v>2.0699999999999998</v>
      </c>
      <c r="D8">
        <f t="shared" si="1"/>
        <v>9.8981216168806103</v>
      </c>
      <c r="E8">
        <f t="shared" si="1"/>
        <v>4.2848999999999995</v>
      </c>
      <c r="F8">
        <f t="shared" si="2"/>
        <v>6.5124850338539524</v>
      </c>
      <c r="L8">
        <f t="shared" si="3"/>
        <v>-1.40289448925355</v>
      </c>
      <c r="M8">
        <f t="shared" si="4"/>
        <v>1.9681129479779789</v>
      </c>
      <c r="O8">
        <v>1400</v>
      </c>
    </row>
    <row r="9" spans="1:15" x14ac:dyDescent="0.25">
      <c r="A9">
        <v>8</v>
      </c>
      <c r="B9">
        <f t="shared" si="0"/>
        <v>3.2041199826559246</v>
      </c>
      <c r="C9">
        <v>1.8109999999999999</v>
      </c>
      <c r="D9">
        <f t="shared" si="1"/>
        <v>10.266384863255002</v>
      </c>
      <c r="E9">
        <f t="shared" si="1"/>
        <v>3.2797209999999999</v>
      </c>
      <c r="F9">
        <f t="shared" si="2"/>
        <v>5.8026612885898796</v>
      </c>
      <c r="L9">
        <f t="shared" si="3"/>
        <v>-1.3908075721885336</v>
      </c>
      <c r="M9">
        <f t="shared" si="4"/>
        <v>1.9343457028569631</v>
      </c>
      <c r="O9">
        <v>1600</v>
      </c>
    </row>
    <row r="10" spans="1:15" x14ac:dyDescent="0.25">
      <c r="A10">
        <v>9</v>
      </c>
      <c r="B10">
        <f t="shared" si="0"/>
        <v>3.255272505103306</v>
      </c>
      <c r="C10">
        <v>1.61</v>
      </c>
      <c r="D10">
        <f t="shared" si="1"/>
        <v>10.596799082481553</v>
      </c>
      <c r="E10">
        <f t="shared" si="1"/>
        <v>2.5921000000000003</v>
      </c>
      <c r="F10">
        <f t="shared" si="2"/>
        <v>5.240988733216323</v>
      </c>
      <c r="L10">
        <f t="shared" si="3"/>
        <v>-1.3526919650561287</v>
      </c>
      <c r="M10">
        <f t="shared" si="4"/>
        <v>1.8297755523274108</v>
      </c>
      <c r="O10">
        <v>1800</v>
      </c>
    </row>
    <row r="11" spans="1:15" x14ac:dyDescent="0.25">
      <c r="A11">
        <v>10</v>
      </c>
      <c r="B11">
        <f t="shared" si="0"/>
        <v>3.3010299956639813</v>
      </c>
      <c r="C11">
        <v>1.4490000000000001</v>
      </c>
      <c r="D11">
        <f t="shared" si="1"/>
        <v>10.896799032273345</v>
      </c>
      <c r="E11">
        <f t="shared" si="1"/>
        <v>2.0996010000000003</v>
      </c>
      <c r="F11">
        <f t="shared" si="2"/>
        <v>4.7831924637171088</v>
      </c>
      <c r="L11">
        <f t="shared" si="3"/>
        <v>-1.2997957657528383</v>
      </c>
      <c r="M11">
        <f t="shared" si="4"/>
        <v>1.6894690326690072</v>
      </c>
      <c r="O11">
        <v>2000</v>
      </c>
    </row>
    <row r="12" spans="1:15" x14ac:dyDescent="0.25">
      <c r="A12">
        <v>11</v>
      </c>
      <c r="B12">
        <f t="shared" si="0"/>
        <v>3.3424226808222062</v>
      </c>
      <c r="C12">
        <v>1.3169999999999999</v>
      </c>
      <c r="D12">
        <f t="shared" si="1"/>
        <v>11.171789377274704</v>
      </c>
      <c r="E12">
        <f t="shared" si="1"/>
        <v>1.7344889999999999</v>
      </c>
      <c r="F12">
        <f t="shared" si="2"/>
        <v>4.4019706706428456</v>
      </c>
      <c r="L12">
        <f>C12-(I$2*B12+I$3)</f>
        <v>-1.2383031173183314</v>
      </c>
      <c r="M12">
        <f t="shared" si="4"/>
        <v>1.5333946103602973</v>
      </c>
      <c r="O12">
        <v>2200</v>
      </c>
    </row>
    <row r="13" spans="1:15" x14ac:dyDescent="0.25">
      <c r="A13">
        <v>12</v>
      </c>
      <c r="B13">
        <f t="shared" si="0"/>
        <v>3.3802112417116059</v>
      </c>
      <c r="C13">
        <v>1.2070000000000001</v>
      </c>
      <c r="D13">
        <f t="shared" si="1"/>
        <v>11.425828038593517</v>
      </c>
      <c r="E13">
        <f t="shared" si="1"/>
        <v>1.4568490000000003</v>
      </c>
      <c r="F13">
        <f t="shared" si="2"/>
        <v>4.0799149687459089</v>
      </c>
      <c r="L13">
        <f t="shared" si="3"/>
        <v>-1.171658169084872</v>
      </c>
      <c r="M13">
        <f t="shared" si="4"/>
        <v>1.3727828651833145</v>
      </c>
      <c r="O13">
        <v>2400</v>
      </c>
    </row>
    <row r="14" spans="1:15" x14ac:dyDescent="0.25">
      <c r="A14">
        <v>13</v>
      </c>
      <c r="B14">
        <f t="shared" si="0"/>
        <v>3.4149733479708178</v>
      </c>
      <c r="C14">
        <v>1.115</v>
      </c>
      <c r="D14">
        <f t="shared" si="1"/>
        <v>11.662042967351017</v>
      </c>
      <c r="E14">
        <f t="shared" si="1"/>
        <v>1.243225</v>
      </c>
      <c r="F14">
        <f t="shared" si="2"/>
        <v>3.8076952829874617</v>
      </c>
      <c r="L14">
        <f t="shared" si="3"/>
        <v>-1.1011605688556154</v>
      </c>
      <c r="M14">
        <f t="shared" si="4"/>
        <v>1.2125545984024226</v>
      </c>
      <c r="O14">
        <v>2600</v>
      </c>
    </row>
    <row r="15" spans="1:15" x14ac:dyDescent="0.25">
      <c r="A15">
        <v>14</v>
      </c>
      <c r="B15">
        <f t="shared" si="0"/>
        <v>3.4471580313422194</v>
      </c>
      <c r="C15">
        <v>1.0349999999999999</v>
      </c>
      <c r="D15">
        <f t="shared" si="1"/>
        <v>11.882898493047167</v>
      </c>
      <c r="E15">
        <f t="shared" si="1"/>
        <v>1.0712249999999999</v>
      </c>
      <c r="F15">
        <f t="shared" si="2"/>
        <v>3.5678085624391969</v>
      </c>
      <c r="L15">
        <f t="shared" si="3"/>
        <v>-1.0307112901786299</v>
      </c>
      <c r="M15">
        <f t="shared" si="4"/>
        <v>1.0623657637016959</v>
      </c>
      <c r="O15">
        <v>2800</v>
      </c>
    </row>
    <row r="16" spans="1:15" x14ac:dyDescent="0.25">
      <c r="A16">
        <v>15</v>
      </c>
      <c r="B16">
        <f t="shared" si="0"/>
        <v>3.4771212547196626</v>
      </c>
      <c r="C16">
        <v>0.96599999999999997</v>
      </c>
      <c r="D16">
        <f t="shared" si="1"/>
        <v>12.090372220023241</v>
      </c>
      <c r="E16">
        <f t="shared" si="1"/>
        <v>0.93315599999999999</v>
      </c>
      <c r="F16">
        <f t="shared" si="2"/>
        <v>3.3588991320591939</v>
      </c>
      <c r="L16">
        <f t="shared" si="3"/>
        <v>-0.95964636264917869</v>
      </c>
      <c r="M16">
        <f t="shared" si="4"/>
        <v>0.92092114134579894</v>
      </c>
      <c r="O16">
        <v>3000</v>
      </c>
    </row>
    <row r="17" spans="1:15" x14ac:dyDescent="0.25">
      <c r="A17">
        <v>16</v>
      </c>
      <c r="B17">
        <f t="shared" si="0"/>
        <v>3.5051499783199058</v>
      </c>
      <c r="C17">
        <v>0.90600000000000003</v>
      </c>
      <c r="D17">
        <f t="shared" si="1"/>
        <v>12.286076370516037</v>
      </c>
      <c r="E17">
        <f t="shared" si="1"/>
        <v>0.82083600000000001</v>
      </c>
      <c r="F17">
        <f t="shared" si="2"/>
        <v>3.1756658803578346</v>
      </c>
      <c r="L17">
        <f t="shared" si="3"/>
        <v>-0.88862437311361353</v>
      </c>
      <c r="M17">
        <f t="shared" si="4"/>
        <v>0.78965327649156258</v>
      </c>
      <c r="O17">
        <v>3200</v>
      </c>
    </row>
    <row r="18" spans="1:15" x14ac:dyDescent="0.25">
      <c r="A18">
        <v>17</v>
      </c>
      <c r="B18">
        <f t="shared" si="0"/>
        <v>3.5314789170422549</v>
      </c>
      <c r="C18">
        <v>0.85199999999999998</v>
      </c>
      <c r="D18">
        <f t="shared" si="1"/>
        <v>12.471343341513938</v>
      </c>
      <c r="E18">
        <f t="shared" si="1"/>
        <v>0.72590399999999999</v>
      </c>
      <c r="F18">
        <f t="shared" si="2"/>
        <v>3.0088200373200009</v>
      </c>
      <c r="L18">
        <f t="shared" si="3"/>
        <v>-0.8195481323627799</v>
      </c>
      <c r="M18">
        <f t="shared" si="4"/>
        <v>0.67165914125932058</v>
      </c>
      <c r="O18">
        <v>3400</v>
      </c>
    </row>
    <row r="19" spans="1:15" x14ac:dyDescent="0.25">
      <c r="A19">
        <v>18</v>
      </c>
      <c r="B19">
        <f t="shared" si="0"/>
        <v>3.5563025007672873</v>
      </c>
      <c r="C19">
        <v>0.80500000000000005</v>
      </c>
      <c r="D19">
        <f t="shared" si="1"/>
        <v>12.647287476963662</v>
      </c>
      <c r="E19">
        <f t="shared" si="1"/>
        <v>0.64802500000000007</v>
      </c>
      <c r="F19">
        <f t="shared" si="2"/>
        <v>2.8628235131176663</v>
      </c>
      <c r="L19">
        <f t="shared" si="3"/>
        <v>-0.75050876598120875</v>
      </c>
      <c r="M19">
        <f t="shared" si="4"/>
        <v>0.5632634078146368</v>
      </c>
      <c r="O19">
        <v>3600</v>
      </c>
    </row>
    <row r="20" spans="1:15" x14ac:dyDescent="0.25">
      <c r="A20">
        <v>19</v>
      </c>
      <c r="B20">
        <f t="shared" si="0"/>
        <v>3.5797835966168101</v>
      </c>
      <c r="C20">
        <v>0.76300000000000001</v>
      </c>
      <c r="D20">
        <f t="shared" si="1"/>
        <v>12.814850598606785</v>
      </c>
      <c r="E20">
        <f t="shared" si="1"/>
        <v>0.58216900000000005</v>
      </c>
      <c r="F20">
        <f t="shared" si="2"/>
        <v>2.7313748842186261</v>
      </c>
      <c r="L20">
        <f t="shared" si="3"/>
        <v>-0.68274494160737997</v>
      </c>
      <c r="M20">
        <f t="shared" si="4"/>
        <v>0.46614065529046467</v>
      </c>
      <c r="O20">
        <v>3800</v>
      </c>
    </row>
    <row r="21" spans="1:15" x14ac:dyDescent="0.25">
      <c r="A21">
        <v>20</v>
      </c>
      <c r="B21">
        <f t="shared" si="0"/>
        <v>3.6020599913279625</v>
      </c>
      <c r="C21">
        <v>0.72399999999999998</v>
      </c>
      <c r="D21">
        <f t="shared" si="1"/>
        <v>12.974836181125601</v>
      </c>
      <c r="E21">
        <f t="shared" si="1"/>
        <v>0.52417599999999998</v>
      </c>
      <c r="F21">
        <f t="shared" si="2"/>
        <v>2.6078914337214449</v>
      </c>
      <c r="L21">
        <f t="shared" si="3"/>
        <v>-0.61761256667792019</v>
      </c>
      <c r="M21">
        <f t="shared" si="4"/>
        <v>0.38144528251848842</v>
      </c>
      <c r="O21">
        <v>4000</v>
      </c>
    </row>
    <row r="22" spans="1:15" x14ac:dyDescent="0.25">
      <c r="A22">
        <v>21</v>
      </c>
      <c r="B22">
        <f t="shared" si="0"/>
        <v>3.6232492903979003</v>
      </c>
      <c r="C22" s="1">
        <v>0.69</v>
      </c>
      <c r="D22">
        <f t="shared" si="1"/>
        <v>13.127935420368889</v>
      </c>
      <c r="E22">
        <f t="shared" si="1"/>
        <v>0.47609999999999991</v>
      </c>
      <c r="F22">
        <f t="shared" si="2"/>
        <v>2.5000420103745511</v>
      </c>
      <c r="L22">
        <f t="shared" si="3"/>
        <v>-0.55256188707497023</v>
      </c>
      <c r="M22">
        <f t="shared" si="4"/>
        <v>0.30532463904785218</v>
      </c>
      <c r="O22" s="1">
        <v>4200</v>
      </c>
    </row>
    <row r="23" spans="1:15" x14ac:dyDescent="0.25">
      <c r="A23">
        <v>22</v>
      </c>
      <c r="B23">
        <f t="shared" si="0"/>
        <v>3.6434526764861874</v>
      </c>
      <c r="C23">
        <v>0.65900000000000003</v>
      </c>
      <c r="D23">
        <f t="shared" si="1"/>
        <v>13.274747405794363</v>
      </c>
      <c r="E23">
        <f t="shared" si="1"/>
        <v>0.43428100000000003</v>
      </c>
      <c r="F23">
        <f t="shared" si="2"/>
        <v>2.4010353138043978</v>
      </c>
      <c r="L23">
        <f t="shared" si="3"/>
        <v>-0.48911991824341317</v>
      </c>
      <c r="M23">
        <f t="shared" si="4"/>
        <v>0.23923829442244318</v>
      </c>
      <c r="O23">
        <v>4400</v>
      </c>
    </row>
    <row r="24" spans="1:15" x14ac:dyDescent="0.25">
      <c r="A24">
        <v>23</v>
      </c>
      <c r="B24">
        <f t="shared" si="0"/>
        <v>3.6627578316815739</v>
      </c>
      <c r="C24">
        <v>0.63</v>
      </c>
      <c r="D24">
        <f t="shared" si="1"/>
        <v>13.415794933544705</v>
      </c>
      <c r="E24">
        <f t="shared" si="1"/>
        <v>0.39690000000000003</v>
      </c>
      <c r="F24">
        <f t="shared" si="2"/>
        <v>2.3075374339593915</v>
      </c>
      <c r="L24">
        <f t="shared" si="3"/>
        <v>-0.42787678487538272</v>
      </c>
      <c r="M24">
        <f t="shared" si="4"/>
        <v>0.18307854303529456</v>
      </c>
      <c r="O24">
        <v>4600</v>
      </c>
    </row>
    <row r="25" spans="1:15" x14ac:dyDescent="0.25">
      <c r="A25">
        <v>24</v>
      </c>
      <c r="B25">
        <f t="shared" si="0"/>
        <v>3.6812412373755872</v>
      </c>
      <c r="C25">
        <v>0.60399999999999998</v>
      </c>
      <c r="D25">
        <f t="shared" si="1"/>
        <v>13.551537047754545</v>
      </c>
      <c r="E25">
        <f t="shared" si="1"/>
        <v>0.36481599999999997</v>
      </c>
      <c r="F25">
        <f t="shared" si="2"/>
        <v>2.2234697073748544</v>
      </c>
      <c r="L25">
        <f t="shared" si="3"/>
        <v>-0.36747497000995033</v>
      </c>
      <c r="M25">
        <f t="shared" si="4"/>
        <v>0.1350378535838139</v>
      </c>
      <c r="O25">
        <v>4800</v>
      </c>
    </row>
    <row r="26" spans="1:15" x14ac:dyDescent="0.25">
      <c r="A26">
        <v>25</v>
      </c>
      <c r="B26">
        <f t="shared" si="0"/>
        <v>3.6989700043360187</v>
      </c>
      <c r="C26">
        <v>0.57999999999999996</v>
      </c>
      <c r="D26">
        <f t="shared" si="1"/>
        <v>13.682379092977607</v>
      </c>
      <c r="E26">
        <f t="shared" si="1"/>
        <v>0.33639999999999998</v>
      </c>
      <c r="F26">
        <f t="shared" si="2"/>
        <v>2.1454026025148907</v>
      </c>
      <c r="L26">
        <f t="shared" si="3"/>
        <v>-0.30860076024222682</v>
      </c>
      <c r="M26">
        <f t="shared" si="4"/>
        <v>9.5234429222080363E-2</v>
      </c>
      <c r="O26">
        <v>5000</v>
      </c>
    </row>
    <row r="27" spans="1:15" x14ac:dyDescent="0.25">
      <c r="A27">
        <v>26</v>
      </c>
      <c r="B27">
        <f t="shared" si="0"/>
        <v>3.716003343634799</v>
      </c>
      <c r="C27">
        <v>0.55700000000000005</v>
      </c>
      <c r="D27">
        <f t="shared" si="1"/>
        <v>13.808680849905006</v>
      </c>
      <c r="E27">
        <f t="shared" si="1"/>
        <v>0.31024900000000005</v>
      </c>
      <c r="F27">
        <f t="shared" si="2"/>
        <v>2.0698138624045832</v>
      </c>
      <c r="L27">
        <f t="shared" si="3"/>
        <v>-0.2519773697806954</v>
      </c>
      <c r="M27">
        <f t="shared" si="4"/>
        <v>6.3492594881597308E-2</v>
      </c>
      <c r="O27">
        <v>5200</v>
      </c>
    </row>
    <row r="28" spans="1:15" x14ac:dyDescent="0.25">
      <c r="A28">
        <v>27</v>
      </c>
      <c r="B28">
        <f t="shared" si="0"/>
        <v>3.7323937598229686</v>
      </c>
      <c r="C28">
        <v>0.53700000000000003</v>
      </c>
      <c r="D28">
        <f t="shared" si="1"/>
        <v>13.930763178365435</v>
      </c>
      <c r="E28">
        <f t="shared" si="1"/>
        <v>0.28836900000000004</v>
      </c>
      <c r="F28">
        <f t="shared" si="2"/>
        <v>2.0042954490249341</v>
      </c>
      <c r="L28">
        <f t="shared" si="3"/>
        <v>-0.19535936287754907</v>
      </c>
      <c r="M28">
        <f t="shared" si="4"/>
        <v>3.8165280663921899E-2</v>
      </c>
      <c r="O28">
        <v>5400</v>
      </c>
    </row>
    <row r="29" spans="1:15" x14ac:dyDescent="0.25">
      <c r="A29">
        <v>28</v>
      </c>
      <c r="B29">
        <f t="shared" si="0"/>
        <v>3.7481880270062002</v>
      </c>
      <c r="C29">
        <v>0.51700000000000002</v>
      </c>
      <c r="D29">
        <f t="shared" si="1"/>
        <v>14.048913485792632</v>
      </c>
      <c r="E29">
        <f t="shared" si="1"/>
        <v>0.267289</v>
      </c>
      <c r="F29">
        <f t="shared" si="2"/>
        <v>1.9378132099622056</v>
      </c>
      <c r="L29">
        <f t="shared" si="3"/>
        <v>-0.14152809110371167</v>
      </c>
      <c r="M29">
        <f t="shared" si="4"/>
        <v>2.0030200571460512E-2</v>
      </c>
      <c r="O29">
        <v>5600</v>
      </c>
    </row>
    <row r="30" spans="1:15" x14ac:dyDescent="0.25">
      <c r="A30">
        <v>29</v>
      </c>
      <c r="B30">
        <f t="shared" si="0"/>
        <v>3.7634279935629373</v>
      </c>
      <c r="C30">
        <v>0.5</v>
      </c>
      <c r="D30">
        <f t="shared" si="1"/>
        <v>14.163390262733156</v>
      </c>
      <c r="E30">
        <f t="shared" si="1"/>
        <v>0.25</v>
      </c>
      <c r="F30">
        <f t="shared" si="2"/>
        <v>1.8817139967814687</v>
      </c>
      <c r="L30">
        <f t="shared" si="3"/>
        <v>-8.7287931644514316E-2</v>
      </c>
      <c r="M30">
        <f t="shared" si="4"/>
        <v>7.619183010777404E-3</v>
      </c>
      <c r="O30">
        <v>5800</v>
      </c>
    </row>
    <row r="31" spans="1:15" x14ac:dyDescent="0.25">
      <c r="A31">
        <v>30</v>
      </c>
      <c r="B31">
        <f t="shared" si="0"/>
        <v>3.7781512503836434</v>
      </c>
      <c r="C31">
        <v>0.48299999999999998</v>
      </c>
      <c r="D31">
        <f t="shared" si="1"/>
        <v>14.274426870775487</v>
      </c>
      <c r="E31">
        <f t="shared" si="1"/>
        <v>0.233289</v>
      </c>
      <c r="F31">
        <f t="shared" si="2"/>
        <v>1.8248470539352997</v>
      </c>
      <c r="L31">
        <f t="shared" si="3"/>
        <v>-3.5463163574260492E-2</v>
      </c>
      <c r="M31">
        <f t="shared" si="4"/>
        <v>1.2576359706947561E-3</v>
      </c>
      <c r="O31">
        <v>6000</v>
      </c>
    </row>
    <row r="32" spans="1:15" x14ac:dyDescent="0.25">
      <c r="A32">
        <v>31</v>
      </c>
      <c r="B32">
        <f t="shared" si="0"/>
        <v>3.7923916894982539</v>
      </c>
      <c r="C32">
        <v>0.46700000000000003</v>
      </c>
      <c r="D32">
        <f t="shared" si="1"/>
        <v>14.382234726575421</v>
      </c>
      <c r="E32">
        <f t="shared" si="1"/>
        <v>0.21808900000000003</v>
      </c>
      <c r="F32">
        <f t="shared" si="2"/>
        <v>1.7710469189956846</v>
      </c>
      <c r="L32">
        <f t="shared" si="3"/>
        <v>1.5104643482073354E-2</v>
      </c>
      <c r="M32">
        <f t="shared" si="4"/>
        <v>2.2815025472054106E-4</v>
      </c>
      <c r="O32">
        <v>6200</v>
      </c>
    </row>
    <row r="33" spans="1:15" x14ac:dyDescent="0.25">
      <c r="A33">
        <v>32</v>
      </c>
      <c r="B33">
        <f t="shared" si="0"/>
        <v>3.8061799739838871</v>
      </c>
      <c r="C33">
        <v>0.45300000000000001</v>
      </c>
      <c r="D33">
        <f t="shared" si="1"/>
        <v>14.487005994355984</v>
      </c>
      <c r="E33">
        <f t="shared" si="1"/>
        <v>0.205209</v>
      </c>
      <c r="F33">
        <f t="shared" si="2"/>
        <v>1.7241995282147009</v>
      </c>
      <c r="L33">
        <f t="shared" si="3"/>
        <v>6.5558825961304634E-2</v>
      </c>
      <c r="M33">
        <f t="shared" si="4"/>
        <v>4.2979596614246308E-3</v>
      </c>
      <c r="O33">
        <v>6400</v>
      </c>
    </row>
    <row r="34" spans="1:15" x14ac:dyDescent="0.25">
      <c r="A34">
        <v>33</v>
      </c>
      <c r="B34">
        <f t="shared" si="0"/>
        <v>3.8195439355418688</v>
      </c>
      <c r="C34">
        <v>0.439</v>
      </c>
      <c r="D34">
        <f t="shared" si="1"/>
        <v>14.588915875534667</v>
      </c>
      <c r="E34">
        <f t="shared" si="1"/>
        <v>0.192721</v>
      </c>
      <c r="F34">
        <f t="shared" si="2"/>
        <v>1.6767797877028805</v>
      </c>
      <c r="L34">
        <f t="shared" si="3"/>
        <v>0.11402948486025005</v>
      </c>
      <c r="M34">
        <f t="shared" si="4"/>
        <v>1.3002723417493995E-2</v>
      </c>
      <c r="O34">
        <v>6600</v>
      </c>
    </row>
    <row r="35" spans="1:15" x14ac:dyDescent="0.25">
      <c r="A35">
        <v>34</v>
      </c>
      <c r="B35">
        <f t="shared" si="0"/>
        <v>3.8325089127062362</v>
      </c>
      <c r="C35">
        <v>0.42599999999999999</v>
      </c>
      <c r="D35">
        <f t="shared" si="1"/>
        <v>14.688124565972737</v>
      </c>
      <c r="E35">
        <f t="shared" si="1"/>
        <v>0.181476</v>
      </c>
      <c r="F35">
        <f t="shared" si="2"/>
        <v>1.6326487968128565</v>
      </c>
      <c r="L35">
        <f t="shared" si="3"/>
        <v>0.16163506671213829</v>
      </c>
      <c r="M35">
        <f t="shared" si="4"/>
        <v>2.6125894791037396E-2</v>
      </c>
      <c r="O35">
        <v>6800</v>
      </c>
    </row>
    <row r="36" spans="1:15" x14ac:dyDescent="0.25">
      <c r="A36">
        <v>35</v>
      </c>
      <c r="B36">
        <f t="shared" si="0"/>
        <v>3.8450980400142569</v>
      </c>
      <c r="C36">
        <v>0.41399999999999998</v>
      </c>
      <c r="D36">
        <f t="shared" si="1"/>
        <v>14.78477893732148</v>
      </c>
      <c r="E36">
        <f t="shared" si="1"/>
        <v>0.17139599999999999</v>
      </c>
      <c r="F36">
        <f t="shared" si="2"/>
        <v>1.5918705885659024</v>
      </c>
      <c r="L36">
        <f t="shared" si="3"/>
        <v>0.20848371533198168</v>
      </c>
      <c r="M36">
        <f t="shared" si="4"/>
        <v>4.3465459558626775E-2</v>
      </c>
      <c r="O36">
        <v>7000</v>
      </c>
    </row>
    <row r="37" spans="1:15" x14ac:dyDescent="0.25">
      <c r="A37">
        <v>36</v>
      </c>
      <c r="B37">
        <f t="shared" si="0"/>
        <v>3.8573324964312685</v>
      </c>
      <c r="C37">
        <v>0.40200000000000002</v>
      </c>
      <c r="D37">
        <f t="shared" si="1"/>
        <v>14.879013988024683</v>
      </c>
      <c r="E37">
        <f t="shared" si="1"/>
        <v>0.16160400000000003</v>
      </c>
      <c r="F37">
        <f t="shared" si="2"/>
        <v>1.5506476635653701</v>
      </c>
      <c r="L37">
        <f t="shared" si="3"/>
        <v>0.25367443309370941</v>
      </c>
      <c r="M37">
        <f t="shared" si="4"/>
        <v>6.435071800541485E-2</v>
      </c>
      <c r="O37">
        <v>7200</v>
      </c>
    </row>
    <row r="38" spans="1:15" x14ac:dyDescent="0.25">
      <c r="A38">
        <v>37</v>
      </c>
      <c r="B38">
        <f t="shared" si="0"/>
        <v>3.8692317197309762</v>
      </c>
      <c r="C38">
        <v>0.39200000000000002</v>
      </c>
      <c r="D38">
        <f t="shared" si="1"/>
        <v>14.970954100972328</v>
      </c>
      <c r="E38">
        <f t="shared" si="1"/>
        <v>0.15366400000000002</v>
      </c>
      <c r="F38">
        <f t="shared" si="2"/>
        <v>1.5167388341345427</v>
      </c>
      <c r="L38">
        <f t="shared" si="3"/>
        <v>0.29929808306405958</v>
      </c>
      <c r="M38">
        <f t="shared" si="4"/>
        <v>8.9579342525820713E-2</v>
      </c>
      <c r="O38">
        <v>7400</v>
      </c>
    </row>
    <row r="39" spans="1:15" x14ac:dyDescent="0.25">
      <c r="A39">
        <v>38</v>
      </c>
      <c r="B39">
        <f t="shared" si="0"/>
        <v>3.8808135922807914</v>
      </c>
      <c r="C39">
        <v>0.38100000000000001</v>
      </c>
      <c r="D39">
        <f t="shared" si="1"/>
        <v>15.06071413803134</v>
      </c>
      <c r="E39">
        <f t="shared" si="1"/>
        <v>0.14516100000000001</v>
      </c>
      <c r="F39">
        <f t="shared" si="2"/>
        <v>1.4785899786589816</v>
      </c>
      <c r="L39">
        <f t="shared" si="3"/>
        <v>0.34243825746754175</v>
      </c>
      <c r="M39">
        <f t="shared" si="4"/>
        <v>0.11726396017740641</v>
      </c>
      <c r="O39">
        <v>7600</v>
      </c>
    </row>
    <row r="40" spans="1:15" x14ac:dyDescent="0.25">
      <c r="A40">
        <v>39</v>
      </c>
      <c r="B40">
        <f t="shared" si="0"/>
        <v>3.8920946026904804</v>
      </c>
      <c r="C40">
        <v>0.372</v>
      </c>
      <c r="D40">
        <f t="shared" si="1"/>
        <v>15.148400396292368</v>
      </c>
      <c r="E40">
        <f t="shared" si="1"/>
        <v>0.13838400000000001</v>
      </c>
      <c r="F40">
        <f t="shared" si="2"/>
        <v>1.4478591922008588</v>
      </c>
      <c r="L40">
        <f t="shared" si="3"/>
        <v>0.38617203332296424</v>
      </c>
      <c r="M40">
        <f t="shared" si="4"/>
        <v>0.1491288393207926</v>
      </c>
      <c r="O40">
        <v>7800</v>
      </c>
    </row>
    <row r="41" spans="1:15" x14ac:dyDescent="0.25">
      <c r="A41">
        <v>40</v>
      </c>
      <c r="B41">
        <f t="shared" si="0"/>
        <v>3.9030899869919438</v>
      </c>
      <c r="C41">
        <v>0.36199999999999999</v>
      </c>
      <c r="D41">
        <f t="shared" si="1"/>
        <v>15.234111446556772</v>
      </c>
      <c r="E41">
        <f t="shared" si="1"/>
        <v>0.13104399999999999</v>
      </c>
      <c r="F41">
        <f t="shared" si="2"/>
        <v>1.4129185752910836</v>
      </c>
      <c r="L41">
        <f t="shared" si="3"/>
        <v>0.427570632396998</v>
      </c>
      <c r="M41">
        <f t="shared" si="4"/>
        <v>0.18281664568836878</v>
      </c>
      <c r="O41">
        <v>8000</v>
      </c>
    </row>
    <row r="42" spans="1:15" x14ac:dyDescent="0.25">
      <c r="A42">
        <v>41</v>
      </c>
      <c r="B42">
        <f t="shared" si="0"/>
        <v>3.9138138523837167</v>
      </c>
      <c r="C42">
        <v>0.35299999999999998</v>
      </c>
      <c r="D42">
        <f t="shared" si="1"/>
        <v>15.31793887111067</v>
      </c>
      <c r="E42">
        <f t="shared" si="1"/>
        <v>0.12460899999999998</v>
      </c>
      <c r="F42">
        <f t="shared" si="2"/>
        <v>1.3815762898914519</v>
      </c>
      <c r="L42">
        <f t="shared" si="3"/>
        <v>0.46869999965542974</v>
      </c>
      <c r="M42">
        <f t="shared" si="4"/>
        <v>0.21967968967699983</v>
      </c>
      <c r="O42">
        <v>8200</v>
      </c>
    </row>
    <row r="43" spans="1:15" x14ac:dyDescent="0.25">
      <c r="A43">
        <v>42</v>
      </c>
      <c r="B43">
        <f t="shared" si="0"/>
        <v>3.9242792860618816</v>
      </c>
      <c r="C43">
        <v>0.34499999999999997</v>
      </c>
      <c r="D43">
        <f t="shared" si="1"/>
        <v>15.399967915014351</v>
      </c>
      <c r="E43">
        <f t="shared" si="1"/>
        <v>0.11902499999999998</v>
      </c>
      <c r="F43">
        <f t="shared" si="2"/>
        <v>1.353876353691349</v>
      </c>
      <c r="L43">
        <f t="shared" si="3"/>
        <v>0.50962131199994798</v>
      </c>
      <c r="M43">
        <f t="shared" si="4"/>
        <v>0.25971388164454834</v>
      </c>
      <c r="O43">
        <v>8400</v>
      </c>
    </row>
    <row r="44" spans="1:15" x14ac:dyDescent="0.25">
      <c r="A44">
        <v>43</v>
      </c>
      <c r="B44">
        <f t="shared" si="0"/>
        <v>3.9344984512435679</v>
      </c>
      <c r="C44">
        <v>0.33700000000000002</v>
      </c>
      <c r="D44">
        <f t="shared" si="1"/>
        <v>15.480278062838034</v>
      </c>
      <c r="E44">
        <f t="shared" si="1"/>
        <v>0.11356900000000002</v>
      </c>
      <c r="F44">
        <f t="shared" si="2"/>
        <v>1.3259259780690824</v>
      </c>
      <c r="L44">
        <f t="shared" si="3"/>
        <v>0.54939142713589129</v>
      </c>
      <c r="M44">
        <f t="shared" si="4"/>
        <v>0.30183094021041135</v>
      </c>
      <c r="O44">
        <v>8600</v>
      </c>
    </row>
    <row r="45" spans="1:15" x14ac:dyDescent="0.25">
      <c r="A45">
        <v>44</v>
      </c>
      <c r="B45">
        <f t="shared" si="0"/>
        <v>3.9444826721501687</v>
      </c>
      <c r="C45">
        <v>0.32900000000000001</v>
      </c>
      <c r="D45">
        <f t="shared" si="1"/>
        <v>15.558943550892936</v>
      </c>
      <c r="E45">
        <f t="shared" si="1"/>
        <v>0.108241</v>
      </c>
      <c r="F45">
        <f t="shared" si="2"/>
        <v>1.2977347991374055</v>
      </c>
      <c r="L45">
        <f t="shared" si="3"/>
        <v>0.58806328083150494</v>
      </c>
      <c r="M45">
        <f t="shared" si="4"/>
        <v>0.34581842226231346</v>
      </c>
      <c r="O45">
        <v>8800</v>
      </c>
    </row>
    <row r="46" spans="1:15" x14ac:dyDescent="0.25">
      <c r="A46">
        <v>45</v>
      </c>
      <c r="B46">
        <f t="shared" si="0"/>
        <v>3.9542425094393248</v>
      </c>
      <c r="C46">
        <v>0.32200000000000001</v>
      </c>
      <c r="D46">
        <f t="shared" si="1"/>
        <v>15.636033823457009</v>
      </c>
      <c r="E46">
        <f t="shared" si="1"/>
        <v>0.10368400000000001</v>
      </c>
      <c r="F46">
        <f t="shared" si="2"/>
        <v>1.2732660880394626</v>
      </c>
      <c r="L46">
        <f t="shared" si="3"/>
        <v>0.62668623952940283</v>
      </c>
      <c r="M46">
        <f t="shared" si="4"/>
        <v>0.39273564281550405</v>
      </c>
      <c r="O46">
        <v>9000</v>
      </c>
    </row>
    <row r="47" spans="1:15" x14ac:dyDescent="0.25">
      <c r="A47">
        <v>46</v>
      </c>
      <c r="B47">
        <f t="shared" si="0"/>
        <v>3.9637878273455551</v>
      </c>
      <c r="C47">
        <v>0.315</v>
      </c>
      <c r="D47">
        <f t="shared" si="1"/>
        <v>15.711613940212796</v>
      </c>
      <c r="E47">
        <f t="shared" si="1"/>
        <v>9.9225000000000008E-2</v>
      </c>
      <c r="F47">
        <f t="shared" si="2"/>
        <v>1.2485931656138498</v>
      </c>
      <c r="L47">
        <f t="shared" si="3"/>
        <v>0.6643064141995354</v>
      </c>
      <c r="M47">
        <f t="shared" si="4"/>
        <v>0.44130301194664467</v>
      </c>
      <c r="O47">
        <v>9200</v>
      </c>
    </row>
    <row r="48" spans="1:15" x14ac:dyDescent="0.25">
      <c r="A48">
        <v>47</v>
      </c>
      <c r="B48">
        <f t="shared" si="0"/>
        <v>3.9731278535996988</v>
      </c>
      <c r="C48">
        <v>0.308</v>
      </c>
      <c r="D48">
        <f t="shared" si="1"/>
        <v>15.785744941049749</v>
      </c>
      <c r="E48">
        <f t="shared" si="1"/>
        <v>9.4864000000000004E-2</v>
      </c>
      <c r="F48">
        <f t="shared" si="2"/>
        <v>1.2237233789087072</v>
      </c>
      <c r="L48">
        <f t="shared" si="3"/>
        <v>0.70096694043633101</v>
      </c>
      <c r="M48">
        <f t="shared" si="4"/>
        <v>0.49135465158467084</v>
      </c>
      <c r="O48">
        <v>9400</v>
      </c>
    </row>
    <row r="49" spans="1:15" x14ac:dyDescent="0.25">
      <c r="A49">
        <v>48</v>
      </c>
      <c r="B49">
        <f t="shared" si="0"/>
        <v>3.9822712330395684</v>
      </c>
      <c r="C49">
        <v>0.30199999999999999</v>
      </c>
      <c r="D49">
        <f t="shared" si="1"/>
        <v>15.858484173494485</v>
      </c>
      <c r="E49">
        <f t="shared" si="1"/>
        <v>9.1203999999999993E-2</v>
      </c>
      <c r="F49">
        <f t="shared" si="2"/>
        <v>1.2026459123779496</v>
      </c>
      <c r="L49">
        <f t="shared" si="3"/>
        <v>0.73770822906496791</v>
      </c>
      <c r="M49">
        <f t="shared" si="4"/>
        <v>0.54421343123017119</v>
      </c>
      <c r="O49">
        <v>9600</v>
      </c>
    </row>
    <row r="50" spans="1:15" x14ac:dyDescent="0.25">
      <c r="A50">
        <v>49</v>
      </c>
      <c r="B50">
        <f t="shared" si="0"/>
        <v>3.9912260756924947</v>
      </c>
      <c r="C50">
        <v>0.29599999999999999</v>
      </c>
      <c r="D50">
        <f t="shared" si="1"/>
        <v>15.929885587287711</v>
      </c>
      <c r="E50">
        <f t="shared" si="1"/>
        <v>8.7615999999999986E-2</v>
      </c>
      <c r="F50">
        <f t="shared" si="2"/>
        <v>1.1814029184049784</v>
      </c>
      <c r="L50">
        <f t="shared" si="3"/>
        <v>0.77356819090619022</v>
      </c>
      <c r="M50">
        <f t="shared" si="4"/>
        <v>0.59840774598187596</v>
      </c>
      <c r="O50">
        <v>9800</v>
      </c>
    </row>
    <row r="51" spans="1:15" x14ac:dyDescent="0.25">
      <c r="A51">
        <v>50</v>
      </c>
      <c r="B51">
        <f t="shared" si="0"/>
        <v>4</v>
      </c>
      <c r="C51">
        <v>0.28999999999999998</v>
      </c>
      <c r="D51">
        <f t="shared" si="1"/>
        <v>16</v>
      </c>
      <c r="E51">
        <f t="shared" si="1"/>
        <v>8.4099999999999994E-2</v>
      </c>
      <c r="F51">
        <f t="shared" si="2"/>
        <v>1.1599999999999999</v>
      </c>
      <c r="L51">
        <f t="shared" si="3"/>
        <v>0.80858243883269143</v>
      </c>
      <c r="M51">
        <f t="shared" si="4"/>
        <v>0.65380556038862314</v>
      </c>
      <c r="O51">
        <v>10000</v>
      </c>
    </row>
    <row r="52" spans="1:15" x14ac:dyDescent="0.25">
      <c r="A52">
        <v>51</v>
      </c>
      <c r="B52">
        <f t="shared" si="0"/>
        <v>4.008600171761918</v>
      </c>
      <c r="C52">
        <v>0.28399999999999997</v>
      </c>
      <c r="D52">
        <f t="shared" si="1"/>
        <v>16.068875337049679</v>
      </c>
      <c r="E52">
        <f t="shared" si="1"/>
        <v>8.0655999999999992E-2</v>
      </c>
      <c r="F52">
        <f t="shared" si="2"/>
        <v>1.1384424487803846</v>
      </c>
      <c r="L52">
        <f t="shared" si="3"/>
        <v>0.84278446981580513</v>
      </c>
      <c r="M52">
        <f t="shared" si="4"/>
        <v>0.71028566256270775</v>
      </c>
      <c r="O52">
        <v>10200</v>
      </c>
    </row>
    <row r="53" spans="1:15" x14ac:dyDescent="0.25">
      <c r="A53">
        <v>52</v>
      </c>
      <c r="B53">
        <f t="shared" si="0"/>
        <v>4.0170333392987807</v>
      </c>
      <c r="C53">
        <v>0.27900000000000003</v>
      </c>
      <c r="D53">
        <f t="shared" si="1"/>
        <v>16.136556849037913</v>
      </c>
      <c r="E53">
        <f t="shared" si="1"/>
        <v>7.7841000000000021E-2</v>
      </c>
      <c r="F53">
        <f t="shared" si="2"/>
        <v>1.1207523016643599</v>
      </c>
      <c r="L53">
        <f t="shared" si="3"/>
        <v>0.87720582929422275</v>
      </c>
      <c r="M53">
        <f t="shared" si="4"/>
        <v>0.76949006694776512</v>
      </c>
      <c r="O53">
        <v>10400</v>
      </c>
    </row>
    <row r="54" spans="1:15" x14ac:dyDescent="0.25">
      <c r="A54">
        <v>53</v>
      </c>
      <c r="B54">
        <f t="shared" si="0"/>
        <v>4.0253058652647704</v>
      </c>
      <c r="C54">
        <v>0.27300000000000002</v>
      </c>
      <c r="D54">
        <f t="shared" si="1"/>
        <v>16.203087308934961</v>
      </c>
      <c r="E54">
        <f t="shared" si="1"/>
        <v>7.4529000000000012E-2</v>
      </c>
      <c r="F54">
        <f t="shared" si="2"/>
        <v>1.0989085012172823</v>
      </c>
      <c r="L54">
        <f t="shared" si="3"/>
        <v>0.90987625988561793</v>
      </c>
      <c r="M54">
        <f t="shared" si="4"/>
        <v>0.82787480830344051</v>
      </c>
      <c r="O54">
        <v>10600</v>
      </c>
    </row>
    <row r="55" spans="1:15" x14ac:dyDescent="0.25">
      <c r="A55">
        <v>54</v>
      </c>
      <c r="B55">
        <f t="shared" si="0"/>
        <v>4.0334237554869494</v>
      </c>
      <c r="C55">
        <v>0.26800000000000002</v>
      </c>
      <c r="D55">
        <f t="shared" si="1"/>
        <v>16.268507191326446</v>
      </c>
      <c r="E55">
        <f t="shared" si="1"/>
        <v>7.1824000000000013E-2</v>
      </c>
      <c r="F55">
        <f t="shared" si="2"/>
        <v>1.0809575664705025</v>
      </c>
      <c r="L55">
        <f t="shared" si="3"/>
        <v>0.94282383619736909</v>
      </c>
      <c r="M55">
        <f t="shared" si="4"/>
        <v>0.88891678610192348</v>
      </c>
      <c r="O55">
        <v>10800</v>
      </c>
    </row>
    <row r="56" spans="1:15" x14ac:dyDescent="0.25">
      <c r="A56">
        <v>55</v>
      </c>
      <c r="B56">
        <f t="shared" si="0"/>
        <v>4.0413926851582254</v>
      </c>
      <c r="C56">
        <v>0.26300000000000001</v>
      </c>
      <c r="D56">
        <f t="shared" si="1"/>
        <v>16.332854835650412</v>
      </c>
      <c r="E56">
        <f t="shared" si="1"/>
        <v>6.9169000000000008E-2</v>
      </c>
      <c r="F56">
        <f t="shared" si="2"/>
        <v>1.0628862761966134</v>
      </c>
      <c r="L56">
        <f t="shared" si="3"/>
        <v>0.97507508726720193</v>
      </c>
      <c r="M56">
        <f t="shared" si="4"/>
        <v>0.95077142580914142</v>
      </c>
      <c r="O56">
        <v>11000</v>
      </c>
    </row>
    <row r="57" spans="1:15" x14ac:dyDescent="0.25">
      <c r="A57" t="s">
        <v>5</v>
      </c>
      <c r="B57">
        <f>SUM(B2:B56)</f>
        <v>199.66033047264176</v>
      </c>
      <c r="C57">
        <f>SUM(C2:C56)</f>
        <v>66.557000000000031</v>
      </c>
      <c r="D57">
        <f>SUM(D2:D56)</f>
        <v>732.96989299292056</v>
      </c>
      <c r="E57">
        <f>SUM(E2:E56)</f>
        <v>341.53804299999996</v>
      </c>
      <c r="F57">
        <f>SUM(F2:F56)</f>
        <v>203.44478573352833</v>
      </c>
      <c r="M57">
        <f>SUM(M2:M56)</f>
        <v>82.569344173595667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/>
  </sheetViews>
  <sheetFormatPr baseColWidth="10" defaultRowHeight="15" x14ac:dyDescent="0.25"/>
  <cols>
    <col min="2" max="2" width="15.5703125" customWidth="1"/>
    <col min="3" max="3" width="25.28515625" customWidth="1"/>
    <col min="8" max="8" width="23.7109375" customWidth="1"/>
    <col min="9" max="9" width="12" bestFit="1" customWidth="1"/>
  </cols>
  <sheetData>
    <row r="1" spans="1:15" x14ac:dyDescent="0.25">
      <c r="B1" t="s">
        <v>0</v>
      </c>
      <c r="C1" t="s">
        <v>13</v>
      </c>
      <c r="D1" t="s">
        <v>2</v>
      </c>
      <c r="E1" t="s">
        <v>3</v>
      </c>
      <c r="F1" t="s">
        <v>4</v>
      </c>
      <c r="L1" t="s">
        <v>11</v>
      </c>
      <c r="M1" t="s">
        <v>12</v>
      </c>
    </row>
    <row r="2" spans="1:15" x14ac:dyDescent="0.25">
      <c r="A2">
        <v>1</v>
      </c>
      <c r="B2">
        <v>200</v>
      </c>
      <c r="C2">
        <f>LOG10(O2)</f>
        <v>1.161038412422962</v>
      </c>
      <c r="D2">
        <f>B2*B2</f>
        <v>40000</v>
      </c>
      <c r="E2">
        <f>C2*C2</f>
        <v>1.3480101951216321</v>
      </c>
      <c r="F2">
        <f>B2*C2</f>
        <v>232.2076824845924</v>
      </c>
      <c r="H2" t="s">
        <v>6</v>
      </c>
      <c r="I2">
        <f>((A56*F57)-(B57*C57))/((A56*D57)-(B57*B57))</f>
        <v>-1.1007044951821803E-4</v>
      </c>
      <c r="L2">
        <f>C2-(I$2*B2+I$3)</f>
        <v>0.73479275609306427</v>
      </c>
      <c r="M2">
        <f>L2*L2</f>
        <v>0.53992039440684148</v>
      </c>
      <c r="O2">
        <v>14.489000000000001</v>
      </c>
    </row>
    <row r="3" spans="1:15" x14ac:dyDescent="0.25">
      <c r="A3">
        <v>2</v>
      </c>
      <c r="B3">
        <v>400</v>
      </c>
      <c r="C3">
        <f t="shared" ref="C3:C56" si="0">LOG10(O3)</f>
        <v>0.85997844164202075</v>
      </c>
      <c r="D3">
        <f t="shared" ref="D3:E56" si="1">B3*B3</f>
        <v>160000</v>
      </c>
      <c r="E3">
        <f t="shared" si="1"/>
        <v>0.73956292008903846</v>
      </c>
      <c r="F3">
        <f t="shared" ref="F3:F56" si="2">B3*C3</f>
        <v>343.99137665680831</v>
      </c>
      <c r="H3" t="s">
        <v>7</v>
      </c>
      <c r="I3">
        <f>((C57*D57)-(F57*B57))/((A56*D57)-(B57*B57))</f>
        <v>0.44825974623354131</v>
      </c>
      <c r="L3">
        <f t="shared" ref="L3:L56" si="3">C3-(I$2*B3+I$3)</f>
        <v>0.45574687521576662</v>
      </c>
      <c r="M3">
        <f t="shared" ref="M3:M56" si="4">L3*L3</f>
        <v>0.20770521426893554</v>
      </c>
      <c r="O3">
        <v>7.2439999999999998</v>
      </c>
    </row>
    <row r="4" spans="1:15" x14ac:dyDescent="0.25">
      <c r="A4">
        <v>3</v>
      </c>
      <c r="B4">
        <v>600</v>
      </c>
      <c r="C4">
        <f t="shared" si="0"/>
        <v>0.68394713075151214</v>
      </c>
      <c r="D4">
        <f t="shared" si="1"/>
        <v>360000</v>
      </c>
      <c r="E4">
        <f t="shared" si="1"/>
        <v>0.46778367766322604</v>
      </c>
      <c r="F4">
        <f t="shared" si="2"/>
        <v>410.36827845090727</v>
      </c>
      <c r="H4" t="s">
        <v>9</v>
      </c>
      <c r="I4">
        <f>SQRT((M57)/(A56-2))*SQRT((A56)/((A56*D57)-(B57*B57)))</f>
        <v>7.0243537200676016E-6</v>
      </c>
      <c r="L4">
        <f t="shared" si="3"/>
        <v>0.30172965422890163</v>
      </c>
      <c r="M4">
        <f t="shared" si="4"/>
        <v>9.1040784241092534E-2</v>
      </c>
      <c r="O4">
        <v>4.83</v>
      </c>
    </row>
    <row r="5" spans="1:15" x14ac:dyDescent="0.25">
      <c r="A5">
        <v>4</v>
      </c>
      <c r="B5">
        <v>800</v>
      </c>
      <c r="C5">
        <f t="shared" si="0"/>
        <v>0.55894844597803961</v>
      </c>
      <c r="D5">
        <f t="shared" si="1"/>
        <v>640000</v>
      </c>
      <c r="E5">
        <f t="shared" si="1"/>
        <v>0.31242336526126546</v>
      </c>
      <c r="F5">
        <f t="shared" si="2"/>
        <v>447.15875678243168</v>
      </c>
      <c r="H5" t="s">
        <v>10</v>
      </c>
      <c r="I5">
        <f>SQRT((M57)/(A56-2))*SQRT((D57)/((A56*D57)-(B57*B57)))</f>
        <v>4.5218509843325948E-2</v>
      </c>
      <c r="L5">
        <f t="shared" si="3"/>
        <v>0.19874505935907272</v>
      </c>
      <c r="M5">
        <f t="shared" si="4"/>
        <v>3.9499598619641335E-2</v>
      </c>
      <c r="O5">
        <v>3.6219999999999999</v>
      </c>
    </row>
    <row r="6" spans="1:15" x14ac:dyDescent="0.25">
      <c r="A6">
        <v>5</v>
      </c>
      <c r="B6">
        <v>1000</v>
      </c>
      <c r="C6">
        <f t="shared" si="0"/>
        <v>0.46209838113515578</v>
      </c>
      <c r="D6">
        <f t="shared" si="1"/>
        <v>1000000</v>
      </c>
      <c r="E6">
        <f t="shared" si="1"/>
        <v>0.21353491384773168</v>
      </c>
      <c r="F6">
        <f t="shared" si="2"/>
        <v>462.09838113515576</v>
      </c>
      <c r="H6" t="s">
        <v>8</v>
      </c>
      <c r="I6">
        <f>((A56*F57)-(B57*C57))/(SQRT((A56*D57)-(B57*B57))*SQRT((A56*E57)-(C57*C57)))</f>
        <v>-0.90690216145025127</v>
      </c>
      <c r="L6">
        <f t="shared" si="3"/>
        <v>0.1239090844198325</v>
      </c>
      <c r="M6">
        <f t="shared" si="4"/>
        <v>1.5353461201761178E-2</v>
      </c>
      <c r="O6">
        <v>2.8980000000000001</v>
      </c>
    </row>
    <row r="7" spans="1:15" x14ac:dyDescent="0.25">
      <c r="A7">
        <v>6</v>
      </c>
      <c r="B7">
        <v>1200</v>
      </c>
      <c r="C7">
        <f t="shared" si="0"/>
        <v>0.38291713508753095</v>
      </c>
      <c r="D7">
        <f t="shared" si="1"/>
        <v>1440000</v>
      </c>
      <c r="E7">
        <f t="shared" si="1"/>
        <v>0.14662553234364242</v>
      </c>
      <c r="F7">
        <f t="shared" si="2"/>
        <v>459.50056210503715</v>
      </c>
      <c r="L7">
        <f t="shared" si="3"/>
        <v>6.6741928275851292E-2</v>
      </c>
      <c r="M7">
        <f t="shared" si="4"/>
        <v>4.4544849899788783E-3</v>
      </c>
      <c r="O7">
        <v>2.415</v>
      </c>
    </row>
    <row r="8" spans="1:15" x14ac:dyDescent="0.25">
      <c r="A8">
        <v>7</v>
      </c>
      <c r="B8">
        <v>1400</v>
      </c>
      <c r="C8">
        <f t="shared" si="0"/>
        <v>0.31597034545691771</v>
      </c>
      <c r="D8">
        <f t="shared" si="1"/>
        <v>1960000</v>
      </c>
      <c r="E8">
        <f t="shared" si="1"/>
        <v>9.9837259208163914E-2</v>
      </c>
      <c r="F8">
        <f t="shared" si="2"/>
        <v>442.35848363968478</v>
      </c>
      <c r="L8">
        <f t="shared" si="3"/>
        <v>2.1809228548881676E-2</v>
      </c>
      <c r="M8">
        <f t="shared" si="4"/>
        <v>4.7564244989735556E-4</v>
      </c>
      <c r="O8">
        <v>2.0699999999999998</v>
      </c>
    </row>
    <row r="9" spans="1:15" x14ac:dyDescent="0.25">
      <c r="A9">
        <v>8</v>
      </c>
      <c r="B9">
        <v>1600</v>
      </c>
      <c r="C9">
        <f t="shared" si="0"/>
        <v>0.25791845031405841</v>
      </c>
      <c r="D9">
        <f t="shared" si="1"/>
        <v>2560000</v>
      </c>
      <c r="E9">
        <f t="shared" si="1"/>
        <v>6.6521927012405419E-2</v>
      </c>
      <c r="F9">
        <f t="shared" si="2"/>
        <v>412.66952050249347</v>
      </c>
      <c r="L9">
        <f t="shared" si="3"/>
        <v>-1.422857669033406E-2</v>
      </c>
      <c r="M9">
        <f t="shared" si="4"/>
        <v>2.0245239463271777E-4</v>
      </c>
      <c r="O9">
        <v>1.8109999999999999</v>
      </c>
    </row>
    <row r="10" spans="1:15" x14ac:dyDescent="0.25">
      <c r="A10">
        <v>9</v>
      </c>
      <c r="B10">
        <v>1800</v>
      </c>
      <c r="C10">
        <f t="shared" si="0"/>
        <v>0.20682587603184974</v>
      </c>
      <c r="D10">
        <f t="shared" si="1"/>
        <v>3240000</v>
      </c>
      <c r="E10">
        <f t="shared" si="1"/>
        <v>4.2776942996342077E-2</v>
      </c>
      <c r="F10">
        <f t="shared" si="2"/>
        <v>372.28657685732952</v>
      </c>
      <c r="L10">
        <f t="shared" si="3"/>
        <v>-4.3307061068899116E-2</v>
      </c>
      <c r="M10">
        <f t="shared" si="4"/>
        <v>1.8755015384253576E-3</v>
      </c>
      <c r="O10">
        <v>1.61</v>
      </c>
    </row>
    <row r="11" spans="1:15" x14ac:dyDescent="0.25">
      <c r="A11">
        <v>10</v>
      </c>
      <c r="B11">
        <v>2000</v>
      </c>
      <c r="C11">
        <f t="shared" si="0"/>
        <v>0.16106838547117461</v>
      </c>
      <c r="D11">
        <f t="shared" si="1"/>
        <v>4000000</v>
      </c>
      <c r="E11">
        <f t="shared" si="1"/>
        <v>2.594302479829089E-2</v>
      </c>
      <c r="F11">
        <f t="shared" si="2"/>
        <v>322.13677094234919</v>
      </c>
      <c r="L11">
        <f t="shared" si="3"/>
        <v>-6.7050461725930655E-2</v>
      </c>
      <c r="M11">
        <f t="shared" si="4"/>
        <v>4.4957644176604914E-3</v>
      </c>
      <c r="O11">
        <v>1.4490000000000001</v>
      </c>
    </row>
    <row r="12" spans="1:15" x14ac:dyDescent="0.25">
      <c r="A12">
        <v>11</v>
      </c>
      <c r="B12">
        <v>2200</v>
      </c>
      <c r="C12">
        <f t="shared" si="0"/>
        <v>0.1195857749617838</v>
      </c>
      <c r="D12">
        <f t="shared" si="1"/>
        <v>4840000</v>
      </c>
      <c r="E12">
        <f t="shared" si="1"/>
        <v>1.4300757573210397E-2</v>
      </c>
      <c r="F12">
        <f t="shared" si="2"/>
        <v>263.08870491592438</v>
      </c>
      <c r="L12">
        <f>C12-(I$2*B12+I$3)</f>
        <v>-8.6518982331677846E-2</v>
      </c>
      <c r="M12">
        <f t="shared" si="4"/>
        <v>7.4855343037091831E-3</v>
      </c>
      <c r="O12">
        <v>1.3169999999999999</v>
      </c>
    </row>
    <row r="13" spans="1:15" x14ac:dyDescent="0.25">
      <c r="A13">
        <v>12</v>
      </c>
      <c r="B13">
        <v>2400</v>
      </c>
      <c r="C13">
        <f t="shared" si="0"/>
        <v>8.1707270097349238E-2</v>
      </c>
      <c r="D13">
        <f t="shared" si="1"/>
        <v>5760000</v>
      </c>
      <c r="E13">
        <f t="shared" si="1"/>
        <v>6.6760779867611813E-3</v>
      </c>
      <c r="F13">
        <f t="shared" si="2"/>
        <v>196.09744823363818</v>
      </c>
      <c r="L13">
        <f t="shared" si="3"/>
        <v>-0.10238339729246881</v>
      </c>
      <c r="M13">
        <f t="shared" si="4"/>
        <v>1.048236004114751E-2</v>
      </c>
      <c r="O13">
        <v>1.2070000000000001</v>
      </c>
    </row>
    <row r="14" spans="1:15" x14ac:dyDescent="0.25">
      <c r="A14">
        <v>13</v>
      </c>
      <c r="B14">
        <v>2600</v>
      </c>
      <c r="C14">
        <f t="shared" si="0"/>
        <v>4.7274867384179478E-2</v>
      </c>
      <c r="D14">
        <f t="shared" si="1"/>
        <v>6760000</v>
      </c>
      <c r="E14">
        <f t="shared" si="1"/>
        <v>2.2349130861917567E-3</v>
      </c>
      <c r="F14">
        <f t="shared" si="2"/>
        <v>122.91465519886664</v>
      </c>
      <c r="L14">
        <f t="shared" si="3"/>
        <v>-0.11480171010199496</v>
      </c>
      <c r="M14">
        <f t="shared" si="4"/>
        <v>1.3179432642342491E-2</v>
      </c>
      <c r="O14">
        <v>1.115</v>
      </c>
    </row>
    <row r="15" spans="1:15" x14ac:dyDescent="0.25">
      <c r="A15">
        <v>14</v>
      </c>
      <c r="B15">
        <v>2800</v>
      </c>
      <c r="C15">
        <f t="shared" si="0"/>
        <v>1.4940349792936524E-2</v>
      </c>
      <c r="D15">
        <f t="shared" si="1"/>
        <v>7840000</v>
      </c>
      <c r="E15">
        <f t="shared" si="1"/>
        <v>2.2321405193529844E-4</v>
      </c>
      <c r="F15">
        <f t="shared" si="2"/>
        <v>41.832979420222266</v>
      </c>
      <c r="L15">
        <f t="shared" si="3"/>
        <v>-0.1251221377895943</v>
      </c>
      <c r="M15">
        <f t="shared" si="4"/>
        <v>1.5655549365038223E-2</v>
      </c>
      <c r="O15">
        <v>1.0349999999999999</v>
      </c>
    </row>
    <row r="16" spans="1:15" x14ac:dyDescent="0.25">
      <c r="A16">
        <v>15</v>
      </c>
      <c r="B16">
        <v>3000</v>
      </c>
      <c r="C16">
        <f t="shared" si="0"/>
        <v>-1.5022873584506671E-2</v>
      </c>
      <c r="D16">
        <f t="shared" si="1"/>
        <v>9000000</v>
      </c>
      <c r="E16">
        <f t="shared" si="1"/>
        <v>2.2568673073606831E-4</v>
      </c>
      <c r="F16">
        <f t="shared" si="2"/>
        <v>-45.068620753520015</v>
      </c>
      <c r="L16">
        <f t="shared" si="3"/>
        <v>-0.13307127126339391</v>
      </c>
      <c r="M16">
        <f t="shared" si="4"/>
        <v>1.7707963235655766E-2</v>
      </c>
      <c r="O16">
        <v>0.96599999999999997</v>
      </c>
    </row>
    <row r="17" spans="1:15" x14ac:dyDescent="0.25">
      <c r="A17">
        <v>16</v>
      </c>
      <c r="B17">
        <v>3200</v>
      </c>
      <c r="C17">
        <f t="shared" si="0"/>
        <v>-4.2871802323186915E-2</v>
      </c>
      <c r="D17">
        <f t="shared" si="1"/>
        <v>10240000</v>
      </c>
      <c r="E17">
        <f t="shared" si="1"/>
        <v>1.8379914344384149E-3</v>
      </c>
      <c r="F17">
        <f t="shared" si="2"/>
        <v>-137.18976743419813</v>
      </c>
      <c r="L17">
        <f t="shared" si="3"/>
        <v>-0.13890611009843054</v>
      </c>
      <c r="M17">
        <f t="shared" si="4"/>
        <v>1.9294907422677306E-2</v>
      </c>
      <c r="O17">
        <v>0.90600000000000003</v>
      </c>
    </row>
    <row r="18" spans="1:15" x14ac:dyDescent="0.25">
      <c r="A18">
        <v>17</v>
      </c>
      <c r="B18">
        <v>3400</v>
      </c>
      <c r="C18">
        <f t="shared" si="0"/>
        <v>-6.9560405233299899E-2</v>
      </c>
      <c r="D18">
        <f t="shared" si="1"/>
        <v>11560000</v>
      </c>
      <c r="E18">
        <f t="shared" si="1"/>
        <v>4.8386499762208962E-3</v>
      </c>
      <c r="F18">
        <f t="shared" si="2"/>
        <v>-236.50537779321965</v>
      </c>
      <c r="L18">
        <f t="shared" si="3"/>
        <v>-0.14358062310489991</v>
      </c>
      <c r="M18">
        <f t="shared" si="4"/>
        <v>2.0615395331191319E-2</v>
      </c>
      <c r="O18">
        <v>0.85199999999999998</v>
      </c>
    </row>
    <row r="19" spans="1:15" x14ac:dyDescent="0.25">
      <c r="A19">
        <v>18</v>
      </c>
      <c r="B19">
        <v>3600</v>
      </c>
      <c r="C19">
        <f t="shared" si="0"/>
        <v>-9.4204119632131461E-2</v>
      </c>
      <c r="D19">
        <f t="shared" si="1"/>
        <v>12960000</v>
      </c>
      <c r="E19">
        <f t="shared" si="1"/>
        <v>8.8744161556649354E-3</v>
      </c>
      <c r="F19">
        <f t="shared" si="2"/>
        <v>-339.13483067567324</v>
      </c>
      <c r="L19">
        <f t="shared" si="3"/>
        <v>-0.14621024760008786</v>
      </c>
      <c r="M19">
        <f t="shared" si="4"/>
        <v>2.1377436503278998E-2</v>
      </c>
      <c r="O19">
        <v>0.80500000000000005</v>
      </c>
    </row>
    <row r="20" spans="1:15" x14ac:dyDescent="0.25">
      <c r="A20">
        <v>19</v>
      </c>
      <c r="B20">
        <v>3800</v>
      </c>
      <c r="C20">
        <f t="shared" si="0"/>
        <v>-0.11747546204511952</v>
      </c>
      <c r="D20">
        <f t="shared" si="1"/>
        <v>14440000</v>
      </c>
      <c r="E20">
        <f t="shared" si="1"/>
        <v>1.3800484182714318E-2</v>
      </c>
      <c r="F20">
        <f t="shared" si="2"/>
        <v>-446.40675577145419</v>
      </c>
      <c r="L20">
        <f t="shared" si="3"/>
        <v>-0.14746750010943235</v>
      </c>
      <c r="M20">
        <f t="shared" si="4"/>
        <v>2.1746663588525433E-2</v>
      </c>
      <c r="O20">
        <v>0.76300000000000001</v>
      </c>
    </row>
    <row r="21" spans="1:15" x14ac:dyDescent="0.25">
      <c r="A21">
        <v>20</v>
      </c>
      <c r="B21">
        <v>4000</v>
      </c>
      <c r="C21">
        <f t="shared" si="0"/>
        <v>-0.14026143380285311</v>
      </c>
      <c r="D21">
        <f t="shared" si="1"/>
        <v>16000000</v>
      </c>
      <c r="E21">
        <f t="shared" si="1"/>
        <v>1.9673269812432146E-2</v>
      </c>
      <c r="F21">
        <f t="shared" si="2"/>
        <v>-561.04573521141242</v>
      </c>
      <c r="L21">
        <f t="shared" si="3"/>
        <v>-0.14823938196352232</v>
      </c>
      <c r="M21">
        <f t="shared" si="4"/>
        <v>2.1974914364927066E-2</v>
      </c>
      <c r="O21">
        <v>0.72399999999999998</v>
      </c>
    </row>
    <row r="22" spans="1:15" x14ac:dyDescent="0.25">
      <c r="A22">
        <v>21</v>
      </c>
      <c r="B22" s="1">
        <v>4200</v>
      </c>
      <c r="C22">
        <f t="shared" si="0"/>
        <v>-0.16115090926274472</v>
      </c>
      <c r="D22">
        <f t="shared" si="1"/>
        <v>17640000</v>
      </c>
      <c r="E22">
        <f t="shared" si="1"/>
        <v>2.5969615556209382E-2</v>
      </c>
      <c r="F22">
        <f t="shared" si="2"/>
        <v>-676.8338189035278</v>
      </c>
      <c r="L22">
        <f t="shared" si="3"/>
        <v>-0.14711476751977032</v>
      </c>
      <c r="M22">
        <f t="shared" si="4"/>
        <v>2.1642754822396068E-2</v>
      </c>
      <c r="O22" s="1">
        <v>0.69</v>
      </c>
    </row>
    <row r="23" spans="1:15" x14ac:dyDescent="0.25">
      <c r="A23">
        <v>22</v>
      </c>
      <c r="B23">
        <v>4400</v>
      </c>
      <c r="C23">
        <f t="shared" si="0"/>
        <v>-0.18111458540599013</v>
      </c>
      <c r="D23">
        <f t="shared" si="1"/>
        <v>19360000</v>
      </c>
      <c r="E23">
        <f t="shared" si="1"/>
        <v>3.280249304678369E-2</v>
      </c>
      <c r="F23">
        <f t="shared" si="2"/>
        <v>-796.90417578635652</v>
      </c>
      <c r="L23">
        <f t="shared" si="3"/>
        <v>-0.1450643537593721</v>
      </c>
      <c r="M23">
        <f t="shared" si="4"/>
        <v>2.1043666731624253E-2</v>
      </c>
      <c r="O23">
        <v>0.65900000000000003</v>
      </c>
    </row>
    <row r="24" spans="1:15" x14ac:dyDescent="0.25">
      <c r="A24">
        <v>23</v>
      </c>
      <c r="B24">
        <v>4600</v>
      </c>
      <c r="C24">
        <f t="shared" si="0"/>
        <v>-0.20065945054641829</v>
      </c>
      <c r="D24">
        <f t="shared" si="1"/>
        <v>21160000</v>
      </c>
      <c r="E24">
        <f t="shared" si="1"/>
        <v>4.0264215093590489E-2</v>
      </c>
      <c r="F24">
        <f t="shared" si="2"/>
        <v>-923.03347251352409</v>
      </c>
      <c r="L24">
        <f t="shared" si="3"/>
        <v>-0.1425951289961567</v>
      </c>
      <c r="M24">
        <f t="shared" si="4"/>
        <v>2.0333370813430569E-2</v>
      </c>
      <c r="O24">
        <v>0.63</v>
      </c>
    </row>
    <row r="25" spans="1:15" x14ac:dyDescent="0.25">
      <c r="A25">
        <v>24</v>
      </c>
      <c r="B25">
        <v>4800</v>
      </c>
      <c r="C25">
        <f t="shared" si="0"/>
        <v>-0.21896306137886817</v>
      </c>
      <c r="D25">
        <f t="shared" si="1"/>
        <v>23040000</v>
      </c>
      <c r="E25">
        <f t="shared" si="1"/>
        <v>4.7944822248405988E-2</v>
      </c>
      <c r="F25">
        <f t="shared" si="2"/>
        <v>-1051.0226946185671</v>
      </c>
      <c r="L25">
        <f t="shared" si="3"/>
        <v>-0.13888464992496297</v>
      </c>
      <c r="M25">
        <f t="shared" si="4"/>
        <v>1.9288945984779517E-2</v>
      </c>
      <c r="O25">
        <v>0.60399999999999998</v>
      </c>
    </row>
    <row r="26" spans="1:15" x14ac:dyDescent="0.25">
      <c r="A26">
        <v>25</v>
      </c>
      <c r="B26">
        <v>5000</v>
      </c>
      <c r="C26">
        <f t="shared" si="0"/>
        <v>-0.23657200643706275</v>
      </c>
      <c r="D26">
        <f t="shared" si="1"/>
        <v>25000000</v>
      </c>
      <c r="E26">
        <f t="shared" si="1"/>
        <v>5.5966314229657657E-2</v>
      </c>
      <c r="F26">
        <f t="shared" si="2"/>
        <v>-1182.8600321853137</v>
      </c>
      <c r="L26">
        <f t="shared" si="3"/>
        <v>-0.13447950507951392</v>
      </c>
      <c r="M26">
        <f t="shared" si="4"/>
        <v>1.8084737286431011E-2</v>
      </c>
      <c r="O26">
        <v>0.57999999999999996</v>
      </c>
    </row>
    <row r="27" spans="1:15" x14ac:dyDescent="0.25">
      <c r="A27">
        <v>26</v>
      </c>
      <c r="B27">
        <v>5200</v>
      </c>
      <c r="C27">
        <f t="shared" si="0"/>
        <v>-0.25414480482627105</v>
      </c>
      <c r="D27">
        <f t="shared" si="1"/>
        <v>27040000</v>
      </c>
      <c r="E27">
        <f t="shared" si="1"/>
        <v>6.45895818201834E-2</v>
      </c>
      <c r="F27">
        <f t="shared" si="2"/>
        <v>-1321.5529850966095</v>
      </c>
      <c r="L27">
        <f t="shared" si="3"/>
        <v>-0.13003821356507861</v>
      </c>
      <c r="M27">
        <f t="shared" si="4"/>
        <v>1.6909936987196995E-2</v>
      </c>
      <c r="O27">
        <v>0.55700000000000005</v>
      </c>
    </row>
    <row r="28" spans="1:15" x14ac:dyDescent="0.25">
      <c r="A28">
        <v>27</v>
      </c>
      <c r="B28">
        <v>5400</v>
      </c>
      <c r="C28">
        <f t="shared" si="0"/>
        <v>-0.27002571430044436</v>
      </c>
      <c r="D28">
        <f t="shared" si="1"/>
        <v>29160000</v>
      </c>
      <c r="E28">
        <f t="shared" si="1"/>
        <v>7.2913886383465201E-2</v>
      </c>
      <c r="F28">
        <f t="shared" si="2"/>
        <v>-1458.1388572223996</v>
      </c>
      <c r="L28">
        <f t="shared" si="3"/>
        <v>-0.1239050331356083</v>
      </c>
      <c r="M28">
        <f t="shared" si="4"/>
        <v>1.535245723633619E-2</v>
      </c>
      <c r="O28">
        <v>0.53700000000000003</v>
      </c>
    </row>
    <row r="29" spans="1:15" x14ac:dyDescent="0.25">
      <c r="A29">
        <v>28</v>
      </c>
      <c r="B29">
        <v>5600</v>
      </c>
      <c r="C29">
        <f t="shared" si="0"/>
        <v>-0.2865094569060575</v>
      </c>
      <c r="D29">
        <f t="shared" si="1"/>
        <v>31360000</v>
      </c>
      <c r="E29">
        <f t="shared" si="1"/>
        <v>8.2087668896604016E-2</v>
      </c>
      <c r="F29">
        <f t="shared" si="2"/>
        <v>-1604.452958673922</v>
      </c>
      <c r="L29">
        <f t="shared" si="3"/>
        <v>-0.11837468583757782</v>
      </c>
      <c r="M29">
        <f t="shared" si="4"/>
        <v>1.4012566247145248E-2</v>
      </c>
      <c r="O29">
        <v>0.51700000000000002</v>
      </c>
    </row>
    <row r="30" spans="1:15" x14ac:dyDescent="0.25">
      <c r="A30">
        <v>29</v>
      </c>
      <c r="B30">
        <v>5800</v>
      </c>
      <c r="C30">
        <f t="shared" si="0"/>
        <v>-0.3010299956639812</v>
      </c>
      <c r="D30">
        <f t="shared" si="1"/>
        <v>33640000</v>
      </c>
      <c r="E30">
        <f t="shared" si="1"/>
        <v>9.0619058289456544E-2</v>
      </c>
      <c r="F30">
        <f t="shared" si="2"/>
        <v>-1745.973974851091</v>
      </c>
      <c r="L30">
        <f t="shared" si="3"/>
        <v>-0.11088113469185801</v>
      </c>
      <c r="M30">
        <f t="shared" si="4"/>
        <v>1.2294626030553958E-2</v>
      </c>
      <c r="O30">
        <v>0.5</v>
      </c>
    </row>
    <row r="31" spans="1:15" x14ac:dyDescent="0.25">
      <c r="A31">
        <v>30</v>
      </c>
      <c r="B31">
        <v>6000</v>
      </c>
      <c r="C31">
        <f t="shared" si="0"/>
        <v>-0.31605286924848786</v>
      </c>
      <c r="D31">
        <f t="shared" si="1"/>
        <v>36000000</v>
      </c>
      <c r="E31">
        <f t="shared" si="1"/>
        <v>9.9889416160201763E-2</v>
      </c>
      <c r="F31">
        <f t="shared" si="2"/>
        <v>-1896.3172154909271</v>
      </c>
      <c r="L31">
        <f t="shared" si="3"/>
        <v>-0.10388991837272105</v>
      </c>
      <c r="M31">
        <f t="shared" si="4"/>
        <v>1.0793115139490642E-2</v>
      </c>
      <c r="O31">
        <v>0.48299999999999998</v>
      </c>
    </row>
    <row r="32" spans="1:15" x14ac:dyDescent="0.25">
      <c r="A32">
        <v>31</v>
      </c>
      <c r="B32">
        <v>6200</v>
      </c>
      <c r="C32">
        <f t="shared" si="0"/>
        <v>-0.33068311943388784</v>
      </c>
      <c r="D32">
        <f t="shared" si="1"/>
        <v>38440000</v>
      </c>
      <c r="E32">
        <f t="shared" si="1"/>
        <v>0.10935132547852693</v>
      </c>
      <c r="F32">
        <f t="shared" si="2"/>
        <v>-2050.2353404901046</v>
      </c>
      <c r="L32">
        <f t="shared" si="3"/>
        <v>-9.6506078654477412E-2</v>
      </c>
      <c r="M32">
        <f t="shared" si="4"/>
        <v>9.3134232172641801E-3</v>
      </c>
      <c r="O32">
        <v>0.46700000000000003</v>
      </c>
    </row>
    <row r="33" spans="1:15" x14ac:dyDescent="0.25">
      <c r="A33">
        <v>32</v>
      </c>
      <c r="B33">
        <v>6400</v>
      </c>
      <c r="C33">
        <f t="shared" si="0"/>
        <v>-0.34390179798716813</v>
      </c>
      <c r="D33">
        <f t="shared" si="1"/>
        <v>40960000</v>
      </c>
      <c r="E33">
        <f t="shared" si="1"/>
        <v>0.11826844665880699</v>
      </c>
      <c r="F33">
        <f t="shared" si="2"/>
        <v>-2200.9715071178762</v>
      </c>
      <c r="L33">
        <f t="shared" si="3"/>
        <v>-8.7710667304114087E-2</v>
      </c>
      <c r="M33">
        <f t="shared" si="4"/>
        <v>7.6931611589329879E-3</v>
      </c>
      <c r="O33">
        <v>0.45300000000000001</v>
      </c>
    </row>
    <row r="34" spans="1:15" x14ac:dyDescent="0.25">
      <c r="A34">
        <v>33</v>
      </c>
      <c r="B34">
        <v>6600</v>
      </c>
      <c r="C34">
        <f t="shared" si="0"/>
        <v>-0.35753547975787864</v>
      </c>
      <c r="D34">
        <f t="shared" si="1"/>
        <v>43560000</v>
      </c>
      <c r="E34">
        <f t="shared" si="1"/>
        <v>0.12783161928569645</v>
      </c>
      <c r="F34">
        <f t="shared" si="2"/>
        <v>-2359.7341664019991</v>
      </c>
      <c r="L34">
        <f t="shared" si="3"/>
        <v>-7.9330259171180972E-2</v>
      </c>
      <c r="M34">
        <f t="shared" si="4"/>
        <v>6.2932900201667424E-3</v>
      </c>
      <c r="O34">
        <v>0.439</v>
      </c>
    </row>
    <row r="35" spans="1:15" x14ac:dyDescent="0.25">
      <c r="A35">
        <v>34</v>
      </c>
      <c r="B35">
        <v>6800</v>
      </c>
      <c r="C35">
        <f t="shared" si="0"/>
        <v>-0.37059040089728107</v>
      </c>
      <c r="D35">
        <f t="shared" si="1"/>
        <v>46240000</v>
      </c>
      <c r="E35">
        <f t="shared" si="1"/>
        <v>0.1373372452372075</v>
      </c>
      <c r="F35">
        <f t="shared" si="2"/>
        <v>-2520.0147261015113</v>
      </c>
      <c r="L35">
        <f t="shared" si="3"/>
        <v>-7.0371090406939785E-2</v>
      </c>
      <c r="M35">
        <f t="shared" si="4"/>
        <v>4.9520903650616928E-3</v>
      </c>
      <c r="O35">
        <v>0.42599999999999999</v>
      </c>
    </row>
    <row r="36" spans="1:15" x14ac:dyDescent="0.25">
      <c r="A36">
        <v>35</v>
      </c>
      <c r="B36">
        <v>7000</v>
      </c>
      <c r="C36">
        <f t="shared" si="0"/>
        <v>-0.38299965887910109</v>
      </c>
      <c r="D36">
        <f t="shared" si="1"/>
        <v>49000000</v>
      </c>
      <c r="E36">
        <f t="shared" si="1"/>
        <v>0.14668873870150781</v>
      </c>
      <c r="F36">
        <f t="shared" si="2"/>
        <v>-2680.9976121537075</v>
      </c>
      <c r="L36">
        <f t="shared" si="3"/>
        <v>-6.0766258485116187E-2</v>
      </c>
      <c r="M36">
        <f t="shared" si="4"/>
        <v>3.6925381702799551E-3</v>
      </c>
      <c r="O36">
        <v>0.41399999999999998</v>
      </c>
    </row>
    <row r="37" spans="1:15" x14ac:dyDescent="0.25">
      <c r="A37">
        <v>36</v>
      </c>
      <c r="B37">
        <v>7200</v>
      </c>
      <c r="C37">
        <f t="shared" si="0"/>
        <v>-0.39577394691552992</v>
      </c>
      <c r="D37">
        <f t="shared" si="1"/>
        <v>51840000</v>
      </c>
      <c r="E37">
        <f t="shared" si="1"/>
        <v>0.15663701705709671</v>
      </c>
      <c r="F37">
        <f t="shared" si="2"/>
        <v>-2849.5724177918155</v>
      </c>
      <c r="L37">
        <f t="shared" si="3"/>
        <v>-5.1526456617901395E-2</v>
      </c>
      <c r="M37">
        <f t="shared" si="4"/>
        <v>2.6549757315964743E-3</v>
      </c>
      <c r="O37">
        <v>0.40200000000000002</v>
      </c>
    </row>
    <row r="38" spans="1:15" x14ac:dyDescent="0.25">
      <c r="A38">
        <v>37</v>
      </c>
      <c r="B38">
        <v>7400</v>
      </c>
      <c r="C38">
        <f t="shared" si="0"/>
        <v>-0.40671393297954272</v>
      </c>
      <c r="D38">
        <f t="shared" si="1"/>
        <v>54760000</v>
      </c>
      <c r="E38">
        <f t="shared" si="1"/>
        <v>0.16541622327968797</v>
      </c>
      <c r="F38">
        <f t="shared" si="2"/>
        <v>-3009.6831040486163</v>
      </c>
      <c r="L38">
        <f t="shared" si="3"/>
        <v>-4.0452352778270695E-2</v>
      </c>
      <c r="M38">
        <f t="shared" si="4"/>
        <v>1.6363928452976647E-3</v>
      </c>
      <c r="O38">
        <v>0.39200000000000002</v>
      </c>
    </row>
    <row r="39" spans="1:15" x14ac:dyDescent="0.25">
      <c r="A39">
        <v>38</v>
      </c>
      <c r="B39">
        <v>7600</v>
      </c>
      <c r="C39">
        <f t="shared" si="0"/>
        <v>-0.41907502432438071</v>
      </c>
      <c r="D39">
        <f t="shared" si="1"/>
        <v>57760000</v>
      </c>
      <c r="E39">
        <f t="shared" si="1"/>
        <v>0.17562387601248028</v>
      </c>
      <c r="F39">
        <f t="shared" si="2"/>
        <v>-3184.9701848652935</v>
      </c>
      <c r="L39">
        <f t="shared" si="3"/>
        <v>-3.0799354219465058E-2</v>
      </c>
      <c r="M39">
        <f t="shared" si="4"/>
        <v>9.4860022033608007E-4</v>
      </c>
      <c r="O39">
        <v>0.38100000000000001</v>
      </c>
    </row>
    <row r="40" spans="1:15" x14ac:dyDescent="0.25">
      <c r="A40">
        <v>39</v>
      </c>
      <c r="B40">
        <v>7800</v>
      </c>
      <c r="C40">
        <f t="shared" si="0"/>
        <v>-0.42945706011810247</v>
      </c>
      <c r="D40">
        <f t="shared" si="1"/>
        <v>60840000</v>
      </c>
      <c r="E40">
        <f t="shared" si="1"/>
        <v>0.1844333664852835</v>
      </c>
      <c r="F40">
        <f t="shared" si="2"/>
        <v>-3349.7650689211991</v>
      </c>
      <c r="L40">
        <f t="shared" si="3"/>
        <v>-1.9167300109543206E-2</v>
      </c>
      <c r="M40">
        <f t="shared" si="4"/>
        <v>3.6738539348929499E-4</v>
      </c>
      <c r="O40">
        <v>0.372</v>
      </c>
    </row>
    <row r="41" spans="1:15" x14ac:dyDescent="0.25">
      <c r="A41">
        <v>40</v>
      </c>
      <c r="B41">
        <v>8000</v>
      </c>
      <c r="C41">
        <f t="shared" si="0"/>
        <v>-0.44129142946683431</v>
      </c>
      <c r="D41">
        <f t="shared" si="1"/>
        <v>64000000</v>
      </c>
      <c r="E41">
        <f t="shared" si="1"/>
        <v>0.194738125720882</v>
      </c>
      <c r="F41">
        <f t="shared" si="2"/>
        <v>-3530.3314357346744</v>
      </c>
      <c r="L41">
        <f t="shared" si="3"/>
        <v>-8.9875795546314197E-3</v>
      </c>
      <c r="M41">
        <f t="shared" si="4"/>
        <v>8.0776586250828712E-5</v>
      </c>
      <c r="O41">
        <v>0.36199999999999999</v>
      </c>
    </row>
    <row r="42" spans="1:15" x14ac:dyDescent="0.25">
      <c r="A42">
        <v>41</v>
      </c>
      <c r="B42">
        <v>8200</v>
      </c>
      <c r="C42">
        <f t="shared" si="0"/>
        <v>-0.45222529461217748</v>
      </c>
      <c r="D42">
        <f t="shared" si="1"/>
        <v>67240000</v>
      </c>
      <c r="E42">
        <f t="shared" si="1"/>
        <v>0.20450771708707072</v>
      </c>
      <c r="F42">
        <f t="shared" si="2"/>
        <v>-3708.2474158198552</v>
      </c>
      <c r="L42">
        <f t="shared" si="3"/>
        <v>2.0926452036690302E-3</v>
      </c>
      <c r="M42">
        <f t="shared" si="4"/>
        <v>4.3791639484389964E-6</v>
      </c>
      <c r="O42">
        <v>0.35299999999999998</v>
      </c>
    </row>
    <row r="43" spans="1:15" x14ac:dyDescent="0.25">
      <c r="A43">
        <v>42</v>
      </c>
      <c r="B43">
        <v>8400</v>
      </c>
      <c r="C43">
        <f t="shared" si="0"/>
        <v>-0.46218090492672592</v>
      </c>
      <c r="D43">
        <f t="shared" si="1"/>
        <v>70560000</v>
      </c>
      <c r="E43">
        <f t="shared" si="1"/>
        <v>0.21361118887888728</v>
      </c>
      <c r="F43">
        <f t="shared" si="2"/>
        <v>-3882.3196013844977</v>
      </c>
      <c r="L43">
        <f t="shared" si="3"/>
        <v>1.4151124792764203E-2</v>
      </c>
      <c r="M43">
        <f t="shared" si="4"/>
        <v>2.0025433290038569E-4</v>
      </c>
      <c r="O43">
        <v>0.34499999999999997</v>
      </c>
    </row>
    <row r="44" spans="1:15" x14ac:dyDescent="0.25">
      <c r="A44">
        <v>43</v>
      </c>
      <c r="B44">
        <v>8600</v>
      </c>
      <c r="C44">
        <f t="shared" si="0"/>
        <v>-0.47237009912866135</v>
      </c>
      <c r="D44">
        <f t="shared" si="1"/>
        <v>73960000</v>
      </c>
      <c r="E44">
        <f t="shared" si="1"/>
        <v>0.22313351055082134</v>
      </c>
      <c r="F44">
        <f t="shared" si="2"/>
        <v>-4062.3828525064878</v>
      </c>
      <c r="L44">
        <f t="shared" si="3"/>
        <v>2.5976020494472396E-2</v>
      </c>
      <c r="M44">
        <f t="shared" si="4"/>
        <v>6.7475364072924998E-4</v>
      </c>
      <c r="O44">
        <v>0.33700000000000002</v>
      </c>
    </row>
    <row r="45" spans="1:15" x14ac:dyDescent="0.25">
      <c r="A45">
        <v>44</v>
      </c>
      <c r="B45">
        <v>8800</v>
      </c>
      <c r="C45">
        <f t="shared" si="0"/>
        <v>-0.48280410205002566</v>
      </c>
      <c r="D45">
        <f t="shared" si="1"/>
        <v>77440000</v>
      </c>
      <c r="E45">
        <f t="shared" si="1"/>
        <v>0.23309980095633159</v>
      </c>
      <c r="F45">
        <f t="shared" si="2"/>
        <v>-4248.676098040226</v>
      </c>
      <c r="L45">
        <f t="shared" si="3"/>
        <v>3.7556107476751754E-2</v>
      </c>
      <c r="M45">
        <f t="shared" si="4"/>
        <v>1.4104612088053289E-3</v>
      </c>
      <c r="O45">
        <v>0.32900000000000001</v>
      </c>
    </row>
    <row r="46" spans="1:15" x14ac:dyDescent="0.25">
      <c r="A46">
        <v>45</v>
      </c>
      <c r="B46">
        <v>9000</v>
      </c>
      <c r="C46">
        <f t="shared" si="0"/>
        <v>-0.49214412830416909</v>
      </c>
      <c r="D46">
        <f t="shared" si="1"/>
        <v>81000000</v>
      </c>
      <c r="E46">
        <f t="shared" si="1"/>
        <v>0.24220584302427045</v>
      </c>
      <c r="F46">
        <f t="shared" si="2"/>
        <v>-4429.2971547375219</v>
      </c>
      <c r="L46">
        <f t="shared" si="3"/>
        <v>5.0230171126251943E-2</v>
      </c>
      <c r="M46">
        <f t="shared" si="4"/>
        <v>2.5230700913725546E-3</v>
      </c>
      <c r="O46">
        <v>0.32200000000000001</v>
      </c>
    </row>
    <row r="47" spans="1:15" x14ac:dyDescent="0.25">
      <c r="A47">
        <v>46</v>
      </c>
      <c r="B47">
        <v>9200</v>
      </c>
      <c r="C47">
        <f t="shared" si="0"/>
        <v>-0.50168944621039946</v>
      </c>
      <c r="D47">
        <f t="shared" si="1"/>
        <v>84640000</v>
      </c>
      <c r="E47">
        <f t="shared" si="1"/>
        <v>0.25169230043889729</v>
      </c>
      <c r="F47">
        <f t="shared" si="2"/>
        <v>-4615.542905135675</v>
      </c>
      <c r="L47">
        <f t="shared" si="3"/>
        <v>6.2698943123664974E-2</v>
      </c>
      <c r="M47">
        <f t="shared" si="4"/>
        <v>3.9311574688245757E-3</v>
      </c>
      <c r="O47">
        <v>0.315</v>
      </c>
    </row>
    <row r="48" spans="1:15" x14ac:dyDescent="0.25">
      <c r="A48">
        <v>47</v>
      </c>
      <c r="B48">
        <v>9400</v>
      </c>
      <c r="C48">
        <f t="shared" si="0"/>
        <v>-0.51144928349955576</v>
      </c>
      <c r="D48">
        <f t="shared" si="1"/>
        <v>88360000</v>
      </c>
      <c r="E48">
        <f t="shared" si="1"/>
        <v>0.26158036959220898</v>
      </c>
      <c r="F48">
        <f t="shared" si="2"/>
        <v>-4807.6232648958239</v>
      </c>
      <c r="L48">
        <f t="shared" si="3"/>
        <v>7.495319573815229E-2</v>
      </c>
      <c r="M48">
        <f t="shared" si="4"/>
        <v>5.6179815513617707E-3</v>
      </c>
      <c r="O48">
        <v>0.308</v>
      </c>
    </row>
    <row r="49" spans="1:15" x14ac:dyDescent="0.25">
      <c r="A49">
        <v>48</v>
      </c>
      <c r="B49">
        <v>9600</v>
      </c>
      <c r="C49">
        <f t="shared" si="0"/>
        <v>-0.51999305704284937</v>
      </c>
      <c r="D49">
        <f t="shared" si="1"/>
        <v>92160000</v>
      </c>
      <c r="E49">
        <f t="shared" si="1"/>
        <v>0.27039277937276801</v>
      </c>
      <c r="F49">
        <f t="shared" si="2"/>
        <v>-4991.9333476113543</v>
      </c>
      <c r="L49">
        <f t="shared" si="3"/>
        <v>8.8423512098502299E-2</v>
      </c>
      <c r="M49">
        <f t="shared" si="4"/>
        <v>7.8187174918339826E-3</v>
      </c>
      <c r="O49">
        <v>0.30199999999999999</v>
      </c>
    </row>
    <row r="50" spans="1:15" x14ac:dyDescent="0.25">
      <c r="A50">
        <v>49</v>
      </c>
      <c r="B50">
        <v>9800</v>
      </c>
      <c r="C50">
        <f t="shared" si="0"/>
        <v>-0.52870828894106148</v>
      </c>
      <c r="D50">
        <f t="shared" si="1"/>
        <v>96040000</v>
      </c>
      <c r="E50">
        <f t="shared" si="1"/>
        <v>0.27953245479498495</v>
      </c>
      <c r="F50">
        <f t="shared" si="2"/>
        <v>-5181.3412316224021</v>
      </c>
      <c r="L50">
        <f t="shared" si="3"/>
        <v>0.10172237010393381</v>
      </c>
      <c r="M50">
        <f t="shared" si="4"/>
        <v>1.0347440579561688E-2</v>
      </c>
      <c r="O50">
        <v>0.29599999999999999</v>
      </c>
    </row>
    <row r="51" spans="1:15" x14ac:dyDescent="0.25">
      <c r="A51">
        <v>50</v>
      </c>
      <c r="B51">
        <v>10000</v>
      </c>
      <c r="C51">
        <f t="shared" si="0"/>
        <v>-0.53760200210104392</v>
      </c>
      <c r="D51">
        <f t="shared" si="1"/>
        <v>100000000</v>
      </c>
      <c r="E51">
        <f t="shared" si="1"/>
        <v>0.28901591266305082</v>
      </c>
      <c r="F51">
        <f t="shared" si="2"/>
        <v>-5376.0200210104395</v>
      </c>
      <c r="L51">
        <f t="shared" si="3"/>
        <v>0.11484274684759499</v>
      </c>
      <c r="M51">
        <f t="shared" si="4"/>
        <v>1.3188856503500788E-2</v>
      </c>
      <c r="O51">
        <v>0.28999999999999998</v>
      </c>
    </row>
    <row r="52" spans="1:15" x14ac:dyDescent="0.25">
      <c r="A52">
        <v>51</v>
      </c>
      <c r="B52">
        <v>10200</v>
      </c>
      <c r="C52">
        <f t="shared" si="0"/>
        <v>-0.54668165995296236</v>
      </c>
      <c r="D52">
        <f t="shared" si="1"/>
        <v>104040000</v>
      </c>
      <c r="E52">
        <f t="shared" si="1"/>
        <v>0.29886083732892638</v>
      </c>
      <c r="F52">
        <f t="shared" si="2"/>
        <v>-5576.152931520216</v>
      </c>
      <c r="L52">
        <f t="shared" si="3"/>
        <v>0.12777717889932017</v>
      </c>
      <c r="M52">
        <f t="shared" si="4"/>
        <v>1.6327007447468872E-2</v>
      </c>
      <c r="O52">
        <v>0.28399999999999997</v>
      </c>
    </row>
    <row r="53" spans="1:15" x14ac:dyDescent="0.25">
      <c r="A53">
        <v>52</v>
      </c>
      <c r="B53">
        <v>10400</v>
      </c>
      <c r="C53">
        <f t="shared" si="0"/>
        <v>-0.55439579672640238</v>
      </c>
      <c r="D53">
        <f t="shared" si="1"/>
        <v>108160000</v>
      </c>
      <c r="E53">
        <f t="shared" si="1"/>
        <v>0.30735469942790244</v>
      </c>
      <c r="F53">
        <f t="shared" si="2"/>
        <v>-5765.7162859545851</v>
      </c>
      <c r="L53">
        <f t="shared" si="3"/>
        <v>0.14207713202952377</v>
      </c>
      <c r="M53">
        <f t="shared" si="4"/>
        <v>2.0185911445734728E-2</v>
      </c>
      <c r="O53">
        <v>0.27900000000000003</v>
      </c>
    </row>
    <row r="54" spans="1:15" x14ac:dyDescent="0.25">
      <c r="A54">
        <v>53</v>
      </c>
      <c r="B54">
        <v>10600</v>
      </c>
      <c r="C54">
        <f t="shared" si="0"/>
        <v>-0.56383735295924398</v>
      </c>
      <c r="D54">
        <f t="shared" si="1"/>
        <v>112360000</v>
      </c>
      <c r="E54">
        <f t="shared" si="1"/>
        <v>0.31791256059208706</v>
      </c>
      <c r="F54">
        <f t="shared" si="2"/>
        <v>-5976.6759413679865</v>
      </c>
      <c r="L54">
        <f t="shared" si="3"/>
        <v>0.15464966570032579</v>
      </c>
      <c r="M54">
        <f t="shared" si="4"/>
        <v>2.3916519101222524E-2</v>
      </c>
      <c r="O54">
        <v>0.27300000000000002</v>
      </c>
    </row>
    <row r="55" spans="1:15" x14ac:dyDescent="0.25">
      <c r="A55">
        <v>54</v>
      </c>
      <c r="B55">
        <v>10800</v>
      </c>
      <c r="C55">
        <f t="shared" si="0"/>
        <v>-0.57186520597121115</v>
      </c>
      <c r="D55">
        <f t="shared" si="1"/>
        <v>116640000</v>
      </c>
      <c r="E55">
        <f t="shared" si="1"/>
        <v>0.32702981380049578</v>
      </c>
      <c r="F55">
        <f t="shared" si="2"/>
        <v>-6176.1442244890804</v>
      </c>
      <c r="L55">
        <f t="shared" si="3"/>
        <v>0.16863590259200223</v>
      </c>
      <c r="M55">
        <f t="shared" si="4"/>
        <v>2.8438067643019264E-2</v>
      </c>
      <c r="O55">
        <v>0.26800000000000002</v>
      </c>
    </row>
    <row r="56" spans="1:15" x14ac:dyDescent="0.25">
      <c r="A56">
        <v>55</v>
      </c>
      <c r="B56">
        <v>11000</v>
      </c>
      <c r="C56">
        <f t="shared" si="0"/>
        <v>-0.58004425151024208</v>
      </c>
      <c r="D56">
        <f t="shared" si="1"/>
        <v>121000000</v>
      </c>
      <c r="E56">
        <f t="shared" si="1"/>
        <v>0.33645133371007696</v>
      </c>
      <c r="F56">
        <f t="shared" si="2"/>
        <v>-6380.4867666126629</v>
      </c>
      <c r="L56">
        <f t="shared" si="3"/>
        <v>0.18247094695661492</v>
      </c>
      <c r="M56">
        <f t="shared" si="4"/>
        <v>3.3295646483243777E-2</v>
      </c>
      <c r="O56">
        <v>0.26300000000000001</v>
      </c>
    </row>
    <row r="57" spans="1:15" x14ac:dyDescent="0.25">
      <c r="A57" t="s">
        <v>5</v>
      </c>
      <c r="B57">
        <f>SUM(B2:B56)</f>
        <v>308000</v>
      </c>
      <c r="C57">
        <f>SUM(C2:C56)</f>
        <v>-9.247412408766392</v>
      </c>
      <c r="D57">
        <f>SUM(D2:D56)</f>
        <v>2279200000</v>
      </c>
      <c r="E57">
        <f>SUM(E2:E56)</f>
        <v>9.7214593971925556</v>
      </c>
      <c r="F57">
        <f>SUM(F2:F56)</f>
        <v>-112808.56670199188</v>
      </c>
      <c r="M57">
        <f>SUM(M2:M56)</f>
        <v>1.4498124904689482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"/>
  <sheetViews>
    <sheetView tabSelected="1" topLeftCell="D1" workbookViewId="0">
      <selection activeCell="H54" sqref="H54"/>
    </sheetView>
  </sheetViews>
  <sheetFormatPr baseColWidth="10" defaultRowHeight="15" x14ac:dyDescent="0.25"/>
  <cols>
    <col min="2" max="2" width="19" customWidth="1"/>
    <col min="3" max="3" width="25.28515625" customWidth="1"/>
    <col min="8" max="8" width="23.7109375" customWidth="1"/>
    <col min="9" max="9" width="12" bestFit="1" customWidth="1"/>
  </cols>
  <sheetData>
    <row r="1" spans="1:15" x14ac:dyDescent="0.25">
      <c r="B1" t="s">
        <v>14</v>
      </c>
      <c r="C1" t="s">
        <v>13</v>
      </c>
      <c r="D1" t="s">
        <v>2</v>
      </c>
      <c r="E1" t="s">
        <v>3</v>
      </c>
      <c r="F1" t="s">
        <v>4</v>
      </c>
      <c r="L1" t="s">
        <v>11</v>
      </c>
      <c r="M1" t="s">
        <v>12</v>
      </c>
    </row>
    <row r="2" spans="1:15" x14ac:dyDescent="0.25">
      <c r="A2">
        <v>1</v>
      </c>
      <c r="B2">
        <f>LOG10(N2)</f>
        <v>2.3010299956639813</v>
      </c>
      <c r="C2">
        <f>LOG10(O2)</f>
        <v>1.161038412422962</v>
      </c>
      <c r="D2">
        <f>B2*B2</f>
        <v>5.2947390409453812</v>
      </c>
      <c r="E2">
        <f>C2*C2</f>
        <v>1.3480101951216321</v>
      </c>
      <c r="F2">
        <f>B2*C2</f>
        <v>2.6715842131033241</v>
      </c>
      <c r="H2" t="s">
        <v>6</v>
      </c>
      <c r="I2">
        <f>((A56*F57)-(B57*C57))/((A56*D57)-(B57*B57))</f>
        <v>-1.0000766395980547</v>
      </c>
      <c r="L2">
        <f>C2-(I$2*B2+I$3)</f>
        <v>-8.6513741805571698E-5</v>
      </c>
      <c r="M2">
        <f>L2*L2</f>
        <v>7.4846275212011247E-9</v>
      </c>
      <c r="N2">
        <v>200</v>
      </c>
      <c r="O2">
        <v>14.489000000000001</v>
      </c>
    </row>
    <row r="3" spans="1:15" x14ac:dyDescent="0.25">
      <c r="A3">
        <v>2</v>
      </c>
      <c r="B3">
        <f t="shared" ref="B3:B56" si="0">LOG10(N3)</f>
        <v>2.6020599913279625</v>
      </c>
      <c r="C3">
        <f t="shared" ref="C3:C56" si="1">LOG10(O3)</f>
        <v>0.85997844164202075</v>
      </c>
      <c r="D3">
        <f t="shared" ref="D3:E56" si="2">B3*B3</f>
        <v>6.7707161984696764</v>
      </c>
      <c r="E3">
        <f t="shared" si="2"/>
        <v>0.73956292008903846</v>
      </c>
      <c r="F3">
        <f t="shared" ref="F3:F56" si="3">B3*C3</f>
        <v>2.2377154964012713</v>
      </c>
      <c r="H3" t="s">
        <v>7</v>
      </c>
      <c r="I3">
        <f>((C57*D57)-(F57*B57))/((A56*D57)-(B57*B57))</f>
        <v>3.4623312718427282</v>
      </c>
      <c r="L3">
        <f t="shared" ref="L3:L56" si="4">C3-(I$2*B3+I$3)</f>
        <v>-9.3418040895243415E-5</v>
      </c>
      <c r="M3">
        <f t="shared" ref="M3:M56" si="5">L3*L3</f>
        <v>8.7269303647053715E-9</v>
      </c>
      <c r="N3">
        <v>400</v>
      </c>
      <c r="O3">
        <v>7.2439999999999998</v>
      </c>
    </row>
    <row r="4" spans="1:15" x14ac:dyDescent="0.25">
      <c r="A4">
        <v>3</v>
      </c>
      <c r="B4">
        <f t="shared" si="0"/>
        <v>2.7781512503836434</v>
      </c>
      <c r="C4">
        <f t="shared" si="1"/>
        <v>0.68394713075151214</v>
      </c>
      <c r="D4">
        <f t="shared" si="2"/>
        <v>7.7181243700082014</v>
      </c>
      <c r="E4">
        <f t="shared" si="2"/>
        <v>0.46778367766322604</v>
      </c>
      <c r="F4">
        <f t="shared" si="3"/>
        <v>1.9001085764936188</v>
      </c>
      <c r="H4" t="s">
        <v>9</v>
      </c>
      <c r="I4">
        <f>SQRT((M57)/(A56-2))*SQRT((A56)/((A56*D57)-(B57*B57)))</f>
        <v>1.0054562504124102E-4</v>
      </c>
      <c r="L4">
        <f t="shared" si="4"/>
        <v>-1.9974312408077566E-5</v>
      </c>
      <c r="M4">
        <f t="shared" si="5"/>
        <v>3.9897315617548141E-10</v>
      </c>
      <c r="N4">
        <v>600</v>
      </c>
      <c r="O4">
        <v>4.83</v>
      </c>
    </row>
    <row r="5" spans="1:15" x14ac:dyDescent="0.25">
      <c r="A5">
        <v>4</v>
      </c>
      <c r="B5">
        <f t="shared" si="0"/>
        <v>2.9030899869919438</v>
      </c>
      <c r="C5">
        <f t="shared" si="1"/>
        <v>0.55894844597803961</v>
      </c>
      <c r="D5">
        <f t="shared" si="2"/>
        <v>8.4279314725728849</v>
      </c>
      <c r="E5">
        <f t="shared" si="2"/>
        <v>0.31242336526126546</v>
      </c>
      <c r="F5">
        <f t="shared" si="3"/>
        <v>1.6226776367635543</v>
      </c>
      <c r="H5" t="s">
        <v>10</v>
      </c>
      <c r="I5">
        <f>SQRT((M57)/(A56-2))*SQRT((D57)/((A56*D57)-(B57*B57)))</f>
        <v>3.6704972379490171E-4</v>
      </c>
      <c r="L5">
        <f t="shared" si="4"/>
        <v>-7.034722302523555E-5</v>
      </c>
      <c r="M5">
        <f t="shared" si="5"/>
        <v>4.9487317873622311E-9</v>
      </c>
      <c r="N5">
        <v>800</v>
      </c>
      <c r="O5">
        <v>3.6219999999999999</v>
      </c>
    </row>
    <row r="6" spans="1:15" x14ac:dyDescent="0.25">
      <c r="A6">
        <v>5</v>
      </c>
      <c r="B6">
        <f t="shared" si="0"/>
        <v>3</v>
      </c>
      <c r="C6">
        <f t="shared" si="1"/>
        <v>0.46209838113515578</v>
      </c>
      <c r="D6">
        <f t="shared" si="2"/>
        <v>9</v>
      </c>
      <c r="E6">
        <f t="shared" si="2"/>
        <v>0.21353491384773168</v>
      </c>
      <c r="F6">
        <f t="shared" si="3"/>
        <v>1.3862951434054673</v>
      </c>
      <c r="H6" t="s">
        <v>8</v>
      </c>
      <c r="I6">
        <f>((A56*F57)-(B57*C57))/(SQRT((A56*D57)-(B57*B57))*SQRT((A56*E57)-(C57*C57)))</f>
        <v>-0.99999973214146798</v>
      </c>
      <c r="L6">
        <f t="shared" si="4"/>
        <v>-2.9719134080341547E-6</v>
      </c>
      <c r="M6">
        <f t="shared" si="5"/>
        <v>8.8322693048531849E-12</v>
      </c>
      <c r="N6">
        <v>1000</v>
      </c>
      <c r="O6">
        <v>2.8980000000000001</v>
      </c>
    </row>
    <row r="7" spans="1:15" x14ac:dyDescent="0.25">
      <c r="A7">
        <v>6</v>
      </c>
      <c r="B7">
        <f t="shared" si="0"/>
        <v>3.0791812460476247</v>
      </c>
      <c r="C7">
        <f t="shared" si="1"/>
        <v>0.38291713508753095</v>
      </c>
      <c r="D7">
        <f t="shared" si="2"/>
        <v>9.481357146011403</v>
      </c>
      <c r="E7">
        <f t="shared" si="2"/>
        <v>0.14662553234364242</v>
      </c>
      <c r="F7">
        <f t="shared" si="3"/>
        <v>1.1790712611518102</v>
      </c>
      <c r="L7">
        <f t="shared" si="4"/>
        <v>3.096505462318877E-6</v>
      </c>
      <c r="M7">
        <f t="shared" si="5"/>
        <v>9.5883460781706416E-12</v>
      </c>
      <c r="N7">
        <v>1200</v>
      </c>
      <c r="O7">
        <v>2.415</v>
      </c>
    </row>
    <row r="8" spans="1:15" x14ac:dyDescent="0.25">
      <c r="A8">
        <v>7</v>
      </c>
      <c r="B8">
        <f t="shared" si="0"/>
        <v>3.1461280356782382</v>
      </c>
      <c r="C8">
        <f t="shared" si="1"/>
        <v>0.31597034545691771</v>
      </c>
      <c r="D8">
        <f t="shared" si="2"/>
        <v>9.8981216168806103</v>
      </c>
      <c r="E8">
        <f t="shared" si="2"/>
        <v>9.9837259208163914E-2</v>
      </c>
      <c r="F8">
        <f t="shared" si="3"/>
        <v>0.99408316228494686</v>
      </c>
      <c r="L8">
        <f t="shared" si="4"/>
        <v>8.227280510975099E-6</v>
      </c>
      <c r="M8">
        <f t="shared" si="5"/>
        <v>6.7688144606270684E-11</v>
      </c>
      <c r="N8">
        <v>1400</v>
      </c>
      <c r="O8">
        <v>2.0699999999999998</v>
      </c>
    </row>
    <row r="9" spans="1:15" x14ac:dyDescent="0.25">
      <c r="A9">
        <v>8</v>
      </c>
      <c r="B9">
        <f t="shared" si="0"/>
        <v>3.2041199826559246</v>
      </c>
      <c r="C9">
        <f t="shared" si="1"/>
        <v>0.25791845031405841</v>
      </c>
      <c r="D9">
        <f t="shared" si="2"/>
        <v>10.266384863255002</v>
      </c>
      <c r="E9">
        <f t="shared" si="2"/>
        <v>6.6521927012405419E-2</v>
      </c>
      <c r="F9">
        <f t="shared" si="3"/>
        <v>0.82640166054692377</v>
      </c>
      <c r="L9">
        <f t="shared" si="4"/>
        <v>-4.7276405155283197E-5</v>
      </c>
      <c r="M9">
        <f t="shared" si="5"/>
        <v>2.2350584844064877E-9</v>
      </c>
      <c r="N9">
        <v>1600</v>
      </c>
      <c r="O9">
        <v>1.8109999999999999</v>
      </c>
    </row>
    <row r="10" spans="1:15" x14ac:dyDescent="0.25">
      <c r="A10">
        <v>9</v>
      </c>
      <c r="B10">
        <f t="shared" si="0"/>
        <v>3.255272505103306</v>
      </c>
      <c r="C10">
        <f t="shared" si="1"/>
        <v>0.20682587603184974</v>
      </c>
      <c r="D10">
        <f t="shared" si="2"/>
        <v>10.596799082481553</v>
      </c>
      <c r="E10">
        <f t="shared" si="2"/>
        <v>4.2776942996342077E-2</v>
      </c>
      <c r="F10">
        <f t="shared" si="3"/>
        <v>0.67327458759038528</v>
      </c>
      <c r="L10">
        <f t="shared" si="4"/>
        <v>1.6592068777326885E-5</v>
      </c>
      <c r="M10">
        <f t="shared" si="5"/>
        <v>2.7529674631154568E-10</v>
      </c>
      <c r="N10">
        <v>1800</v>
      </c>
      <c r="O10">
        <v>1.61</v>
      </c>
    </row>
    <row r="11" spans="1:15" x14ac:dyDescent="0.25">
      <c r="A11">
        <v>10</v>
      </c>
      <c r="B11">
        <f t="shared" si="0"/>
        <v>3.3010299956639813</v>
      </c>
      <c r="C11">
        <f t="shared" si="1"/>
        <v>0.16106838547117461</v>
      </c>
      <c r="D11">
        <f t="shared" si="2"/>
        <v>10.896799032273345</v>
      </c>
      <c r="E11">
        <f t="shared" si="2"/>
        <v>2.594302479829089E-2</v>
      </c>
      <c r="F11">
        <f t="shared" si="3"/>
        <v>0.531691571793516</v>
      </c>
      <c r="L11">
        <f t="shared" si="4"/>
        <v>2.0098904461945954E-5</v>
      </c>
      <c r="M11">
        <f t="shared" si="5"/>
        <v>4.0396596057043098E-10</v>
      </c>
      <c r="N11">
        <v>2000</v>
      </c>
      <c r="O11">
        <v>1.4490000000000001</v>
      </c>
    </row>
    <row r="12" spans="1:15" x14ac:dyDescent="0.25">
      <c r="A12">
        <v>11</v>
      </c>
      <c r="B12">
        <f t="shared" si="0"/>
        <v>3.3424226808222062</v>
      </c>
      <c r="C12">
        <f t="shared" si="1"/>
        <v>0.1195857749617838</v>
      </c>
      <c r="D12">
        <f t="shared" si="2"/>
        <v>11.171789377274704</v>
      </c>
      <c r="E12">
        <f t="shared" si="2"/>
        <v>1.4300757573210397E-2</v>
      </c>
      <c r="F12">
        <f t="shared" si="3"/>
        <v>0.39970620653596645</v>
      </c>
      <c r="L12">
        <f>C12-(I$2*B12+I$3)</f>
        <v>-6.6654127950926956E-5</v>
      </c>
      <c r="M12">
        <f t="shared" si="5"/>
        <v>4.4427727728985423E-9</v>
      </c>
      <c r="N12">
        <v>2200</v>
      </c>
      <c r="O12">
        <v>1.3169999999999999</v>
      </c>
    </row>
    <row r="13" spans="1:15" x14ac:dyDescent="0.25">
      <c r="A13">
        <v>12</v>
      </c>
      <c r="B13">
        <f t="shared" si="0"/>
        <v>3.3802112417116059</v>
      </c>
      <c r="C13">
        <f t="shared" si="1"/>
        <v>8.1707270097349238E-2</v>
      </c>
      <c r="D13">
        <f t="shared" si="2"/>
        <v>11.425828038593517</v>
      </c>
      <c r="E13">
        <f t="shared" si="2"/>
        <v>6.6760779867611813E-3</v>
      </c>
      <c r="F13">
        <f t="shared" si="3"/>
        <v>0.27618783291262644</v>
      </c>
      <c r="L13">
        <f t="shared" si="4"/>
        <v>-1.5370200286823898E-4</v>
      </c>
      <c r="M13">
        <f t="shared" si="5"/>
        <v>2.3624305685708146E-8</v>
      </c>
      <c r="N13">
        <v>2400</v>
      </c>
      <c r="O13">
        <v>1.2070000000000001</v>
      </c>
    </row>
    <row r="14" spans="1:15" x14ac:dyDescent="0.25">
      <c r="A14">
        <v>13</v>
      </c>
      <c r="B14">
        <f t="shared" si="0"/>
        <v>3.4149733479708178</v>
      </c>
      <c r="C14">
        <f t="shared" si="1"/>
        <v>4.7274867384179478E-2</v>
      </c>
      <c r="D14">
        <f t="shared" si="2"/>
        <v>11.662042967351017</v>
      </c>
      <c r="E14">
        <f t="shared" si="2"/>
        <v>2.2349130861917567E-3</v>
      </c>
      <c r="F14">
        <f t="shared" si="3"/>
        <v>0.1614424121458278</v>
      </c>
      <c r="L14">
        <f t="shared" si="4"/>
        <v>1.7866569702514046E-4</v>
      </c>
      <c r="M14">
        <f t="shared" si="5"/>
        <v>3.1921431293479281E-8</v>
      </c>
      <c r="N14">
        <v>2600</v>
      </c>
      <c r="O14">
        <v>1.115</v>
      </c>
    </row>
    <row r="15" spans="1:15" x14ac:dyDescent="0.25">
      <c r="A15">
        <v>14</v>
      </c>
      <c r="B15">
        <f t="shared" si="0"/>
        <v>3.4471580313422194</v>
      </c>
      <c r="C15">
        <f t="shared" si="1"/>
        <v>1.4940349792936524E-2</v>
      </c>
      <c r="D15">
        <f t="shared" si="2"/>
        <v>11.882898493047167</v>
      </c>
      <c r="E15">
        <f t="shared" si="2"/>
        <v>2.2321405193529844E-4</v>
      </c>
      <c r="F15">
        <f t="shared" si="3"/>
        <v>5.1501746779783204E-2</v>
      </c>
      <c r="L15">
        <f t="shared" si="4"/>
        <v>3.1298098380937861E-5</v>
      </c>
      <c r="M15">
        <f t="shared" si="5"/>
        <v>9.7957096226286516E-10</v>
      </c>
      <c r="N15">
        <v>2800</v>
      </c>
      <c r="O15">
        <v>1.0349999999999999</v>
      </c>
    </row>
    <row r="16" spans="1:15" x14ac:dyDescent="0.25">
      <c r="A16">
        <v>15</v>
      </c>
      <c r="B16">
        <f t="shared" si="0"/>
        <v>3.4771212547196626</v>
      </c>
      <c r="C16">
        <f t="shared" si="1"/>
        <v>-1.5022873584506671E-2</v>
      </c>
      <c r="D16">
        <f t="shared" si="2"/>
        <v>12.090372220023241</v>
      </c>
      <c r="E16">
        <f t="shared" si="2"/>
        <v>2.2568673073606831E-4</v>
      </c>
      <c r="F16">
        <f t="shared" si="3"/>
        <v>-5.2236353047654713E-2</v>
      </c>
      <c r="L16">
        <f t="shared" si="4"/>
        <v>3.3594467776884573E-5</v>
      </c>
      <c r="M16">
        <f t="shared" si="5"/>
        <v>1.128588265212136E-9</v>
      </c>
      <c r="N16">
        <v>3000</v>
      </c>
      <c r="O16">
        <v>0.96599999999999997</v>
      </c>
    </row>
    <row r="17" spans="1:15" x14ac:dyDescent="0.25">
      <c r="A17">
        <v>16</v>
      </c>
      <c r="B17">
        <f t="shared" si="0"/>
        <v>3.5051499783199058</v>
      </c>
      <c r="C17">
        <f t="shared" si="1"/>
        <v>-4.2871802323186915E-2</v>
      </c>
      <c r="D17">
        <f t="shared" si="2"/>
        <v>12.286076370516037</v>
      </c>
      <c r="E17">
        <f t="shared" si="2"/>
        <v>1.8379914344384149E-3</v>
      </c>
      <c r="F17">
        <f t="shared" si="3"/>
        <v>-0.1502720969836539</v>
      </c>
      <c r="L17">
        <f t="shared" si="4"/>
        <v>2.1553743945054021E-4</v>
      </c>
      <c r="M17">
        <f t="shared" si="5"/>
        <v>4.6456387804895292E-8</v>
      </c>
      <c r="N17">
        <v>3200</v>
      </c>
      <c r="O17">
        <v>0.90600000000000003</v>
      </c>
    </row>
    <row r="18" spans="1:15" x14ac:dyDescent="0.25">
      <c r="A18">
        <v>17</v>
      </c>
      <c r="B18">
        <f t="shared" si="0"/>
        <v>3.5314789170422549</v>
      </c>
      <c r="C18">
        <f t="shared" si="1"/>
        <v>-6.9560405233299899E-2</v>
      </c>
      <c r="D18">
        <f t="shared" si="2"/>
        <v>12.471343341513938</v>
      </c>
      <c r="E18">
        <f t="shared" si="2"/>
        <v>4.8386499762208962E-3</v>
      </c>
      <c r="F18">
        <f t="shared" si="3"/>
        <v>-0.24565110454231434</v>
      </c>
      <c r="L18">
        <f t="shared" si="4"/>
        <v>-1.4210890903235129E-4</v>
      </c>
      <c r="M18">
        <f t="shared" si="5"/>
        <v>2.0194942026365096E-8</v>
      </c>
      <c r="N18">
        <v>3400</v>
      </c>
      <c r="O18">
        <v>0.85199999999999998</v>
      </c>
    </row>
    <row r="19" spans="1:15" x14ac:dyDescent="0.25">
      <c r="A19">
        <v>18</v>
      </c>
      <c r="B19">
        <f t="shared" si="0"/>
        <v>3.5563025007672873</v>
      </c>
      <c r="C19">
        <f t="shared" si="1"/>
        <v>-9.4204119632131461E-2</v>
      </c>
      <c r="D19">
        <f t="shared" si="2"/>
        <v>12.647287476963662</v>
      </c>
      <c r="E19">
        <f t="shared" si="2"/>
        <v>8.8744161556649354E-3</v>
      </c>
      <c r="F19">
        <f t="shared" si="3"/>
        <v>-0.33501834623032983</v>
      </c>
      <c r="L19">
        <f t="shared" si="4"/>
        <v>3.9662886647279239E-5</v>
      </c>
      <c r="M19">
        <f t="shared" si="5"/>
        <v>1.5731445771949217E-9</v>
      </c>
      <c r="N19">
        <v>3600</v>
      </c>
      <c r="O19">
        <v>0.80500000000000005</v>
      </c>
    </row>
    <row r="20" spans="1:15" x14ac:dyDescent="0.25">
      <c r="A20">
        <v>19</v>
      </c>
      <c r="B20">
        <f t="shared" si="0"/>
        <v>3.5797835966168101</v>
      </c>
      <c r="C20">
        <f t="shared" si="1"/>
        <v>-0.11747546204511952</v>
      </c>
      <c r="D20">
        <f t="shared" si="2"/>
        <v>12.814850598606785</v>
      </c>
      <c r="E20">
        <f t="shared" si="2"/>
        <v>1.3800484182714318E-2</v>
      </c>
      <c r="F20">
        <f t="shared" si="3"/>
        <v>-0.42053673203409953</v>
      </c>
      <c r="L20">
        <f t="shared" si="4"/>
        <v>2.5121590493012991E-4</v>
      </c>
      <c r="M20">
        <f t="shared" si="5"/>
        <v>6.3109430889864066E-8</v>
      </c>
      <c r="N20">
        <v>3800</v>
      </c>
      <c r="O20">
        <v>0.76300000000000001</v>
      </c>
    </row>
    <row r="21" spans="1:15" x14ac:dyDescent="0.25">
      <c r="A21">
        <v>20</v>
      </c>
      <c r="B21">
        <f t="shared" si="0"/>
        <v>3.6020599913279625</v>
      </c>
      <c r="C21">
        <f t="shared" si="1"/>
        <v>-0.14026143380285311</v>
      </c>
      <c r="D21">
        <f t="shared" si="2"/>
        <v>12.974836181125601</v>
      </c>
      <c r="E21">
        <f t="shared" si="2"/>
        <v>1.9673269812432146E-2</v>
      </c>
      <c r="F21">
        <f t="shared" si="3"/>
        <v>-0.50523009902755267</v>
      </c>
      <c r="L21">
        <f t="shared" si="4"/>
        <v>-2.5665388771461961E-4</v>
      </c>
      <c r="M21">
        <f t="shared" si="5"/>
        <v>6.5871218079028576E-8</v>
      </c>
      <c r="N21">
        <v>4000</v>
      </c>
      <c r="O21">
        <v>0.72399999999999998</v>
      </c>
    </row>
    <row r="22" spans="1:15" x14ac:dyDescent="0.25">
      <c r="A22">
        <v>21</v>
      </c>
      <c r="B22">
        <f t="shared" si="0"/>
        <v>3.6232492903979003</v>
      </c>
      <c r="C22">
        <f t="shared" si="1"/>
        <v>-0.16115090926274472</v>
      </c>
      <c r="D22">
        <f t="shared" si="2"/>
        <v>13.127935420368889</v>
      </c>
      <c r="E22">
        <f t="shared" si="2"/>
        <v>2.5969615556209382E-2</v>
      </c>
      <c r="F22">
        <f t="shared" si="3"/>
        <v>-0.58388991763321629</v>
      </c>
      <c r="L22">
        <f t="shared" si="4"/>
        <v>4.4793661695463616E-5</v>
      </c>
      <c r="M22">
        <f t="shared" si="5"/>
        <v>2.0064721280876442E-9</v>
      </c>
      <c r="N22" s="1">
        <v>4200</v>
      </c>
      <c r="O22" s="1">
        <v>0.69</v>
      </c>
    </row>
    <row r="23" spans="1:15" x14ac:dyDescent="0.25">
      <c r="A23">
        <v>22</v>
      </c>
      <c r="B23">
        <f t="shared" si="0"/>
        <v>3.6434526764861874</v>
      </c>
      <c r="C23">
        <f t="shared" si="1"/>
        <v>-0.18111458540599013</v>
      </c>
      <c r="D23">
        <f t="shared" si="2"/>
        <v>13.274747405794363</v>
      </c>
      <c r="E23">
        <f t="shared" si="2"/>
        <v>3.280249304678369E-2</v>
      </c>
      <c r="F23">
        <f t="shared" si="3"/>
        <v>-0.65988242094814087</v>
      </c>
      <c r="L23">
        <f t="shared" si="4"/>
        <v>2.8605198612630112E-4</v>
      </c>
      <c r="M23">
        <f t="shared" si="5"/>
        <v>8.1825738766801573E-8</v>
      </c>
      <c r="N23">
        <v>4400</v>
      </c>
      <c r="O23">
        <v>0.65900000000000003</v>
      </c>
    </row>
    <row r="24" spans="1:15" x14ac:dyDescent="0.25">
      <c r="A24">
        <v>23</v>
      </c>
      <c r="B24">
        <f t="shared" si="0"/>
        <v>3.6627578316815739</v>
      </c>
      <c r="C24">
        <f t="shared" si="1"/>
        <v>-0.20065945054641829</v>
      </c>
      <c r="D24">
        <f t="shared" si="2"/>
        <v>13.415794933544705</v>
      </c>
      <c r="E24">
        <f t="shared" si="2"/>
        <v>4.0264215093590489E-2</v>
      </c>
      <c r="F24">
        <f t="shared" si="3"/>
        <v>-0.73496697398981503</v>
      </c>
      <c r="L24">
        <f t="shared" si="4"/>
        <v>4.7821580419188381E-5</v>
      </c>
      <c r="M24">
        <f t="shared" si="5"/>
        <v>2.2869035537889015E-9</v>
      </c>
      <c r="N24">
        <v>4600</v>
      </c>
      <c r="O24">
        <v>0.63</v>
      </c>
    </row>
    <row r="25" spans="1:15" x14ac:dyDescent="0.25">
      <c r="A25">
        <v>24</v>
      </c>
      <c r="B25">
        <f t="shared" si="0"/>
        <v>3.6812412373755872</v>
      </c>
      <c r="C25">
        <f t="shared" si="1"/>
        <v>-0.21896306137886817</v>
      </c>
      <c r="D25">
        <f t="shared" si="2"/>
        <v>13.551537047754545</v>
      </c>
      <c r="E25">
        <f t="shared" si="2"/>
        <v>4.7944822248405988E-2</v>
      </c>
      <c r="F25">
        <f t="shared" si="3"/>
        <v>-0.8060558510098913</v>
      </c>
      <c r="L25">
        <f t="shared" si="4"/>
        <v>2.2903300276549965E-4</v>
      </c>
      <c r="M25">
        <f t="shared" si="5"/>
        <v>5.2456116355781367E-8</v>
      </c>
      <c r="N25">
        <v>4800</v>
      </c>
      <c r="O25">
        <v>0.60399999999999998</v>
      </c>
    </row>
    <row r="26" spans="1:15" x14ac:dyDescent="0.25">
      <c r="A26">
        <v>25</v>
      </c>
      <c r="B26">
        <f t="shared" si="0"/>
        <v>3.6989700043360187</v>
      </c>
      <c r="C26">
        <f t="shared" si="1"/>
        <v>-0.23657200643706275</v>
      </c>
      <c r="D26">
        <f t="shared" si="2"/>
        <v>13.682379092977607</v>
      </c>
      <c r="E26">
        <f t="shared" si="2"/>
        <v>5.5966314229657657E-2</v>
      </c>
      <c r="F26">
        <f t="shared" si="3"/>
        <v>-0.87507275567628262</v>
      </c>
      <c r="L26">
        <f t="shared" si="4"/>
        <v>3.5021363057677335E-4</v>
      </c>
      <c r="M26">
        <f t="shared" si="5"/>
        <v>1.2264958704176467E-7</v>
      </c>
      <c r="N26">
        <v>5000</v>
      </c>
      <c r="O26">
        <v>0.57999999999999996</v>
      </c>
    </row>
    <row r="27" spans="1:15" x14ac:dyDescent="0.25">
      <c r="A27">
        <v>26</v>
      </c>
      <c r="B27">
        <f t="shared" si="0"/>
        <v>3.716003343634799</v>
      </c>
      <c r="C27">
        <f t="shared" si="1"/>
        <v>-0.25414480482627105</v>
      </c>
      <c r="D27">
        <f t="shared" si="2"/>
        <v>13.808680849905006</v>
      </c>
      <c r="E27">
        <f t="shared" si="2"/>
        <v>6.45895818201834E-2</v>
      </c>
      <c r="F27">
        <f t="shared" si="3"/>
        <v>-0.94440294450183659</v>
      </c>
      <c r="L27">
        <f t="shared" si="4"/>
        <v>-1.8794003157424077E-4</v>
      </c>
      <c r="M27">
        <f t="shared" si="5"/>
        <v>3.532145546812662E-8</v>
      </c>
      <c r="N27">
        <v>5200</v>
      </c>
      <c r="O27">
        <v>0.55700000000000005</v>
      </c>
    </row>
    <row r="28" spans="1:15" x14ac:dyDescent="0.25">
      <c r="A28">
        <v>27</v>
      </c>
      <c r="B28">
        <f t="shared" si="0"/>
        <v>3.7323937598229686</v>
      </c>
      <c r="C28">
        <f t="shared" si="1"/>
        <v>-0.27002571430044436</v>
      </c>
      <c r="D28">
        <f t="shared" si="2"/>
        <v>13.930763178365435</v>
      </c>
      <c r="E28">
        <f t="shared" si="2"/>
        <v>7.2913886383465201E-2</v>
      </c>
      <c r="F28">
        <f t="shared" si="3"/>
        <v>-1.0078422910467182</v>
      </c>
      <c r="L28">
        <f t="shared" si="4"/>
        <v>3.2282283733103823E-4</v>
      </c>
      <c r="M28">
        <f t="shared" si="5"/>
        <v>1.0421458430246196E-7</v>
      </c>
      <c r="N28">
        <v>5400</v>
      </c>
      <c r="O28">
        <v>0.53700000000000003</v>
      </c>
    </row>
    <row r="29" spans="1:15" x14ac:dyDescent="0.25">
      <c r="A29">
        <v>28</v>
      </c>
      <c r="B29">
        <f t="shared" si="0"/>
        <v>3.7481880270062002</v>
      </c>
      <c r="C29">
        <f t="shared" si="1"/>
        <v>-0.2865094569060575</v>
      </c>
      <c r="D29">
        <f t="shared" si="2"/>
        <v>14.048913485792632</v>
      </c>
      <c r="E29">
        <f t="shared" si="2"/>
        <v>8.2087668896604016E-2</v>
      </c>
      <c r="F29">
        <f t="shared" si="3"/>
        <v>-1.0738913159993335</v>
      </c>
      <c r="L29">
        <f t="shared" si="4"/>
        <v>-3.6544211876238242E-4</v>
      </c>
      <c r="M29">
        <f t="shared" si="5"/>
        <v>1.3354794216553922E-7</v>
      </c>
      <c r="N29">
        <v>5600</v>
      </c>
      <c r="O29">
        <v>0.51700000000000002</v>
      </c>
    </row>
    <row r="30" spans="1:15" x14ac:dyDescent="0.25">
      <c r="A30">
        <v>29</v>
      </c>
      <c r="B30">
        <f t="shared" si="0"/>
        <v>3.7634279935629373</v>
      </c>
      <c r="C30">
        <f t="shared" si="1"/>
        <v>-0.3010299956639812</v>
      </c>
      <c r="D30">
        <f t="shared" si="2"/>
        <v>14.163390262733156</v>
      </c>
      <c r="E30">
        <f t="shared" si="2"/>
        <v>9.0619058289456544E-2</v>
      </c>
      <c r="F30">
        <f t="shared" si="3"/>
        <v>-1.1329047125839564</v>
      </c>
      <c r="L30">
        <f t="shared" si="4"/>
        <v>3.5515366496247092E-4</v>
      </c>
      <c r="M30">
        <f t="shared" si="5"/>
        <v>1.2613412573627504E-7</v>
      </c>
      <c r="N30">
        <v>5800</v>
      </c>
      <c r="O30">
        <v>0.5</v>
      </c>
    </row>
    <row r="31" spans="1:15" x14ac:dyDescent="0.25">
      <c r="A31">
        <v>30</v>
      </c>
      <c r="B31">
        <f t="shared" si="0"/>
        <v>3.7781512503836434</v>
      </c>
      <c r="C31">
        <f t="shared" si="1"/>
        <v>-0.31605286924848786</v>
      </c>
      <c r="D31">
        <f t="shared" si="2"/>
        <v>14.274426870775487</v>
      </c>
      <c r="E31">
        <f t="shared" si="2"/>
        <v>9.9889416160201763E-2</v>
      </c>
      <c r="F31">
        <f t="shared" si="3"/>
        <v>-1.1940955431385125</v>
      </c>
      <c r="L31">
        <f t="shared" si="4"/>
        <v>5.6665285646850805E-5</v>
      </c>
      <c r="M31">
        <f t="shared" si="5"/>
        <v>3.2109545974391958E-9</v>
      </c>
      <c r="N31">
        <v>6000</v>
      </c>
      <c r="O31">
        <v>0.48299999999999998</v>
      </c>
    </row>
    <row r="32" spans="1:15" x14ac:dyDescent="0.25">
      <c r="A32">
        <v>31</v>
      </c>
      <c r="B32">
        <f t="shared" si="0"/>
        <v>3.7923916894982539</v>
      </c>
      <c r="C32">
        <f t="shared" si="1"/>
        <v>-0.33068311943388784</v>
      </c>
      <c r="D32">
        <f t="shared" si="2"/>
        <v>14.382234726575421</v>
      </c>
      <c r="E32">
        <f t="shared" si="2"/>
        <v>0.10935132547852693</v>
      </c>
      <c r="F32">
        <f t="shared" si="3"/>
        <v>-1.2540799139984349</v>
      </c>
      <c r="L32">
        <f t="shared" si="4"/>
        <v>-3.3205440361305794E-4</v>
      </c>
      <c r="M32">
        <f t="shared" si="5"/>
        <v>1.1026012695882358E-7</v>
      </c>
      <c r="N32">
        <v>6200</v>
      </c>
      <c r="O32">
        <v>0.46700000000000003</v>
      </c>
    </row>
    <row r="33" spans="1:15" x14ac:dyDescent="0.25">
      <c r="A33">
        <v>32</v>
      </c>
      <c r="B33">
        <f t="shared" si="0"/>
        <v>3.8061799739838871</v>
      </c>
      <c r="C33">
        <f t="shared" si="1"/>
        <v>-0.34390179798716813</v>
      </c>
      <c r="D33">
        <f t="shared" si="2"/>
        <v>14.487005994355984</v>
      </c>
      <c r="E33">
        <f t="shared" si="2"/>
        <v>0.11826844665880699</v>
      </c>
      <c r="F33">
        <f t="shared" si="3"/>
        <v>-1.3089521365158117</v>
      </c>
      <c r="L33">
        <f t="shared" si="4"/>
        <v>2.3860825732091584E-4</v>
      </c>
      <c r="M33">
        <f t="shared" si="5"/>
        <v>5.693390046172439E-8</v>
      </c>
      <c r="N33">
        <v>6400</v>
      </c>
      <c r="O33">
        <v>0.45300000000000001</v>
      </c>
    </row>
    <row r="34" spans="1:15" x14ac:dyDescent="0.25">
      <c r="A34">
        <v>33</v>
      </c>
      <c r="B34">
        <f t="shared" si="0"/>
        <v>3.8195439355418688</v>
      </c>
      <c r="C34">
        <f t="shared" si="1"/>
        <v>-0.35753547975787864</v>
      </c>
      <c r="D34">
        <f t="shared" si="2"/>
        <v>14.588915875534667</v>
      </c>
      <c r="E34">
        <f t="shared" si="2"/>
        <v>0.12783161928569645</v>
      </c>
      <c r="F34">
        <f t="shared" si="3"/>
        <v>-1.365622473450258</v>
      </c>
      <c r="L34">
        <f t="shared" si="4"/>
        <v>-3.008774676599435E-5</v>
      </c>
      <c r="M34">
        <f t="shared" si="5"/>
        <v>9.0527250545460348E-10</v>
      </c>
      <c r="N34">
        <v>6600</v>
      </c>
      <c r="O34">
        <v>0.439</v>
      </c>
    </row>
    <row r="35" spans="1:15" x14ac:dyDescent="0.25">
      <c r="A35">
        <v>34</v>
      </c>
      <c r="B35">
        <f t="shared" si="0"/>
        <v>3.8325089127062362</v>
      </c>
      <c r="C35">
        <f t="shared" si="1"/>
        <v>-0.37059040089728107</v>
      </c>
      <c r="D35">
        <f t="shared" si="2"/>
        <v>14.688124565972737</v>
      </c>
      <c r="E35">
        <f t="shared" si="2"/>
        <v>0.1373372452372075</v>
      </c>
      <c r="F35">
        <f t="shared" si="3"/>
        <v>-1.4202910144022067</v>
      </c>
      <c r="L35">
        <f t="shared" si="4"/>
        <v>-1.1903809116237118E-4</v>
      </c>
      <c r="M35">
        <f t="shared" si="5"/>
        <v>1.4170067147580993E-8</v>
      </c>
      <c r="N35">
        <v>6800</v>
      </c>
      <c r="O35">
        <v>0.42599999999999999</v>
      </c>
    </row>
    <row r="36" spans="1:15" x14ac:dyDescent="0.25">
      <c r="A36">
        <v>35</v>
      </c>
      <c r="B36">
        <f t="shared" si="0"/>
        <v>3.8450980400142569</v>
      </c>
      <c r="C36">
        <f t="shared" si="1"/>
        <v>-0.38299965887910109</v>
      </c>
      <c r="D36">
        <f t="shared" si="2"/>
        <v>14.78477893732148</v>
      </c>
      <c r="E36">
        <f t="shared" si="2"/>
        <v>0.14668873870150781</v>
      </c>
      <c r="F36">
        <f t="shared" si="3"/>
        <v>-1.4726712376821607</v>
      </c>
      <c r="L36">
        <f t="shared" si="4"/>
        <v>6.1796060695507027E-5</v>
      </c>
      <c r="M36">
        <f t="shared" si="5"/>
        <v>3.8187531174827882E-9</v>
      </c>
      <c r="N36">
        <v>7000</v>
      </c>
      <c r="O36">
        <v>0.41399999999999998</v>
      </c>
    </row>
    <row r="37" spans="1:15" x14ac:dyDescent="0.25">
      <c r="A37">
        <v>36</v>
      </c>
      <c r="B37">
        <f t="shared" si="0"/>
        <v>3.8573324964312685</v>
      </c>
      <c r="C37">
        <f t="shared" si="1"/>
        <v>-0.39577394691552992</v>
      </c>
      <c r="D37">
        <f t="shared" si="2"/>
        <v>14.879013988024683</v>
      </c>
      <c r="E37">
        <f t="shared" si="2"/>
        <v>0.15663701705709671</v>
      </c>
      <c r="F37">
        <f t="shared" si="3"/>
        <v>-1.5266317066781374</v>
      </c>
      <c r="L37">
        <f t="shared" si="4"/>
        <v>-4.7709791489958242E-4</v>
      </c>
      <c r="M37">
        <f t="shared" si="5"/>
        <v>2.2762242040152918E-7</v>
      </c>
      <c r="N37">
        <v>7200</v>
      </c>
      <c r="O37">
        <v>0.40200000000000002</v>
      </c>
    </row>
    <row r="38" spans="1:15" x14ac:dyDescent="0.25">
      <c r="A38">
        <v>37</v>
      </c>
      <c r="B38">
        <f t="shared" si="0"/>
        <v>3.8692317197309762</v>
      </c>
      <c r="C38">
        <f t="shared" si="1"/>
        <v>-0.40671393297954272</v>
      </c>
      <c r="D38">
        <f t="shared" si="2"/>
        <v>14.970954100972328</v>
      </c>
      <c r="E38">
        <f t="shared" si="2"/>
        <v>0.16541622327968797</v>
      </c>
      <c r="F38">
        <f t="shared" si="3"/>
        <v>-1.5736704503409851</v>
      </c>
      <c r="L38">
        <f t="shared" si="4"/>
        <v>4.8305127248593482E-4</v>
      </c>
      <c r="M38">
        <f t="shared" si="5"/>
        <v>2.3333853185028086E-7</v>
      </c>
      <c r="N38">
        <v>7400</v>
      </c>
      <c r="O38">
        <v>0.39200000000000002</v>
      </c>
    </row>
    <row r="39" spans="1:15" x14ac:dyDescent="0.25">
      <c r="A39">
        <v>38</v>
      </c>
      <c r="B39">
        <f t="shared" si="0"/>
        <v>3.8808135922807914</v>
      </c>
      <c r="C39">
        <f t="shared" si="1"/>
        <v>-0.41907502432438071</v>
      </c>
      <c r="D39">
        <f t="shared" si="2"/>
        <v>15.06071413803134</v>
      </c>
      <c r="E39">
        <f t="shared" si="2"/>
        <v>0.17562387601248028</v>
      </c>
      <c r="F39">
        <f t="shared" si="3"/>
        <v>-1.6263520505834599</v>
      </c>
      <c r="L39">
        <f t="shared" si="4"/>
        <v>-2.9527989247990494E-4</v>
      </c>
      <c r="M39">
        <f t="shared" si="5"/>
        <v>8.7190214902944226E-8</v>
      </c>
      <c r="N39">
        <v>7600</v>
      </c>
      <c r="O39">
        <v>0.38100000000000001</v>
      </c>
    </row>
    <row r="40" spans="1:15" x14ac:dyDescent="0.25">
      <c r="A40">
        <v>39</v>
      </c>
      <c r="B40">
        <f t="shared" si="0"/>
        <v>3.8920946026904804</v>
      </c>
      <c r="C40">
        <f t="shared" si="1"/>
        <v>-0.42945706011810247</v>
      </c>
      <c r="D40">
        <f t="shared" si="2"/>
        <v>15.148400396292368</v>
      </c>
      <c r="E40">
        <f t="shared" si="2"/>
        <v>0.1844333664852835</v>
      </c>
      <c r="F40">
        <f t="shared" si="3"/>
        <v>-1.6714875057729879</v>
      </c>
      <c r="L40">
        <f t="shared" si="4"/>
        <v>6.0455929559100063E-4</v>
      </c>
      <c r="M40">
        <f t="shared" si="5"/>
        <v>3.6549194188548689E-7</v>
      </c>
      <c r="N40">
        <v>7800</v>
      </c>
      <c r="O40">
        <v>0.372</v>
      </c>
    </row>
    <row r="41" spans="1:15" x14ac:dyDescent="0.25">
      <c r="A41">
        <v>40</v>
      </c>
      <c r="B41">
        <f t="shared" si="0"/>
        <v>3.9030899869919438</v>
      </c>
      <c r="C41">
        <f t="shared" si="1"/>
        <v>-0.44129142946683431</v>
      </c>
      <c r="D41">
        <f t="shared" si="2"/>
        <v>15.234111446556772</v>
      </c>
      <c r="E41">
        <f t="shared" si="2"/>
        <v>0.194738125720882</v>
      </c>
      <c r="F41">
        <f t="shared" si="3"/>
        <v>-1.7224001596973626</v>
      </c>
      <c r="L41">
        <f t="shared" si="4"/>
        <v>-2.3358306984422317E-4</v>
      </c>
      <c r="M41">
        <f t="shared" si="5"/>
        <v>5.4561050517851238E-8</v>
      </c>
      <c r="N41">
        <v>8000</v>
      </c>
      <c r="O41">
        <v>0.36199999999999999</v>
      </c>
    </row>
    <row r="42" spans="1:15" x14ac:dyDescent="0.25">
      <c r="A42">
        <v>41</v>
      </c>
      <c r="B42">
        <f t="shared" si="0"/>
        <v>3.9138138523837167</v>
      </c>
      <c r="C42">
        <f t="shared" si="1"/>
        <v>-0.45222529461217748</v>
      </c>
      <c r="D42">
        <f t="shared" si="2"/>
        <v>15.31793887111067</v>
      </c>
      <c r="E42">
        <f t="shared" si="2"/>
        <v>0.20450771708707072</v>
      </c>
      <c r="F42">
        <f t="shared" si="3"/>
        <v>-1.7699256224514475</v>
      </c>
      <c r="L42">
        <f t="shared" si="4"/>
        <v>-4.4276095068146448E-4</v>
      </c>
      <c r="M42">
        <f t="shared" si="5"/>
        <v>1.9603725944835422E-7</v>
      </c>
      <c r="N42">
        <v>8200</v>
      </c>
      <c r="O42">
        <v>0.35299999999999998</v>
      </c>
    </row>
    <row r="43" spans="1:15" x14ac:dyDescent="0.25">
      <c r="A43">
        <v>42</v>
      </c>
      <c r="B43">
        <f t="shared" si="0"/>
        <v>3.9242792860618816</v>
      </c>
      <c r="C43">
        <f t="shared" si="1"/>
        <v>-0.46218090492672592</v>
      </c>
      <c r="D43">
        <f t="shared" si="2"/>
        <v>15.399967915014351</v>
      </c>
      <c r="E43">
        <f t="shared" si="2"/>
        <v>0.21361118887888728</v>
      </c>
      <c r="F43">
        <f t="shared" si="3"/>
        <v>-1.8137269516172865</v>
      </c>
      <c r="L43">
        <f t="shared" si="4"/>
        <v>6.7864479565860059E-5</v>
      </c>
      <c r="M43">
        <f t="shared" si="5"/>
        <v>4.6055875867450371E-9</v>
      </c>
      <c r="N43">
        <v>8400</v>
      </c>
      <c r="O43">
        <v>0.34499999999999997</v>
      </c>
    </row>
    <row r="44" spans="1:15" x14ac:dyDescent="0.25">
      <c r="A44">
        <v>43</v>
      </c>
      <c r="B44">
        <f t="shared" si="0"/>
        <v>3.9344984512435679</v>
      </c>
      <c r="C44">
        <f t="shared" si="1"/>
        <v>-0.47237009912866135</v>
      </c>
      <c r="D44">
        <f t="shared" si="2"/>
        <v>15.480278062838034</v>
      </c>
      <c r="E44">
        <f t="shared" si="2"/>
        <v>0.22313351055082134</v>
      </c>
      <c r="F44">
        <f t="shared" si="3"/>
        <v>-1.8585394234354886</v>
      </c>
      <c r="L44">
        <f t="shared" si="4"/>
        <v>9.861865202875908E-5</v>
      </c>
      <c r="M44">
        <f t="shared" si="5"/>
        <v>9.7256385279694674E-9</v>
      </c>
      <c r="N44">
        <v>8600</v>
      </c>
      <c r="O44">
        <v>0.33700000000000002</v>
      </c>
    </row>
    <row r="45" spans="1:15" x14ac:dyDescent="0.25">
      <c r="A45">
        <v>44</v>
      </c>
      <c r="B45">
        <f t="shared" si="0"/>
        <v>3.9444826721501687</v>
      </c>
      <c r="C45">
        <f t="shared" si="1"/>
        <v>-0.48280410205002566</v>
      </c>
      <c r="D45">
        <f t="shared" si="2"/>
        <v>15.558943550892936</v>
      </c>
      <c r="E45">
        <f t="shared" si="2"/>
        <v>0.23309980095633159</v>
      </c>
      <c r="F45">
        <f t="shared" si="3"/>
        <v>-1.904412414579348</v>
      </c>
      <c r="L45">
        <f t="shared" si="4"/>
        <v>-3.5039817605764245E-4</v>
      </c>
      <c r="M45">
        <f t="shared" si="5"/>
        <v>1.2277888178452259E-7</v>
      </c>
      <c r="N45">
        <v>8800</v>
      </c>
      <c r="O45">
        <v>0.32900000000000001</v>
      </c>
    </row>
    <row r="46" spans="1:15" x14ac:dyDescent="0.25">
      <c r="A46">
        <v>45</v>
      </c>
      <c r="B46">
        <f t="shared" si="0"/>
        <v>3.9542425094393248</v>
      </c>
      <c r="C46">
        <f t="shared" si="1"/>
        <v>-0.49214412830416909</v>
      </c>
      <c r="D46">
        <f t="shared" si="2"/>
        <v>15.636033823457009</v>
      </c>
      <c r="E46">
        <f t="shared" si="2"/>
        <v>0.24220584302427045</v>
      </c>
      <c r="F46">
        <f t="shared" si="3"/>
        <v>-1.9460572329113066</v>
      </c>
      <c r="L46">
        <f t="shared" si="4"/>
        <v>7.0160848961831057E-5</v>
      </c>
      <c r="M46">
        <f t="shared" si="5"/>
        <v>4.9225447270448704E-9</v>
      </c>
      <c r="N46">
        <v>9000</v>
      </c>
      <c r="O46">
        <v>0.32200000000000001</v>
      </c>
    </row>
    <row r="47" spans="1:15" x14ac:dyDescent="0.25">
      <c r="A47">
        <v>46</v>
      </c>
      <c r="B47">
        <f t="shared" si="0"/>
        <v>3.9637878273455551</v>
      </c>
      <c r="C47">
        <f t="shared" si="1"/>
        <v>-0.50168944621039946</v>
      </c>
      <c r="D47">
        <f t="shared" si="2"/>
        <v>15.711613940212796</v>
      </c>
      <c r="E47">
        <f t="shared" si="2"/>
        <v>0.25169230043889729</v>
      </c>
      <c r="F47">
        <f t="shared" si="3"/>
        <v>-1.9885905199965139</v>
      </c>
      <c r="L47">
        <f t="shared" si="4"/>
        <v>7.0892398289612579E-5</v>
      </c>
      <c r="M47">
        <f t="shared" si="5"/>
        <v>5.0257321352530642E-9</v>
      </c>
      <c r="N47">
        <v>9200</v>
      </c>
      <c r="O47">
        <v>0.315</v>
      </c>
    </row>
    <row r="48" spans="1:15" x14ac:dyDescent="0.25">
      <c r="A48">
        <v>47</v>
      </c>
      <c r="B48">
        <f t="shared" si="0"/>
        <v>3.9731278535996988</v>
      </c>
      <c r="C48">
        <f t="shared" si="1"/>
        <v>-0.51144928349955576</v>
      </c>
      <c r="D48">
        <f t="shared" si="2"/>
        <v>15.785744941049749</v>
      </c>
      <c r="E48">
        <f t="shared" si="2"/>
        <v>0.26158036959220898</v>
      </c>
      <c r="F48">
        <f t="shared" si="3"/>
        <v>-2.0320533939756937</v>
      </c>
      <c r="L48">
        <f t="shared" si="4"/>
        <v>-3.4820282086533982E-4</v>
      </c>
      <c r="M48">
        <f t="shared" si="5"/>
        <v>1.2124520445857993E-7</v>
      </c>
      <c r="N48">
        <v>9400</v>
      </c>
      <c r="O48">
        <v>0.308</v>
      </c>
    </row>
    <row r="49" spans="1:15" x14ac:dyDescent="0.25">
      <c r="A49">
        <v>48</v>
      </c>
      <c r="B49">
        <f t="shared" si="0"/>
        <v>3.9822712330395684</v>
      </c>
      <c r="C49">
        <f t="shared" si="1"/>
        <v>-0.51999305704284937</v>
      </c>
      <c r="D49">
        <f t="shared" si="2"/>
        <v>15.858484173494485</v>
      </c>
      <c r="E49">
        <f t="shared" si="2"/>
        <v>0.27039277937276801</v>
      </c>
      <c r="F49">
        <f t="shared" si="3"/>
        <v>-2.0707533924420423</v>
      </c>
      <c r="L49">
        <f t="shared" si="4"/>
        <v>2.5210382063589609E-4</v>
      </c>
      <c r="M49">
        <f t="shared" si="5"/>
        <v>6.3556336379216073E-8</v>
      </c>
      <c r="N49">
        <v>9600</v>
      </c>
      <c r="O49">
        <v>0.30199999999999999</v>
      </c>
    </row>
    <row r="50" spans="1:15" x14ac:dyDescent="0.25">
      <c r="A50">
        <v>49</v>
      </c>
      <c r="B50">
        <f t="shared" si="0"/>
        <v>3.9912260756924947</v>
      </c>
      <c r="C50">
        <f t="shared" si="1"/>
        <v>-0.52870828894106148</v>
      </c>
      <c r="D50">
        <f t="shared" si="2"/>
        <v>15.929885587287711</v>
      </c>
      <c r="E50">
        <f t="shared" si="2"/>
        <v>0.27953245479498495</v>
      </c>
      <c r="F50">
        <f t="shared" si="3"/>
        <v>-2.1101943092563262</v>
      </c>
      <c r="L50">
        <f t="shared" si="4"/>
        <v>4.9240087089175155E-4</v>
      </c>
      <c r="M50">
        <f t="shared" si="5"/>
        <v>2.4245861765495539E-7</v>
      </c>
      <c r="N50">
        <v>9800</v>
      </c>
      <c r="O50">
        <v>0.29599999999999999</v>
      </c>
    </row>
    <row r="51" spans="1:15" x14ac:dyDescent="0.25">
      <c r="A51">
        <v>50</v>
      </c>
      <c r="B51">
        <f t="shared" si="0"/>
        <v>4</v>
      </c>
      <c r="C51">
        <f t="shared" si="1"/>
        <v>-0.53760200210104392</v>
      </c>
      <c r="D51">
        <f t="shared" si="2"/>
        <v>16</v>
      </c>
      <c r="E51">
        <f t="shared" si="2"/>
        <v>0.28901591266305082</v>
      </c>
      <c r="F51">
        <f t="shared" si="3"/>
        <v>-2.1504080084041757</v>
      </c>
      <c r="L51">
        <f t="shared" si="4"/>
        <v>3.7328444844675346E-4</v>
      </c>
      <c r="M51">
        <f t="shared" si="5"/>
        <v>1.3934127945219694E-7</v>
      </c>
      <c r="N51">
        <v>10000</v>
      </c>
      <c r="O51">
        <v>0.28999999999999998</v>
      </c>
    </row>
    <row r="52" spans="1:15" x14ac:dyDescent="0.25">
      <c r="A52">
        <v>51</v>
      </c>
      <c r="B52">
        <f t="shared" si="0"/>
        <v>4.008600171761918</v>
      </c>
      <c r="C52">
        <f t="shared" si="1"/>
        <v>-0.54668165995296236</v>
      </c>
      <c r="D52">
        <f t="shared" si="2"/>
        <v>16.068875337049679</v>
      </c>
      <c r="E52">
        <f t="shared" si="2"/>
        <v>0.29886083732892638</v>
      </c>
      <c r="F52">
        <f t="shared" si="3"/>
        <v>-2.1914281959865352</v>
      </c>
      <c r="L52">
        <f t="shared" si="4"/>
        <v>-1.0554252784700235E-4</v>
      </c>
      <c r="M52">
        <f t="shared" si="5"/>
        <v>1.1139225184335267E-8</v>
      </c>
      <c r="N52">
        <v>10200</v>
      </c>
      <c r="O52">
        <v>0.28399999999999997</v>
      </c>
    </row>
    <row r="53" spans="1:15" x14ac:dyDescent="0.25">
      <c r="A53">
        <v>52</v>
      </c>
      <c r="B53">
        <f t="shared" si="0"/>
        <v>4.0170333392987807</v>
      </c>
      <c r="C53">
        <f t="shared" si="1"/>
        <v>-0.55439579672640238</v>
      </c>
      <c r="D53">
        <f t="shared" si="2"/>
        <v>16.136556849037913</v>
      </c>
      <c r="E53">
        <f t="shared" si="2"/>
        <v>0.30735469942790244</v>
      </c>
      <c r="F53">
        <f t="shared" si="3"/>
        <v>-2.2270263986170682</v>
      </c>
      <c r="L53">
        <f t="shared" si="4"/>
        <v>6.1413455014647234E-4</v>
      </c>
      <c r="M53">
        <f t="shared" si="5"/>
        <v>3.7716124568360994E-7</v>
      </c>
      <c r="N53">
        <v>10400</v>
      </c>
      <c r="O53">
        <v>0.27900000000000003</v>
      </c>
    </row>
    <row r="54" spans="1:15" x14ac:dyDescent="0.25">
      <c r="A54">
        <v>53</v>
      </c>
      <c r="B54">
        <f t="shared" si="0"/>
        <v>4.0253058652647704</v>
      </c>
      <c r="C54">
        <f t="shared" si="1"/>
        <v>-0.56383735295924398</v>
      </c>
      <c r="D54">
        <f t="shared" si="2"/>
        <v>16.203087308934961</v>
      </c>
      <c r="E54">
        <f t="shared" si="2"/>
        <v>0.31791256059208706</v>
      </c>
      <c r="F54">
        <f t="shared" si="3"/>
        <v>-2.2696178039222072</v>
      </c>
      <c r="L54">
        <f t="shared" si="4"/>
        <v>-5.5426171364025834E-4</v>
      </c>
      <c r="M54">
        <f t="shared" si="5"/>
        <v>3.0720604720743574E-7</v>
      </c>
      <c r="N54">
        <v>10600</v>
      </c>
      <c r="O54">
        <v>0.27300000000000002</v>
      </c>
    </row>
    <row r="55" spans="1:15" x14ac:dyDescent="0.25">
      <c r="A55">
        <v>54</v>
      </c>
      <c r="B55">
        <f t="shared" si="0"/>
        <v>4.0334237554869494</v>
      </c>
      <c r="C55">
        <f t="shared" si="1"/>
        <v>-0.57186520597121115</v>
      </c>
      <c r="D55">
        <f t="shared" si="2"/>
        <v>16.268507191326446</v>
      </c>
      <c r="E55">
        <f t="shared" si="2"/>
        <v>0.32702981380049578</v>
      </c>
      <c r="F55">
        <f t="shared" si="3"/>
        <v>-2.3065747067007205</v>
      </c>
      <c r="L55">
        <f t="shared" si="4"/>
        <v>-4.6360235158549035E-4</v>
      </c>
      <c r="M55">
        <f t="shared" si="5"/>
        <v>2.1492714039559661E-7</v>
      </c>
      <c r="N55">
        <v>10800</v>
      </c>
      <c r="O55">
        <v>0.26800000000000002</v>
      </c>
    </row>
    <row r="56" spans="1:15" x14ac:dyDescent="0.25">
      <c r="A56">
        <v>55</v>
      </c>
      <c r="B56">
        <f t="shared" si="0"/>
        <v>4.0413926851582254</v>
      </c>
      <c r="C56">
        <f t="shared" si="1"/>
        <v>-0.58004425151024208</v>
      </c>
      <c r="D56">
        <f t="shared" si="2"/>
        <v>16.332854835650412</v>
      </c>
      <c r="E56">
        <f t="shared" si="2"/>
        <v>0.33645133371007696</v>
      </c>
      <c r="F56">
        <f t="shared" si="3"/>
        <v>-2.3441865951215703</v>
      </c>
      <c r="L56">
        <f t="shared" si="4"/>
        <v>-6.7310748377347185E-4</v>
      </c>
      <c r="M56">
        <f t="shared" si="5"/>
        <v>4.5307368471185468E-7</v>
      </c>
      <c r="N56">
        <v>11000</v>
      </c>
      <c r="O56">
        <v>0.26300000000000001</v>
      </c>
    </row>
    <row r="57" spans="1:15" x14ac:dyDescent="0.25">
      <c r="A57" t="s">
        <v>5</v>
      </c>
      <c r="B57">
        <f>SUM(B2:B56)</f>
        <v>199.66033047264176</v>
      </c>
      <c r="C57">
        <f>SUM(C2:C56)</f>
        <v>-9.247412408766392</v>
      </c>
      <c r="D57">
        <f>SUM(D2:D56)</f>
        <v>732.96989299292056</v>
      </c>
      <c r="E57">
        <f>SUM(E2:E56)</f>
        <v>9.7214593971925556</v>
      </c>
      <c r="F57">
        <f>SUM(F2:F56)</f>
        <v>-41.735861569023825</v>
      </c>
      <c r="M57">
        <f>SUM(M2:M56)</f>
        <v>4.3750120703405254E-6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(3)</vt:lpstr>
      <vt:lpstr>Hoja1 (2)</vt:lpstr>
      <vt:lpstr>Hoja1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MURILLO</dc:creator>
  <cp:lastModifiedBy>FAMILIA MURILLO</cp:lastModifiedBy>
  <dcterms:created xsi:type="dcterms:W3CDTF">2021-10-15T21:57:23Z</dcterms:created>
  <dcterms:modified xsi:type="dcterms:W3CDTF">2021-10-21T00:45:34Z</dcterms:modified>
</cp:coreProperties>
</file>