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12"/>
  <workbookPr autoCompressPictures="0" defaultThemeVersion="124226"/>
  <mc:AlternateContent xmlns:mc="http://schemas.openxmlformats.org/markup-compatibility/2006">
    <mc:Choice Requires="x15">
      <x15ac:absPath xmlns:x15ac="http://schemas.microsoft.com/office/spreadsheetml/2010/11/ac" url="https://northeastern-my.sharepoint.com/personal/balsara_s_northeastern_edu/Documents/"/>
    </mc:Choice>
  </mc:AlternateContent>
  <xr:revisionPtr revIDLastSave="0" documentId="8_{2559E7BA-FD86-4C51-ADFB-F6C039C52073}" xr6:coauthVersionLast="47" xr6:coauthVersionMax="47" xr10:uidLastSave="{00000000-0000-0000-0000-000000000000}"/>
  <bookViews>
    <workbookView xWindow="15120" yWindow="760" windowWidth="15120" windowHeight="17900" xr2:uid="{00000000-000D-0000-FFFF-FFFF00000000}"/>
  </bookViews>
  <sheets>
    <sheet name="FRP Part 1" sheetId="1" r:id="rId1"/>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43726.6129282407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0">'FRP Part 1'!$A$1:$K$115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03" i="1" l="1"/>
  <c r="E112" i="1"/>
  <c r="E113" i="1"/>
  <c r="F112" i="1"/>
  <c r="I112" i="1"/>
  <c r="J112" i="1"/>
  <c r="J108" i="1"/>
  <c r="I109" i="1"/>
  <c r="F110" i="1"/>
  <c r="J109" i="1"/>
  <c r="I108" i="1"/>
  <c r="I106" i="1"/>
  <c r="F109" i="1"/>
  <c r="J107" i="1"/>
  <c r="I107" i="1"/>
  <c r="J105" i="1"/>
  <c r="J106" i="1"/>
  <c r="I105" i="1"/>
  <c r="J104" i="1"/>
  <c r="I104" i="1"/>
  <c r="J111" i="1"/>
  <c r="I111" i="1"/>
  <c r="E111" i="1"/>
  <c r="F111" i="1"/>
  <c r="E109" i="1"/>
  <c r="F108" i="1"/>
  <c r="E108" i="1"/>
  <c r="F107" i="1"/>
  <c r="E107" i="1"/>
  <c r="E105" i="1"/>
  <c r="E106" i="1"/>
  <c r="F105" i="1"/>
  <c r="F106" i="1"/>
  <c r="F104" i="1"/>
  <c r="E104" i="1"/>
  <c r="J113" i="1"/>
  <c r="I113" i="1"/>
  <c r="J110" i="1"/>
  <c r="I110" i="1"/>
  <c r="J103" i="1"/>
  <c r="I103" i="1"/>
  <c r="E102" i="1"/>
  <c r="F113" i="1"/>
  <c r="E110" i="1"/>
  <c r="F103" i="1"/>
  <c r="J102" i="1"/>
  <c r="I102" i="1"/>
  <c r="F102" i="1"/>
  <c r="J85" i="1"/>
  <c r="J84" i="1"/>
  <c r="I85" i="1"/>
  <c r="I84" i="1"/>
  <c r="F84" i="1"/>
  <c r="F85" i="1"/>
  <c r="E84" i="1"/>
  <c r="E85" i="1"/>
  <c r="J81" i="1"/>
  <c r="J82" i="1" s="1"/>
  <c r="I81" i="1"/>
  <c r="I82" i="1" s="1"/>
  <c r="J78" i="1"/>
  <c r="J79" i="1" s="1"/>
  <c r="I78" i="1"/>
  <c r="I79" i="1" s="1"/>
  <c r="F81" i="1"/>
  <c r="F82" i="1" s="1"/>
  <c r="E81" i="1"/>
  <c r="E82" i="1" s="1"/>
  <c r="F78" i="1"/>
  <c r="F79" i="1" s="1"/>
  <c r="E78" i="1"/>
  <c r="E7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Joseph Muslu</author>
  </authors>
  <commentList>
    <comment ref="L109" authorId="0" shapeId="0" xr:uid="{DD455CB9-308A-4577-A4E5-2A831DE87305}">
      <text>
        <r>
          <rPr>
            <sz val="11"/>
            <color theme="1"/>
            <rFont val="Calibri"/>
            <family val="2"/>
            <scheme val="minor"/>
          </rPr>
          <t xml:space="preserve">Joseph Muslu:
</t>
        </r>
      </text>
    </comment>
  </commentList>
</comments>
</file>

<file path=xl/sharedStrings.xml><?xml version="1.0" encoding="utf-8"?>
<sst xmlns="http://schemas.openxmlformats.org/spreadsheetml/2006/main" count="122" uniqueCount="111">
  <si>
    <t>Financial Reporting Project</t>
  </si>
  <si>
    <t>ACCT 1201 Fall 2024 Semester</t>
  </si>
  <si>
    <t xml:space="preserve">Section Number: </t>
  </si>
  <si>
    <t>Section 06</t>
  </si>
  <si>
    <t xml:space="preserve">Group Number: </t>
  </si>
  <si>
    <t>Group 3</t>
  </si>
  <si>
    <t>Group Members (Full Name):</t>
  </si>
  <si>
    <t>Sohum Balsara, Anushka Kalidindi, Bakir Jameell, Behnjamin Dessources, Biak Chin, Joseph Muslu</t>
  </si>
  <si>
    <t>General Notes</t>
  </si>
  <si>
    <t>-</t>
  </si>
  <si>
    <t xml:space="preserve">Except for 'market price per share,' all numbers should be obtained from the financial statements in the company's annual report (10-K). If you need to add multiple line items to get a number or get a number from the footnotes, use the 'Notes to the professor' to indicate which number is obtained in such situations. Some numbers may need to be obtained from a prior-year's 10-K. </t>
  </si>
  <si>
    <t>If necessary, adjust the input data to a consistent unit of measure (e.g. thousands of dollars, millions of dollars, etc.) for both companies. Data should be rounded off as appropriate.</t>
  </si>
  <si>
    <t>Use the 'Notes to the professor' if necessary to explain that a ratio cannot be calculated (e.g. due to lack of available data).</t>
  </si>
  <si>
    <t>Company Name:</t>
  </si>
  <si>
    <t>Apple Inc.</t>
  </si>
  <si>
    <t>Fiscal Year of Company's Annual Report / 10K:</t>
  </si>
  <si>
    <t>Competitor Name:</t>
  </si>
  <si>
    <t>Microsoft Corporation, Inc.</t>
  </si>
  <si>
    <t>Fiscal Year of Competitor's Annual Report / 10K:</t>
  </si>
  <si>
    <t>Briefly explain why this company is a competitor:</t>
  </si>
  <si>
    <t>Apple is a competitor to Microsoft because both companies develop and sell similar products like personal computers, operating systems, and software, competing for market share in the tech industry.</t>
  </si>
  <si>
    <t>Table A: Analysis Inputs</t>
  </si>
  <si>
    <t xml:space="preserve">Instructions: </t>
  </si>
  <si>
    <t>Fill in the cells with the correct values for each year (where necessary) using each company's annual report / 10K</t>
  </si>
  <si>
    <t>Write down the unit of measurement for both companies:</t>
  </si>
  <si>
    <t>(In millions, except number of shares, which are reflected in thousands, and par value)</t>
  </si>
  <si>
    <t>Write down the years (replace "t" with the fiscal Year, e.g., 2021):</t>
  </si>
  <si>
    <t>Net Accounts Receivables</t>
  </si>
  <si>
    <t>Inventory</t>
  </si>
  <si>
    <t>Total Current Assets</t>
  </si>
  <si>
    <t>Fixed Assets, Net of Accumulated Depreciation</t>
  </si>
  <si>
    <t>Total Assets</t>
  </si>
  <si>
    <t>Total Current Liabilities</t>
  </si>
  <si>
    <t>Total Liabilities</t>
  </si>
  <si>
    <t>Total Stockholder's Equity (1)</t>
  </si>
  <si>
    <t>Net Sales Revenue</t>
  </si>
  <si>
    <t>Net Credit Sales (2)</t>
  </si>
  <si>
    <t>Cost of Goods Sold</t>
  </si>
  <si>
    <t>Interest Expense</t>
  </si>
  <si>
    <t>Income Tax Expense</t>
  </si>
  <si>
    <t>Net Income (1)</t>
  </si>
  <si>
    <t>Basic Earnings per Share (3)</t>
  </si>
  <si>
    <t>Dividends per Share</t>
  </si>
  <si>
    <t>Market Price per Share*****</t>
  </si>
  <si>
    <t>Notes:</t>
  </si>
  <si>
    <t xml:space="preserve"> (1)</t>
  </si>
  <si>
    <t>If the company's report discloses minority (noncontrolling) interest, report the equity and net income attributable to the stockholders of the company (i.e., excluding minority interest).</t>
  </si>
  <si>
    <t xml:space="preserve"> (2)</t>
  </si>
  <si>
    <t>Use 'Net Sales Revenue' if 'Net Credit Sales' is not given in the report.</t>
  </si>
  <si>
    <t xml:space="preserve"> (3)</t>
  </si>
  <si>
    <t>Fixed Assets, Net of Accumulated Depreciation includes "Property plant and equipment" and "Right-of-use assets: Operating leases"</t>
  </si>
  <si>
    <t xml:space="preserve"> (4)</t>
  </si>
  <si>
    <t>If the company has more than one class of common stock, report EPS for the class of common stock with the largest number of shares outstanding at the end of the most recent fiscal year.</t>
  </si>
  <si>
    <t xml:space="preserve"> (5)</t>
  </si>
  <si>
    <t>Use the 'adjusted closing' market price per share on the company's balance sheet date (e.g., if the balance sheet is dated 6/30/2021, use the adjusted closing price on 6/30/2021 or on the nearest day with available price data. Historical stock prices can be found on Yahoo finance.)</t>
  </si>
  <si>
    <t>Notes for the Professor</t>
  </si>
  <si>
    <t>Table B: Selected Financial Statement-Related Information</t>
  </si>
  <si>
    <t>Use formulas (with links to the appropriate cells in Table A) to complete the analyses in (a) to (c). The formula in the first cell is given to you as an example. Read the footnotes related to fixed assets and inventories to identify the company's depreciation method (d) and inventory valuation method (e). Read the auditors' report to identify the company's auditor (f).</t>
  </si>
  <si>
    <t>a)</t>
  </si>
  <si>
    <t>Asset breakdown</t>
  </si>
  <si>
    <t>Current assets (% of total assets)</t>
  </si>
  <si>
    <t>Non-current assets (% of total assets)</t>
  </si>
  <si>
    <t>b)</t>
  </si>
  <si>
    <t>Liabilities breakdown</t>
  </si>
  <si>
    <t>Current liabilities (% of total liabilities)</t>
  </si>
  <si>
    <t>Non-current liabilities (% of total liabilities)</t>
  </si>
  <si>
    <t>c)</t>
  </si>
  <si>
    <t>Capital Structure</t>
  </si>
  <si>
    <t>Debt (Liabilities) (% of total liabilities &amp; equity)</t>
  </si>
  <si>
    <t>Equity (%  of total liabilities &amp; equity)</t>
  </si>
  <si>
    <t>d)</t>
  </si>
  <si>
    <t>Depreciation Method</t>
  </si>
  <si>
    <t xml:space="preserve">Straight-line </t>
  </si>
  <si>
    <t>Straight-line</t>
  </si>
  <si>
    <t>e)</t>
  </si>
  <si>
    <t xml:space="preserve">Inventory Valuation Method </t>
  </si>
  <si>
    <t xml:space="preserve">First-In, First-Out </t>
  </si>
  <si>
    <t>Average Cost</t>
  </si>
  <si>
    <t>f)</t>
  </si>
  <si>
    <t>Auditor</t>
  </si>
  <si>
    <t>Ernst &amp; Young LLP</t>
  </si>
  <si>
    <t>Deloitte &amp; Touche LLP</t>
  </si>
  <si>
    <t>Table C: Key Financial Ratios</t>
  </si>
  <si>
    <t>Instructions:</t>
  </si>
  <si>
    <t>For each ratio, state the ratio equation and create formulas (with links to the appropriate cells in Table A) to calculate the ratio for the company and its competitor in the current and preceding year. The equation and the formula in the first row are given to you as an example.</t>
  </si>
  <si>
    <t>Ratio</t>
  </si>
  <si>
    <t>Equation</t>
  </si>
  <si>
    <t>Current ratio</t>
  </si>
  <si>
    <t xml:space="preserve">Current assets  / Current liabilities </t>
  </si>
  <si>
    <t>Net profit margin</t>
  </si>
  <si>
    <t xml:space="preserve">Net Income / Net Sales Revenue </t>
  </si>
  <si>
    <t xml:space="preserve">Return on equity </t>
  </si>
  <si>
    <t>Net Income / Average Total Stockholder's Equity</t>
  </si>
  <si>
    <t xml:space="preserve">Return on assets </t>
  </si>
  <si>
    <t>Net Income / Average Total Assets</t>
  </si>
  <si>
    <t>Total asset turnover ratio</t>
  </si>
  <si>
    <t>Net Sales Revenue /  Average Total Assets</t>
  </si>
  <si>
    <t>Receivable turnover ratio</t>
  </si>
  <si>
    <t xml:space="preserve">Net Credit Sales / Average Net Receivables </t>
  </si>
  <si>
    <t>Inventory turnover ratio</t>
  </si>
  <si>
    <t>Cost of Goods Sold / Average Inventory</t>
  </si>
  <si>
    <t>Fixed asset turnover ratio</t>
  </si>
  <si>
    <t>Net Sales Revenue / Average Net Fixed Assets</t>
  </si>
  <si>
    <t>Debt-to-equity ratio</t>
  </si>
  <si>
    <t>Total Liabilities / Total Stockholder's Equity</t>
  </si>
  <si>
    <t>Times interest earned ratio</t>
  </si>
  <si>
    <t>(Net Income + Interest Expense + Income Tax Expense) /
Interest Expense</t>
  </si>
  <si>
    <t>Dividend yield ratio</t>
  </si>
  <si>
    <t>Dividends per Share / Market Price Per Share * 100</t>
  </si>
  <si>
    <t>Price/Earnings (P/E) ratio</t>
  </si>
  <si>
    <t>Market Price per Share /Earnings per 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</si>
</sst>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5">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8"/>
      <name val="Calibri"/>
      <family val="2"/>
      <scheme val="minor"/>
    </font>
    <font>
      <sz val="11"/>
      <color theme="1"/>
      <name val="Calibri"/>
      <family val="2"/>
      <scheme val="minor"/>
    </font>
    <font>
      <i/>
      <sz val="11"/>
      <color rgb="FF0070C0"/>
      <name val="Calibri"/>
      <family val="2"/>
      <scheme val="minor"/>
    </font>
    <font>
      <sz val="11"/>
      <color rgb="FF0070C0"/>
      <name val="Calibri"/>
      <family val="2"/>
      <scheme val="minor"/>
    </font>
    <font>
      <b/>
      <u/>
      <sz val="11"/>
      <color theme="1"/>
      <name val="Calibri"/>
      <family val="2"/>
      <scheme val="minor"/>
    </font>
    <font>
      <b/>
      <i/>
      <sz val="11"/>
      <color rgb="FF0070C0"/>
      <name val="Calibri"/>
      <family val="2"/>
      <scheme val="minor"/>
    </font>
    <font>
      <b/>
      <i/>
      <sz val="11"/>
      <color theme="1"/>
      <name val="Calibri"/>
      <family val="2"/>
      <scheme val="minor"/>
    </font>
    <font>
      <sz val="11"/>
      <color rgb="FF232A31"/>
      <name val="Calibri"/>
      <family val="2"/>
      <scheme val="minor"/>
    </font>
  </fonts>
  <fills count="9">
    <fill>
      <patternFill patternType="none"/>
    </fill>
    <fill>
      <patternFill patternType="gray125"/>
    </fill>
    <fill>
      <patternFill patternType="solid">
        <fgColor theme="1"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002060"/>
        <bgColor indexed="64"/>
      </patternFill>
    </fill>
    <fill>
      <patternFill patternType="solid">
        <fgColor rgb="FF7030A0"/>
        <bgColor indexed="64"/>
      </patternFill>
    </fill>
    <fill>
      <patternFill patternType="solid">
        <fgColor rgb="FFFFC00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5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3" fontId="8" fillId="0" borderId="0" applyFont="0" applyFill="0" applyBorder="0" applyAlignment="0" applyProtection="0"/>
  </cellStyleXfs>
  <cellXfs count="85">
    <xf numFmtId="0" fontId="0" fillId="0" borderId="0" xfId="0"/>
    <xf numFmtId="0" fontId="1" fillId="0" borderId="0" xfId="0" applyFont="1"/>
    <xf numFmtId="0" fontId="2" fillId="0" borderId="0" xfId="0" applyFont="1"/>
    <xf numFmtId="0" fontId="0" fillId="0" borderId="0" xfId="0" applyAlignment="1">
      <alignment horizontal="right" indent="1"/>
    </xf>
    <xf numFmtId="0" fontId="0" fillId="0" borderId="0" xfId="0" applyAlignment="1">
      <alignment vertical="center"/>
    </xf>
    <xf numFmtId="0" fontId="3" fillId="0" borderId="0" xfId="0" applyFont="1"/>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4" fillId="0" borderId="2" xfId="0" applyFont="1" applyBorder="1" applyAlignment="1">
      <alignment horizontal="left" vertical="center"/>
    </xf>
    <xf numFmtId="0" fontId="1" fillId="0" borderId="0" xfId="0" quotePrefix="1" applyFont="1" applyAlignment="1">
      <alignment horizontal="center"/>
    </xf>
    <xf numFmtId="0" fontId="0" fillId="0" borderId="5" xfId="0" applyBorder="1"/>
    <xf numFmtId="0" fontId="0" fillId="0" borderId="2" xfId="0" applyBorder="1"/>
    <xf numFmtId="0" fontId="1" fillId="0" borderId="0" xfId="0" quotePrefix="1" applyFont="1"/>
    <xf numFmtId="0" fontId="1" fillId="0" borderId="0" xfId="0" quotePrefix="1" applyFont="1" applyAlignment="1">
      <alignment horizontal="left"/>
    </xf>
    <xf numFmtId="0" fontId="2" fillId="0" borderId="10" xfId="0" applyFont="1" applyBorder="1"/>
    <xf numFmtId="0" fontId="2" fillId="0" borderId="2" xfId="0" applyFont="1" applyBorder="1"/>
    <xf numFmtId="0" fontId="0" fillId="0" borderId="0" xfId="0" applyAlignment="1">
      <alignment vertical="top"/>
    </xf>
    <xf numFmtId="0" fontId="0" fillId="0" borderId="4" xfId="0" applyBorder="1" applyAlignment="1">
      <alignment vertical="top"/>
    </xf>
    <xf numFmtId="164" fontId="0" fillId="0" borderId="0" xfId="0" applyNumberFormat="1" applyAlignment="1">
      <alignment horizontal="center" vertical="top"/>
    </xf>
    <xf numFmtId="0" fontId="2" fillId="0" borderId="0" xfId="0" applyFont="1" applyAlignment="1">
      <alignment horizontal="right"/>
    </xf>
    <xf numFmtId="0" fontId="0" fillId="0" borderId="0" xfId="0" quotePrefix="1" applyAlignment="1">
      <alignment horizontal="right"/>
    </xf>
    <xf numFmtId="0" fontId="0" fillId="0" borderId="0" xfId="0" applyAlignment="1">
      <alignment horizontal="left" vertical="top"/>
    </xf>
    <xf numFmtId="0" fontId="1" fillId="0" borderId="0" xfId="0" applyFont="1" applyAlignment="1">
      <alignment horizontal="left"/>
    </xf>
    <xf numFmtId="3" fontId="0" fillId="0" borderId="0" xfId="0" applyNumberFormat="1"/>
    <xf numFmtId="2" fontId="0" fillId="0" borderId="0" xfId="0" applyNumberFormat="1"/>
    <xf numFmtId="0" fontId="0" fillId="0" borderId="0" xfId="0" applyAlignment="1">
      <alignment horizontal="left" wrapText="1"/>
    </xf>
    <xf numFmtId="0" fontId="0" fillId="0" borderId="0" xfId="0" applyAlignment="1">
      <alignment horizontal="right"/>
    </xf>
    <xf numFmtId="0" fontId="9" fillId="0" borderId="0" xfId="0" applyFont="1" applyAlignment="1">
      <alignment horizontal="right"/>
    </xf>
    <xf numFmtId="0" fontId="10" fillId="0" borderId="1" xfId="0" applyFont="1" applyBorder="1"/>
    <xf numFmtId="38" fontId="10" fillId="0" borderId="4" xfId="149" applyNumberFormat="1" applyFont="1" applyBorder="1" applyAlignment="1">
      <alignment horizontal="right"/>
    </xf>
    <xf numFmtId="38" fontId="10" fillId="0" borderId="1" xfId="149" applyNumberFormat="1" applyFont="1" applyBorder="1" applyAlignment="1">
      <alignment horizontal="right"/>
    </xf>
    <xf numFmtId="38" fontId="10" fillId="0" borderId="3" xfId="149" applyNumberFormat="1" applyFont="1" applyBorder="1" applyAlignment="1">
      <alignment horizontal="right"/>
    </xf>
    <xf numFmtId="38" fontId="10" fillId="0" borderId="3" xfId="149" applyNumberFormat="1" applyFont="1" applyFill="1" applyBorder="1" applyAlignment="1">
      <alignment horizontal="right"/>
    </xf>
    <xf numFmtId="38" fontId="10" fillId="2" borderId="3" xfId="149" applyNumberFormat="1" applyFont="1" applyFill="1" applyBorder="1" applyAlignment="1">
      <alignment horizontal="right"/>
    </xf>
    <xf numFmtId="40" fontId="10" fillId="0" borderId="4" xfId="149" applyNumberFormat="1" applyFont="1" applyBorder="1" applyAlignment="1">
      <alignment horizontal="right"/>
    </xf>
    <xf numFmtId="40" fontId="10" fillId="0" borderId="1" xfId="149" applyNumberFormat="1" applyFont="1" applyBorder="1" applyAlignment="1">
      <alignment horizontal="right"/>
    </xf>
    <xf numFmtId="40" fontId="10" fillId="2" borderId="3" xfId="149" applyNumberFormat="1" applyFont="1" applyFill="1" applyBorder="1" applyAlignment="1">
      <alignment horizontal="right"/>
    </xf>
    <xf numFmtId="0" fontId="10" fillId="0" borderId="5" xfId="0" applyFont="1" applyBorder="1" applyAlignment="1">
      <alignment horizontal="left" vertical="top" wrapText="1"/>
    </xf>
    <xf numFmtId="0" fontId="11" fillId="0" borderId="0" xfId="0" quotePrefix="1" applyFont="1" applyAlignment="1">
      <alignment horizontal="left"/>
    </xf>
    <xf numFmtId="10" fontId="10" fillId="0" borderId="4" xfId="0" applyNumberFormat="1" applyFont="1" applyBorder="1" applyAlignment="1">
      <alignment horizontal="right" vertical="top"/>
    </xf>
    <xf numFmtId="10" fontId="10" fillId="0" borderId="3" xfId="0" applyNumberFormat="1" applyFont="1" applyBorder="1" applyAlignment="1">
      <alignment horizontal="right" vertical="top"/>
    </xf>
    <xf numFmtId="10" fontId="10" fillId="0" borderId="0" xfId="0" applyNumberFormat="1" applyFont="1" applyAlignment="1">
      <alignment horizontal="right"/>
    </xf>
    <xf numFmtId="10" fontId="10" fillId="0" borderId="4" xfId="0" applyNumberFormat="1" applyFont="1" applyBorder="1" applyAlignment="1">
      <alignment horizontal="right"/>
    </xf>
    <xf numFmtId="10" fontId="10" fillId="0" borderId="3" xfId="0" applyNumberFormat="1" applyFont="1" applyBorder="1" applyAlignment="1">
      <alignment horizontal="right"/>
    </xf>
    <xf numFmtId="40" fontId="10" fillId="0" borderId="4" xfId="0" applyNumberFormat="1" applyFont="1" applyBorder="1" applyAlignment="1">
      <alignment horizontal="right" vertical="top"/>
    </xf>
    <xf numFmtId="40" fontId="10" fillId="0" borderId="3" xfId="0" applyNumberFormat="1" applyFont="1" applyBorder="1" applyAlignment="1">
      <alignment horizontal="right" vertical="top"/>
    </xf>
    <xf numFmtId="0" fontId="12" fillId="0" borderId="10" xfId="0" applyFont="1" applyBorder="1" applyAlignment="1">
      <alignment horizontal="center"/>
    </xf>
    <xf numFmtId="0" fontId="12" fillId="0" borderId="0" xfId="0" applyFont="1" applyAlignment="1">
      <alignment horizontal="center"/>
    </xf>
    <xf numFmtId="0" fontId="12" fillId="0" borderId="2" xfId="0" applyFont="1" applyBorder="1" applyAlignment="1">
      <alignment horizontal="center"/>
    </xf>
    <xf numFmtId="0" fontId="0" fillId="0" borderId="0" xfId="0" quotePrefix="1" applyAlignment="1">
      <alignment horizontal="left" vertical="top"/>
    </xf>
    <xf numFmtId="0" fontId="13" fillId="0" borderId="0" xfId="0" applyFont="1" applyAlignment="1">
      <alignment horizontal="right"/>
    </xf>
    <xf numFmtId="0" fontId="13" fillId="0" borderId="0" xfId="0" applyFont="1"/>
    <xf numFmtId="38" fontId="10" fillId="0" borderId="1" xfId="149" applyNumberFormat="1" applyFont="1" applyBorder="1" applyAlignment="1">
      <alignment horizontal="right" wrapText="1"/>
    </xf>
    <xf numFmtId="0" fontId="14" fillId="0" borderId="0" xfId="0" applyFont="1"/>
    <xf numFmtId="0" fontId="0" fillId="3" borderId="0" xfId="0" applyFill="1" applyAlignment="1">
      <alignment vertical="top"/>
    </xf>
    <xf numFmtId="0" fontId="0" fillId="4" borderId="0" xfId="0" applyFill="1" applyAlignment="1">
      <alignment vertical="top"/>
    </xf>
    <xf numFmtId="0" fontId="0" fillId="5" borderId="0" xfId="0" applyFill="1" applyAlignment="1">
      <alignment vertical="top"/>
    </xf>
    <xf numFmtId="0" fontId="0" fillId="6" borderId="0" xfId="0" applyFill="1" applyAlignment="1">
      <alignment vertical="top"/>
    </xf>
    <xf numFmtId="0" fontId="0" fillId="7" borderId="0" xfId="0" applyFill="1" applyAlignment="1">
      <alignment vertical="top"/>
    </xf>
    <xf numFmtId="0" fontId="0" fillId="8" borderId="0" xfId="0" applyFill="1" applyAlignment="1">
      <alignment vertical="top"/>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10" fillId="0" borderId="3" xfId="0" applyFont="1" applyBorder="1" applyAlignment="1">
      <alignment horizontal="left" vertical="top" wrapText="1"/>
    </xf>
    <xf numFmtId="0" fontId="10" fillId="0" borderId="5" xfId="0" applyFont="1" applyBorder="1" applyAlignment="1">
      <alignment horizontal="left" vertical="top" wrapText="1"/>
    </xf>
    <xf numFmtId="0" fontId="10" fillId="0" borderId="4" xfId="0" applyFont="1" applyBorder="1" applyAlignment="1">
      <alignment horizontal="left" vertical="top" wrapText="1"/>
    </xf>
    <xf numFmtId="0" fontId="10" fillId="0" borderId="8"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9" xfId="0" applyFont="1" applyBorder="1" applyAlignment="1">
      <alignment horizontal="left" vertical="top" wrapText="1"/>
    </xf>
    <xf numFmtId="0" fontId="10" fillId="0" borderId="2" xfId="0" applyFont="1" applyBorder="1" applyAlignment="1">
      <alignment horizontal="left" vertical="top" wrapText="1"/>
    </xf>
    <xf numFmtId="0" fontId="10" fillId="0" borderId="10" xfId="0" applyFont="1" applyBorder="1" applyAlignment="1">
      <alignment horizontal="left" vertical="top" wrapText="1"/>
    </xf>
    <xf numFmtId="0" fontId="11" fillId="0" borderId="0" xfId="0" quotePrefix="1" applyFont="1" applyAlignment="1">
      <alignment horizontal="center"/>
    </xf>
    <xf numFmtId="0" fontId="10" fillId="0" borderId="3" xfId="0" applyFont="1" applyBorder="1" applyAlignment="1">
      <alignment horizontal="center"/>
    </xf>
    <xf numFmtId="0" fontId="10" fillId="0" borderId="5" xfId="0" applyFont="1" applyBorder="1" applyAlignment="1">
      <alignment horizontal="center"/>
    </xf>
    <xf numFmtId="0" fontId="10" fillId="0" borderId="4" xfId="0" applyFont="1" applyBorder="1" applyAlignment="1">
      <alignment horizontal="center"/>
    </xf>
    <xf numFmtId="0" fontId="0" fillId="0" borderId="0" xfId="0" applyAlignment="1">
      <alignment horizontal="left" vertical="top" wrapText="1"/>
    </xf>
    <xf numFmtId="0" fontId="0" fillId="0" borderId="0" xfId="0" applyAlignment="1">
      <alignment horizontal="left" wrapText="1"/>
    </xf>
    <xf numFmtId="0" fontId="11" fillId="0" borderId="0" xfId="0" applyFont="1" applyAlignment="1">
      <alignment horizontal="center"/>
    </xf>
    <xf numFmtId="0" fontId="10" fillId="0" borderId="3" xfId="0" applyFont="1" applyBorder="1" applyAlignment="1">
      <alignment horizontal="left" vertical="top"/>
    </xf>
    <xf numFmtId="0" fontId="10" fillId="0" borderId="5" xfId="0" applyFont="1" applyBorder="1" applyAlignment="1">
      <alignment horizontal="left" vertical="top"/>
    </xf>
    <xf numFmtId="0" fontId="10" fillId="0" borderId="4" xfId="0" applyFont="1" applyBorder="1" applyAlignment="1">
      <alignment horizontal="left" vertical="top"/>
    </xf>
    <xf numFmtId="0" fontId="2" fillId="0" borderId="0" xfId="0" applyFont="1" applyAlignment="1">
      <alignment horizontal="left" vertical="top" wrapText="1"/>
    </xf>
  </cellXfs>
  <cellStyles count="150">
    <cellStyle name="Comma" xfId="149" builtinId="3"/>
    <cellStyle name="Followed Hyperlink" xfId="82" builtinId="9" hidden="1"/>
    <cellStyle name="Followed Hyperlink" xfId="66" builtinId="9" hidden="1"/>
    <cellStyle name="Followed Hyperlink" xfId="42" builtinId="9" hidden="1"/>
    <cellStyle name="Followed Hyperlink" xfId="12" builtinId="9" hidden="1"/>
    <cellStyle name="Followed Hyperlink" xfId="22" builtinId="9" hidden="1"/>
    <cellStyle name="Followed Hyperlink" xfId="8" builtinId="9" hidden="1"/>
    <cellStyle name="Followed Hyperlink" xfId="30" builtinId="9" hidden="1"/>
    <cellStyle name="Followed Hyperlink" xfId="62" builtinId="9" hidden="1"/>
    <cellStyle name="Followed Hyperlink" xfId="46" builtinId="9" hidden="1"/>
    <cellStyle name="Followed Hyperlink" xfId="104" builtinId="9" hidden="1"/>
    <cellStyle name="Followed Hyperlink" xfId="14" builtinId="9" hidden="1"/>
    <cellStyle name="Followed Hyperlink" xfId="64" builtinId="9" hidden="1"/>
    <cellStyle name="Followed Hyperlink" xfId="74" builtinId="9" hidden="1"/>
    <cellStyle name="Followed Hyperlink" xfId="146" builtinId="9" hidden="1"/>
    <cellStyle name="Followed Hyperlink" xfId="28" builtinId="9" hidden="1"/>
    <cellStyle name="Followed Hyperlink" xfId="38" builtinId="9" hidden="1"/>
    <cellStyle name="Followed Hyperlink" xfId="40" builtinId="9" hidden="1"/>
    <cellStyle name="Followed Hyperlink" xfId="56" builtinId="9" hidden="1"/>
    <cellStyle name="Followed Hyperlink" xfId="54" builtinId="9" hidden="1"/>
    <cellStyle name="Followed Hyperlink" xfId="34" builtinId="9" hidden="1"/>
    <cellStyle name="Followed Hyperlink" xfId="6" builtinId="9" hidden="1"/>
    <cellStyle name="Followed Hyperlink" xfId="10" builtinId="9" hidden="1"/>
    <cellStyle name="Followed Hyperlink" xfId="18" builtinId="9" hidden="1"/>
    <cellStyle name="Followed Hyperlink" xfId="138" builtinId="9" hidden="1"/>
    <cellStyle name="Followed Hyperlink" xfId="58" builtinId="9" hidden="1"/>
    <cellStyle name="Followed Hyperlink" xfId="32" builtinId="9" hidden="1"/>
    <cellStyle name="Followed Hyperlink" xfId="72" builtinId="9" hidden="1"/>
    <cellStyle name="Followed Hyperlink" xfId="36" builtinId="9" hidden="1"/>
    <cellStyle name="Followed Hyperlink" xfId="50" builtinId="9" hidden="1"/>
    <cellStyle name="Followed Hyperlink" xfId="114" builtinId="9" hidden="1"/>
    <cellStyle name="Followed Hyperlink" xfId="16" builtinId="9" hidden="1"/>
    <cellStyle name="Followed Hyperlink" xfId="24" builtinId="9" hidden="1"/>
    <cellStyle name="Followed Hyperlink" xfId="52" builtinId="9" hidden="1"/>
    <cellStyle name="Followed Hyperlink" xfId="70" builtinId="9" hidden="1"/>
    <cellStyle name="Followed Hyperlink" xfId="68" builtinId="9" hidden="1"/>
    <cellStyle name="Followed Hyperlink" xfId="102" builtinId="9" hidden="1"/>
    <cellStyle name="Followed Hyperlink" xfId="26" builtinId="9" hidden="1"/>
    <cellStyle name="Followed Hyperlink" xfId="148" builtinId="9" hidden="1"/>
    <cellStyle name="Followed Hyperlink" xfId="78" builtinId="9" hidden="1"/>
    <cellStyle name="Followed Hyperlink" xfId="88" builtinId="9" hidden="1"/>
    <cellStyle name="Followed Hyperlink" xfId="2" builtinId="9" hidden="1"/>
    <cellStyle name="Followed Hyperlink" xfId="108" builtinId="9" hidden="1"/>
    <cellStyle name="Followed Hyperlink" xfId="116" builtinId="9" hidden="1"/>
    <cellStyle name="Followed Hyperlink" xfId="80" builtinId="9" hidden="1"/>
    <cellStyle name="Followed Hyperlink" xfId="44" builtinId="9" hidden="1"/>
    <cellStyle name="Followed Hyperlink" xfId="124" builtinId="9" hidden="1"/>
    <cellStyle name="Followed Hyperlink" xfId="98" builtinId="9" hidden="1"/>
    <cellStyle name="Followed Hyperlink" xfId="110" builtinId="9" hidden="1"/>
    <cellStyle name="Followed Hyperlink" xfId="94" builtinId="9" hidden="1"/>
    <cellStyle name="Followed Hyperlink" xfId="142" builtinId="9" hidden="1"/>
    <cellStyle name="Followed Hyperlink" xfId="130" builtinId="9" hidden="1"/>
    <cellStyle name="Followed Hyperlink" xfId="48" builtinId="9" hidden="1"/>
    <cellStyle name="Followed Hyperlink" xfId="112" builtinId="9" hidden="1"/>
    <cellStyle name="Followed Hyperlink" xfId="92" builtinId="9" hidden="1"/>
    <cellStyle name="Followed Hyperlink" xfId="96" builtinId="9" hidden="1"/>
    <cellStyle name="Followed Hyperlink" xfId="106" builtinId="9" hidden="1"/>
    <cellStyle name="Followed Hyperlink" xfId="60" builtinId="9" hidden="1"/>
    <cellStyle name="Followed Hyperlink" xfId="86" builtinId="9" hidden="1"/>
    <cellStyle name="Followed Hyperlink" xfId="134" builtinId="9" hidden="1"/>
    <cellStyle name="Followed Hyperlink" xfId="4" builtinId="9" hidden="1"/>
    <cellStyle name="Followed Hyperlink" xfId="136" builtinId="9" hidden="1"/>
    <cellStyle name="Followed Hyperlink" xfId="120" builtinId="9" hidden="1"/>
    <cellStyle name="Followed Hyperlink" xfId="90" builtinId="9" hidden="1"/>
    <cellStyle name="Followed Hyperlink" xfId="140" builtinId="9" hidden="1"/>
    <cellStyle name="Followed Hyperlink" xfId="128" builtinId="9" hidden="1"/>
    <cellStyle name="Followed Hyperlink" xfId="144" builtinId="9" hidden="1"/>
    <cellStyle name="Followed Hyperlink" xfId="118" builtinId="9" hidden="1"/>
    <cellStyle name="Followed Hyperlink" xfId="122" builtinId="9" hidden="1"/>
    <cellStyle name="Followed Hyperlink" xfId="20" builtinId="9" hidden="1"/>
    <cellStyle name="Followed Hyperlink" xfId="126" builtinId="9" hidden="1"/>
    <cellStyle name="Followed Hyperlink" xfId="100" builtinId="9" hidden="1"/>
    <cellStyle name="Followed Hyperlink" xfId="132" builtinId="9" hidden="1"/>
    <cellStyle name="Followed Hyperlink" xfId="84" builtinId="9" hidden="1"/>
    <cellStyle name="Followed Hyperlink" xfId="76" builtinId="9" hidden="1"/>
    <cellStyle name="Hyperlink" xfId="85" builtinId="8" hidden="1"/>
    <cellStyle name="Hyperlink" xfId="111" builtinId="8" hidden="1"/>
    <cellStyle name="Hyperlink" xfId="81" builtinId="8" hidden="1"/>
    <cellStyle name="Hyperlink" xfId="101" builtinId="8" hidden="1"/>
    <cellStyle name="Hyperlink" xfId="87" builtinId="8" hidden="1"/>
    <cellStyle name="Hyperlink" xfId="89" builtinId="8" hidden="1"/>
    <cellStyle name="Hyperlink" xfId="83" builtinId="8" hidden="1"/>
    <cellStyle name="Hyperlink" xfId="103" builtinId="8" hidden="1"/>
    <cellStyle name="Hyperlink" xfId="115" builtinId="8" hidden="1"/>
    <cellStyle name="Hyperlink" xfId="119" builtinId="8" hidden="1"/>
    <cellStyle name="Hyperlink" xfId="121" builtinId="8" hidden="1"/>
    <cellStyle name="Hyperlink" xfId="143" builtinId="8" hidden="1"/>
    <cellStyle name="Hyperlink" xfId="107" builtinId="8" hidden="1"/>
    <cellStyle name="Hyperlink" xfId="95" builtinId="8" hidden="1"/>
    <cellStyle name="Hyperlink" xfId="141" builtinId="8" hidden="1"/>
    <cellStyle name="Hyperlink" xfId="125" builtinId="8" hidden="1"/>
    <cellStyle name="Hyperlink" xfId="131" builtinId="8" hidden="1"/>
    <cellStyle name="Hyperlink" xfId="75" builtinId="8" hidden="1"/>
    <cellStyle name="Hyperlink" xfId="77" builtinId="8" hidden="1"/>
    <cellStyle name="Hyperlink" xfId="127" builtinId="8" hidden="1"/>
    <cellStyle name="Hyperlink" xfId="117" builtinId="8" hidden="1"/>
    <cellStyle name="Hyperlink" xfId="113" builtinId="8" hidden="1"/>
    <cellStyle name="Hyperlink" xfId="105" builtinId="8" hidden="1"/>
    <cellStyle name="Hyperlink" xfId="137" builtinId="8" hidden="1"/>
    <cellStyle name="Hyperlink" xfId="139" builtinId="8" hidden="1"/>
    <cellStyle name="Hyperlink" xfId="129" builtinId="8" hidden="1"/>
    <cellStyle name="Hyperlink" xfId="145" builtinId="8" hidden="1"/>
    <cellStyle name="Hyperlink" xfId="109" builtinId="8" hidden="1"/>
    <cellStyle name="Hyperlink" xfId="135" builtinId="8" hidden="1"/>
    <cellStyle name="Hyperlink" xfId="97" builtinId="8" hidden="1"/>
    <cellStyle name="Hyperlink" xfId="91" builtinId="8" hidden="1"/>
    <cellStyle name="Hyperlink" xfId="123" builtinId="8" hidden="1"/>
    <cellStyle name="Hyperlink" xfId="99" builtinId="8" hidden="1"/>
    <cellStyle name="Hyperlink" xfId="79" builtinId="8" hidden="1"/>
    <cellStyle name="Hyperlink" xfId="93" builtinId="8" hidden="1"/>
    <cellStyle name="Hyperlink" xfId="133" builtinId="8" hidden="1"/>
    <cellStyle name="Hyperlink" xfId="147" builtinId="8" hidden="1"/>
    <cellStyle name="Hyperlink" xfId="43" builtinId="8" hidden="1"/>
    <cellStyle name="Hyperlink" xfId="1" builtinId="8" hidden="1"/>
    <cellStyle name="Hyperlink" xfId="73" builtinId="8" hidden="1"/>
    <cellStyle name="Hyperlink" xfId="39" builtinId="8" hidden="1"/>
    <cellStyle name="Hyperlink" xfId="63" builtinId="8" hidden="1"/>
    <cellStyle name="Hyperlink" xfId="29" builtinId="8" hidden="1"/>
    <cellStyle name="Hyperlink" xfId="47" builtinId="8" hidden="1"/>
    <cellStyle name="Hyperlink" xfId="49" builtinId="8" hidden="1"/>
    <cellStyle name="Hyperlink" xfId="41" builtinId="8" hidden="1"/>
    <cellStyle name="Hyperlink" xfId="53" builtinId="8" hidden="1"/>
    <cellStyle name="Hyperlink" xfId="65" builtinId="8" hidden="1"/>
    <cellStyle name="Hyperlink" xfId="45" builtinId="8" hidden="1"/>
    <cellStyle name="Hyperlink" xfId="17" builtinId="8" hidden="1"/>
    <cellStyle name="Hyperlink" xfId="37" builtinId="8" hidden="1"/>
    <cellStyle name="Hyperlink" xfId="19" builtinId="8" hidden="1"/>
    <cellStyle name="Hyperlink" xfId="3" builtinId="8" hidden="1"/>
    <cellStyle name="Hyperlink" xfId="69" builtinId="8" hidden="1"/>
    <cellStyle name="Hyperlink" xfId="59" builtinId="8" hidden="1"/>
    <cellStyle name="Hyperlink" xfId="55" builtinId="8" hidden="1"/>
    <cellStyle name="Hyperlink" xfId="13" builtinId="8" hidden="1"/>
    <cellStyle name="Hyperlink" xfId="23" builtinId="8" hidden="1"/>
    <cellStyle name="Hyperlink" xfId="21" builtinId="8" hidden="1"/>
    <cellStyle name="Hyperlink" xfId="31" builtinId="8" hidden="1"/>
    <cellStyle name="Hyperlink" xfId="33" builtinId="8" hidden="1"/>
    <cellStyle name="Hyperlink" xfId="35" builtinId="8" hidden="1"/>
    <cellStyle name="Hyperlink" xfId="51" builtinId="8" hidden="1"/>
    <cellStyle name="Hyperlink" xfId="25" builtinId="8" hidden="1"/>
    <cellStyle name="Hyperlink" xfId="15" builtinId="8" hidden="1"/>
    <cellStyle name="Hyperlink" xfId="61" builtinId="8" hidden="1"/>
    <cellStyle name="Hyperlink" xfId="57" builtinId="8" hidden="1"/>
    <cellStyle name="Hyperlink" xfId="67" builtinId="8" hidden="1"/>
    <cellStyle name="Hyperlink" xfId="9" builtinId="8" hidden="1"/>
    <cellStyle name="Hyperlink" xfId="11" builtinId="8" hidden="1"/>
    <cellStyle name="Hyperlink" xfId="7" builtinId="8" hidden="1"/>
    <cellStyle name="Hyperlink" xfId="27" builtinId="8" hidden="1"/>
    <cellStyle name="Hyperlink" xfId="5" builtinId="8" hidden="1"/>
    <cellStyle name="Hyperlink" xfId="71" builtinId="8" hidden="1"/>
    <cellStyle name="Normal" xfId="0" builtinId="0"/>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16"/>
  <sheetViews>
    <sheetView tabSelected="1" topLeftCell="C76" zoomScale="115" zoomScaleNormal="115" zoomScaleSheetLayoutView="150" zoomScalePageLayoutView="150" workbookViewId="0">
      <selection activeCell="L98" sqref="L98"/>
    </sheetView>
  </sheetViews>
  <sheetFormatPr defaultColWidth="8.85546875" defaultRowHeight="15"/>
  <cols>
    <col min="1" max="1" width="5.7109375" customWidth="1"/>
    <col min="2" max="2" width="24.85546875" customWidth="1"/>
    <col min="3" max="3" width="48.85546875" customWidth="1"/>
    <col min="4" max="4" width="2.140625" customWidth="1"/>
    <col min="5" max="7" width="9.7109375" customWidth="1"/>
    <col min="8" max="8" width="2.140625" customWidth="1"/>
    <col min="9" max="11" width="9.7109375" customWidth="1"/>
    <col min="12" max="13" width="21.28515625" customWidth="1"/>
    <col min="14" max="14" width="9.85546875" customWidth="1"/>
    <col min="15" max="15" width="51.7109375" customWidth="1"/>
    <col min="16" max="16" width="21.42578125" bestFit="1" customWidth="1"/>
    <col min="17" max="20" width="16.42578125" customWidth="1"/>
  </cols>
  <sheetData>
    <row r="1" spans="1:11">
      <c r="A1" s="1" t="s">
        <v>0</v>
      </c>
    </row>
    <row r="2" spans="1:11">
      <c r="A2" s="1" t="s">
        <v>1</v>
      </c>
    </row>
    <row r="3" spans="1:11">
      <c r="A3" s="1"/>
    </row>
    <row r="4" spans="1:11">
      <c r="A4" s="2" t="s">
        <v>2</v>
      </c>
      <c r="C4" s="30" t="s">
        <v>3</v>
      </c>
    </row>
    <row r="6" spans="1:11">
      <c r="A6" s="2" t="s">
        <v>4</v>
      </c>
      <c r="C6" s="30" t="s">
        <v>5</v>
      </c>
    </row>
    <row r="8" spans="1:11">
      <c r="A8" s="2" t="s">
        <v>6</v>
      </c>
      <c r="C8" s="65" t="s">
        <v>7</v>
      </c>
      <c r="D8" s="66"/>
      <c r="E8" s="66"/>
      <c r="F8" s="66"/>
      <c r="G8" s="66"/>
      <c r="H8" s="66"/>
      <c r="I8" s="66"/>
      <c r="J8" s="66"/>
      <c r="K8" s="67"/>
    </row>
    <row r="9" spans="1:11">
      <c r="C9" s="1"/>
    </row>
    <row r="10" spans="1:11">
      <c r="A10" s="53" t="s">
        <v>8</v>
      </c>
    </row>
    <row r="11" spans="1:11">
      <c r="A11" s="21" t="s">
        <v>9</v>
      </c>
      <c r="B11" s="79" t="s">
        <v>10</v>
      </c>
      <c r="C11" s="79"/>
      <c r="D11" s="79"/>
      <c r="E11" s="79"/>
      <c r="F11" s="79"/>
      <c r="G11" s="79"/>
      <c r="H11" s="79"/>
      <c r="I11" s="79"/>
      <c r="J11" s="79"/>
      <c r="K11" s="79"/>
    </row>
    <row r="12" spans="1:11">
      <c r="A12" s="21"/>
      <c r="B12" s="79"/>
      <c r="C12" s="79"/>
      <c r="D12" s="79"/>
      <c r="E12" s="79"/>
      <c r="F12" s="79"/>
      <c r="G12" s="79"/>
      <c r="H12" s="79"/>
      <c r="I12" s="79"/>
      <c r="J12" s="79"/>
      <c r="K12" s="79"/>
    </row>
    <row r="13" spans="1:11">
      <c r="A13" s="21"/>
      <c r="B13" s="79"/>
      <c r="C13" s="79"/>
      <c r="D13" s="79"/>
      <c r="E13" s="79"/>
      <c r="F13" s="79"/>
      <c r="G13" s="79"/>
      <c r="H13" s="79"/>
      <c r="I13" s="79"/>
      <c r="J13" s="79"/>
      <c r="K13" s="79"/>
    </row>
    <row r="14" spans="1:11">
      <c r="A14" s="2"/>
    </row>
    <row r="15" spans="1:11">
      <c r="A15" s="22" t="s">
        <v>9</v>
      </c>
      <c r="B15" s="78" t="s">
        <v>11</v>
      </c>
      <c r="C15" s="78"/>
      <c r="D15" s="78"/>
      <c r="E15" s="78"/>
      <c r="F15" s="78"/>
      <c r="G15" s="78"/>
      <c r="H15" s="78"/>
      <c r="I15" s="78"/>
      <c r="J15" s="78"/>
      <c r="K15" s="78"/>
    </row>
    <row r="16" spans="1:11">
      <c r="A16" s="22"/>
      <c r="B16" s="78"/>
      <c r="C16" s="78"/>
      <c r="D16" s="78"/>
      <c r="E16" s="78"/>
      <c r="F16" s="78"/>
      <c r="G16" s="78"/>
      <c r="H16" s="78"/>
      <c r="I16" s="78"/>
      <c r="J16" s="78"/>
      <c r="K16" s="78"/>
    </row>
    <row r="17" spans="1:11">
      <c r="A17" s="22"/>
    </row>
    <row r="18" spans="1:11">
      <c r="A18" s="22" t="s">
        <v>9</v>
      </c>
      <c r="B18" s="78" t="s">
        <v>12</v>
      </c>
      <c r="C18" s="78"/>
      <c r="D18" s="78"/>
      <c r="E18" s="78"/>
      <c r="F18" s="78"/>
      <c r="G18" s="78"/>
      <c r="H18" s="78"/>
      <c r="I18" s="78"/>
      <c r="J18" s="78"/>
      <c r="K18" s="78"/>
    </row>
    <row r="19" spans="1:11">
      <c r="B19" s="78"/>
      <c r="C19" s="78"/>
      <c r="D19" s="78"/>
      <c r="E19" s="78"/>
      <c r="F19" s="78"/>
      <c r="G19" s="78"/>
      <c r="H19" s="78"/>
      <c r="I19" s="78"/>
      <c r="J19" s="78"/>
      <c r="K19" s="78"/>
    </row>
    <row r="21" spans="1:11" ht="17.45" customHeight="1">
      <c r="C21" t="s">
        <v>13</v>
      </c>
      <c r="D21" s="62" t="s">
        <v>14</v>
      </c>
      <c r="E21" s="63"/>
      <c r="F21" s="63"/>
      <c r="G21" s="63"/>
      <c r="H21" s="63"/>
      <c r="I21" s="63"/>
      <c r="J21" s="63"/>
      <c r="K21" s="64"/>
    </row>
    <row r="22" spans="1:11" ht="17.45" customHeight="1">
      <c r="D22" s="10"/>
    </row>
    <row r="23" spans="1:11" ht="17.45" customHeight="1">
      <c r="C23" t="s">
        <v>15</v>
      </c>
      <c r="D23" s="62">
        <v>2023</v>
      </c>
      <c r="E23" s="63"/>
      <c r="F23" s="63"/>
      <c r="G23" s="63"/>
      <c r="H23" s="63"/>
      <c r="I23" s="63"/>
      <c r="J23" s="63"/>
      <c r="K23" s="64"/>
    </row>
    <row r="24" spans="1:11" ht="17.45" customHeight="1">
      <c r="C24" s="3"/>
      <c r="D24" s="9"/>
    </row>
    <row r="25" spans="1:11" ht="17.45" customHeight="1">
      <c r="C25" t="s">
        <v>16</v>
      </c>
      <c r="D25" s="62" t="s">
        <v>17</v>
      </c>
      <c r="E25" s="63"/>
      <c r="F25" s="63"/>
      <c r="G25" s="63"/>
      <c r="H25" s="63"/>
      <c r="I25" s="63"/>
      <c r="J25" s="63"/>
      <c r="K25" s="64"/>
    </row>
    <row r="26" spans="1:11" ht="17.45" customHeight="1">
      <c r="D26" s="10"/>
    </row>
    <row r="27" spans="1:11" ht="17.45" customHeight="1">
      <c r="C27" t="s">
        <v>18</v>
      </c>
      <c r="D27" s="62">
        <v>2023</v>
      </c>
      <c r="E27" s="63"/>
      <c r="F27" s="63"/>
      <c r="G27" s="63"/>
      <c r="H27" s="63"/>
      <c r="I27" s="63"/>
      <c r="J27" s="63"/>
      <c r="K27" s="64"/>
    </row>
    <row r="28" spans="1:11" ht="17.45" customHeight="1">
      <c r="C28" s="3"/>
      <c r="E28" s="9"/>
      <c r="F28" s="4"/>
    </row>
    <row r="29" spans="1:11" ht="17.45" customHeight="1">
      <c r="C29" t="s">
        <v>19</v>
      </c>
      <c r="D29" s="68" t="s">
        <v>20</v>
      </c>
      <c r="E29" s="69"/>
      <c r="F29" s="69"/>
      <c r="G29" s="69"/>
      <c r="H29" s="69"/>
      <c r="I29" s="69"/>
      <c r="J29" s="69"/>
      <c r="K29" s="70"/>
    </row>
    <row r="30" spans="1:11" ht="17.45" customHeight="1">
      <c r="C30" s="3"/>
      <c r="D30" s="71"/>
      <c r="E30" s="72"/>
      <c r="F30" s="72"/>
      <c r="G30" s="72"/>
      <c r="H30" s="72"/>
      <c r="I30" s="72"/>
      <c r="J30" s="72"/>
      <c r="K30" s="73"/>
    </row>
    <row r="31" spans="1:11" ht="18.95">
      <c r="C31" s="5"/>
    </row>
    <row r="32" spans="1:11">
      <c r="A32" s="1" t="s">
        <v>21</v>
      </c>
    </row>
    <row r="34" spans="2:12">
      <c r="B34" s="52" t="s">
        <v>22</v>
      </c>
      <c r="C34" t="s">
        <v>23</v>
      </c>
    </row>
    <row r="35" spans="2:12">
      <c r="C35" s="21" t="s">
        <v>24</v>
      </c>
      <c r="E35" s="75" t="s">
        <v>25</v>
      </c>
      <c r="F35" s="76"/>
      <c r="G35" s="76"/>
      <c r="H35" s="76"/>
      <c r="I35" s="76"/>
      <c r="J35" s="76"/>
      <c r="K35" s="77"/>
    </row>
    <row r="36" spans="2:12">
      <c r="D36" s="7"/>
      <c r="E36" s="80" t="s">
        <v>14</v>
      </c>
      <c r="F36" s="80"/>
      <c r="G36" s="80"/>
      <c r="H36" s="7"/>
      <c r="I36" s="80" t="s">
        <v>17</v>
      </c>
      <c r="J36" s="80"/>
      <c r="K36" s="80"/>
      <c r="L36" s="23"/>
    </row>
    <row r="37" spans="2:12">
      <c r="C37" s="21" t="s">
        <v>26</v>
      </c>
      <c r="D37" s="28"/>
      <c r="E37" s="48">
        <v>2023</v>
      </c>
      <c r="F37" s="48">
        <v>2022</v>
      </c>
      <c r="G37" s="49">
        <v>2021</v>
      </c>
      <c r="H37" s="6"/>
      <c r="I37" s="48">
        <v>2023</v>
      </c>
      <c r="J37" s="48">
        <v>2022</v>
      </c>
      <c r="K37" s="49">
        <v>2021</v>
      </c>
    </row>
    <row r="38" spans="2:12">
      <c r="B38" s="13" t="s">
        <v>27</v>
      </c>
      <c r="C38" s="13"/>
      <c r="E38" s="31">
        <v>29508</v>
      </c>
      <c r="F38" s="32">
        <v>28184</v>
      </c>
      <c r="G38" s="33">
        <v>26278</v>
      </c>
      <c r="I38" s="32">
        <v>48688</v>
      </c>
      <c r="J38" s="33">
        <v>44261</v>
      </c>
      <c r="K38" s="33">
        <v>38043</v>
      </c>
    </row>
    <row r="39" spans="2:12">
      <c r="B39" s="12" t="s">
        <v>28</v>
      </c>
      <c r="C39" s="12"/>
      <c r="E39" s="31">
        <v>6331</v>
      </c>
      <c r="F39" s="32">
        <v>4946</v>
      </c>
      <c r="G39" s="34">
        <v>6580</v>
      </c>
      <c r="I39" s="32">
        <v>2500</v>
      </c>
      <c r="J39" s="33">
        <v>3742</v>
      </c>
      <c r="K39" s="34">
        <v>2636</v>
      </c>
    </row>
    <row r="40" spans="2:12">
      <c r="B40" s="12" t="s">
        <v>29</v>
      </c>
      <c r="E40" s="31">
        <v>143566</v>
      </c>
      <c r="F40" s="32">
        <v>135405</v>
      </c>
      <c r="G40" s="35"/>
      <c r="I40" s="54">
        <v>184257</v>
      </c>
      <c r="J40" s="54">
        <v>169684</v>
      </c>
      <c r="K40" s="35"/>
    </row>
    <row r="41" spans="2:12">
      <c r="B41" s="12" t="s">
        <v>30</v>
      </c>
      <c r="E41" s="31">
        <v>56557</v>
      </c>
      <c r="F41" s="32">
        <v>54528</v>
      </c>
      <c r="G41" s="33">
        <v>51243</v>
      </c>
      <c r="I41" s="31">
        <v>71765</v>
      </c>
      <c r="J41" s="32">
        <v>65288</v>
      </c>
      <c r="K41" s="33">
        <v>55731</v>
      </c>
    </row>
    <row r="42" spans="2:12">
      <c r="B42" s="12" t="s">
        <v>31</v>
      </c>
      <c r="E42" s="31">
        <v>352583</v>
      </c>
      <c r="F42" s="32">
        <v>352755</v>
      </c>
      <c r="G42" s="33">
        <v>351002</v>
      </c>
      <c r="I42" s="31">
        <v>411976</v>
      </c>
      <c r="J42" s="32">
        <v>364840</v>
      </c>
      <c r="K42" s="33">
        <v>333779</v>
      </c>
    </row>
    <row r="43" spans="2:12">
      <c r="B43" s="12" t="s">
        <v>32</v>
      </c>
      <c r="C43" s="12"/>
      <c r="E43" s="31">
        <v>145308</v>
      </c>
      <c r="F43" s="32">
        <v>153982</v>
      </c>
      <c r="G43" s="35"/>
      <c r="I43" s="31">
        <v>104149</v>
      </c>
      <c r="J43" s="32">
        <v>95082</v>
      </c>
      <c r="K43" s="35"/>
    </row>
    <row r="44" spans="2:12">
      <c r="B44" s="12" t="s">
        <v>33</v>
      </c>
      <c r="E44" s="31">
        <v>290437</v>
      </c>
      <c r="F44" s="32">
        <v>302083</v>
      </c>
      <c r="G44" s="35"/>
      <c r="I44" s="31">
        <v>205753</v>
      </c>
      <c r="J44" s="32">
        <v>198298</v>
      </c>
      <c r="K44" s="35"/>
    </row>
    <row r="45" spans="2:12">
      <c r="B45" s="12" t="s">
        <v>34</v>
      </c>
      <c r="C45" s="12"/>
      <c r="E45" s="31">
        <v>62146</v>
      </c>
      <c r="F45" s="32">
        <v>50672</v>
      </c>
      <c r="G45" s="34">
        <v>63090</v>
      </c>
      <c r="I45" s="31">
        <v>206223</v>
      </c>
      <c r="J45" s="32">
        <v>166542</v>
      </c>
      <c r="K45" s="34">
        <v>141988</v>
      </c>
    </row>
    <row r="46" spans="2:12">
      <c r="B46" s="12" t="s">
        <v>35</v>
      </c>
      <c r="E46" s="31">
        <v>383285</v>
      </c>
      <c r="F46" s="32">
        <v>394328</v>
      </c>
      <c r="G46" s="34">
        <v>365817</v>
      </c>
      <c r="I46" s="31">
        <v>211915</v>
      </c>
      <c r="J46" s="32">
        <v>198270</v>
      </c>
      <c r="K46" s="34">
        <v>168088</v>
      </c>
    </row>
    <row r="47" spans="2:12">
      <c r="B47" s="12" t="s">
        <v>36</v>
      </c>
      <c r="C47" s="12"/>
      <c r="E47" s="31">
        <v>383285</v>
      </c>
      <c r="F47" s="32">
        <v>394328</v>
      </c>
      <c r="G47" s="34">
        <v>365817</v>
      </c>
      <c r="I47" s="31">
        <v>211915</v>
      </c>
      <c r="J47" s="32">
        <v>198270</v>
      </c>
      <c r="K47" s="34">
        <v>168088</v>
      </c>
    </row>
    <row r="48" spans="2:12">
      <c r="B48" s="12" t="s">
        <v>37</v>
      </c>
      <c r="E48" s="31">
        <v>214137</v>
      </c>
      <c r="F48" s="32">
        <v>223546</v>
      </c>
      <c r="G48" s="34">
        <v>212981</v>
      </c>
      <c r="I48" s="31">
        <v>65863</v>
      </c>
      <c r="J48" s="32">
        <v>62650</v>
      </c>
      <c r="K48" s="34">
        <v>52232</v>
      </c>
    </row>
    <row r="49" spans="1:11">
      <c r="B49" s="12" t="s">
        <v>38</v>
      </c>
      <c r="C49" s="12"/>
      <c r="E49" s="31">
        <v>3993</v>
      </c>
      <c r="F49" s="32">
        <v>2931</v>
      </c>
      <c r="G49" s="35"/>
      <c r="I49" s="31">
        <v>1968</v>
      </c>
      <c r="J49" s="32">
        <v>2063</v>
      </c>
      <c r="K49" s="35"/>
    </row>
    <row r="50" spans="1:11">
      <c r="B50" s="12" t="s">
        <v>39</v>
      </c>
      <c r="E50" s="31">
        <v>23885</v>
      </c>
      <c r="F50" s="32">
        <v>25012</v>
      </c>
      <c r="G50" s="35"/>
      <c r="I50" s="31">
        <v>16950</v>
      </c>
      <c r="J50" s="32">
        <v>10978</v>
      </c>
      <c r="K50" s="35"/>
    </row>
    <row r="51" spans="1:11">
      <c r="B51" s="12" t="s">
        <v>40</v>
      </c>
      <c r="C51" s="12"/>
      <c r="E51" s="31">
        <v>96995</v>
      </c>
      <c r="F51" s="32">
        <v>99803</v>
      </c>
      <c r="G51" s="34">
        <v>94860</v>
      </c>
      <c r="I51" s="31">
        <v>72361</v>
      </c>
      <c r="J51" s="32">
        <v>72738</v>
      </c>
      <c r="K51" s="34">
        <v>61271</v>
      </c>
    </row>
    <row r="52" spans="1:11">
      <c r="B52" s="12" t="s">
        <v>41</v>
      </c>
      <c r="E52" s="36">
        <v>6.16</v>
      </c>
      <c r="F52" s="37">
        <v>6.15</v>
      </c>
      <c r="G52" s="38"/>
      <c r="I52" s="36">
        <v>9.7200000000000006</v>
      </c>
      <c r="J52" s="37">
        <v>9.6999999999999993</v>
      </c>
      <c r="K52" s="38"/>
    </row>
    <row r="53" spans="1:11">
      <c r="B53" s="12" t="s">
        <v>42</v>
      </c>
      <c r="C53" s="12"/>
      <c r="E53" s="36">
        <v>0.94</v>
      </c>
      <c r="F53" s="37">
        <v>0.9</v>
      </c>
      <c r="G53" s="38"/>
      <c r="I53" s="36">
        <v>2.72</v>
      </c>
      <c r="J53" s="37">
        <v>2.48</v>
      </c>
      <c r="K53" s="38"/>
    </row>
    <row r="54" spans="1:11">
      <c r="B54" s="12" t="s">
        <v>43</v>
      </c>
      <c r="C54" s="12"/>
      <c r="E54" s="36">
        <v>170.15</v>
      </c>
      <c r="F54" s="37">
        <v>148.94999999999999</v>
      </c>
      <c r="G54" s="38"/>
      <c r="I54" s="55">
        <v>336.62</v>
      </c>
      <c r="J54" s="37">
        <v>251.44</v>
      </c>
      <c r="K54" s="38"/>
    </row>
    <row r="56" spans="1:11">
      <c r="A56" t="s">
        <v>44</v>
      </c>
    </row>
    <row r="57" spans="1:11" s="23" customFormat="1" ht="30" customHeight="1">
      <c r="A57" s="51" t="s">
        <v>45</v>
      </c>
      <c r="B57" s="78" t="s">
        <v>46</v>
      </c>
      <c r="C57" s="78"/>
      <c r="D57" s="78"/>
      <c r="E57" s="78"/>
      <c r="F57" s="78"/>
      <c r="G57" s="78"/>
      <c r="H57" s="78"/>
      <c r="I57" s="78"/>
      <c r="J57" s="78"/>
      <c r="K57" s="78"/>
    </row>
    <row r="58" spans="1:11" ht="5.25" customHeight="1"/>
    <row r="59" spans="1:11">
      <c r="A59" s="51" t="s">
        <v>47</v>
      </c>
      <c r="B59" t="s">
        <v>48</v>
      </c>
    </row>
    <row r="60" spans="1:11" ht="5.25" customHeight="1"/>
    <row r="61" spans="1:11" ht="21.75" customHeight="1">
      <c r="A61" s="51" t="s">
        <v>49</v>
      </c>
      <c r="B61" t="s">
        <v>50</v>
      </c>
    </row>
    <row r="62" spans="1:11" ht="21.75" customHeight="1"/>
    <row r="63" spans="1:11">
      <c r="A63" s="51" t="s">
        <v>51</v>
      </c>
      <c r="B63" s="79" t="s">
        <v>52</v>
      </c>
      <c r="C63" s="79"/>
      <c r="D63" s="79"/>
      <c r="E63" s="79"/>
      <c r="F63" s="79"/>
      <c r="G63" s="79"/>
      <c r="H63" s="79"/>
      <c r="I63" s="79"/>
      <c r="J63" s="79"/>
      <c r="K63" s="79"/>
    </row>
    <row r="64" spans="1:11">
      <c r="B64" s="79"/>
      <c r="C64" s="79"/>
      <c r="D64" s="79"/>
      <c r="E64" s="79"/>
      <c r="F64" s="79"/>
      <c r="G64" s="79"/>
      <c r="H64" s="79"/>
      <c r="I64" s="79"/>
      <c r="J64" s="79"/>
      <c r="K64" s="79"/>
    </row>
    <row r="65" spans="1:12" ht="5.25" customHeight="1">
      <c r="B65" s="8"/>
    </row>
    <row r="66" spans="1:12">
      <c r="A66" s="51" t="s">
        <v>53</v>
      </c>
      <c r="B66" s="78" t="s">
        <v>54</v>
      </c>
      <c r="C66" s="78"/>
      <c r="D66" s="78"/>
      <c r="E66" s="78"/>
      <c r="F66" s="78"/>
      <c r="G66" s="78"/>
      <c r="H66" s="78"/>
      <c r="I66" s="78"/>
      <c r="J66" s="78"/>
      <c r="K66" s="78"/>
    </row>
    <row r="67" spans="1:12">
      <c r="B67" s="78"/>
      <c r="C67" s="78"/>
      <c r="D67" s="78"/>
      <c r="E67" s="78"/>
      <c r="F67" s="78"/>
      <c r="G67" s="78"/>
      <c r="H67" s="78"/>
      <c r="I67" s="78"/>
      <c r="J67" s="78"/>
      <c r="K67" s="78"/>
    </row>
    <row r="68" spans="1:12" ht="5.25" customHeight="1"/>
    <row r="69" spans="1:12">
      <c r="B69" s="23" t="s">
        <v>55</v>
      </c>
      <c r="C69" s="65"/>
      <c r="D69" s="66"/>
      <c r="E69" s="66"/>
      <c r="F69" s="66"/>
      <c r="G69" s="66"/>
      <c r="H69" s="66"/>
      <c r="I69" s="66"/>
      <c r="J69" s="66"/>
      <c r="K69" s="67"/>
    </row>
    <row r="71" spans="1:12">
      <c r="A71" s="1" t="s">
        <v>56</v>
      </c>
    </row>
    <row r="73" spans="1:12">
      <c r="B73" s="52" t="s">
        <v>22</v>
      </c>
      <c r="C73" s="78" t="s">
        <v>57</v>
      </c>
      <c r="D73" s="84"/>
      <c r="E73" s="84"/>
      <c r="F73" s="84"/>
      <c r="G73" s="84"/>
      <c r="H73" s="84"/>
      <c r="I73" s="84"/>
      <c r="J73" s="84"/>
      <c r="K73" s="84"/>
    </row>
    <row r="74" spans="1:12" ht="38.25" customHeight="1">
      <c r="B74" s="21"/>
      <c r="C74" s="84"/>
      <c r="D74" s="84"/>
      <c r="E74" s="84"/>
      <c r="F74" s="84"/>
      <c r="G74" s="84"/>
      <c r="H74" s="84"/>
      <c r="I74" s="84"/>
      <c r="J74" s="84"/>
      <c r="K74" s="84"/>
    </row>
    <row r="75" spans="1:12">
      <c r="B75" s="21"/>
      <c r="C75" s="2"/>
    </row>
    <row r="76" spans="1:12">
      <c r="E76" s="74" t="s">
        <v>14</v>
      </c>
      <c r="F76" s="74"/>
      <c r="G76" s="11"/>
      <c r="I76" s="40" t="s">
        <v>17</v>
      </c>
      <c r="J76" s="15"/>
      <c r="K76" s="14"/>
    </row>
    <row r="77" spans="1:12">
      <c r="C77" s="29"/>
      <c r="E77" s="48">
        <v>2023</v>
      </c>
      <c r="F77" s="50">
        <v>2022</v>
      </c>
      <c r="G77" s="6"/>
      <c r="H77" s="6"/>
      <c r="I77" s="48">
        <v>2023</v>
      </c>
      <c r="J77" s="50">
        <v>2022</v>
      </c>
      <c r="K77" s="14"/>
    </row>
    <row r="78" spans="1:12" ht="14.45" customHeight="1">
      <c r="A78" s="7" t="s">
        <v>58</v>
      </c>
      <c r="B78" t="s">
        <v>59</v>
      </c>
      <c r="C78" t="s">
        <v>60</v>
      </c>
      <c r="E78" s="41">
        <f>E40/E42</f>
        <v>0.40718355677953844</v>
      </c>
      <c r="F78" s="42">
        <f>F40/F42</f>
        <v>0.38384998086490624</v>
      </c>
      <c r="G78" s="20"/>
      <c r="H78" s="20"/>
      <c r="I78" s="41">
        <f>I40/I42</f>
        <v>0.44725178165718393</v>
      </c>
      <c r="J78" s="42">
        <f>J40/J42</f>
        <v>0.46509154697949784</v>
      </c>
      <c r="K78" s="25"/>
      <c r="L78" s="25"/>
    </row>
    <row r="79" spans="1:12" ht="14.45" customHeight="1">
      <c r="A79" s="7"/>
      <c r="C79" t="s">
        <v>61</v>
      </c>
      <c r="E79" s="41">
        <f>1-E78</f>
        <v>0.59281644322046156</v>
      </c>
      <c r="F79" s="42">
        <f>1-F78</f>
        <v>0.61615001913509371</v>
      </c>
      <c r="G79" s="20"/>
      <c r="H79" s="20"/>
      <c r="I79" s="41">
        <f>1-I78</f>
        <v>0.55274821834281607</v>
      </c>
      <c r="J79" s="42">
        <f>1-J78</f>
        <v>0.53490845302050216</v>
      </c>
      <c r="K79" s="25"/>
      <c r="L79" s="25"/>
    </row>
    <row r="80" spans="1:12" ht="14.45" customHeight="1">
      <c r="A80" s="7"/>
      <c r="E80" s="43"/>
      <c r="F80" s="43"/>
      <c r="I80" s="43"/>
      <c r="J80" s="43"/>
      <c r="K80" s="25"/>
      <c r="L80" s="25"/>
    </row>
    <row r="81" spans="1:15" ht="14.45" customHeight="1">
      <c r="A81" s="7" t="s">
        <v>62</v>
      </c>
      <c r="B81" t="s">
        <v>63</v>
      </c>
      <c r="C81" t="s">
        <v>64</v>
      </c>
      <c r="E81" s="44">
        <f>E43/E44</f>
        <v>0.50030815632994419</v>
      </c>
      <c r="F81" s="45">
        <f>F43/F44</f>
        <v>0.5097340797065707</v>
      </c>
      <c r="I81" s="44">
        <f>I43/I44</f>
        <v>0.5061845999815312</v>
      </c>
      <c r="J81" s="45">
        <f>J43/J44</f>
        <v>0.4794904638473409</v>
      </c>
      <c r="K81" s="25"/>
      <c r="L81" s="25"/>
    </row>
    <row r="82" spans="1:15" ht="14.45" customHeight="1">
      <c r="A82" s="7"/>
      <c r="C82" t="s">
        <v>65</v>
      </c>
      <c r="E82" s="44">
        <f>1-E81</f>
        <v>0.49969184367005581</v>
      </c>
      <c r="F82" s="45">
        <f>1-F81</f>
        <v>0.4902659202934293</v>
      </c>
      <c r="I82" s="44">
        <f>1-I81</f>
        <v>0.4938154000184688</v>
      </c>
      <c r="J82" s="45">
        <f>1-J81</f>
        <v>0.52050953615265905</v>
      </c>
    </row>
    <row r="83" spans="1:15" ht="14.25" customHeight="1">
      <c r="A83" s="7"/>
      <c r="F83" s="43"/>
      <c r="I83" s="43"/>
      <c r="J83" s="43"/>
    </row>
    <row r="84" spans="1:15" ht="14.45" customHeight="1">
      <c r="A84" s="7" t="s">
        <v>66</v>
      </c>
      <c r="B84" t="s">
        <v>67</v>
      </c>
      <c r="C84" t="s">
        <v>68</v>
      </c>
      <c r="E84" s="44">
        <f>E44/(E44+E45)</f>
        <v>0.82374079294804348</v>
      </c>
      <c r="F84" s="45">
        <f>F44/(F44+F45)</f>
        <v>0.85635355983614692</v>
      </c>
      <c r="I84" s="44">
        <f>I44/(I44+I45)</f>
        <v>0.499429578422044</v>
      </c>
      <c r="J84" s="45">
        <f>J44/(J44+J45)</f>
        <v>0.54352044731937288</v>
      </c>
    </row>
    <row r="85" spans="1:15" ht="14.45" customHeight="1">
      <c r="A85" s="7"/>
      <c r="C85" t="s">
        <v>69</v>
      </c>
      <c r="E85" s="44">
        <f>E45/(E44+E45)</f>
        <v>0.17625920705195655</v>
      </c>
      <c r="F85" s="45">
        <f>F45/(F44+F45)</f>
        <v>0.14364644016385311</v>
      </c>
      <c r="I85" s="44">
        <f>I45/(I44+I45)</f>
        <v>0.50057042157795595</v>
      </c>
      <c r="J85" s="45">
        <f>J45/(J44+J45)</f>
        <v>0.45647955268062712</v>
      </c>
    </row>
    <row r="86" spans="1:15" ht="14.45" customHeight="1">
      <c r="A86" s="7"/>
      <c r="F86" s="26"/>
      <c r="J86" s="25"/>
    </row>
    <row r="87" spans="1:15" ht="14.45" customHeight="1">
      <c r="A87" s="7" t="s">
        <v>70</v>
      </c>
      <c r="B87" s="27" t="s">
        <v>71</v>
      </c>
      <c r="C87" s="27"/>
      <c r="D87" s="27"/>
      <c r="E87" s="81" t="s">
        <v>72</v>
      </c>
      <c r="F87" s="82"/>
      <c r="G87" s="83"/>
      <c r="I87" s="81" t="s">
        <v>73</v>
      </c>
      <c r="J87" s="82"/>
      <c r="K87" s="83"/>
      <c r="L87" s="6"/>
      <c r="M87" s="6"/>
      <c r="N87" s="6"/>
      <c r="O87" s="24"/>
    </row>
    <row r="88" spans="1:15" ht="14.45" customHeight="1">
      <c r="A88" s="7"/>
      <c r="B88" s="27"/>
      <c r="C88" s="27"/>
      <c r="D88" s="27"/>
      <c r="I88" s="1"/>
      <c r="J88" s="6"/>
      <c r="K88" s="6"/>
      <c r="L88" s="6"/>
      <c r="M88" s="6"/>
      <c r="N88" s="6"/>
      <c r="O88" s="24"/>
    </row>
    <row r="89" spans="1:15" ht="14.45" customHeight="1">
      <c r="A89" s="7" t="s">
        <v>74</v>
      </c>
      <c r="B89" s="8" t="s">
        <v>75</v>
      </c>
      <c r="C89" s="8"/>
      <c r="D89" s="8"/>
      <c r="E89" s="81" t="s">
        <v>76</v>
      </c>
      <c r="F89" s="82"/>
      <c r="G89" s="83"/>
      <c r="I89" s="81" t="s">
        <v>77</v>
      </c>
      <c r="J89" s="82"/>
      <c r="K89" s="83"/>
      <c r="L89" s="25"/>
    </row>
    <row r="90" spans="1:15" ht="14.45" customHeight="1">
      <c r="A90" s="7"/>
      <c r="B90" s="8"/>
      <c r="C90" s="8"/>
      <c r="D90" s="8"/>
      <c r="J90" s="25"/>
      <c r="K90" s="25"/>
      <c r="L90" s="25"/>
    </row>
    <row r="91" spans="1:15" ht="14.45" customHeight="1">
      <c r="A91" s="7" t="s">
        <v>78</v>
      </c>
      <c r="B91" s="8" t="s">
        <v>79</v>
      </c>
      <c r="C91" s="8"/>
      <c r="D91" s="8"/>
      <c r="E91" s="81" t="s">
        <v>80</v>
      </c>
      <c r="F91" s="82"/>
      <c r="G91" s="83"/>
      <c r="I91" s="81" t="s">
        <v>81</v>
      </c>
      <c r="J91" s="82"/>
      <c r="K91" s="83"/>
    </row>
    <row r="93" spans="1:15">
      <c r="B93" s="23" t="s">
        <v>55</v>
      </c>
      <c r="C93" s="65"/>
      <c r="D93" s="66"/>
      <c r="E93" s="66"/>
      <c r="F93" s="66"/>
      <c r="G93" s="66"/>
      <c r="H93" s="66"/>
      <c r="I93" s="66"/>
      <c r="J93" s="66"/>
      <c r="K93" s="67"/>
    </row>
    <row r="94" spans="1:15" ht="14.45" customHeight="1">
      <c r="C94" s="8"/>
      <c r="D94" s="8"/>
      <c r="E94" s="8"/>
    </row>
    <row r="95" spans="1:15">
      <c r="A95" s="1" t="s">
        <v>82</v>
      </c>
    </row>
    <row r="96" spans="1:15">
      <c r="A96" s="1"/>
    </row>
    <row r="97" spans="1:12">
      <c r="B97" s="52" t="s">
        <v>83</v>
      </c>
      <c r="C97" s="78" t="s">
        <v>84</v>
      </c>
      <c r="D97" s="78"/>
      <c r="E97" s="78"/>
      <c r="F97" s="78"/>
      <c r="G97" s="78"/>
      <c r="H97" s="78"/>
      <c r="I97" s="78"/>
      <c r="J97" s="78"/>
      <c r="K97" s="78"/>
    </row>
    <row r="98" spans="1:12" ht="30.75" customHeight="1">
      <c r="B98" s="21"/>
      <c r="C98" s="78"/>
      <c r="D98" s="78"/>
      <c r="E98" s="78"/>
      <c r="F98" s="78"/>
      <c r="G98" s="78"/>
      <c r="H98" s="78"/>
      <c r="I98" s="78"/>
      <c r="J98" s="78"/>
      <c r="K98" s="78"/>
    </row>
    <row r="99" spans="1:12">
      <c r="B99" s="1"/>
    </row>
    <row r="100" spans="1:12">
      <c r="E100" s="74" t="s">
        <v>14</v>
      </c>
      <c r="F100" s="74"/>
      <c r="G100" s="11"/>
      <c r="I100" s="40" t="s">
        <v>17</v>
      </c>
      <c r="J100" s="15"/>
      <c r="K100" s="14"/>
    </row>
    <row r="101" spans="1:12">
      <c r="B101" s="16" t="s">
        <v>85</v>
      </c>
      <c r="C101" s="17" t="s">
        <v>86</v>
      </c>
      <c r="D101" s="6"/>
      <c r="E101" s="48">
        <v>2023</v>
      </c>
      <c r="F101" s="50">
        <v>2022</v>
      </c>
      <c r="G101" s="6"/>
      <c r="H101" s="6"/>
      <c r="I101" s="48">
        <v>2023</v>
      </c>
      <c r="J101" s="50">
        <v>2022</v>
      </c>
    </row>
    <row r="102" spans="1:12" s="18" customFormat="1" ht="15.95">
      <c r="A102" s="58"/>
      <c r="B102" s="19" t="s">
        <v>87</v>
      </c>
      <c r="C102" s="39" t="s">
        <v>88</v>
      </c>
      <c r="D102" s="20"/>
      <c r="E102" s="46">
        <f>E40/E43</f>
        <v>0.98801167175929749</v>
      </c>
      <c r="F102" s="47">
        <f>F40/F43</f>
        <v>0.87935602862672257</v>
      </c>
      <c r="G102" s="20"/>
      <c r="H102" s="20"/>
      <c r="I102" s="46">
        <f>I40/I43</f>
        <v>1.7691672507657299</v>
      </c>
      <c r="J102" s="47">
        <f>J40/J43</f>
        <v>1.7846069708251824</v>
      </c>
    </row>
    <row r="103" spans="1:12" s="18" customFormat="1" ht="15.95">
      <c r="A103" s="56"/>
      <c r="B103" s="19" t="s">
        <v>89</v>
      </c>
      <c r="C103" s="39" t="s">
        <v>90</v>
      </c>
      <c r="D103" s="20"/>
      <c r="E103" s="46">
        <f>E51/E46</f>
        <v>0.25306234264320282</v>
      </c>
      <c r="F103" s="47">
        <f>F51/F46</f>
        <v>0.25309640705199732</v>
      </c>
      <c r="G103" s="20"/>
      <c r="H103" s="20"/>
      <c r="I103" s="46">
        <f>I51/I46</f>
        <v>0.34146237878394642</v>
      </c>
      <c r="J103" s="47">
        <f>J51/J46</f>
        <v>0.36686336813436221</v>
      </c>
    </row>
    <row r="104" spans="1:12" s="18" customFormat="1" ht="15.95">
      <c r="A104" s="56"/>
      <c r="B104" s="19" t="s">
        <v>91</v>
      </c>
      <c r="C104" s="39" t="s">
        <v>92</v>
      </c>
      <c r="D104" s="20"/>
      <c r="E104" s="46">
        <f>E51/(AVERAGE(E45:F45))</f>
        <v>1.7194951160275842</v>
      </c>
      <c r="F104" s="47">
        <f>F51/(AVERAGE(F45:G45))</f>
        <v>1.7545929220653644</v>
      </c>
      <c r="G104" s="20"/>
      <c r="H104" s="20"/>
      <c r="I104" s="46">
        <f>I51/(AVERAGE(I45:J45))</f>
        <v>0.38823923919895914</v>
      </c>
      <c r="J104" s="47">
        <f>J51/(AVERAGE(J45:K45))</f>
        <v>0.47151330502706384</v>
      </c>
    </row>
    <row r="105" spans="1:12" s="18" customFormat="1" ht="15.95">
      <c r="A105" s="56"/>
      <c r="B105" s="19" t="s">
        <v>93</v>
      </c>
      <c r="C105" s="39" t="s">
        <v>94</v>
      </c>
      <c r="D105" s="20"/>
      <c r="E105" s="46">
        <f>E51/(AVERAGE(E42:F42))</f>
        <v>0.27503126160790997</v>
      </c>
      <c r="F105" s="47">
        <f>F51/(AVERAGE(F42:G42))</f>
        <v>0.28362915040276687</v>
      </c>
      <c r="G105" s="20"/>
      <c r="H105" s="20"/>
      <c r="I105" s="46">
        <f>I51/(AVERAGE(I42:J42))</f>
        <v>0.1863015179913905</v>
      </c>
      <c r="J105" s="47">
        <f>J51/(AVERAGE(J42:K42))</f>
        <v>0.2082336724308958</v>
      </c>
    </row>
    <row r="106" spans="1:12" s="18" customFormat="1" ht="15.95">
      <c r="A106" s="57"/>
      <c r="B106" s="19" t="s">
        <v>95</v>
      </c>
      <c r="C106" s="39" t="s">
        <v>96</v>
      </c>
      <c r="D106" s="20"/>
      <c r="E106" s="46">
        <f>E46/(AVERAGE(E42:F42))</f>
        <v>1.0868122800699807</v>
      </c>
      <c r="F106" s="47">
        <f>F46/(AVERAGE(F42:G42))</f>
        <v>1.1206368107173357</v>
      </c>
      <c r="G106" s="20"/>
      <c r="H106" s="20"/>
      <c r="I106" s="46">
        <f>I46/(AVERAGE(I42:J42))</f>
        <v>0.54559895779695577</v>
      </c>
      <c r="J106" s="47">
        <f>J46/(AVERAGE(J42:K42))</f>
        <v>0.56760551888797761</v>
      </c>
    </row>
    <row r="107" spans="1:12" s="18" customFormat="1" ht="15.95">
      <c r="A107" s="57"/>
      <c r="B107" s="19" t="s">
        <v>97</v>
      </c>
      <c r="C107" s="39" t="s">
        <v>98</v>
      </c>
      <c r="D107" s="20"/>
      <c r="E107" s="46">
        <f>E46/(AVERAGE(E38:F38))</f>
        <v>13.287284198849061</v>
      </c>
      <c r="F107" s="47">
        <f>F46/(AVERAGE(F38:G38))</f>
        <v>14.480849032352832</v>
      </c>
      <c r="G107" s="20"/>
      <c r="H107" s="20"/>
      <c r="I107" s="46">
        <f>I46/(AVERAGE(I38:J38))</f>
        <v>4.5598123702245319</v>
      </c>
      <c r="J107" s="47">
        <f>J46/(AVERAGE(J38:K38))</f>
        <v>4.8179918351477449</v>
      </c>
    </row>
    <row r="108" spans="1:12" s="18" customFormat="1" ht="15.95">
      <c r="A108" s="57"/>
      <c r="B108" s="19" t="s">
        <v>99</v>
      </c>
      <c r="C108" s="39" t="s">
        <v>100</v>
      </c>
      <c r="D108" s="20"/>
      <c r="E108" s="46">
        <f>E48/(AVERAGE(E39:F39))</f>
        <v>37.977653631284916</v>
      </c>
      <c r="F108" s="47">
        <f>F48/(AVERAGE(F39:G39))</f>
        <v>38.789866389033492</v>
      </c>
      <c r="G108" s="20"/>
      <c r="H108" s="20"/>
      <c r="I108" s="46">
        <f>I48/(AVERAGE(I39:J39))</f>
        <v>21.103172060237103</v>
      </c>
      <c r="J108" s="47">
        <f>J48/(AVERAGE(J39:K39))</f>
        <v>19.645656945751018</v>
      </c>
    </row>
    <row r="109" spans="1:12" s="18" customFormat="1" ht="15.95">
      <c r="A109" s="57"/>
      <c r="B109" s="19" t="s">
        <v>101</v>
      </c>
      <c r="C109" s="39" t="s">
        <v>102</v>
      </c>
      <c r="D109" s="20"/>
      <c r="E109" s="46">
        <f>E46/(AVERAGE(E41:F41))</f>
        <v>6.9007516766440116</v>
      </c>
      <c r="F109" s="47">
        <f>F46/(AVERAGE(F41:G41))</f>
        <v>7.456259277117546</v>
      </c>
      <c r="G109" s="20"/>
      <c r="H109" s="20"/>
      <c r="I109" s="46">
        <f>I46/(AVERAGE(I41:J41))</f>
        <v>3.0924532844957788</v>
      </c>
      <c r="J109" s="47">
        <f>J46/(AVERAGE(J41:K41))</f>
        <v>3.2766755633412936</v>
      </c>
    </row>
    <row r="110" spans="1:12" s="18" customFormat="1" ht="15.95">
      <c r="A110" s="60"/>
      <c r="B110" s="19" t="s">
        <v>103</v>
      </c>
      <c r="C110" s="39" t="s">
        <v>104</v>
      </c>
      <c r="D110" s="20"/>
      <c r="E110" s="46">
        <f>E44/E45</f>
        <v>4.6734624915521517</v>
      </c>
      <c r="F110" s="47">
        <f>F44/F45</f>
        <v>5.9615369434796337</v>
      </c>
      <c r="G110" s="20"/>
      <c r="H110" s="20"/>
      <c r="I110" s="46">
        <f>I44/I45</f>
        <v>0.99772091376810546</v>
      </c>
      <c r="J110" s="47">
        <f>J44/J45</f>
        <v>1.1906786276134549</v>
      </c>
    </row>
    <row r="111" spans="1:12" s="18" customFormat="1" ht="39.75" customHeight="1">
      <c r="A111" s="59"/>
      <c r="B111" s="19" t="s">
        <v>105</v>
      </c>
      <c r="C111" s="39" t="s">
        <v>106</v>
      </c>
      <c r="D111" s="20"/>
      <c r="E111" s="46">
        <f>SUM(E49:E51:E50) / E50</f>
        <v>5.2280929453631986</v>
      </c>
      <c r="F111" s="46">
        <f>SUM(F49:F51:F50) / F50</f>
        <v>5.1073884535423</v>
      </c>
      <c r="G111" s="20"/>
      <c r="H111" s="20"/>
      <c r="I111" s="46">
        <f>SUM(I49:I51:I50) / I50</f>
        <v>5.3851917404129797</v>
      </c>
      <c r="J111" s="46">
        <f>SUM(J49:J51:J50) / J50</f>
        <v>7.8137183457824744</v>
      </c>
    </row>
    <row r="112" spans="1:12" s="18" customFormat="1" ht="15.95">
      <c r="A112" s="61"/>
      <c r="B112" s="19" t="s">
        <v>107</v>
      </c>
      <c r="C112" s="39" t="s">
        <v>108</v>
      </c>
      <c r="D112" s="20"/>
      <c r="E112" s="46">
        <f>(E53/E54)*100</f>
        <v>0.55245371730825743</v>
      </c>
      <c r="F112" s="47">
        <f>(F53/F54)*100</f>
        <v>0.60422960725075536</v>
      </c>
      <c r="G112" s="20"/>
      <c r="H112" s="20"/>
      <c r="I112" s="46">
        <f>(I53/I54)*100</f>
        <v>0.80803279662527483</v>
      </c>
      <c r="J112" s="47">
        <f>(J53/J54)*100</f>
        <v>0.98631880369074132</v>
      </c>
    </row>
    <row r="113" spans="1:11" s="18" customFormat="1" ht="15.95">
      <c r="A113" s="61"/>
      <c r="B113" s="19" t="s">
        <v>109</v>
      </c>
      <c r="C113" s="39" t="s">
        <v>110</v>
      </c>
      <c r="D113" s="20"/>
      <c r="E113" s="46">
        <f>E54/E52</f>
        <v>27.621753246753247</v>
      </c>
      <c r="F113" s="47">
        <f>F54/F52</f>
        <v>24.219512195121947</v>
      </c>
      <c r="G113" s="20"/>
      <c r="H113" s="20"/>
      <c r="I113" s="46">
        <f>I54/I52</f>
        <v>34.63168724279835</v>
      </c>
      <c r="J113" s="47">
        <f>J54/J52</f>
        <v>25.921649484536083</v>
      </c>
    </row>
    <row r="115" spans="1:11">
      <c r="B115" s="23" t="s">
        <v>55</v>
      </c>
      <c r="C115" s="65"/>
      <c r="D115" s="66"/>
      <c r="E115" s="66"/>
      <c r="F115" s="66"/>
      <c r="G115" s="66"/>
      <c r="H115" s="66"/>
      <c r="I115" s="66"/>
      <c r="J115" s="66"/>
      <c r="K115" s="67"/>
    </row>
    <row r="116" spans="1:11" ht="14.45" customHeight="1">
      <c r="C116" s="8"/>
      <c r="D116" s="8"/>
      <c r="E116" s="8"/>
    </row>
  </sheetData>
  <protectedRanges>
    <protectedRange sqref="F94 J94 J90:N90 O94 L89:N89 K78:L79 J80:L81 J82:J86 O78:O91 F80:F86 F116 J116 O116" name="Range1"/>
    <protectedRange sqref="D21:D27 E28:F30" name="Range1_2"/>
  </protectedRanges>
  <mergeCells count="28">
    <mergeCell ref="C115:K115"/>
    <mergeCell ref="E36:G36"/>
    <mergeCell ref="I36:K36"/>
    <mergeCell ref="C93:K93"/>
    <mergeCell ref="E87:G87"/>
    <mergeCell ref="I89:K89"/>
    <mergeCell ref="E91:G91"/>
    <mergeCell ref="I91:K91"/>
    <mergeCell ref="C73:K74"/>
    <mergeCell ref="E100:F100"/>
    <mergeCell ref="C97:K98"/>
    <mergeCell ref="I87:K87"/>
    <mergeCell ref="E89:G89"/>
    <mergeCell ref="C8:K8"/>
    <mergeCell ref="B15:K16"/>
    <mergeCell ref="B18:K19"/>
    <mergeCell ref="D21:K21"/>
    <mergeCell ref="D23:K23"/>
    <mergeCell ref="B11:K13"/>
    <mergeCell ref="D25:K25"/>
    <mergeCell ref="D27:K27"/>
    <mergeCell ref="C69:K69"/>
    <mergeCell ref="D29:K30"/>
    <mergeCell ref="E76:F76"/>
    <mergeCell ref="E35:K35"/>
    <mergeCell ref="B57:K57"/>
    <mergeCell ref="B63:K64"/>
    <mergeCell ref="B66:K67"/>
  </mergeCells>
  <phoneticPr fontId="7" type="noConversion"/>
  <pageMargins left="0.25" right="0.25" top="0.75" bottom="0.75" header="0.3" footer="0.3"/>
  <pageSetup scale="96" fitToHeight="0" orientation="landscape" r:id="rId1"/>
  <rowBreaks count="3" manualBreakCount="3">
    <brk id="31" max="16383" man="1"/>
    <brk id="70" max="16383" man="1"/>
    <brk id="94" max="16383" man="1"/>
  </rowBreaks>
  <legacyDrawing r:id="rId2"/>
  <extLst>
    <ext xmlns:mx="http://schemas.microsoft.com/office/mac/excel/2008/main" uri="{64002731-A6B0-56B0-2670-7721B7C09600}">
      <mx:PLV Mode="0" OnePage="0" WScale="45"/>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D3B1DB342C35E448DD10659016CF354" ma:contentTypeVersion="15" ma:contentTypeDescription="Create a new document." ma:contentTypeScope="" ma:versionID="936c0981dae064b809dd2aef83960a81">
  <xsd:schema xmlns:xsd="http://www.w3.org/2001/XMLSchema" xmlns:xs="http://www.w3.org/2001/XMLSchema" xmlns:p="http://schemas.microsoft.com/office/2006/metadata/properties" xmlns:ns1="http://schemas.microsoft.com/sharepoint/v3" xmlns:ns3="c1332715-d3bd-41aa-b629-bb368b533518" xmlns:ns4="6e40174b-97ed-40e8-8e63-5c84c0b8a57c" targetNamespace="http://schemas.microsoft.com/office/2006/metadata/properties" ma:root="true" ma:fieldsID="abaccb30a128029994645792987e2ff9" ns1:_="" ns3:_="" ns4:_="">
    <xsd:import namespace="http://schemas.microsoft.com/sharepoint/v3"/>
    <xsd:import namespace="c1332715-d3bd-41aa-b629-bb368b533518"/>
    <xsd:import namespace="6e40174b-97ed-40e8-8e63-5c84c0b8a57c"/>
    <xsd:element name="properties">
      <xsd:complexType>
        <xsd:sequence>
          <xsd:element name="documentManagement">
            <xsd:complexType>
              <xsd:all>
                <xsd:element ref="ns3:MediaServiceMetadata" minOccurs="0"/>
                <xsd:element ref="ns3:MediaServiceFastMetadata" minOccurs="0"/>
                <xsd:element ref="ns1:_ip_UnifiedCompliancePolicyProperties" minOccurs="0"/>
                <xsd:element ref="ns1:_ip_UnifiedCompliancePolicyUIAction"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1332715-d3bd-41aa-b629-bb368b5335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e40174b-97ed-40e8-8e63-5c84c0b8a57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B4A8F4-013A-416E-A98D-96EA4D0D123D}"/>
</file>

<file path=customXml/itemProps2.xml><?xml version="1.0" encoding="utf-8"?>
<ds:datastoreItem xmlns:ds="http://schemas.openxmlformats.org/officeDocument/2006/customXml" ds:itemID="{93B41DD6-A410-42D3-A6C1-C5D02ECC6154}"/>
</file>

<file path=customXml/itemProps3.xml><?xml version="1.0" encoding="utf-8"?>
<ds:datastoreItem xmlns:ds="http://schemas.openxmlformats.org/officeDocument/2006/customXml" ds:itemID="{107635CC-488D-46B0-A6A0-2A04F585C2DF}"/>
</file>

<file path=docMetadata/LabelInfo.xml><?xml version="1.0" encoding="utf-8"?>
<clbl:labelList xmlns:clbl="http://schemas.microsoft.com/office/2020/mipLabelMetadata">
  <clbl:label id="{a8eec281-aaa3-4dae-ac9b-9a398b9215e7}" enabled="0" method="" siteId="{a8eec281-aaa3-4dae-ac9b-9a398b9215e7}"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Devon Erickson</dc:creator>
  <cp:keywords/>
  <dc:description/>
  <cp:lastModifiedBy/>
  <cp:revision/>
  <dcterms:created xsi:type="dcterms:W3CDTF">2015-02-20T18:22:47Z</dcterms:created>
  <dcterms:modified xsi:type="dcterms:W3CDTF">2025-01-16T19:44:23Z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0x0101004D3B1DB342C35E448DD10659016CF354</vt:lpwstr>
  </property>
</Properties>
</file>