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8400" yWindow="3160" windowWidth="28800" windowHeight="18000" tabRatio="500" activeTab="1"/>
  </bookViews>
  <sheets>
    <sheet name="Sheet1" sheetId="1" r:id="rId1"/>
    <sheet name="retention.csv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2" i="2"/>
  <c r="G3" i="2"/>
  <c r="G2" i="2"/>
  <c r="F3" i="2"/>
  <c r="F2" i="2"/>
  <c r="E3" i="2"/>
  <c r="E2" i="2"/>
  <c r="D3" i="2"/>
  <c r="D2" i="2"/>
  <c r="C2" i="2"/>
  <c r="C3" i="2"/>
  <c r="B3" i="2"/>
  <c r="B2" i="2"/>
  <c r="K48" i="1"/>
  <c r="C48" i="1"/>
  <c r="D48" i="1"/>
  <c r="E48" i="1"/>
  <c r="F48" i="1"/>
  <c r="G48" i="1"/>
  <c r="H48" i="1"/>
  <c r="I48" i="1"/>
  <c r="J48" i="1"/>
  <c r="B48" i="1"/>
</calcChain>
</file>

<file path=xl/sharedStrings.xml><?xml version="1.0" encoding="utf-8"?>
<sst xmlns="http://schemas.openxmlformats.org/spreadsheetml/2006/main" count="22" uniqueCount="18">
  <si>
    <t>ahana</t>
  </si>
  <si>
    <t>international</t>
  </si>
  <si>
    <t>overall</t>
  </si>
  <si>
    <t>retention</t>
  </si>
  <si>
    <t>female</t>
  </si>
  <si>
    <t>male</t>
  </si>
  <si>
    <t>total</t>
  </si>
  <si>
    <t>FTIAC_enroll</t>
  </si>
  <si>
    <t>FTIAC_admit</t>
  </si>
  <si>
    <t>CHS_enroll</t>
  </si>
  <si>
    <t>CHS_admit</t>
  </si>
  <si>
    <t>AHANA_enroll</t>
  </si>
  <si>
    <t>AHANA_admit</t>
  </si>
  <si>
    <t>Scholarship_enroll</t>
  </si>
  <si>
    <t>Scholarship_admit</t>
  </si>
  <si>
    <t>category</t>
  </si>
  <si>
    <t>intl_admit</t>
  </si>
  <si>
    <t>intl_enroll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</si>
</sst>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Open Sans"/>
      <family val="2"/>
    </font>
    <font>
      <sz val="8"/>
      <name val="Open Sans"/>
      <family val="2"/>
    </font>
    <font>
      <u/>
      <sz val="12"/>
      <color theme="10"/>
      <name val="Open Sans"/>
      <family val="2"/>
    </font>
    <font>
      <u/>
      <sz val="12"/>
      <color theme="1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0" i="0"/>
            </a:pPr>
            <a:r>
              <a:rPr lang="en-US" sz="2400" b="0" i="0"/>
              <a:t>FTIAC graduation rates within six years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AHANA</c:v>
          </c:tx>
          <c:spPr>
            <a:ln w="38100" cap="sq"/>
          </c:spPr>
          <c:marker>
            <c:symbol val="none"/>
          </c:marker>
          <c:cat>
            <c:numRef>
              <c:f>Sheet1!$B$1:$J$1</c:f>
              <c:numCache>
                <c:formatCode>General</c:formatCode>
                <c:ptCount val="9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70.6</c:v>
                </c:pt>
                <c:pt idx="1">
                  <c:v>54.9</c:v>
                </c:pt>
                <c:pt idx="2">
                  <c:v>59.0</c:v>
                </c:pt>
                <c:pt idx="3">
                  <c:v>63.2</c:v>
                </c:pt>
                <c:pt idx="4">
                  <c:v>72.6</c:v>
                </c:pt>
                <c:pt idx="5">
                  <c:v>56.1</c:v>
                </c:pt>
                <c:pt idx="6">
                  <c:v>64.0</c:v>
                </c:pt>
                <c:pt idx="7">
                  <c:v>58.3</c:v>
                </c:pt>
                <c:pt idx="8">
                  <c:v>53.4</c:v>
                </c:pt>
              </c:numCache>
            </c:numRef>
          </c:val>
          <c:smooth val="0"/>
        </c:ser>
        <c:ser>
          <c:idx val="0"/>
          <c:order val="1"/>
          <c:tx>
            <c:v>International</c:v>
          </c:tx>
          <c:spPr>
            <a:ln w="38100" cap="sq">
              <a:round/>
            </a:ln>
          </c:spPr>
          <c:marker>
            <c:symbol val="none"/>
          </c:marker>
          <c:val>
            <c:numRef>
              <c:f>Sheet1!$B$3:$J$3</c:f>
              <c:numCache>
                <c:formatCode>General</c:formatCode>
                <c:ptCount val="9"/>
                <c:pt idx="0">
                  <c:v>67.9</c:v>
                </c:pt>
                <c:pt idx="1">
                  <c:v>86.5</c:v>
                </c:pt>
                <c:pt idx="2">
                  <c:v>79.5</c:v>
                </c:pt>
                <c:pt idx="3">
                  <c:v>74.2</c:v>
                </c:pt>
                <c:pt idx="4">
                  <c:v>58.6</c:v>
                </c:pt>
                <c:pt idx="5">
                  <c:v>81.5</c:v>
                </c:pt>
                <c:pt idx="6">
                  <c:v>78.1</c:v>
                </c:pt>
                <c:pt idx="7">
                  <c:v>60.5</c:v>
                </c:pt>
                <c:pt idx="8">
                  <c:v>73.5</c:v>
                </c:pt>
              </c:numCache>
            </c:numRef>
          </c:val>
          <c:smooth val="0"/>
        </c:ser>
        <c:ser>
          <c:idx val="2"/>
          <c:order val="2"/>
          <c:tx>
            <c:v>Overall</c:v>
          </c:tx>
          <c:spPr>
            <a:ln w="38100" cap="sq">
              <a:miter lim="800000"/>
            </a:ln>
          </c:spPr>
          <c:marker>
            <c:symbol val="none"/>
          </c:marker>
          <c:val>
            <c:numRef>
              <c:f>Sheet1!$B$4:$J$4</c:f>
              <c:numCache>
                <c:formatCode>General</c:formatCode>
                <c:ptCount val="9"/>
                <c:pt idx="0">
                  <c:v>74.5</c:v>
                </c:pt>
                <c:pt idx="1">
                  <c:v>73.4</c:v>
                </c:pt>
                <c:pt idx="2">
                  <c:v>75.4</c:v>
                </c:pt>
                <c:pt idx="3">
                  <c:v>74.6</c:v>
                </c:pt>
                <c:pt idx="4">
                  <c:v>76.5</c:v>
                </c:pt>
                <c:pt idx="5">
                  <c:v>76.4</c:v>
                </c:pt>
                <c:pt idx="6">
                  <c:v>76.8</c:v>
                </c:pt>
                <c:pt idx="7">
                  <c:v>72.5</c:v>
                </c:pt>
                <c:pt idx="8">
                  <c:v>73.6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43976"/>
        <c:axId val="2112836648"/>
      </c:lineChart>
      <c:catAx>
        <c:axId val="21128439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low"/>
        <c:txPr>
          <a:bodyPr/>
          <a:lstStyle/>
          <a:p>
            <a:pPr>
              <a:defRPr sz="1400">
                <a:latin typeface="Gill Sans"/>
              </a:defRPr>
            </a:pPr>
            <a:endParaRPr lang="en-US"/>
          </a:p>
        </c:txPr>
        <c:crossAx val="2112836648"/>
        <c:crosses val="autoZero"/>
        <c:auto val="1"/>
        <c:lblAlgn val="ctr"/>
        <c:lblOffset val="100"/>
        <c:noMultiLvlLbl val="0"/>
      </c:catAx>
      <c:valAx>
        <c:axId val="211283664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 b="0" i="0"/>
                </a:pPr>
                <a:r>
                  <a:rPr lang="en-US" sz="1800" b="0" i="0"/>
                  <a:t>Percent of FTIACs graduating within six years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Gill Sans"/>
              </a:defRPr>
            </a:pPr>
            <a:endParaRPr lang="en-US"/>
          </a:p>
        </c:txPr>
        <c:crossAx val="211284397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0" i="0"/>
            </a:pPr>
            <a:r>
              <a:rPr lang="en-US" sz="2400" b="0" i="0"/>
              <a:t>Retention rates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Sheet1!$A$7</c:f>
              <c:strCache>
                <c:ptCount val="1"/>
                <c:pt idx="0">
                  <c:v>overall</c:v>
                </c:pt>
              </c:strCache>
            </c:strRef>
          </c:tx>
          <c:spPr>
            <a:ln w="38100" cap="sq">
              <a:round/>
            </a:ln>
          </c:spPr>
          <c:marker>
            <c:symbol val="none"/>
          </c:marker>
          <c:cat>
            <c:numRef>
              <c:f>Sheet1!$B$6:$K$6</c:f>
              <c:numCache>
                <c:formatCode>General</c:formatCode>
                <c:ptCount val="10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87.7</c:v>
                </c:pt>
                <c:pt idx="1">
                  <c:v>87.8</c:v>
                </c:pt>
                <c:pt idx="2">
                  <c:v>88.6</c:v>
                </c:pt>
                <c:pt idx="3">
                  <c:v>85.9</c:v>
                </c:pt>
                <c:pt idx="4">
                  <c:v>85.7</c:v>
                </c:pt>
                <c:pt idx="5">
                  <c:v>87.0</c:v>
                </c:pt>
                <c:pt idx="6">
                  <c:v>86.5</c:v>
                </c:pt>
                <c:pt idx="7">
                  <c:v>85.5</c:v>
                </c:pt>
                <c:pt idx="8">
                  <c:v>87.4</c:v>
                </c:pt>
                <c:pt idx="9">
                  <c:v>87.4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Sheet1!$A$8</c:f>
              <c:strCache>
                <c:ptCount val="1"/>
                <c:pt idx="0">
                  <c:v>ahana</c:v>
                </c:pt>
              </c:strCache>
            </c:strRef>
          </c:tx>
          <c:spPr>
            <a:ln w="38100" cap="sq">
              <a:round/>
            </a:ln>
          </c:spPr>
          <c:marker>
            <c:symbol val="none"/>
          </c:marker>
          <c:cat>
            <c:numRef>
              <c:f>Sheet1!$B$6:$K$6</c:f>
              <c:numCache>
                <c:formatCode>General</c:formatCode>
                <c:ptCount val="10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85.5</c:v>
                </c:pt>
                <c:pt idx="1">
                  <c:v>78.9</c:v>
                </c:pt>
                <c:pt idx="2">
                  <c:v>78.0</c:v>
                </c:pt>
                <c:pt idx="3">
                  <c:v>82.2</c:v>
                </c:pt>
                <c:pt idx="4">
                  <c:v>80.8</c:v>
                </c:pt>
                <c:pt idx="5">
                  <c:v>80.4</c:v>
                </c:pt>
                <c:pt idx="6">
                  <c:v>82.6</c:v>
                </c:pt>
                <c:pt idx="7">
                  <c:v>80.3</c:v>
                </c:pt>
                <c:pt idx="8">
                  <c:v>80.0</c:v>
                </c:pt>
                <c:pt idx="9">
                  <c:v>75.9</c:v>
                </c:pt>
              </c:numCache>
            </c:numRef>
          </c:val>
          <c:smooth val="0"/>
        </c:ser>
        <c:ser>
          <c:idx val="0"/>
          <c:order val="2"/>
          <c:tx>
            <c:v>international</c:v>
          </c:tx>
          <c:spPr>
            <a:ln w="38100" cap="sq">
              <a:round/>
            </a:ln>
          </c:spPr>
          <c:marker>
            <c:symbol val="none"/>
          </c:marker>
          <c:val>
            <c:numRef>
              <c:f>Sheet1!$B$9:$K$9</c:f>
              <c:numCache>
                <c:formatCode>General</c:formatCode>
                <c:ptCount val="10"/>
                <c:pt idx="0">
                  <c:v>93.1</c:v>
                </c:pt>
                <c:pt idx="1">
                  <c:v>96.3</c:v>
                </c:pt>
                <c:pt idx="2">
                  <c:v>87.5</c:v>
                </c:pt>
                <c:pt idx="3">
                  <c:v>81.0</c:v>
                </c:pt>
                <c:pt idx="4">
                  <c:v>91.2</c:v>
                </c:pt>
                <c:pt idx="5">
                  <c:v>92.7</c:v>
                </c:pt>
                <c:pt idx="6">
                  <c:v>84.2</c:v>
                </c:pt>
                <c:pt idx="7">
                  <c:v>96.2</c:v>
                </c:pt>
                <c:pt idx="8">
                  <c:v>87.8</c:v>
                </c:pt>
                <c:pt idx="9">
                  <c:v>91.7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69752"/>
        <c:axId val="2109937944"/>
      </c:lineChart>
      <c:catAx>
        <c:axId val="211056975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9937944"/>
        <c:crosses val="autoZero"/>
        <c:auto val="1"/>
        <c:lblAlgn val="ctr"/>
        <c:lblOffset val="100"/>
        <c:noMultiLvlLbl val="0"/>
      </c:catAx>
      <c:valAx>
        <c:axId val="2109937944"/>
        <c:scaling>
          <c:orientation val="minMax"/>
          <c:max val="100.0"/>
          <c:min val="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 b="0" i="0"/>
                </a:pPr>
                <a:r>
                  <a:rPr lang="en-US" sz="1800" b="0" i="0"/>
                  <a:t>Percent of FTIACs</a:t>
                </a:r>
                <a:r>
                  <a:rPr lang="en-US" sz="1800" b="0" i="0" baseline="0"/>
                  <a:t> returning second fall</a:t>
                </a:r>
                <a:endParaRPr lang="en-US" sz="1800" b="0" i="0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056975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Full-time Faculty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ahana</c:v>
                </c:pt>
              </c:strCache>
            </c:strRef>
          </c:tx>
          <c:marker>
            <c:symbol val="none"/>
          </c:marker>
          <c:cat>
            <c:numRef>
              <c:f>Sheet1!$B$44:$K$44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cat>
          <c:val>
            <c:numRef>
              <c:f>Sheet1!$B$45:$K$45</c:f>
              <c:numCache>
                <c:formatCode>General</c:formatCode>
                <c:ptCount val="10"/>
                <c:pt idx="0">
                  <c:v>22.0</c:v>
                </c:pt>
                <c:pt idx="1">
                  <c:v>23.0</c:v>
                </c:pt>
                <c:pt idx="2">
                  <c:v>23.0</c:v>
                </c:pt>
                <c:pt idx="3">
                  <c:v>28.0</c:v>
                </c:pt>
                <c:pt idx="4">
                  <c:v>32.0</c:v>
                </c:pt>
                <c:pt idx="5">
                  <c:v>32.0</c:v>
                </c:pt>
                <c:pt idx="6">
                  <c:v>31.0</c:v>
                </c:pt>
                <c:pt idx="7">
                  <c:v>30.0</c:v>
                </c:pt>
                <c:pt idx="8">
                  <c:v>24.0</c:v>
                </c:pt>
                <c:pt idx="9">
                  <c:v>27.0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female</c:v>
                </c:pt>
              </c:strCache>
            </c:strRef>
          </c:tx>
          <c:marker>
            <c:symbol val="none"/>
          </c:marker>
          <c:cat>
            <c:numRef>
              <c:f>Sheet1!$B$44:$K$44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cat>
          <c:val>
            <c:numRef>
              <c:f>Sheet1!$B$46:$K$46</c:f>
              <c:numCache>
                <c:formatCode>General</c:formatCode>
                <c:ptCount val="10"/>
                <c:pt idx="0">
                  <c:v>98.0</c:v>
                </c:pt>
                <c:pt idx="1">
                  <c:v>98.0</c:v>
                </c:pt>
                <c:pt idx="2">
                  <c:v>104.0</c:v>
                </c:pt>
                <c:pt idx="3">
                  <c:v>104.0</c:v>
                </c:pt>
                <c:pt idx="4">
                  <c:v>111.0</c:v>
                </c:pt>
                <c:pt idx="5">
                  <c:v>108.0</c:v>
                </c:pt>
                <c:pt idx="6">
                  <c:v>110.0</c:v>
                </c:pt>
                <c:pt idx="7">
                  <c:v>105.0</c:v>
                </c:pt>
                <c:pt idx="8">
                  <c:v>103.0</c:v>
                </c:pt>
                <c:pt idx="9">
                  <c:v>96.0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male</c:v>
                </c:pt>
              </c:strCache>
            </c:strRef>
          </c:tx>
          <c:marker>
            <c:symbol val="none"/>
          </c:marker>
          <c:cat>
            <c:numRef>
              <c:f>Sheet1!$B$44:$K$44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cat>
          <c:val>
            <c:numRef>
              <c:f>Sheet1!$B$47:$K$47</c:f>
              <c:numCache>
                <c:formatCode>General</c:formatCode>
                <c:ptCount val="10"/>
                <c:pt idx="0">
                  <c:v>211.0</c:v>
                </c:pt>
                <c:pt idx="1">
                  <c:v>213.0</c:v>
                </c:pt>
                <c:pt idx="2">
                  <c:v>218.0</c:v>
                </c:pt>
                <c:pt idx="3">
                  <c:v>216.0</c:v>
                </c:pt>
                <c:pt idx="4">
                  <c:v>215.0</c:v>
                </c:pt>
                <c:pt idx="5">
                  <c:v>211.0</c:v>
                </c:pt>
                <c:pt idx="6">
                  <c:v>202.0</c:v>
                </c:pt>
                <c:pt idx="7">
                  <c:v>197.0</c:v>
                </c:pt>
                <c:pt idx="8">
                  <c:v>188.0</c:v>
                </c:pt>
                <c:pt idx="9">
                  <c:v>179.0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Sheet1!$A$48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Sheet1!$B$44:$K$44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cat>
          <c:val>
            <c:numRef>
              <c:f>Sheet1!$B$48:$K$48</c:f>
              <c:numCache>
                <c:formatCode>General</c:formatCode>
                <c:ptCount val="10"/>
                <c:pt idx="0">
                  <c:v>309.0</c:v>
                </c:pt>
                <c:pt idx="1">
                  <c:v>311.0</c:v>
                </c:pt>
                <c:pt idx="2">
                  <c:v>322.0</c:v>
                </c:pt>
                <c:pt idx="3">
                  <c:v>320.0</c:v>
                </c:pt>
                <c:pt idx="4">
                  <c:v>326.0</c:v>
                </c:pt>
                <c:pt idx="5">
                  <c:v>319.0</c:v>
                </c:pt>
                <c:pt idx="6">
                  <c:v>312.0</c:v>
                </c:pt>
                <c:pt idx="7">
                  <c:v>302.0</c:v>
                </c:pt>
                <c:pt idx="8">
                  <c:v>291.0</c:v>
                </c:pt>
                <c:pt idx="9">
                  <c:v>275.0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23944"/>
        <c:axId val="2110027064"/>
      </c:lineChart>
      <c:catAx>
        <c:axId val="211002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027064"/>
        <c:crosses val="autoZero"/>
        <c:auto val="1"/>
        <c:lblAlgn val="ctr"/>
        <c:lblOffset val="100"/>
        <c:noMultiLvlLbl val="0"/>
      </c:catAx>
      <c:valAx>
        <c:axId val="211002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0239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retention.csv!$A$11</c:f>
              <c:strCache>
                <c:ptCount val="1"/>
                <c:pt idx="0">
                  <c:v>FTIAC_enroll</c:v>
                </c:pt>
              </c:strCache>
            </c:strRef>
          </c:tx>
          <c:marker>
            <c:symbol val="none"/>
          </c:marker>
          <c:cat>
            <c:numRef>
              <c:f>retention.csv!$B$1:$L$1</c:f>
              <c:numCache>
                <c:formatCode>General</c:formatCode>
                <c:ptCount val="11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  <c:pt idx="10">
                  <c:v>2014.0</c:v>
                </c:pt>
              </c:numCache>
            </c:numRef>
          </c:cat>
          <c:val>
            <c:numRef>
              <c:f>retention.csv!$B$11:$L$11</c:f>
              <c:numCache>
                <c:formatCode>General</c:formatCode>
                <c:ptCount val="11"/>
                <c:pt idx="0">
                  <c:v>902.0</c:v>
                </c:pt>
                <c:pt idx="1">
                  <c:v>1007.0</c:v>
                </c:pt>
                <c:pt idx="2">
                  <c:v>1027.0</c:v>
                </c:pt>
                <c:pt idx="3">
                  <c:v>1039.0</c:v>
                </c:pt>
                <c:pt idx="4">
                  <c:v>936.0</c:v>
                </c:pt>
                <c:pt idx="5">
                  <c:v>945.0</c:v>
                </c:pt>
                <c:pt idx="6">
                  <c:v>935.0</c:v>
                </c:pt>
                <c:pt idx="7">
                  <c:v>961.0</c:v>
                </c:pt>
                <c:pt idx="8">
                  <c:v>977.0</c:v>
                </c:pt>
                <c:pt idx="9">
                  <c:v>1006.0</c:v>
                </c:pt>
                <c:pt idx="10">
                  <c:v>951.0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retention.csv!$A$10</c:f>
              <c:strCache>
                <c:ptCount val="1"/>
                <c:pt idx="0">
                  <c:v>FTIAC_admit</c:v>
                </c:pt>
              </c:strCache>
            </c:strRef>
          </c:tx>
          <c:marker>
            <c:symbol val="none"/>
          </c:marker>
          <c:cat>
            <c:numRef>
              <c:f>retention.csv!$B$1:$L$1</c:f>
              <c:numCache>
                <c:formatCode>General</c:formatCode>
                <c:ptCount val="11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  <c:pt idx="10">
                  <c:v>2014.0</c:v>
                </c:pt>
              </c:numCache>
            </c:numRef>
          </c:cat>
          <c:val>
            <c:numRef>
              <c:f>retention.csv!$B$10:$L$10</c:f>
              <c:numCache>
                <c:formatCode>General</c:formatCode>
                <c:ptCount val="11"/>
                <c:pt idx="0">
                  <c:v>1687.0</c:v>
                </c:pt>
                <c:pt idx="1">
                  <c:v>2104.0</c:v>
                </c:pt>
                <c:pt idx="2">
                  <c:v>2173.0</c:v>
                </c:pt>
                <c:pt idx="3">
                  <c:v>2169.0</c:v>
                </c:pt>
                <c:pt idx="4">
                  <c:v>2039.0</c:v>
                </c:pt>
                <c:pt idx="5">
                  <c:v>2346.0</c:v>
                </c:pt>
                <c:pt idx="6">
                  <c:v>2368.0</c:v>
                </c:pt>
                <c:pt idx="7">
                  <c:v>2395.0</c:v>
                </c:pt>
                <c:pt idx="8">
                  <c:v>2478.0</c:v>
                </c:pt>
                <c:pt idx="9">
                  <c:v>2792.0</c:v>
                </c:pt>
                <c:pt idx="10">
                  <c:v>2691.0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207832"/>
        <c:axId val="2113210808"/>
      </c:lineChart>
      <c:catAx>
        <c:axId val="211320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210808"/>
        <c:crosses val="autoZero"/>
        <c:auto val="1"/>
        <c:lblAlgn val="ctr"/>
        <c:lblOffset val="100"/>
        <c:noMultiLvlLbl val="0"/>
      </c:catAx>
      <c:valAx>
        <c:axId val="211321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207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retention.csv!$A$9</c:f>
              <c:strCache>
                <c:ptCount val="1"/>
                <c:pt idx="0">
                  <c:v>Scholarship_enroll</c:v>
                </c:pt>
              </c:strCache>
            </c:strRef>
          </c:tx>
          <c:marker>
            <c:symbol val="none"/>
          </c:marker>
          <c:val>
            <c:numRef>
              <c:f>retention.csv!$B$9:$L$9</c:f>
              <c:numCache>
                <c:formatCode>General</c:formatCode>
                <c:ptCount val="11"/>
                <c:pt idx="0">
                  <c:v>534.0</c:v>
                </c:pt>
                <c:pt idx="1">
                  <c:v>625.0</c:v>
                </c:pt>
                <c:pt idx="2">
                  <c:v>739.0</c:v>
                </c:pt>
                <c:pt idx="3">
                  <c:v>814.0</c:v>
                </c:pt>
                <c:pt idx="4">
                  <c:v>748.0</c:v>
                </c:pt>
                <c:pt idx="5">
                  <c:v>714.0</c:v>
                </c:pt>
                <c:pt idx="6">
                  <c:v>727.0</c:v>
                </c:pt>
                <c:pt idx="7">
                  <c:v>711.0</c:v>
                </c:pt>
                <c:pt idx="8">
                  <c:v>845.0</c:v>
                </c:pt>
                <c:pt idx="9">
                  <c:v>858.0</c:v>
                </c:pt>
                <c:pt idx="10">
                  <c:v>815.0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retention.csv!$A$8</c:f>
              <c:strCache>
                <c:ptCount val="1"/>
                <c:pt idx="0">
                  <c:v>Scholarship_admit</c:v>
                </c:pt>
              </c:strCache>
            </c:strRef>
          </c:tx>
          <c:marker>
            <c:symbol val="none"/>
          </c:marker>
          <c:val>
            <c:numRef>
              <c:f>retention.csv!$B$8:$L$8</c:f>
              <c:numCache>
                <c:formatCode>General</c:formatCode>
                <c:ptCount val="11"/>
                <c:pt idx="0">
                  <c:v>1053.0</c:v>
                </c:pt>
                <c:pt idx="1">
                  <c:v>1294.0</c:v>
                </c:pt>
                <c:pt idx="2">
                  <c:v>1584.0</c:v>
                </c:pt>
                <c:pt idx="3">
                  <c:v>1749.0</c:v>
                </c:pt>
                <c:pt idx="4">
                  <c:v>1683.0</c:v>
                </c:pt>
                <c:pt idx="5">
                  <c:v>1798.0</c:v>
                </c:pt>
                <c:pt idx="6">
                  <c:v>1825.0</c:v>
                </c:pt>
                <c:pt idx="7">
                  <c:v>1821.0</c:v>
                </c:pt>
                <c:pt idx="8">
                  <c:v>2117.0</c:v>
                </c:pt>
                <c:pt idx="9">
                  <c:v>2343.0</c:v>
                </c:pt>
                <c:pt idx="10">
                  <c:v>2276.0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234232"/>
        <c:axId val="2113247656"/>
      </c:lineChart>
      <c:catAx>
        <c:axId val="211323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247656"/>
        <c:crosses val="autoZero"/>
        <c:auto val="1"/>
        <c:lblAlgn val="ctr"/>
        <c:lblOffset val="100"/>
        <c:noMultiLvlLbl val="0"/>
      </c:catAx>
      <c:valAx>
        <c:axId val="2113247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23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retention.csv!$A$7</c:f>
              <c:strCache>
                <c:ptCount val="1"/>
                <c:pt idx="0">
                  <c:v>CHS_enroll</c:v>
                </c:pt>
              </c:strCache>
            </c:strRef>
          </c:tx>
          <c:marker>
            <c:symbol val="none"/>
          </c:marker>
          <c:val>
            <c:numRef>
              <c:f>retention.csv!$B$7:$L$7</c:f>
              <c:numCache>
                <c:formatCode>General</c:formatCode>
                <c:ptCount val="11"/>
                <c:pt idx="0">
                  <c:v>527.0</c:v>
                </c:pt>
                <c:pt idx="1">
                  <c:v>580.0</c:v>
                </c:pt>
                <c:pt idx="2">
                  <c:v>604.0</c:v>
                </c:pt>
                <c:pt idx="3">
                  <c:v>644.0</c:v>
                </c:pt>
                <c:pt idx="4">
                  <c:v>535.0</c:v>
                </c:pt>
                <c:pt idx="5">
                  <c:v>536.0</c:v>
                </c:pt>
                <c:pt idx="6">
                  <c:v>531.0</c:v>
                </c:pt>
                <c:pt idx="7">
                  <c:v>541.0</c:v>
                </c:pt>
                <c:pt idx="8">
                  <c:v>533.0</c:v>
                </c:pt>
                <c:pt idx="9">
                  <c:v>558.0</c:v>
                </c:pt>
                <c:pt idx="10">
                  <c:v>490.0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retention.csv!$A$6</c:f>
              <c:strCache>
                <c:ptCount val="1"/>
                <c:pt idx="0">
                  <c:v>CHS_admit</c:v>
                </c:pt>
              </c:strCache>
            </c:strRef>
          </c:tx>
          <c:marker>
            <c:symbol val="none"/>
          </c:marker>
          <c:val>
            <c:numRef>
              <c:f>retention.csv!$B$6:$L$6</c:f>
              <c:numCache>
                <c:formatCode>General</c:formatCode>
                <c:ptCount val="11"/>
                <c:pt idx="0">
                  <c:v>848.0</c:v>
                </c:pt>
                <c:pt idx="1">
                  <c:v>1015.0</c:v>
                </c:pt>
                <c:pt idx="2">
                  <c:v>1043.0</c:v>
                </c:pt>
                <c:pt idx="3">
                  <c:v>1089.0</c:v>
                </c:pt>
                <c:pt idx="4">
                  <c:v>1004.0</c:v>
                </c:pt>
                <c:pt idx="5">
                  <c:v>1071.0</c:v>
                </c:pt>
                <c:pt idx="6">
                  <c:v>1074.0</c:v>
                </c:pt>
                <c:pt idx="7">
                  <c:v>1066.0</c:v>
                </c:pt>
                <c:pt idx="8">
                  <c:v>1115.0</c:v>
                </c:pt>
                <c:pt idx="9">
                  <c:v>1165.0</c:v>
                </c:pt>
                <c:pt idx="10">
                  <c:v>1098.0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45160"/>
        <c:axId val="2110048136"/>
      </c:lineChart>
      <c:catAx>
        <c:axId val="211004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48136"/>
        <c:crosses val="autoZero"/>
        <c:auto val="1"/>
        <c:lblAlgn val="ctr"/>
        <c:lblOffset val="100"/>
        <c:noMultiLvlLbl val="0"/>
      </c:catAx>
      <c:valAx>
        <c:axId val="211004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04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retention.csv!$A$5</c:f>
              <c:strCache>
                <c:ptCount val="1"/>
                <c:pt idx="0">
                  <c:v>AHANA_enroll</c:v>
                </c:pt>
              </c:strCache>
            </c:strRef>
          </c:tx>
          <c:marker>
            <c:symbol val="none"/>
          </c:marker>
          <c:val>
            <c:numRef>
              <c:f>retention.csv!$B$5:$L$5</c:f>
              <c:numCache>
                <c:formatCode>General</c:formatCode>
                <c:ptCount val="11"/>
                <c:pt idx="0">
                  <c:v>62.0</c:v>
                </c:pt>
                <c:pt idx="1">
                  <c:v>57.0</c:v>
                </c:pt>
                <c:pt idx="2">
                  <c:v>50.0</c:v>
                </c:pt>
                <c:pt idx="3">
                  <c:v>73.0</c:v>
                </c:pt>
                <c:pt idx="4">
                  <c:v>73.0</c:v>
                </c:pt>
                <c:pt idx="5">
                  <c:v>93.0</c:v>
                </c:pt>
                <c:pt idx="6">
                  <c:v>109.0</c:v>
                </c:pt>
                <c:pt idx="7">
                  <c:v>152.0</c:v>
                </c:pt>
                <c:pt idx="8">
                  <c:v>115.0</c:v>
                </c:pt>
                <c:pt idx="9">
                  <c:v>158.0</c:v>
                </c:pt>
                <c:pt idx="10">
                  <c:v>147.0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retention.csv!$A$4</c:f>
              <c:strCache>
                <c:ptCount val="1"/>
                <c:pt idx="0">
                  <c:v>AHANA_admit</c:v>
                </c:pt>
              </c:strCache>
            </c:strRef>
          </c:tx>
          <c:marker>
            <c:symbol val="none"/>
          </c:marker>
          <c:val>
            <c:numRef>
              <c:f>retention.csv!$B$4:$L$4</c:f>
              <c:numCache>
                <c:formatCode>General</c:formatCode>
                <c:ptCount val="11"/>
                <c:pt idx="0">
                  <c:v>121.0</c:v>
                </c:pt>
                <c:pt idx="1">
                  <c:v>150.0</c:v>
                </c:pt>
                <c:pt idx="2">
                  <c:v>135.0</c:v>
                </c:pt>
                <c:pt idx="3">
                  <c:v>181.0</c:v>
                </c:pt>
                <c:pt idx="4">
                  <c:v>191.0</c:v>
                </c:pt>
                <c:pt idx="5">
                  <c:v>232.0</c:v>
                </c:pt>
                <c:pt idx="6">
                  <c:v>309.0</c:v>
                </c:pt>
                <c:pt idx="7">
                  <c:v>359.0</c:v>
                </c:pt>
                <c:pt idx="8">
                  <c:v>354.0</c:v>
                </c:pt>
                <c:pt idx="9">
                  <c:v>476.0</c:v>
                </c:pt>
                <c:pt idx="10">
                  <c:v>494.0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715688"/>
        <c:axId val="2112723640"/>
      </c:lineChart>
      <c:catAx>
        <c:axId val="211271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723640"/>
        <c:crosses val="autoZero"/>
        <c:auto val="1"/>
        <c:lblAlgn val="ctr"/>
        <c:lblOffset val="100"/>
        <c:noMultiLvlLbl val="0"/>
      </c:catAx>
      <c:valAx>
        <c:axId val="211272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715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38</xdr:row>
      <xdr:rowOff>215899</xdr:rowOff>
    </xdr:from>
    <xdr:to>
      <xdr:col>17</xdr:col>
      <xdr:colOff>203200</xdr:colOff>
      <xdr:row>67</xdr:row>
      <xdr:rowOff>130940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12</xdr:row>
      <xdr:rowOff>82550</xdr:rowOff>
    </xdr:from>
    <xdr:to>
      <xdr:col>8</xdr:col>
      <xdr:colOff>850900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838200</xdr:colOff>
      <xdr:row>50</xdr:row>
      <xdr:rowOff>222250</xdr:rowOff>
    </xdr:from>
    <xdr:to>
      <xdr:col>8</xdr:col>
      <xdr:colOff>228600</xdr:colOff>
      <xdr:row>75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17</xdr:row>
      <xdr:rowOff>222250</xdr:rowOff>
    </xdr:from>
    <xdr:to>
      <xdr:col>2</xdr:col>
      <xdr:colOff>939800</xdr:colOff>
      <xdr:row>49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628650</xdr:colOff>
      <xdr:row>26</xdr:row>
      <xdr:rowOff>88900</xdr:rowOff>
    </xdr:from>
    <xdr:to>
      <xdr:col>5</xdr:col>
      <xdr:colOff>152400</xdr:colOff>
      <xdr:row>49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908050</xdr:colOff>
      <xdr:row>35</xdr:row>
      <xdr:rowOff>165100</xdr:rowOff>
    </xdr:from>
    <xdr:to>
      <xdr:col>7</xdr:col>
      <xdr:colOff>381000</xdr:colOff>
      <xdr:row>49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171450</xdr:colOff>
      <xdr:row>42</xdr:row>
      <xdr:rowOff>38100</xdr:rowOff>
    </xdr:from>
    <xdr:to>
      <xdr:col>9</xdr:col>
      <xdr:colOff>635000</xdr:colOff>
      <xdr:row>49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Urban Pop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Urban Pop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1909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58000"/>
              </a:srgbClr>
            </a:outerShdw>
          </a:effectLst>
          <a:scene3d>
            <a:camera prst="orthographicFront">
              <a:rot lat="0" lon="0" rev="0"/>
            </a:camera>
            <a:lightRig rig="flat" dir="t"/>
          </a:scene3d>
          <a:sp3d contourW="15875">
            <a:bevelT w="95250" h="1270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5000"/>
                <a:shade val="100000"/>
                <a:alpha val="100000"/>
                <a:satMod val="100000"/>
                <a:lumMod val="100000"/>
              </a:schemeClr>
            </a:gs>
            <a:gs pos="9000">
              <a:schemeClr val="phClr">
                <a:tint val="90000"/>
                <a:shade val="100000"/>
                <a:alpha val="100000"/>
                <a:satMod val="100000"/>
                <a:lumMod val="100000"/>
              </a:schemeClr>
            </a:gs>
            <a:gs pos="34000">
              <a:schemeClr val="phClr">
                <a:tint val="83000"/>
                <a:shade val="100000"/>
                <a:alpha val="100000"/>
                <a:satMod val="100000"/>
                <a:lumMod val="100000"/>
              </a:schemeClr>
            </a:gs>
            <a:gs pos="62000">
              <a:schemeClr val="phClr">
                <a:tint val="85000"/>
                <a:shade val="100000"/>
                <a:alpha val="100000"/>
                <a:satMod val="100000"/>
                <a:lumMod val="100000"/>
              </a:schemeClr>
            </a:gs>
            <a:gs pos="90000">
              <a:schemeClr val="phClr">
                <a:tint val="92000"/>
                <a:shade val="100000"/>
                <a:alpha val="100000"/>
                <a:satMod val="100000"/>
                <a:lumMod val="90000"/>
              </a:schemeClr>
            </a:gs>
            <a:gs pos="100000">
              <a:schemeClr val="phClr">
                <a:tint val="85000"/>
                <a:shade val="100000"/>
                <a:alpha val="100000"/>
                <a:satMod val="100000"/>
                <a:lumMod val="10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8000"/>
              </a:schemeClr>
            </a:gs>
            <a:gs pos="100000">
              <a:schemeClr val="phClr">
                <a:tint val="95000"/>
                <a:shade val="98000"/>
                <a:lumMod val="80000"/>
              </a:schemeClr>
            </a:gs>
          </a:gsLst>
          <a:path path="circle">
            <a:fillToRect l="50000" t="100000" r="10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44" workbookViewId="0">
      <selection activeCell="L29" sqref="L29"/>
    </sheetView>
  </sheetViews>
  <sheetFormatPr baseColWidth="10" defaultRowHeight="18" x14ac:dyDescent="0"/>
  <sheetData>
    <row r="1" spans="1:11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</row>
    <row r="2" spans="1:11">
      <c r="A2" t="s">
        <v>0</v>
      </c>
      <c r="B2">
        <v>70.599999999999994</v>
      </c>
      <c r="C2">
        <v>54.9</v>
      </c>
      <c r="D2">
        <v>59</v>
      </c>
      <c r="E2">
        <v>63.2</v>
      </c>
      <c r="F2">
        <v>72.599999999999994</v>
      </c>
      <c r="G2">
        <v>56.1</v>
      </c>
      <c r="H2">
        <v>64</v>
      </c>
      <c r="I2">
        <v>58.3</v>
      </c>
      <c r="J2">
        <v>53.4</v>
      </c>
    </row>
    <row r="3" spans="1:11">
      <c r="A3" t="s">
        <v>1</v>
      </c>
      <c r="B3">
        <v>67.900000000000006</v>
      </c>
      <c r="C3">
        <v>86.5</v>
      </c>
      <c r="D3">
        <v>79.5</v>
      </c>
      <c r="E3">
        <v>74.2</v>
      </c>
      <c r="F3">
        <v>58.6</v>
      </c>
      <c r="G3">
        <v>81.5</v>
      </c>
      <c r="H3">
        <v>78.099999999999994</v>
      </c>
      <c r="I3">
        <v>60.5</v>
      </c>
      <c r="J3">
        <v>73.5</v>
      </c>
    </row>
    <row r="4" spans="1:11">
      <c r="A4" t="s">
        <v>2</v>
      </c>
      <c r="B4">
        <v>74.5</v>
      </c>
      <c r="C4">
        <v>73.400000000000006</v>
      </c>
      <c r="D4">
        <v>75.400000000000006</v>
      </c>
      <c r="E4">
        <v>74.599999999999994</v>
      </c>
      <c r="F4">
        <v>76.5</v>
      </c>
      <c r="G4">
        <v>76.400000000000006</v>
      </c>
      <c r="H4">
        <v>76.8</v>
      </c>
      <c r="I4">
        <v>72.5</v>
      </c>
      <c r="J4">
        <v>73.599999999999994</v>
      </c>
    </row>
    <row r="6" spans="1:11">
      <c r="A6" t="s">
        <v>3</v>
      </c>
      <c r="B6">
        <v>2004</v>
      </c>
      <c r="C6">
        <v>2005</v>
      </c>
      <c r="D6">
        <v>2006</v>
      </c>
      <c r="E6">
        <v>2007</v>
      </c>
      <c r="F6">
        <v>2008</v>
      </c>
      <c r="G6">
        <v>2009</v>
      </c>
      <c r="H6">
        <v>2010</v>
      </c>
      <c r="I6">
        <v>2011</v>
      </c>
      <c r="J6">
        <v>2012</v>
      </c>
      <c r="K6">
        <v>2013</v>
      </c>
    </row>
    <row r="7" spans="1:11">
      <c r="A7" t="s">
        <v>2</v>
      </c>
      <c r="B7">
        <v>87.7</v>
      </c>
      <c r="C7">
        <v>87.8</v>
      </c>
      <c r="D7">
        <v>88.6</v>
      </c>
      <c r="E7">
        <v>85.9</v>
      </c>
      <c r="F7">
        <v>85.7</v>
      </c>
      <c r="G7">
        <v>87</v>
      </c>
      <c r="H7">
        <v>86.5</v>
      </c>
      <c r="I7">
        <v>85.5</v>
      </c>
      <c r="J7">
        <v>87.4</v>
      </c>
      <c r="K7">
        <v>87.4</v>
      </c>
    </row>
    <row r="8" spans="1:11">
      <c r="A8" t="s">
        <v>0</v>
      </c>
      <c r="B8">
        <v>85.5</v>
      </c>
      <c r="C8">
        <v>78.900000000000006</v>
      </c>
      <c r="D8">
        <v>78</v>
      </c>
      <c r="E8">
        <v>82.2</v>
      </c>
      <c r="F8">
        <v>80.8</v>
      </c>
      <c r="G8">
        <v>80.400000000000006</v>
      </c>
      <c r="H8">
        <v>82.6</v>
      </c>
      <c r="I8">
        <v>80.3</v>
      </c>
      <c r="J8">
        <v>80</v>
      </c>
      <c r="K8">
        <v>75.900000000000006</v>
      </c>
    </row>
    <row r="9" spans="1:11">
      <c r="A9" t="s">
        <v>1</v>
      </c>
      <c r="B9">
        <v>93.1</v>
      </c>
      <c r="C9">
        <v>96.3</v>
      </c>
      <c r="D9">
        <v>87.5</v>
      </c>
      <c r="E9">
        <v>81</v>
      </c>
      <c r="F9">
        <v>91.2</v>
      </c>
      <c r="G9">
        <v>92.7</v>
      </c>
      <c r="H9">
        <v>84.2</v>
      </c>
      <c r="I9">
        <v>96.2</v>
      </c>
      <c r="J9">
        <v>87.8</v>
      </c>
      <c r="K9">
        <v>91.7</v>
      </c>
    </row>
    <row r="44" spans="1:11">
      <c r="B44">
        <v>2005</v>
      </c>
      <c r="C44">
        <v>2006</v>
      </c>
      <c r="D44">
        <v>2007</v>
      </c>
      <c r="E44">
        <v>2008</v>
      </c>
      <c r="F44">
        <v>2009</v>
      </c>
      <c r="G44">
        <v>2010</v>
      </c>
      <c r="H44">
        <v>2011</v>
      </c>
      <c r="I44">
        <v>2012</v>
      </c>
      <c r="J44">
        <v>2013</v>
      </c>
      <c r="K44">
        <v>2014</v>
      </c>
    </row>
    <row r="45" spans="1:11">
      <c r="A45" t="s">
        <v>0</v>
      </c>
      <c r="B45">
        <v>22</v>
      </c>
      <c r="C45">
        <v>23</v>
      </c>
      <c r="D45">
        <v>23</v>
      </c>
      <c r="E45">
        <v>28</v>
      </c>
      <c r="F45">
        <v>32</v>
      </c>
      <c r="G45">
        <v>32</v>
      </c>
      <c r="H45">
        <v>31</v>
      </c>
      <c r="I45">
        <v>30</v>
      </c>
      <c r="J45">
        <v>24</v>
      </c>
      <c r="K45">
        <v>27</v>
      </c>
    </row>
    <row r="46" spans="1:11">
      <c r="A46" t="s">
        <v>4</v>
      </c>
      <c r="B46">
        <v>98</v>
      </c>
      <c r="C46">
        <v>98</v>
      </c>
      <c r="D46">
        <v>104</v>
      </c>
      <c r="E46">
        <v>104</v>
      </c>
      <c r="F46">
        <v>111</v>
      </c>
      <c r="G46">
        <v>108</v>
      </c>
      <c r="H46">
        <v>110</v>
      </c>
      <c r="I46">
        <v>105</v>
      </c>
      <c r="J46">
        <v>103</v>
      </c>
      <c r="K46">
        <v>96</v>
      </c>
    </row>
    <row r="47" spans="1:11">
      <c r="A47" t="s">
        <v>5</v>
      </c>
      <c r="B47">
        <v>211</v>
      </c>
      <c r="C47">
        <v>213</v>
      </c>
      <c r="D47">
        <v>218</v>
      </c>
      <c r="E47">
        <v>216</v>
      </c>
      <c r="F47">
        <v>215</v>
      </c>
      <c r="G47">
        <v>211</v>
      </c>
      <c r="H47">
        <v>202</v>
      </c>
      <c r="I47">
        <v>197</v>
      </c>
      <c r="J47">
        <v>188</v>
      </c>
      <c r="K47">
        <v>179</v>
      </c>
    </row>
    <row r="48" spans="1:11">
      <c r="A48" t="s">
        <v>6</v>
      </c>
      <c r="B48">
        <f>SUM(B46:B47)</f>
        <v>309</v>
      </c>
      <c r="C48">
        <f t="shared" ref="C48:K48" si="0">SUM(C46:C47)</f>
        <v>311</v>
      </c>
      <c r="D48">
        <f t="shared" si="0"/>
        <v>322</v>
      </c>
      <c r="E48">
        <f t="shared" si="0"/>
        <v>320</v>
      </c>
      <c r="F48">
        <f t="shared" si="0"/>
        <v>326</v>
      </c>
      <c r="G48">
        <f t="shared" si="0"/>
        <v>319</v>
      </c>
      <c r="H48">
        <f t="shared" si="0"/>
        <v>312</v>
      </c>
      <c r="I48">
        <f t="shared" si="0"/>
        <v>302</v>
      </c>
      <c r="J48">
        <f t="shared" si="0"/>
        <v>291</v>
      </c>
      <c r="K48">
        <f t="shared" si="0"/>
        <v>275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/>
  </sheetViews>
  <sheetFormatPr baseColWidth="10" defaultRowHeight="18" x14ac:dyDescent="0"/>
  <cols>
    <col min="1" max="1" width="16.85546875" customWidth="1"/>
  </cols>
  <sheetData>
    <row r="1" spans="1:12">
      <c r="A1" t="s">
        <v>15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</row>
    <row r="2" spans="1:12">
      <c r="A2" t="s">
        <v>16</v>
      </c>
      <c r="B2">
        <f>55+63</f>
        <v>118</v>
      </c>
      <c r="C2">
        <f>63+54</f>
        <v>117</v>
      </c>
      <c r="D2">
        <f>71+70</f>
        <v>141</v>
      </c>
      <c r="E2">
        <f>65+101</f>
        <v>166</v>
      </c>
      <c r="F2">
        <f>65+72</f>
        <v>137</v>
      </c>
      <c r="G2">
        <f>51+106</f>
        <v>157</v>
      </c>
      <c r="H2">
        <f>52+118</f>
        <v>170</v>
      </c>
      <c r="I2">
        <v>183</v>
      </c>
      <c r="J2">
        <v>188</v>
      </c>
      <c r="K2">
        <v>149</v>
      </c>
      <c r="L2">
        <v>268</v>
      </c>
    </row>
    <row r="3" spans="1:12">
      <c r="A3" t="s">
        <v>17</v>
      </c>
      <c r="B3">
        <f>26+38</f>
        <v>64</v>
      </c>
      <c r="C3">
        <f>31+29</f>
        <v>60</v>
      </c>
      <c r="D3">
        <f>37+39</f>
        <v>76</v>
      </c>
      <c r="E3">
        <f>39+52</f>
        <v>91</v>
      </c>
      <c r="F3">
        <f>43+41</f>
        <v>84</v>
      </c>
      <c r="G3">
        <f>22+69</f>
        <v>91</v>
      </c>
      <c r="H3">
        <f>22+62</f>
        <v>84</v>
      </c>
      <c r="I3">
        <v>99</v>
      </c>
      <c r="J3">
        <v>110</v>
      </c>
      <c r="K3">
        <v>85</v>
      </c>
      <c r="L3">
        <v>104</v>
      </c>
    </row>
    <row r="4" spans="1:12">
      <c r="A4" t="s">
        <v>12</v>
      </c>
      <c r="B4">
        <v>121</v>
      </c>
      <c r="C4">
        <v>150</v>
      </c>
      <c r="D4">
        <v>135</v>
      </c>
      <c r="E4">
        <v>181</v>
      </c>
      <c r="F4">
        <v>191</v>
      </c>
      <c r="G4">
        <v>232</v>
      </c>
      <c r="H4">
        <v>309</v>
      </c>
      <c r="I4">
        <v>359</v>
      </c>
      <c r="J4">
        <v>354</v>
      </c>
      <c r="K4">
        <v>476</v>
      </c>
      <c r="L4">
        <v>494</v>
      </c>
    </row>
    <row r="5" spans="1:12">
      <c r="A5" t="s">
        <v>11</v>
      </c>
      <c r="B5">
        <v>62</v>
      </c>
      <c r="C5">
        <v>57</v>
      </c>
      <c r="D5">
        <v>50</v>
      </c>
      <c r="E5">
        <v>73</v>
      </c>
      <c r="F5">
        <v>73</v>
      </c>
      <c r="G5">
        <v>93</v>
      </c>
      <c r="H5">
        <v>109</v>
      </c>
      <c r="I5">
        <v>152</v>
      </c>
      <c r="J5">
        <v>115</v>
      </c>
      <c r="K5">
        <v>158</v>
      </c>
      <c r="L5">
        <v>147</v>
      </c>
    </row>
    <row r="6" spans="1:12">
      <c r="A6" t="s">
        <v>10</v>
      </c>
      <c r="B6">
        <v>848</v>
      </c>
      <c r="C6">
        <v>1015</v>
      </c>
      <c r="D6">
        <v>1043</v>
      </c>
      <c r="E6">
        <v>1089</v>
      </c>
      <c r="F6">
        <v>1004</v>
      </c>
      <c r="G6">
        <v>1071</v>
      </c>
      <c r="H6">
        <v>1074</v>
      </c>
      <c r="I6">
        <v>1066</v>
      </c>
      <c r="J6">
        <v>1115</v>
      </c>
      <c r="K6">
        <v>1165</v>
      </c>
      <c r="L6">
        <v>1098</v>
      </c>
    </row>
    <row r="7" spans="1:12">
      <c r="A7" t="s">
        <v>9</v>
      </c>
      <c r="B7">
        <v>527</v>
      </c>
      <c r="C7">
        <v>580</v>
      </c>
      <c r="D7">
        <v>604</v>
      </c>
      <c r="E7">
        <v>644</v>
      </c>
      <c r="F7">
        <v>535</v>
      </c>
      <c r="G7">
        <v>536</v>
      </c>
      <c r="H7">
        <v>531</v>
      </c>
      <c r="I7">
        <v>541</v>
      </c>
      <c r="J7">
        <v>533</v>
      </c>
      <c r="K7">
        <v>558</v>
      </c>
      <c r="L7">
        <v>490</v>
      </c>
    </row>
    <row r="8" spans="1:12">
      <c r="A8" t="s">
        <v>14</v>
      </c>
      <c r="B8">
        <v>1053</v>
      </c>
      <c r="C8">
        <v>1294</v>
      </c>
      <c r="D8">
        <v>1584</v>
      </c>
      <c r="E8">
        <v>1749</v>
      </c>
      <c r="F8">
        <v>1683</v>
      </c>
      <c r="G8">
        <v>1798</v>
      </c>
      <c r="H8">
        <v>1825</v>
      </c>
      <c r="I8">
        <v>1821</v>
      </c>
      <c r="J8">
        <v>2117</v>
      </c>
      <c r="K8">
        <v>2343</v>
      </c>
      <c r="L8">
        <v>2276</v>
      </c>
    </row>
    <row r="9" spans="1:12">
      <c r="A9" t="s">
        <v>13</v>
      </c>
      <c r="B9">
        <v>534</v>
      </c>
      <c r="C9">
        <v>625</v>
      </c>
      <c r="D9">
        <v>739</v>
      </c>
      <c r="E9">
        <v>814</v>
      </c>
      <c r="F9">
        <v>748</v>
      </c>
      <c r="G9">
        <v>714</v>
      </c>
      <c r="H9">
        <v>727</v>
      </c>
      <c r="I9">
        <v>711</v>
      </c>
      <c r="J9">
        <v>845</v>
      </c>
      <c r="K9">
        <v>858</v>
      </c>
      <c r="L9">
        <v>815</v>
      </c>
    </row>
    <row r="10" spans="1:12">
      <c r="A10" t="s">
        <v>8</v>
      </c>
      <c r="B10">
        <v>1687</v>
      </c>
      <c r="C10">
        <v>2104</v>
      </c>
      <c r="D10">
        <v>2173</v>
      </c>
      <c r="E10">
        <v>2169</v>
      </c>
      <c r="F10">
        <v>2039</v>
      </c>
      <c r="G10">
        <v>2346</v>
      </c>
      <c r="H10">
        <v>2368</v>
      </c>
      <c r="I10">
        <v>2395</v>
      </c>
      <c r="J10">
        <v>2478</v>
      </c>
      <c r="K10">
        <v>2792</v>
      </c>
      <c r="L10">
        <v>2691</v>
      </c>
    </row>
    <row r="11" spans="1:12">
      <c r="A11" t="s">
        <v>7</v>
      </c>
      <c r="B11">
        <v>902</v>
      </c>
      <c r="C11">
        <v>1007</v>
      </c>
      <c r="D11">
        <v>1027</v>
      </c>
      <c r="E11">
        <v>1039</v>
      </c>
      <c r="F11">
        <v>936</v>
      </c>
      <c r="G11">
        <v>945</v>
      </c>
      <c r="H11">
        <v>935</v>
      </c>
      <c r="I11">
        <v>961</v>
      </c>
      <c r="J11">
        <v>977</v>
      </c>
      <c r="K11">
        <v>1006</v>
      </c>
      <c r="L11">
        <v>951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retention.csv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Muyskens</dc:creator>
  <cp:lastModifiedBy>John Muyskens</cp:lastModifiedBy>
  <cp:lastPrinted>2014-10-07T04:23:46Z</cp:lastPrinted>
  <dcterms:created xsi:type="dcterms:W3CDTF">2014-10-05T19:34:53Z</dcterms:created>
  <dcterms:modified xsi:type="dcterms:W3CDTF">2014-10-09T05:23:53Z</dcterms:modified>
</cp:coreProperties>
</file>