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419 Sample ID &amp; Collection Loca" sheetId="1" r:id="rId3"/>
    <sheet state="visible" name="419 Sediment traps" sheetId="2" r:id="rId4"/>
    <sheet state="visible" name="53 Sample ID &amp; Collection Locat" sheetId="3" r:id="rId5"/>
    <sheet state="visible" name="53 Sediment traps" sheetId="4" r:id="rId6"/>
    <sheet state="visible" name="511 Sample ID &amp; Collection Loca" sheetId="5" r:id="rId7"/>
    <sheet state="visible" name="511 Sediment traps" sheetId="6" r:id="rId8"/>
    <sheet state="visible" name="524 Sample ID &amp; Collection Loca" sheetId="7" r:id="rId9"/>
    <sheet state="visible" name="524 Sediment traps" sheetId="8" r:id="rId10"/>
    <sheet state="visible" name="64 Sample ID &amp; Collection Locat" sheetId="9" r:id="rId11"/>
    <sheet state="visible" name="64 Sediment traps" sheetId="10" r:id="rId12"/>
    <sheet state="visible" name="611 Sediment traps" sheetId="11" r:id="rId13"/>
    <sheet state="visible" name="611 Sample ID &amp; Collection Loca" sheetId="12" r:id="rId14"/>
    <sheet state="visible" name="627 Sample ID &amp; Collection Loca" sheetId="13" r:id="rId15"/>
    <sheet state="visible" name="627 Sediment traps" sheetId="14" r:id="rId16"/>
    <sheet state="visible" name="87 mini pump experiment" sheetId="15"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3">
      <text>
        <t xml:space="preserve">No visible sediment
	-Colin Keating</t>
      </text>
    </comment>
    <comment authorId="0" ref="A1">
      <text>
        <t xml:space="preserve">no visible sediment
	-Colin Keating</t>
      </text>
    </comment>
    <comment authorId="0" ref="A1">
      <text>
        <t xml:space="preserve">No visible sediment
	-Colin Keating</t>
      </text>
    </comment>
    <comment authorId="0" ref="B1">
      <text>
        <t xml:space="preserve">Second pulse of silt added 5 minutes later
	-Colin Keating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I32">
      <text>
        <t xml:space="preserve">Volume not measured; using mean of 139 mL across all measured values.
	-Colin Keating</t>
      </text>
    </comment>
    <comment authorId="0" ref="I42">
      <text>
        <t xml:space="preserve">Volume not measured; using mean of 139 mL across all measured values.
	-Colin Keating</t>
      </text>
    </comment>
    <comment authorId="0" ref="I47">
      <text>
        <t xml:space="preserve">Volume not measured; using mean of 139 mL across all measured values.
	-Colin Keating</t>
      </text>
    </comment>
    <comment authorId="0" ref="I66">
      <text>
        <t xml:space="preserve">Volume not measured; using mean of 139 mL across all measured values.
	-Colin Keating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I114">
      <text>
        <t xml:space="preserve">Mean volume across all 500mL vials filled for 5 min
	-Colin Keating</t>
      </text>
    </comment>
    <comment authorId="0" ref="I14">
      <text>
        <t xml:space="preserve">volume not recorded; using mean
	-Colin Keating</t>
      </text>
    </comment>
    <comment authorId="0" ref="I17">
      <text>
        <t xml:space="preserve">volume not recorded; using mean
	-Colin Keating</t>
      </text>
    </comment>
    <comment authorId="0" ref="I52">
      <text>
        <t xml:space="preserve">volume not recorded; using mean
	-Colin Keating</t>
      </text>
    </comment>
    <comment authorId="0" ref="B15">
      <text>
        <t xml:space="preserve">Walnut shell added from 1:59 to 2:02pm)
	-Colin Keating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K54">
      <text>
        <t xml:space="preserve">Two samples labeled 14d 9; their masses are 0.12648 and 0.12880
</t>
      </text>
    </comment>
    <comment authorId="0" ref="K47">
      <text>
        <t xml:space="preserve">Two samples labeled 5d 8; their masses are 0.12558 and 0.12705
	-Colin Keating</t>
      </text>
    </comment>
    <comment authorId="0" ref="K93">
      <text>
        <t xml:space="preserve">There are two samples labeled 14u 16; their masses are 0.12761 and 0.12805
	-Colin Keating</t>
      </text>
    </comment>
  </commentList>
</comments>
</file>

<file path=xl/comments5.xml><?xml version="1.0" encoding="utf-8"?>
<comments xmlns:r="http://schemas.openxmlformats.org/officeDocument/2006/relationships" xmlns="http://schemas.openxmlformats.org/spreadsheetml/2006/main">
  <authors>
    <author/>
  </authors>
  <commentList>
    <comment authorId="0" ref="K54">
      <text>
        <t xml:space="preserve">Two samples labeled 14d 9; their masses are 0.12648 and 0.12880
</t>
      </text>
    </comment>
    <comment authorId="0" ref="F21">
      <text>
        <t xml:space="preserve">I think that the sample bottle that was actually filtered on filter paper 14u14 was 14u4.  The sample 14u14 has not been filtered yet.  I've moved the original filter mass and volume to 14u4 and copied this note to both locations.
	-Colin Keating</t>
      </text>
    </comment>
    <comment authorId="0" ref="F81">
      <text>
        <t xml:space="preserve">I think that the sample bottle that was actually filtered was 14u4.  14u14 has not been filtered yet.  I've moved the original filter mass and volume to 14u4 and copied this note to both locations.
	-Colin Keating</t>
      </text>
    </comment>
  </commentList>
</comments>
</file>

<file path=xl/sharedStrings.xml><?xml version="1.0" encoding="utf-8"?>
<sst xmlns="http://schemas.openxmlformats.org/spreadsheetml/2006/main" count="2050" uniqueCount="325">
  <si>
    <t>Time (according to Toughbook clock)</t>
  </si>
  <si>
    <t>Trap ID</t>
  </si>
  <si>
    <t>TIME (minutes after first pulse of silt added)</t>
  </si>
  <si>
    <t>Sample location (U=upstream; D=downstream)</t>
  </si>
  <si>
    <t>Height above bed (cm)</t>
  </si>
  <si>
    <t>Sample ID</t>
  </si>
  <si>
    <t>Series</t>
  </si>
  <si>
    <t>Sampling Notes</t>
  </si>
  <si>
    <t>Actual fluid volume (mL)</t>
  </si>
  <si>
    <t>Filter Mass (pre-dried overnight at 40C) (g)</t>
  </si>
  <si>
    <t>Filter mass (before oven-drying) (g)</t>
  </si>
  <si>
    <t>Filter Mass (pre-dried at 40C) (g)</t>
  </si>
  <si>
    <t>Distance from upstream edge of test section (cm)</t>
  </si>
  <si>
    <t>Distance from inner wall of flume (cm)</t>
  </si>
  <si>
    <t>Filter Mass out of box</t>
  </si>
  <si>
    <t>Filter mass (dried) (~ 2 hrs)</t>
  </si>
  <si>
    <t>dried sediment+filter mass</t>
  </si>
  <si>
    <t>sediment mass</t>
  </si>
  <si>
    <t>Date filtered</t>
  </si>
  <si>
    <t xml:space="preserve">Notes </t>
  </si>
  <si>
    <t>A</t>
  </si>
  <si>
    <t>Filter + Silt (dried overnight at 40C)</t>
  </si>
  <si>
    <t>Sediment mass</t>
  </si>
  <si>
    <t>Volume concentration (g/L)</t>
  </si>
  <si>
    <t>Filtering Notes</t>
  </si>
  <si>
    <t>n/a</t>
  </si>
  <si>
    <t>U</t>
  </si>
  <si>
    <t>n/a (pumping before turning on flume)</t>
  </si>
  <si>
    <t>N2FDY36:30</t>
  </si>
  <si>
    <t>baseline before addition of silt, flume off</t>
  </si>
  <si>
    <t>5U 1</t>
  </si>
  <si>
    <t>originally filter was for 14u 12:18.  Sediment trap removed 4/26/18, after the removal of nearby dowels for photography under scope</t>
  </si>
  <si>
    <t>B</t>
  </si>
  <si>
    <t xml:space="preserve">" 27u 12:18, " " </t>
  </si>
  <si>
    <t>C</t>
  </si>
  <si>
    <t>" 5d 12:18 " "</t>
  </si>
  <si>
    <t>D</t>
  </si>
  <si>
    <t>no sediment visible</t>
  </si>
  <si>
    <t>14U 1</t>
  </si>
  <si>
    <t>N2FDR36:30</t>
  </si>
  <si>
    <t>""</t>
  </si>
  <si>
    <t>27U 1</t>
  </si>
  <si>
    <t>leak, progressively slower flow rate</t>
  </si>
  <si>
    <t>did not pre-dry filter</t>
  </si>
  <si>
    <t>E</t>
  </si>
  <si>
    <t>5D 1</t>
  </si>
  <si>
    <t>N2FDP36:00</t>
  </si>
  <si>
    <t>" "</t>
  </si>
  <si>
    <t>F</t>
  </si>
  <si>
    <t>14D 1</t>
  </si>
  <si>
    <t>N2FDR36:00</t>
  </si>
  <si>
    <t>G</t>
  </si>
  <si>
    <t>27D 1</t>
  </si>
  <si>
    <t>N2FDP35:30</t>
  </si>
  <si>
    <t>H</t>
  </si>
  <si>
    <t>N2FDW35:30</t>
  </si>
  <si>
    <t>n/a (pumping with flume on for 5 min before addition of walnut shell)</t>
  </si>
  <si>
    <t>5U 2</t>
  </si>
  <si>
    <t>I</t>
  </si>
  <si>
    <t>N2FDP37:00</t>
  </si>
  <si>
    <t>baseline before addition of silt, flume on at 30 hz for 5 minutes</t>
  </si>
  <si>
    <t>14U 2</t>
  </si>
  <si>
    <t>N2FDW37:00</t>
  </si>
  <si>
    <t>27U 2</t>
  </si>
  <si>
    <t>N2FDB37:00</t>
  </si>
  <si>
    <t>5D 2</t>
  </si>
  <si>
    <t>N2FDW36:30</t>
  </si>
  <si>
    <t>Very low humidity in oven (no condensation on door)</t>
  </si>
  <si>
    <t>14D 2</t>
  </si>
  <si>
    <t>N2FDB36:30</t>
  </si>
  <si>
    <t>N2FDG36:30</t>
  </si>
  <si>
    <t>27D 2</t>
  </si>
  <si>
    <t>5U 3</t>
  </si>
  <si>
    <t>N2FDG38:00</t>
  </si>
  <si>
    <t>First pulse of silt added at 11:40am</t>
  </si>
  <si>
    <t>14U 3</t>
  </si>
  <si>
    <t>N2FDY38:00</t>
  </si>
  <si>
    <t>27U 3</t>
  </si>
  <si>
    <t>N2FDB38:00</t>
  </si>
  <si>
    <t>5D 3</t>
  </si>
  <si>
    <t>N2FDG37:30</t>
  </si>
  <si>
    <t>14D 3</t>
  </si>
  <si>
    <t>27D 3</t>
  </si>
  <si>
    <t>N2FDY37:30</t>
  </si>
  <si>
    <t>5U 4</t>
  </si>
  <si>
    <t>14U 4</t>
  </si>
  <si>
    <t>N2FDR37:30</t>
  </si>
  <si>
    <t>27U 4</t>
  </si>
  <si>
    <t>N2FDY39:00</t>
  </si>
  <si>
    <t>Second pulse added at 11:45am</t>
  </si>
  <si>
    <t>5D 4</t>
  </si>
  <si>
    <t>14D 4</t>
  </si>
  <si>
    <t>N2FDR38:00</t>
  </si>
  <si>
    <t>27D 4</t>
  </si>
  <si>
    <t>5U 5</t>
  </si>
  <si>
    <t>14U 5</t>
  </si>
  <si>
    <t>27U 5</t>
  </si>
  <si>
    <t>N2FDP38:30</t>
  </si>
  <si>
    <t>5D 5</t>
  </si>
  <si>
    <t>14D 5</t>
  </si>
  <si>
    <t>N2FDR38:30</t>
  </si>
  <si>
    <t>27D 5</t>
  </si>
  <si>
    <t>N2FDP38:00</t>
  </si>
  <si>
    <t>5U 6</t>
  </si>
  <si>
    <t>N2FDW38:00</t>
  </si>
  <si>
    <t>14U 6</t>
  </si>
  <si>
    <t>N2FDP39:30</t>
  </si>
  <si>
    <t>27U 6</t>
  </si>
  <si>
    <t>N2FDW39:30</t>
  </si>
  <si>
    <t>5D 6</t>
  </si>
  <si>
    <t>N2FDB39:30</t>
  </si>
  <si>
    <t>14D 6</t>
  </si>
  <si>
    <t>27D 6</t>
  </si>
  <si>
    <t>5U 7</t>
  </si>
  <si>
    <t>N2FDW39:00</t>
  </si>
  <si>
    <t>14U 7</t>
  </si>
  <si>
    <t>27U 7</t>
  </si>
  <si>
    <t>N2FDB39:00</t>
  </si>
  <si>
    <t>5D 7</t>
  </si>
  <si>
    <t>N2FDG39:00</t>
  </si>
  <si>
    <t>14D 7</t>
  </si>
  <si>
    <t>27D 7</t>
  </si>
  <si>
    <t>not recorded</t>
  </si>
  <si>
    <t>N2FDB44:00</t>
  </si>
  <si>
    <t>N2FDG44:00</t>
  </si>
  <si>
    <t>5U 8</t>
  </si>
  <si>
    <t>N2FDY44:00</t>
  </si>
  <si>
    <t>14U 8</t>
  </si>
  <si>
    <t>N2FDG40:00</t>
  </si>
  <si>
    <t>27U 8</t>
  </si>
  <si>
    <t>N2FDY40:00</t>
  </si>
  <si>
    <t>5D 8</t>
  </si>
  <si>
    <t>N2FDR40:00</t>
  </si>
  <si>
    <t>N2FDY52:00</t>
  </si>
  <si>
    <t>14D 8</t>
  </si>
  <si>
    <t>N2FDR52:00</t>
  </si>
  <si>
    <t>27D 8</t>
  </si>
  <si>
    <t>5U 9</t>
  </si>
  <si>
    <t>N2FDP48:00</t>
  </si>
  <si>
    <t>14U 9</t>
  </si>
  <si>
    <t>N2FDR48:00</t>
  </si>
  <si>
    <t>27U 9</t>
  </si>
  <si>
    <t>N2FDP44:00</t>
  </si>
  <si>
    <t>No samples from 27U from here onward</t>
  </si>
  <si>
    <t>5D 9</t>
  </si>
  <si>
    <t>N2FDW44:00</t>
  </si>
  <si>
    <t>N2FDP56:00</t>
  </si>
  <si>
    <t>14D 9</t>
  </si>
  <si>
    <t>N2FDW56:00</t>
  </si>
  <si>
    <t>27D 9</t>
  </si>
  <si>
    <t>N2FDB56:00</t>
  </si>
  <si>
    <t>5U 10</t>
  </si>
  <si>
    <t>N2FDW52:00</t>
  </si>
  <si>
    <t>14U 10</t>
  </si>
  <si>
    <t>N2FDB52:00</t>
  </si>
  <si>
    <t>27U 10</t>
  </si>
  <si>
    <t>N2FDG52:00</t>
  </si>
  <si>
    <t>5D 10</t>
  </si>
  <si>
    <t>5U 12:13</t>
  </si>
  <si>
    <t>Starting here, all samples collected using 125mL nalgenes</t>
  </si>
  <si>
    <t>14D 10</t>
  </si>
  <si>
    <t>14U 12:13</t>
  </si>
  <si>
    <t>27D 10</t>
  </si>
  <si>
    <t>27U 12:13</t>
  </si>
  <si>
    <t>Sample was unlabeled</t>
  </si>
  <si>
    <t>5D 12:13</t>
  </si>
  <si>
    <t>5U 11</t>
  </si>
  <si>
    <t>14D 12:13</t>
  </si>
  <si>
    <t>27D 12:13</t>
  </si>
  <si>
    <t>14U 11</t>
  </si>
  <si>
    <t>5U 12:18</t>
  </si>
  <si>
    <t>27U 11</t>
  </si>
  <si>
    <t>14U 12:18</t>
  </si>
  <si>
    <t>5D 11</t>
  </si>
  <si>
    <t>27U 12:18</t>
  </si>
  <si>
    <t>14D 11</t>
  </si>
  <si>
    <t>27D 11</t>
  </si>
  <si>
    <t>5D 12:18</t>
  </si>
  <si>
    <t>5U 12</t>
  </si>
  <si>
    <t>14D 12:18</t>
  </si>
  <si>
    <t>14U 12</t>
  </si>
  <si>
    <t>27D 12:18</t>
  </si>
  <si>
    <t>filter alone dried for 2 hours</t>
  </si>
  <si>
    <t>27U 12</t>
  </si>
  <si>
    <t>5U 12:23</t>
  </si>
  <si>
    <t>5D 12</t>
  </si>
  <si>
    <t>14U 12:23</t>
  </si>
  <si>
    <t>27U 12:23</t>
  </si>
  <si>
    <t>14D 12</t>
  </si>
  <si>
    <t>5D 12:23</t>
  </si>
  <si>
    <t>27D 12</t>
  </si>
  <si>
    <t>14D 12:23</t>
  </si>
  <si>
    <t>5U 13</t>
  </si>
  <si>
    <t>27D 12:23</t>
  </si>
  <si>
    <t>14U 13</t>
  </si>
  <si>
    <t>5U 12:28</t>
  </si>
  <si>
    <t>Missing volume, assumed to be 140 mL</t>
  </si>
  <si>
    <t>27U 13</t>
  </si>
  <si>
    <t>14U 12:28</t>
  </si>
  <si>
    <t>5D 13</t>
  </si>
  <si>
    <t>27U 12:28</t>
  </si>
  <si>
    <t>Leaky tube slowed flow rate so no sample collected</t>
  </si>
  <si>
    <t>5D 12:28</t>
  </si>
  <si>
    <t>14D 13</t>
  </si>
  <si>
    <t>14D 12:28</t>
  </si>
  <si>
    <t>27D 13</t>
  </si>
  <si>
    <t>27D 12:28</t>
  </si>
  <si>
    <t>5U 14</t>
  </si>
  <si>
    <t>5U 12:33</t>
  </si>
  <si>
    <t>14U 12:33</t>
  </si>
  <si>
    <t>14U 14</t>
  </si>
  <si>
    <t>27U 12:33</t>
  </si>
  <si>
    <t>27U 14</t>
  </si>
  <si>
    <t>5D 12:33</t>
  </si>
  <si>
    <t>5D 14</t>
  </si>
  <si>
    <t>14D 14</t>
  </si>
  <si>
    <t>14D 12:33</t>
  </si>
  <si>
    <t>27D 14</t>
  </si>
  <si>
    <t>27D 12:33</t>
  </si>
  <si>
    <t>5U 12:38</t>
  </si>
  <si>
    <t>14U 12:38</t>
  </si>
  <si>
    <t>27U 12:38</t>
  </si>
  <si>
    <t>5D 12:38</t>
  </si>
  <si>
    <t>14D 12:38</t>
  </si>
  <si>
    <t>27D 12:38</t>
  </si>
  <si>
    <t>5U 12:43</t>
  </si>
  <si>
    <t>14U 12:43</t>
  </si>
  <si>
    <t>27U 12:43</t>
  </si>
  <si>
    <t>5D 12:43</t>
  </si>
  <si>
    <t>14D 12:43</t>
  </si>
  <si>
    <t>some residue visible</t>
  </si>
  <si>
    <t>27D 12:43</t>
  </si>
  <si>
    <t>Minutes after data collection began</t>
  </si>
  <si>
    <t>Blank A</t>
  </si>
  <si>
    <t>Filter dried overnight then ~150ml DI was pour through filter in vacuum filtration apparatus</t>
  </si>
  <si>
    <t>Blank B</t>
  </si>
  <si>
    <t>Blank C</t>
  </si>
  <si>
    <t>not filtered, kept in oven with the last batch of samples (filtered 5/16) as they were pre-drying and post-filtration drying</t>
  </si>
  <si>
    <t>Filter mass (dried overnight) (g)</t>
  </si>
  <si>
    <t>dried sediment+filter mass (g)</t>
  </si>
  <si>
    <t>sediment mass (g)</t>
  </si>
  <si>
    <t>mean</t>
  </si>
  <si>
    <t>Second weighing of filter without weigh boat + sediment, after sitting at room temperature 24 hours</t>
  </si>
  <si>
    <t>mean mass (excluding negative values)</t>
  </si>
  <si>
    <t>~12:50pm</t>
  </si>
  <si>
    <t>5U 15</t>
  </si>
  <si>
    <t>14U 15</t>
  </si>
  <si>
    <t>27U 15</t>
  </si>
  <si>
    <t>5D 15</t>
  </si>
  <si>
    <t>14D 15</t>
  </si>
  <si>
    <t>27D 15</t>
  </si>
  <si>
    <t>5U 16</t>
  </si>
  <si>
    <t>14U 16</t>
  </si>
  <si>
    <t>27U 16</t>
  </si>
  <si>
    <t>5D 16</t>
  </si>
  <si>
    <t>14D 16</t>
  </si>
  <si>
    <t>27D 16</t>
  </si>
  <si>
    <t>5U 17</t>
  </si>
  <si>
    <t>14U 17</t>
  </si>
  <si>
    <t>27U 17</t>
  </si>
  <si>
    <t>5D 17</t>
  </si>
  <si>
    <t>14D 17</t>
  </si>
  <si>
    <t>27D 17</t>
  </si>
  <si>
    <t>5U 18</t>
  </si>
  <si>
    <t>14U 18</t>
  </si>
  <si>
    <t>27U 18</t>
  </si>
  <si>
    <t>5D 18</t>
  </si>
  <si>
    <t>14D 18</t>
  </si>
  <si>
    <t>27D 18</t>
  </si>
  <si>
    <t>5U 19</t>
  </si>
  <si>
    <t>14U 19</t>
  </si>
  <si>
    <t>27U 19</t>
  </si>
  <si>
    <t>5D 19</t>
  </si>
  <si>
    <t>14D 19</t>
  </si>
  <si>
    <t>27D 19</t>
  </si>
  <si>
    <t>5U 20</t>
  </si>
  <si>
    <t>14U 20</t>
  </si>
  <si>
    <t>27U 20</t>
  </si>
  <si>
    <t>5D 20</t>
  </si>
  <si>
    <t>14D 20</t>
  </si>
  <si>
    <t>27D 20</t>
  </si>
  <si>
    <t>mean mass</t>
  </si>
  <si>
    <t>Experiment without Dowels</t>
  </si>
  <si>
    <t>TIME (minutes after first pulse of sediment added)</t>
  </si>
  <si>
    <t>Filter + Silt (dried 48 hours at 40C)</t>
  </si>
  <si>
    <t>filled all the way up to ~500ml from 3:27 to 3:37</t>
  </si>
  <si>
    <t>Mean volume across all 125mL vials</t>
  </si>
  <si>
    <t>Mean volume concentration</t>
  </si>
  <si>
    <t>Mean volume across 500mL vials filled for 5 minutes</t>
  </si>
  <si>
    <t>k for each time point at all 3 depths (added together)/combined volume of three depths</t>
  </si>
  <si>
    <t>include raw data</t>
  </si>
  <si>
    <t>combine size bins to calculate k</t>
  </si>
  <si>
    <t>Time (according to laptop clock)</t>
  </si>
  <si>
    <t>TIME (minutes after sediment added)</t>
  </si>
  <si>
    <t>Sediment mass (g)</t>
  </si>
  <si>
    <t>Volume Conc g/ml</t>
  </si>
  <si>
    <t>Variability before</t>
  </si>
  <si>
    <t>Variability after</t>
  </si>
  <si>
    <t>Mean of 125-ml bottles:</t>
  </si>
  <si>
    <t>Filter + Silt (dried 40C) mass 1</t>
  </si>
  <si>
    <t>mass 2</t>
  </si>
  <si>
    <t>balance error</t>
  </si>
  <si>
    <t>*all samples filtered between 7/5 and 7/12</t>
  </si>
  <si>
    <t>*slow filtering time indicates the possibility of the large amount of silicon grease in the water clogging the filter</t>
  </si>
  <si>
    <t>*samples weighed on 7/13/2018</t>
  </si>
  <si>
    <t>14D 15 filter 1and 2</t>
  </si>
  <si>
    <t>27D 15 filter 1 and 2</t>
  </si>
  <si>
    <t>5D 16 filter 1 and 2</t>
  </si>
  <si>
    <t>27D 16 1 and 2</t>
  </si>
  <si>
    <t>*no observable sediment on filter</t>
  </si>
  <si>
    <t>14D14 had a mystery volume of 129 mL before being measured. Maybe meant for 27D14 which is missing a volume measurement</t>
  </si>
  <si>
    <t>14D14--volume already enter duplicate measurement</t>
  </si>
  <si>
    <t>27D 15 filter 1</t>
  </si>
  <si>
    <t>14D 15 filter 2</t>
  </si>
  <si>
    <t>5D 16 filter 2</t>
  </si>
  <si>
    <t>27D16 filter 2</t>
  </si>
  <si>
    <t>Time</t>
  </si>
  <si>
    <t xml:space="preserve">Location </t>
  </si>
  <si>
    <t xml:space="preserve">Height </t>
  </si>
  <si>
    <t>Volume mL</t>
  </si>
  <si>
    <t>Filter Weight g</t>
  </si>
  <si>
    <t>Filter + Sediment Weight g</t>
  </si>
  <si>
    <t>Sediment Weight g</t>
  </si>
  <si>
    <t>Mass concentration g/L</t>
  </si>
  <si>
    <t>ran beginning samples for 3 minutes. Last three samples for two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</si>
</sst>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0"/>
    <numFmt numFmtId="165" formatCode="m/d/yy"/>
    <numFmt numFmtId="166" formatCode="h:mm am/pm"/>
    <numFmt numFmtId="167" formatCode="0.00000"/>
    <numFmt numFmtId="168" formatCode="m/d/yyyy"/>
  </numFmts>
  <fonts count="8">
    <font>
      <sz val="10.0"/>
      <color rgb="FF000000"/>
      <name val="Arial"/>
    </font>
    <font>
      <b/>
    </font>
    <font/>
    <font>
      <b/>
      <sz val="10.0"/>
      <name val="Arial"/>
    </font>
    <font>
      <sz val="11.0"/>
      <color rgb="FF000000"/>
      <name val="&quot;Courier New&quot;"/>
    </font>
    <font>
      <sz val="10.0"/>
      <name val="Arial"/>
    </font>
    <font>
      <color rgb="FFFF0000"/>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0" fontId="1" numFmtId="164" xfId="0" applyAlignment="1" applyFont="1" applyNumberFormat="1">
      <alignment readingOrder="0"/>
    </xf>
    <xf borderId="0" fillId="0" fontId="1" numFmtId="0" xfId="0" applyFont="1"/>
    <xf borderId="0" fillId="0" fontId="2" numFmtId="0" xfId="0" applyAlignment="1" applyFont="1">
      <alignment horizontal="left" readingOrder="0"/>
    </xf>
    <xf borderId="0" fillId="2" fontId="2" numFmtId="0" xfId="0" applyAlignment="1" applyFont="1">
      <alignment readingOrder="0"/>
    </xf>
    <xf borderId="0" fillId="0" fontId="2" numFmtId="0" xfId="0" applyAlignment="1" applyFont="1">
      <alignment horizontal="left"/>
    </xf>
    <xf borderId="0" fillId="0" fontId="2" numFmtId="165"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horizontal="right" readingOrder="0"/>
    </xf>
    <xf borderId="0" fillId="0" fontId="2" numFmtId="166" xfId="0" applyAlignment="1" applyFont="1" applyNumberFormat="1">
      <alignment horizontal="left" readingOrder="0"/>
    </xf>
    <xf borderId="0" fillId="0" fontId="2" numFmtId="0" xfId="0" applyAlignment="1" applyFont="1">
      <alignment readingOrder="0" vertical="top"/>
    </xf>
    <xf borderId="0" fillId="0" fontId="2" numFmtId="166" xfId="0" applyAlignment="1" applyFont="1" applyNumberFormat="1">
      <alignment readingOrder="0"/>
    </xf>
    <xf borderId="0" fillId="2" fontId="2" numFmtId="0" xfId="0" applyFont="1"/>
    <xf borderId="0" fillId="0" fontId="2" numFmtId="164" xfId="0" applyAlignment="1" applyFont="1" applyNumberFormat="1">
      <alignment readingOrder="0"/>
    </xf>
    <xf borderId="0" fillId="0" fontId="2" numFmtId="167" xfId="0" applyAlignment="1" applyFont="1" applyNumberFormat="1">
      <alignment readingOrder="0"/>
    </xf>
    <xf borderId="0" fillId="0" fontId="2" numFmtId="164" xfId="0" applyFont="1" applyNumberFormat="1"/>
    <xf borderId="0" fillId="0" fontId="2" numFmtId="167" xfId="0" applyFont="1" applyNumberFormat="1"/>
    <xf borderId="0" fillId="0" fontId="3" numFmtId="164" xfId="0" applyAlignment="1" applyFont="1" applyNumberFormat="1">
      <alignment readingOrder="0"/>
    </xf>
    <xf borderId="0" fillId="2" fontId="0" numFmtId="164" xfId="0" applyFont="1" applyNumberFormat="1"/>
    <xf borderId="0" fillId="2" fontId="4" numFmtId="0" xfId="0" applyAlignment="1" applyFont="1">
      <alignment horizontal="left" readingOrder="0" shrinkToFit="0" wrapText="1"/>
    </xf>
    <xf borderId="0" fillId="0" fontId="5" numFmtId="164" xfId="0" applyFont="1" applyNumberFormat="1"/>
    <xf borderId="0" fillId="0" fontId="2" numFmtId="164" xfId="0" applyAlignment="1" applyFont="1" applyNumberFormat="1">
      <alignment readingOrder="0" vertical="top"/>
    </xf>
    <xf borderId="0" fillId="0" fontId="5" numFmtId="164" xfId="0" applyAlignment="1" applyFont="1" applyNumberFormat="1">
      <alignment readingOrder="0"/>
    </xf>
    <xf borderId="0" fillId="0" fontId="2" numFmtId="165" xfId="0" applyFont="1" applyNumberFormat="1"/>
    <xf borderId="0" fillId="0" fontId="6" numFmtId="0" xfId="0" applyAlignment="1" applyFont="1">
      <alignment readingOrder="0"/>
    </xf>
    <xf borderId="0" fillId="0" fontId="2" numFmtId="168" xfId="0" applyAlignment="1" applyFont="1" applyNumberFormat="1">
      <alignment readingOrder="0"/>
    </xf>
    <xf borderId="0" fillId="2"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2.xml"/><Relationship Id="rId3"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3.xml"/><Relationship Id="rId3"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5.29"/>
    <col customWidth="1" min="3" max="3" width="6.43"/>
    <col customWidth="1" min="4" max="4" width="19.57"/>
    <col customWidth="1" min="5" max="5" width="12.43"/>
    <col customWidth="1" min="6" max="6" width="30.14"/>
    <col customWidth="1" min="9" max="9" width="30.29"/>
    <col customWidth="1" min="10" max="10" width="28.14"/>
    <col customWidth="1" min="11" max="11" width="30.0"/>
    <col customWidth="1" min="13" max="13" width="26.86"/>
  </cols>
  <sheetData>
    <row r="1">
      <c r="A1" s="2" t="s">
        <v>0</v>
      </c>
      <c r="B1" s="2" t="s">
        <v>2</v>
      </c>
      <c r="C1" s="2" t="s">
        <v>3</v>
      </c>
      <c r="D1" s="2" t="s">
        <v>4</v>
      </c>
      <c r="E1" s="2" t="s">
        <v>5</v>
      </c>
      <c r="F1" s="2" t="s">
        <v>7</v>
      </c>
      <c r="G1" s="2"/>
      <c r="H1" s="2"/>
      <c r="I1" s="2" t="s">
        <v>10</v>
      </c>
      <c r="J1" s="4" t="s">
        <v>11</v>
      </c>
      <c r="K1" s="2" t="s">
        <v>21</v>
      </c>
      <c r="L1" s="2" t="s">
        <v>22</v>
      </c>
      <c r="M1" s="5" t="s">
        <v>23</v>
      </c>
      <c r="N1" s="2" t="s">
        <v>18</v>
      </c>
      <c r="O1" s="2" t="s">
        <v>24</v>
      </c>
      <c r="P1" s="6"/>
      <c r="Q1" s="6"/>
      <c r="R1" s="6"/>
      <c r="S1" s="6"/>
      <c r="T1" s="6"/>
      <c r="U1" s="6"/>
      <c r="V1" s="6"/>
      <c r="W1" s="6"/>
      <c r="X1" s="6"/>
      <c r="Y1" s="6"/>
      <c r="Z1" s="6"/>
      <c r="AA1" s="6"/>
      <c r="AB1" s="6"/>
      <c r="AC1" s="6"/>
    </row>
    <row r="2">
      <c r="A2" s="3" t="s">
        <v>25</v>
      </c>
      <c r="B2" s="3" t="s">
        <v>25</v>
      </c>
      <c r="C2" s="3" t="s">
        <v>26</v>
      </c>
      <c r="D2" s="3">
        <v>5.0</v>
      </c>
      <c r="E2" s="3" t="s">
        <v>28</v>
      </c>
      <c r="F2" s="3" t="s">
        <v>29</v>
      </c>
      <c r="I2" s="3"/>
      <c r="J2" s="8">
        <v>0.13442</v>
      </c>
      <c r="K2" s="3">
        <v>0.13434</v>
      </c>
      <c r="L2" s="3">
        <f t="shared" ref="L2:L20" si="1">K2-J2</f>
        <v>-0.00008</v>
      </c>
      <c r="M2" s="11">
        <f t="shared" ref="M2:M20" si="2">L2/0.015</f>
        <v>-0.005333333333</v>
      </c>
      <c r="N2" s="10">
        <v>43215.0</v>
      </c>
      <c r="O2" s="3" t="s">
        <v>37</v>
      </c>
    </row>
    <row r="3">
      <c r="A3" s="3" t="s">
        <v>25</v>
      </c>
      <c r="B3" s="3" t="s">
        <v>25</v>
      </c>
      <c r="C3" s="3" t="s">
        <v>26</v>
      </c>
      <c r="D3" s="3">
        <v>14.0</v>
      </c>
      <c r="E3" s="3" t="s">
        <v>39</v>
      </c>
      <c r="F3" s="3" t="s">
        <v>40</v>
      </c>
      <c r="I3" s="3"/>
      <c r="J3" s="8">
        <v>0.13396</v>
      </c>
      <c r="K3" s="3">
        <v>0.13375</v>
      </c>
      <c r="L3" s="3">
        <f t="shared" si="1"/>
        <v>-0.00021</v>
      </c>
      <c r="M3" s="11">
        <f t="shared" si="2"/>
        <v>-0.014</v>
      </c>
      <c r="N3" s="10">
        <v>43214.0</v>
      </c>
    </row>
    <row r="4">
      <c r="A4" s="3" t="s">
        <v>25</v>
      </c>
      <c r="B4" s="3" t="s">
        <v>25</v>
      </c>
      <c r="C4" s="3" t="s">
        <v>26</v>
      </c>
      <c r="D4" s="3">
        <v>27.0</v>
      </c>
      <c r="E4" s="3" t="s">
        <v>46</v>
      </c>
      <c r="F4" s="3" t="s">
        <v>40</v>
      </c>
      <c r="I4" s="3">
        <v>0.13398</v>
      </c>
      <c r="J4" s="8">
        <v>0.1339</v>
      </c>
      <c r="K4" s="3">
        <v>0.13373</v>
      </c>
      <c r="L4" s="3">
        <f t="shared" si="1"/>
        <v>-0.00017</v>
      </c>
      <c r="M4" s="11">
        <f t="shared" si="2"/>
        <v>-0.01133333333</v>
      </c>
      <c r="N4" s="10">
        <v>43217.0</v>
      </c>
    </row>
    <row r="5">
      <c r="A5" s="3" t="s">
        <v>25</v>
      </c>
      <c r="B5" s="3" t="s">
        <v>25</v>
      </c>
      <c r="C5" s="3" t="s">
        <v>36</v>
      </c>
      <c r="D5" s="3">
        <v>5.0</v>
      </c>
      <c r="E5" s="3" t="s">
        <v>50</v>
      </c>
      <c r="F5" s="3" t="s">
        <v>40</v>
      </c>
      <c r="I5" s="3">
        <v>0.13092</v>
      </c>
      <c r="J5" s="8">
        <v>0.13095</v>
      </c>
      <c r="K5" s="3">
        <v>0.13073</v>
      </c>
      <c r="L5" s="3">
        <f t="shared" si="1"/>
        <v>-0.00022</v>
      </c>
      <c r="M5" s="11">
        <f t="shared" si="2"/>
        <v>-0.01466666667</v>
      </c>
      <c r="N5" s="10">
        <v>43217.0</v>
      </c>
    </row>
    <row r="6">
      <c r="A6" s="3" t="s">
        <v>25</v>
      </c>
      <c r="B6" s="3" t="s">
        <v>25</v>
      </c>
      <c r="C6" s="3" t="s">
        <v>36</v>
      </c>
      <c r="D6" s="3">
        <v>14.0</v>
      </c>
      <c r="E6" s="3" t="s">
        <v>53</v>
      </c>
      <c r="F6" s="3" t="s">
        <v>40</v>
      </c>
      <c r="J6" s="8">
        <v>0.13254</v>
      </c>
      <c r="K6" s="3">
        <v>0.13244</v>
      </c>
      <c r="L6" s="3">
        <f t="shared" si="1"/>
        <v>-0.0001</v>
      </c>
      <c r="M6" s="11">
        <f t="shared" si="2"/>
        <v>-0.006666666667</v>
      </c>
    </row>
    <row r="7">
      <c r="A7" s="3" t="s">
        <v>25</v>
      </c>
      <c r="B7" s="3" t="s">
        <v>25</v>
      </c>
      <c r="C7" s="3" t="s">
        <v>36</v>
      </c>
      <c r="D7" s="3">
        <v>27.0</v>
      </c>
      <c r="E7" s="3" t="s">
        <v>55</v>
      </c>
      <c r="F7" s="3" t="s">
        <v>40</v>
      </c>
      <c r="J7" s="8">
        <v>0.13364</v>
      </c>
      <c r="K7" s="3">
        <v>0.13358</v>
      </c>
      <c r="L7" s="3">
        <f t="shared" si="1"/>
        <v>-0.00006</v>
      </c>
      <c r="M7" s="11">
        <f t="shared" si="2"/>
        <v>-0.004</v>
      </c>
      <c r="N7" s="10">
        <v>43220.0</v>
      </c>
    </row>
    <row r="8">
      <c r="A8" s="3" t="s">
        <v>25</v>
      </c>
      <c r="B8" s="3" t="s">
        <v>25</v>
      </c>
      <c r="C8" s="3" t="s">
        <v>26</v>
      </c>
      <c r="D8" s="3">
        <v>5.0</v>
      </c>
      <c r="E8" s="3" t="s">
        <v>59</v>
      </c>
      <c r="F8" s="3" t="s">
        <v>60</v>
      </c>
      <c r="I8" s="3"/>
      <c r="J8" s="8">
        <v>0.13343</v>
      </c>
      <c r="K8" s="3">
        <v>0.13336</v>
      </c>
      <c r="L8" s="3">
        <f t="shared" si="1"/>
        <v>-0.00007</v>
      </c>
      <c r="M8" s="11">
        <f t="shared" si="2"/>
        <v>-0.004666666667</v>
      </c>
      <c r="N8" s="10">
        <v>43215.0</v>
      </c>
    </row>
    <row r="9">
      <c r="A9" s="3" t="s">
        <v>25</v>
      </c>
      <c r="B9" s="3" t="s">
        <v>25</v>
      </c>
      <c r="C9" s="3" t="s">
        <v>26</v>
      </c>
      <c r="D9" s="3">
        <v>14.0</v>
      </c>
      <c r="E9" s="3" t="s">
        <v>62</v>
      </c>
      <c r="F9" s="3" t="s">
        <v>40</v>
      </c>
      <c r="I9" s="3">
        <v>0.13103</v>
      </c>
      <c r="J9" s="8">
        <v>0.13103</v>
      </c>
      <c r="K9" s="3">
        <v>0.13088</v>
      </c>
      <c r="L9" s="3">
        <f t="shared" si="1"/>
        <v>-0.00015</v>
      </c>
      <c r="M9" s="11">
        <f t="shared" si="2"/>
        <v>-0.01</v>
      </c>
      <c r="N9" s="10">
        <v>43217.0</v>
      </c>
      <c r="O9" s="3" t="s">
        <v>37</v>
      </c>
    </row>
    <row r="10">
      <c r="A10" s="3" t="s">
        <v>25</v>
      </c>
      <c r="B10" s="3" t="s">
        <v>25</v>
      </c>
      <c r="C10" s="3" t="s">
        <v>26</v>
      </c>
      <c r="D10" s="3">
        <v>27.0</v>
      </c>
      <c r="E10" s="3" t="s">
        <v>64</v>
      </c>
      <c r="F10" s="3" t="s">
        <v>40</v>
      </c>
      <c r="I10" s="3">
        <v>0.1315</v>
      </c>
      <c r="J10" s="8">
        <v>0.13142</v>
      </c>
      <c r="K10" s="3">
        <v>0.13126</v>
      </c>
      <c r="L10" s="3">
        <f t="shared" si="1"/>
        <v>-0.00016</v>
      </c>
      <c r="M10" s="11">
        <f t="shared" si="2"/>
        <v>-0.01066666667</v>
      </c>
      <c r="N10" s="10">
        <v>43217.0</v>
      </c>
      <c r="O10" s="3" t="s">
        <v>37</v>
      </c>
    </row>
    <row r="11">
      <c r="A11" s="3" t="s">
        <v>25</v>
      </c>
      <c r="B11" s="3" t="s">
        <v>25</v>
      </c>
      <c r="C11" s="3" t="s">
        <v>36</v>
      </c>
      <c r="D11" s="3">
        <v>5.0</v>
      </c>
      <c r="E11" s="3" t="s">
        <v>66</v>
      </c>
      <c r="F11" s="3" t="s">
        <v>40</v>
      </c>
      <c r="I11" s="3"/>
      <c r="J11" s="8">
        <v>0.13373</v>
      </c>
      <c r="K11" s="3">
        <v>0.13352</v>
      </c>
      <c r="L11" s="3">
        <f t="shared" si="1"/>
        <v>-0.00021</v>
      </c>
      <c r="M11" s="11">
        <f t="shared" si="2"/>
        <v>-0.014</v>
      </c>
      <c r="N11" s="10">
        <v>43214.0</v>
      </c>
      <c r="O11" s="14" t="s">
        <v>67</v>
      </c>
    </row>
    <row r="12">
      <c r="A12" s="3" t="s">
        <v>25</v>
      </c>
      <c r="B12" s="3" t="s">
        <v>25</v>
      </c>
      <c r="C12" s="3" t="s">
        <v>36</v>
      </c>
      <c r="D12" s="3">
        <v>14.0</v>
      </c>
      <c r="E12" s="3" t="s">
        <v>69</v>
      </c>
      <c r="F12" s="3" t="s">
        <v>40</v>
      </c>
      <c r="J12" s="8">
        <v>0.13396</v>
      </c>
      <c r="K12" s="3">
        <v>0.13381</v>
      </c>
      <c r="L12" s="3">
        <f t="shared" si="1"/>
        <v>-0.00015</v>
      </c>
      <c r="M12" s="11">
        <f t="shared" si="2"/>
        <v>-0.01</v>
      </c>
      <c r="N12" s="10">
        <v>43220.0</v>
      </c>
    </row>
    <row r="13">
      <c r="A13" s="3" t="s">
        <v>25</v>
      </c>
      <c r="B13" s="3" t="s">
        <v>25</v>
      </c>
      <c r="C13" s="3" t="s">
        <v>36</v>
      </c>
      <c r="D13" s="3">
        <v>27.0</v>
      </c>
      <c r="E13" s="3" t="s">
        <v>70</v>
      </c>
      <c r="F13" s="3" t="s">
        <v>40</v>
      </c>
      <c r="J13" s="8">
        <v>0.13381</v>
      </c>
      <c r="K13" s="3">
        <v>0.13372</v>
      </c>
      <c r="L13" s="3">
        <f t="shared" si="1"/>
        <v>-0.00009</v>
      </c>
      <c r="M13" s="11">
        <f t="shared" si="2"/>
        <v>-0.006</v>
      </c>
      <c r="N13" s="10">
        <v>43220.0</v>
      </c>
    </row>
    <row r="14">
      <c r="A14" s="15">
        <v>0.48819444444444443</v>
      </c>
      <c r="B14" s="3">
        <v>3.0</v>
      </c>
      <c r="C14" s="3" t="s">
        <v>26</v>
      </c>
      <c r="D14" s="3">
        <v>5.0</v>
      </c>
      <c r="E14" s="3" t="s">
        <v>73</v>
      </c>
      <c r="F14" s="3" t="s">
        <v>74</v>
      </c>
      <c r="I14" s="3"/>
      <c r="J14" s="8">
        <v>0.13442</v>
      </c>
      <c r="K14" s="3">
        <v>0.13532</v>
      </c>
      <c r="L14" s="3">
        <f t="shared" si="1"/>
        <v>0.0009</v>
      </c>
      <c r="M14" s="11">
        <f t="shared" si="2"/>
        <v>0.06</v>
      </c>
      <c r="N14" s="10">
        <v>43214.0</v>
      </c>
      <c r="O14" s="14" t="s">
        <v>67</v>
      </c>
    </row>
    <row r="15">
      <c r="A15" s="15">
        <v>0.48819444444444443</v>
      </c>
      <c r="B15" s="3">
        <v>3.0</v>
      </c>
      <c r="C15" s="3" t="s">
        <v>26</v>
      </c>
      <c r="D15" s="3">
        <v>14.0</v>
      </c>
      <c r="E15" s="3" t="s">
        <v>76</v>
      </c>
      <c r="F15" s="3" t="s">
        <v>40</v>
      </c>
      <c r="I15" s="3">
        <v>0.13105</v>
      </c>
      <c r="J15" s="8">
        <v>0.13107</v>
      </c>
      <c r="K15" s="3">
        <v>0.13152</v>
      </c>
      <c r="L15" s="3">
        <f t="shared" si="1"/>
        <v>0.00045</v>
      </c>
      <c r="M15" s="11">
        <f t="shared" si="2"/>
        <v>0.03</v>
      </c>
      <c r="N15" s="10">
        <v>43217.0</v>
      </c>
    </row>
    <row r="16">
      <c r="A16" s="15">
        <v>0.48819444444444443</v>
      </c>
      <c r="B16" s="3">
        <v>3.0</v>
      </c>
      <c r="C16" s="3" t="s">
        <v>26</v>
      </c>
      <c r="D16" s="3">
        <v>27.0</v>
      </c>
      <c r="E16" s="3" t="s">
        <v>78</v>
      </c>
      <c r="F16" s="3" t="s">
        <v>40</v>
      </c>
      <c r="I16" s="3">
        <v>0.13258</v>
      </c>
      <c r="J16" s="8">
        <v>0.13257</v>
      </c>
      <c r="K16" s="3">
        <v>0.13244</v>
      </c>
      <c r="L16" s="3">
        <f t="shared" si="1"/>
        <v>-0.00013</v>
      </c>
      <c r="M16" s="11">
        <f t="shared" si="2"/>
        <v>-0.008666666667</v>
      </c>
      <c r="N16" s="10">
        <v>43217.0</v>
      </c>
    </row>
    <row r="17">
      <c r="A17" s="15">
        <v>0.48819444444444443</v>
      </c>
      <c r="B17" s="3">
        <v>3.0</v>
      </c>
      <c r="C17" s="3" t="s">
        <v>36</v>
      </c>
      <c r="D17" s="3">
        <v>5.0</v>
      </c>
      <c r="E17" s="3" t="s">
        <v>80</v>
      </c>
      <c r="F17" s="3" t="s">
        <v>40</v>
      </c>
      <c r="I17" s="3">
        <v>0.13059</v>
      </c>
      <c r="J17" s="8">
        <v>0.13066</v>
      </c>
      <c r="K17" s="3">
        <v>0.1305</v>
      </c>
      <c r="L17" s="3">
        <f t="shared" si="1"/>
        <v>-0.00016</v>
      </c>
      <c r="M17" s="11">
        <f t="shared" si="2"/>
        <v>-0.01066666667</v>
      </c>
      <c r="N17" s="10">
        <v>43217.0</v>
      </c>
      <c r="O17" s="3" t="s">
        <v>37</v>
      </c>
    </row>
    <row r="18">
      <c r="A18" s="15">
        <v>0.48819444444444443</v>
      </c>
      <c r="B18" s="3">
        <v>3.0</v>
      </c>
      <c r="C18" s="3" t="s">
        <v>36</v>
      </c>
      <c r="D18" s="3">
        <v>14.0</v>
      </c>
      <c r="E18" s="3" t="s">
        <v>83</v>
      </c>
      <c r="F18" s="3" t="s">
        <v>40</v>
      </c>
      <c r="J18" s="3">
        <v>0.13041</v>
      </c>
      <c r="K18" s="3">
        <v>0.13119</v>
      </c>
      <c r="L18" s="3">
        <f t="shared" si="1"/>
        <v>0.00078</v>
      </c>
      <c r="M18" s="11">
        <f t="shared" si="2"/>
        <v>0.052</v>
      </c>
      <c r="N18" s="10">
        <v>43220.0</v>
      </c>
    </row>
    <row r="19">
      <c r="A19" s="15">
        <v>0.48819444444444443</v>
      </c>
      <c r="B19" s="3">
        <v>3.0</v>
      </c>
      <c r="C19" s="3" t="s">
        <v>36</v>
      </c>
      <c r="D19" s="3">
        <v>27.0</v>
      </c>
      <c r="E19" s="3" t="s">
        <v>86</v>
      </c>
      <c r="F19" s="3" t="s">
        <v>40</v>
      </c>
      <c r="J19" s="3">
        <v>0.13308</v>
      </c>
      <c r="K19" s="3">
        <v>0.13322</v>
      </c>
      <c r="L19" s="3">
        <f t="shared" si="1"/>
        <v>0.00014</v>
      </c>
      <c r="M19" s="11">
        <f t="shared" si="2"/>
        <v>0.009333333333</v>
      </c>
      <c r="N19" s="10">
        <v>43220.0</v>
      </c>
    </row>
    <row r="20">
      <c r="A20" s="15">
        <v>0.49166666666666664</v>
      </c>
      <c r="B20" s="3">
        <v>8.0</v>
      </c>
      <c r="C20" s="3" t="s">
        <v>26</v>
      </c>
      <c r="D20" s="3">
        <v>5.0</v>
      </c>
      <c r="E20" s="3" t="s">
        <v>88</v>
      </c>
      <c r="F20" s="3" t="s">
        <v>89</v>
      </c>
      <c r="I20" s="3"/>
      <c r="J20" s="8">
        <v>0.13436</v>
      </c>
      <c r="K20" s="3">
        <v>0.13514</v>
      </c>
      <c r="L20" s="3">
        <f t="shared" si="1"/>
        <v>0.00078</v>
      </c>
      <c r="M20" s="11">
        <f t="shared" si="2"/>
        <v>0.052</v>
      </c>
      <c r="N20" s="10">
        <v>43215.0</v>
      </c>
    </row>
    <row r="21">
      <c r="A21" s="2" t="s">
        <v>0</v>
      </c>
      <c r="B21" s="2" t="s">
        <v>2</v>
      </c>
      <c r="C21" s="2" t="s">
        <v>3</v>
      </c>
      <c r="D21" s="2" t="s">
        <v>4</v>
      </c>
      <c r="E21" s="2" t="s">
        <v>5</v>
      </c>
      <c r="F21" s="2" t="s">
        <v>7</v>
      </c>
      <c r="G21" s="2"/>
      <c r="H21" s="2"/>
      <c r="I21" s="2" t="s">
        <v>10</v>
      </c>
      <c r="J21" s="4" t="s">
        <v>11</v>
      </c>
      <c r="K21" s="2" t="s">
        <v>21</v>
      </c>
      <c r="L21" s="2" t="s">
        <v>22</v>
      </c>
      <c r="M21" s="5" t="s">
        <v>23</v>
      </c>
      <c r="N21" s="2" t="s">
        <v>18</v>
      </c>
      <c r="O21" s="2" t="s">
        <v>24</v>
      </c>
      <c r="P21" s="6"/>
      <c r="Q21" s="6"/>
      <c r="R21" s="6"/>
      <c r="S21" s="6"/>
      <c r="T21" s="6"/>
      <c r="U21" s="6"/>
      <c r="V21" s="6"/>
      <c r="W21" s="6"/>
      <c r="X21" s="6"/>
      <c r="Y21" s="6"/>
      <c r="Z21" s="6"/>
      <c r="AA21" s="6"/>
      <c r="AB21" s="6"/>
      <c r="AC21" s="6"/>
    </row>
    <row r="22">
      <c r="A22" s="15">
        <v>0.49166666666666664</v>
      </c>
      <c r="B22" s="3">
        <v>8.0</v>
      </c>
      <c r="C22" s="3" t="s">
        <v>26</v>
      </c>
      <c r="D22" s="3">
        <v>14.0</v>
      </c>
      <c r="E22" s="3" t="s">
        <v>92</v>
      </c>
      <c r="F22" s="3" t="s">
        <v>40</v>
      </c>
      <c r="J22" s="16"/>
      <c r="L22" s="17">
        <f t="shared" ref="L22:L40" si="3">K22-J22</f>
        <v>0</v>
      </c>
      <c r="M22" s="11">
        <f t="shared" ref="M22:M40" si="4">L22/0.015</f>
        <v>0</v>
      </c>
    </row>
    <row r="23">
      <c r="A23" s="15">
        <v>0.49166666666666664</v>
      </c>
      <c r="B23" s="3">
        <v>8.0</v>
      </c>
      <c r="C23" s="3" t="s">
        <v>26</v>
      </c>
      <c r="D23" s="3">
        <v>27.0</v>
      </c>
      <c r="E23" s="3" t="s">
        <v>97</v>
      </c>
      <c r="F23" s="3" t="s">
        <v>40</v>
      </c>
      <c r="I23" s="3">
        <v>0.12879</v>
      </c>
      <c r="J23" s="8">
        <v>0.12881</v>
      </c>
      <c r="K23" s="3">
        <v>0.12907</v>
      </c>
      <c r="L23" s="17">
        <f t="shared" si="3"/>
        <v>0.00026</v>
      </c>
      <c r="M23" s="11">
        <f t="shared" si="4"/>
        <v>0.01733333333</v>
      </c>
      <c r="N23" s="10">
        <v>43217.0</v>
      </c>
    </row>
    <row r="24">
      <c r="A24" s="15">
        <v>0.49166666666666664</v>
      </c>
      <c r="B24" s="3">
        <v>8.0</v>
      </c>
      <c r="C24" s="3" t="s">
        <v>36</v>
      </c>
      <c r="D24" s="3">
        <v>5.0</v>
      </c>
      <c r="E24" s="3" t="s">
        <v>100</v>
      </c>
      <c r="F24" s="3" t="s">
        <v>40</v>
      </c>
      <c r="I24" s="3">
        <v>0.13134</v>
      </c>
      <c r="J24" s="8">
        <v>0.13133</v>
      </c>
      <c r="K24" s="3">
        <v>0.13149</v>
      </c>
      <c r="L24" s="17">
        <f t="shared" si="3"/>
        <v>0.00016</v>
      </c>
      <c r="M24" s="11">
        <f t="shared" si="4"/>
        <v>0.01066666667</v>
      </c>
      <c r="N24" s="10">
        <v>43217.0</v>
      </c>
    </row>
    <row r="25">
      <c r="A25" s="15">
        <v>0.49166666666666664</v>
      </c>
      <c r="B25" s="3">
        <v>8.0</v>
      </c>
      <c r="C25" s="3" t="s">
        <v>36</v>
      </c>
      <c r="D25" s="3">
        <v>14.0</v>
      </c>
      <c r="E25" s="3" t="s">
        <v>102</v>
      </c>
      <c r="F25" s="3" t="s">
        <v>40</v>
      </c>
      <c r="J25" s="8">
        <v>0.12804</v>
      </c>
      <c r="K25" s="3">
        <v>0.12827</v>
      </c>
      <c r="L25" s="17">
        <f t="shared" si="3"/>
        <v>0.00023</v>
      </c>
      <c r="M25" s="11">
        <f t="shared" si="4"/>
        <v>0.01533333333</v>
      </c>
      <c r="N25" s="10">
        <v>43220.0</v>
      </c>
    </row>
    <row r="26">
      <c r="A26" s="15">
        <v>0.49166666666666664</v>
      </c>
      <c r="B26" s="3">
        <v>8.0</v>
      </c>
      <c r="C26" s="3" t="s">
        <v>36</v>
      </c>
      <c r="D26" s="3">
        <v>27.0</v>
      </c>
      <c r="E26" s="3" t="s">
        <v>104</v>
      </c>
      <c r="F26" s="3" t="s">
        <v>40</v>
      </c>
      <c r="J26" s="8">
        <v>0.13205</v>
      </c>
      <c r="K26" s="3">
        <v>0.13297</v>
      </c>
      <c r="L26" s="17">
        <f t="shared" si="3"/>
        <v>0.00092</v>
      </c>
      <c r="M26" s="11">
        <f t="shared" si="4"/>
        <v>0.06133333333</v>
      </c>
      <c r="N26" s="10">
        <v>43220.0</v>
      </c>
    </row>
    <row r="27">
      <c r="A27" s="15">
        <v>0.4951388888888889</v>
      </c>
      <c r="B27" s="3">
        <v>13.0</v>
      </c>
      <c r="C27" s="3" t="s">
        <v>26</v>
      </c>
      <c r="D27" s="3">
        <v>5.0</v>
      </c>
      <c r="E27" s="3" t="s">
        <v>106</v>
      </c>
      <c r="I27" s="3"/>
      <c r="J27" s="8">
        <v>0.1305</v>
      </c>
      <c r="K27" s="3">
        <v>0.13073</v>
      </c>
      <c r="L27" s="17">
        <f t="shared" si="3"/>
        <v>0.00023</v>
      </c>
      <c r="M27" s="11">
        <f t="shared" si="4"/>
        <v>0.01533333333</v>
      </c>
      <c r="N27" s="10">
        <v>43215.0</v>
      </c>
    </row>
    <row r="28">
      <c r="A28" s="15">
        <v>0.4951388888888889</v>
      </c>
      <c r="B28" s="3">
        <v>13.0</v>
      </c>
      <c r="C28" s="3" t="s">
        <v>26</v>
      </c>
      <c r="D28" s="3">
        <v>14.0</v>
      </c>
      <c r="E28" s="3" t="s">
        <v>108</v>
      </c>
      <c r="I28" s="3">
        <v>0.12954</v>
      </c>
      <c r="J28" s="8">
        <v>0.12958</v>
      </c>
      <c r="K28" s="3">
        <v>0.12974</v>
      </c>
      <c r="L28" s="17">
        <f t="shared" si="3"/>
        <v>0.00016</v>
      </c>
      <c r="M28" s="11">
        <f t="shared" si="4"/>
        <v>0.01066666667</v>
      </c>
    </row>
    <row r="29">
      <c r="A29" s="15">
        <v>0.4951388888888889</v>
      </c>
      <c r="B29" s="3">
        <v>13.0</v>
      </c>
      <c r="C29" s="3" t="s">
        <v>26</v>
      </c>
      <c r="D29" s="3">
        <v>27.0</v>
      </c>
      <c r="E29" s="3" t="s">
        <v>110</v>
      </c>
      <c r="I29" s="3">
        <v>0.13459</v>
      </c>
      <c r="J29" s="8">
        <v>0.13467</v>
      </c>
      <c r="K29" s="3">
        <v>0.13504</v>
      </c>
      <c r="L29" s="17">
        <f t="shared" si="3"/>
        <v>0.00037</v>
      </c>
      <c r="M29" s="11">
        <f t="shared" si="4"/>
        <v>0.02466666667</v>
      </c>
      <c r="N29" s="10">
        <v>43217.0</v>
      </c>
    </row>
    <row r="30">
      <c r="A30" s="15">
        <v>0.4951388888888889</v>
      </c>
      <c r="B30" s="3">
        <v>13.0</v>
      </c>
      <c r="C30" s="3" t="s">
        <v>36</v>
      </c>
      <c r="D30" s="3">
        <v>5.0</v>
      </c>
      <c r="E30" s="3" t="s">
        <v>114</v>
      </c>
      <c r="I30" s="3">
        <v>0.13229</v>
      </c>
      <c r="J30" s="8">
        <v>0.13226</v>
      </c>
      <c r="K30" s="3">
        <v>0.13253</v>
      </c>
      <c r="L30" s="17">
        <f t="shared" si="3"/>
        <v>0.00027</v>
      </c>
      <c r="M30" s="11">
        <f t="shared" si="4"/>
        <v>0.018</v>
      </c>
      <c r="N30" s="10">
        <v>43217.0</v>
      </c>
    </row>
    <row r="31">
      <c r="A31" s="15">
        <v>0.4951388888888889</v>
      </c>
      <c r="B31" s="3">
        <v>13.0</v>
      </c>
      <c r="C31" s="3" t="s">
        <v>36</v>
      </c>
      <c r="D31" s="3">
        <v>14.0</v>
      </c>
      <c r="E31" s="3" t="s">
        <v>117</v>
      </c>
      <c r="J31" s="8">
        <v>0.13362</v>
      </c>
      <c r="K31" s="3">
        <v>0.13356</v>
      </c>
      <c r="L31" s="17">
        <f t="shared" si="3"/>
        <v>-0.00006</v>
      </c>
      <c r="M31" s="11">
        <f t="shared" si="4"/>
        <v>-0.004</v>
      </c>
      <c r="N31" s="10">
        <v>43220.0</v>
      </c>
    </row>
    <row r="32">
      <c r="A32" s="15">
        <v>0.4951388888888889</v>
      </c>
      <c r="B32" s="3">
        <v>13.0</v>
      </c>
      <c r="C32" s="3" t="s">
        <v>36</v>
      </c>
      <c r="D32" s="3">
        <v>27.0</v>
      </c>
      <c r="E32" s="3" t="s">
        <v>119</v>
      </c>
      <c r="J32" s="8">
        <v>0.13146</v>
      </c>
      <c r="K32" s="3">
        <v>0.13166</v>
      </c>
      <c r="L32" s="17">
        <f t="shared" si="3"/>
        <v>0.0002</v>
      </c>
      <c r="M32" s="11">
        <f t="shared" si="4"/>
        <v>0.01333333333</v>
      </c>
      <c r="N32" s="10">
        <v>43220.0</v>
      </c>
    </row>
    <row r="33">
      <c r="A33" s="15">
        <v>0.4986111111111111</v>
      </c>
      <c r="B33" s="3">
        <v>18.0</v>
      </c>
      <c r="C33" s="3" t="s">
        <v>26</v>
      </c>
      <c r="D33" s="3">
        <v>5.0</v>
      </c>
      <c r="E33" s="3" t="s">
        <v>123</v>
      </c>
      <c r="I33" s="3"/>
      <c r="J33" s="8">
        <v>0.13648</v>
      </c>
      <c r="K33" s="3">
        <v>0.13651</v>
      </c>
      <c r="L33" s="17">
        <f t="shared" si="3"/>
        <v>0.00003</v>
      </c>
      <c r="M33" s="11">
        <f t="shared" si="4"/>
        <v>0.002</v>
      </c>
      <c r="N33" s="10">
        <v>43215.0</v>
      </c>
    </row>
    <row r="34">
      <c r="A34" s="15">
        <v>0.4986111111111111</v>
      </c>
      <c r="B34" s="3">
        <v>18.0</v>
      </c>
      <c r="C34" s="3" t="s">
        <v>26</v>
      </c>
      <c r="D34" s="3">
        <v>14.0</v>
      </c>
      <c r="E34" s="3" t="s">
        <v>124</v>
      </c>
      <c r="I34" s="3">
        <v>0.1328</v>
      </c>
      <c r="J34" s="8">
        <v>0.13287</v>
      </c>
      <c r="K34" s="3">
        <v>0.13309</v>
      </c>
      <c r="L34" s="17">
        <f t="shared" si="3"/>
        <v>0.00022</v>
      </c>
      <c r="M34" s="11">
        <f t="shared" si="4"/>
        <v>0.01466666667</v>
      </c>
      <c r="N34" s="10">
        <v>43217.0</v>
      </c>
    </row>
    <row r="35">
      <c r="A35" s="15">
        <v>0.4986111111111111</v>
      </c>
      <c r="B35" s="3">
        <v>18.0</v>
      </c>
      <c r="C35" s="3" t="s">
        <v>26</v>
      </c>
      <c r="D35" s="3">
        <v>27.0</v>
      </c>
      <c r="E35" s="3" t="s">
        <v>126</v>
      </c>
      <c r="I35" s="3"/>
      <c r="J35" s="8">
        <v>0.12947</v>
      </c>
      <c r="K35" s="3">
        <v>0.12971</v>
      </c>
      <c r="L35" s="17">
        <f t="shared" si="3"/>
        <v>0.00024</v>
      </c>
      <c r="M35" s="11">
        <f t="shared" si="4"/>
        <v>0.016</v>
      </c>
      <c r="N35" s="10">
        <v>43214.0</v>
      </c>
      <c r="O35" s="14" t="s">
        <v>67</v>
      </c>
    </row>
    <row r="36">
      <c r="A36" s="15">
        <v>0.4986111111111111</v>
      </c>
      <c r="B36" s="3">
        <v>18.0</v>
      </c>
      <c r="C36" s="3" t="s">
        <v>36</v>
      </c>
      <c r="D36" s="3">
        <v>5.0</v>
      </c>
      <c r="E36" s="3" t="s">
        <v>128</v>
      </c>
      <c r="I36" s="3">
        <v>0.13279</v>
      </c>
      <c r="J36" s="8">
        <v>0.13279</v>
      </c>
      <c r="K36" s="3">
        <v>0.13293</v>
      </c>
      <c r="L36" s="17">
        <f t="shared" si="3"/>
        <v>0.00014</v>
      </c>
      <c r="M36" s="11">
        <f t="shared" si="4"/>
        <v>0.009333333333</v>
      </c>
      <c r="N36" s="10">
        <v>43217.0</v>
      </c>
    </row>
    <row r="37">
      <c r="A37" s="15">
        <v>0.4986111111111111</v>
      </c>
      <c r="B37" s="3">
        <v>18.0</v>
      </c>
      <c r="C37" s="3" t="s">
        <v>36</v>
      </c>
      <c r="D37" s="3">
        <v>14.0</v>
      </c>
      <c r="E37" s="3" t="s">
        <v>130</v>
      </c>
      <c r="J37" s="8">
        <v>0.13442</v>
      </c>
      <c r="K37" s="3">
        <v>0.13467</v>
      </c>
      <c r="L37" s="17">
        <f t="shared" si="3"/>
        <v>0.00025</v>
      </c>
      <c r="M37" s="11">
        <f t="shared" si="4"/>
        <v>0.01666666667</v>
      </c>
      <c r="N37" s="10">
        <v>43220.0</v>
      </c>
    </row>
    <row r="38">
      <c r="A38" s="15">
        <v>0.4986111111111111</v>
      </c>
      <c r="B38" s="3">
        <v>18.0</v>
      </c>
      <c r="C38" s="3" t="s">
        <v>36</v>
      </c>
      <c r="D38" s="3">
        <v>27.0</v>
      </c>
      <c r="E38" s="3" t="s">
        <v>132</v>
      </c>
      <c r="I38" s="3"/>
      <c r="J38" s="8">
        <v>0.13442</v>
      </c>
      <c r="K38" s="3">
        <v>0.13418</v>
      </c>
      <c r="L38" s="17">
        <f t="shared" si="3"/>
        <v>-0.00024</v>
      </c>
      <c r="M38" s="11">
        <f t="shared" si="4"/>
        <v>-0.016</v>
      </c>
      <c r="N38" s="10">
        <v>43214.0</v>
      </c>
      <c r="O38" s="14" t="s">
        <v>67</v>
      </c>
    </row>
    <row r="39">
      <c r="A39" s="15">
        <v>0.5020833333333333</v>
      </c>
      <c r="B39" s="3">
        <v>23.0</v>
      </c>
      <c r="C39" s="3" t="s">
        <v>26</v>
      </c>
      <c r="D39" s="3">
        <v>5.0</v>
      </c>
      <c r="E39" s="3" t="s">
        <v>133</v>
      </c>
      <c r="I39" s="3"/>
      <c r="J39" s="8">
        <v>0.13368</v>
      </c>
      <c r="K39" s="3">
        <v>0.13384</v>
      </c>
      <c r="L39" s="17">
        <f t="shared" si="3"/>
        <v>0.00016</v>
      </c>
      <c r="M39" s="11">
        <f t="shared" si="4"/>
        <v>0.01066666667</v>
      </c>
      <c r="N39" s="10">
        <v>43215.0</v>
      </c>
    </row>
    <row r="40">
      <c r="A40" s="15">
        <v>0.5020833333333333</v>
      </c>
      <c r="B40" s="3">
        <v>23.0</v>
      </c>
      <c r="C40" s="3" t="s">
        <v>26</v>
      </c>
      <c r="D40" s="3">
        <v>14.0</v>
      </c>
      <c r="E40" s="3" t="s">
        <v>135</v>
      </c>
      <c r="I40" s="3">
        <v>0.13223</v>
      </c>
      <c r="J40" s="8">
        <v>0.1323</v>
      </c>
      <c r="K40" s="3">
        <v>0.1324</v>
      </c>
      <c r="L40" s="17">
        <f t="shared" si="3"/>
        <v>0.0001</v>
      </c>
      <c r="M40" s="11">
        <f t="shared" si="4"/>
        <v>0.006666666667</v>
      </c>
      <c r="N40" s="10">
        <v>43217.0</v>
      </c>
    </row>
    <row r="41">
      <c r="A41" s="2" t="s">
        <v>0</v>
      </c>
      <c r="B41" s="2" t="s">
        <v>2</v>
      </c>
      <c r="C41" s="2" t="s">
        <v>3</v>
      </c>
      <c r="D41" s="2" t="s">
        <v>4</v>
      </c>
      <c r="E41" s="2" t="s">
        <v>5</v>
      </c>
      <c r="F41" s="2" t="s">
        <v>7</v>
      </c>
      <c r="G41" s="2"/>
      <c r="H41" s="2"/>
      <c r="I41" s="2" t="s">
        <v>10</v>
      </c>
      <c r="J41" s="4" t="s">
        <v>11</v>
      </c>
      <c r="K41" s="2" t="s">
        <v>21</v>
      </c>
      <c r="L41" s="2" t="s">
        <v>22</v>
      </c>
      <c r="M41" s="5" t="s">
        <v>23</v>
      </c>
      <c r="N41" s="2" t="s">
        <v>18</v>
      </c>
      <c r="O41" s="2" t="s">
        <v>24</v>
      </c>
      <c r="P41" s="6"/>
      <c r="Q41" s="6"/>
      <c r="R41" s="6"/>
      <c r="S41" s="6"/>
      <c r="T41" s="6"/>
      <c r="U41" s="6"/>
      <c r="V41" s="6"/>
      <c r="W41" s="6"/>
      <c r="X41" s="6"/>
      <c r="Y41" s="6"/>
      <c r="Z41" s="6"/>
      <c r="AA41" s="6"/>
      <c r="AB41" s="6"/>
      <c r="AC41" s="6"/>
    </row>
    <row r="42">
      <c r="A42" s="15">
        <v>0.5020833333333333</v>
      </c>
      <c r="B42" s="3">
        <v>23.0</v>
      </c>
      <c r="C42" s="3" t="s">
        <v>26</v>
      </c>
      <c r="D42" s="3">
        <v>27.0</v>
      </c>
      <c r="E42" s="3" t="s">
        <v>138</v>
      </c>
      <c r="I42" s="3">
        <v>0.13414</v>
      </c>
      <c r="J42" s="8">
        <v>0.13418</v>
      </c>
      <c r="K42" s="3">
        <v>0.13433</v>
      </c>
      <c r="L42" s="17">
        <f t="shared" ref="L42:L60" si="5">K42-J42</f>
        <v>0.00015</v>
      </c>
      <c r="M42" s="11">
        <f t="shared" ref="M42:M45" si="6">L42/0.015</f>
        <v>0.01</v>
      </c>
      <c r="N42" s="10">
        <v>43217.0</v>
      </c>
    </row>
    <row r="43">
      <c r="A43" s="15">
        <v>0.5020833333333333</v>
      </c>
      <c r="B43" s="3">
        <v>23.0</v>
      </c>
      <c r="C43" s="3" t="s">
        <v>36</v>
      </c>
      <c r="D43" s="3">
        <v>5.0</v>
      </c>
      <c r="E43" s="3" t="s">
        <v>140</v>
      </c>
      <c r="I43" s="3">
        <v>0.13236</v>
      </c>
      <c r="J43" s="8">
        <v>0.13238</v>
      </c>
      <c r="K43" s="3">
        <v>0.13247</v>
      </c>
      <c r="L43" s="17">
        <f t="shared" si="5"/>
        <v>0.00009</v>
      </c>
      <c r="M43" s="11">
        <f t="shared" si="6"/>
        <v>0.006</v>
      </c>
      <c r="N43" s="10">
        <v>43217.0</v>
      </c>
    </row>
    <row r="44">
      <c r="A44" s="15">
        <v>0.5020833333333333</v>
      </c>
      <c r="B44" s="3">
        <v>23.0</v>
      </c>
      <c r="C44" s="3" t="s">
        <v>36</v>
      </c>
      <c r="D44" s="3">
        <v>14.0</v>
      </c>
      <c r="E44" s="3" t="s">
        <v>142</v>
      </c>
      <c r="J44" s="8">
        <v>0.13084</v>
      </c>
      <c r="K44" s="3">
        <v>0.13108</v>
      </c>
      <c r="L44" s="17">
        <f t="shared" si="5"/>
        <v>0.00024</v>
      </c>
      <c r="M44" s="11">
        <f t="shared" si="6"/>
        <v>0.016</v>
      </c>
      <c r="N44" s="10">
        <v>43220.0</v>
      </c>
    </row>
    <row r="45">
      <c r="A45" s="15">
        <v>0.5020833333333333</v>
      </c>
      <c r="B45" s="3">
        <v>23.0</v>
      </c>
      <c r="C45" s="3" t="s">
        <v>36</v>
      </c>
      <c r="D45" s="3">
        <v>27.0</v>
      </c>
      <c r="E45" s="3" t="s">
        <v>145</v>
      </c>
      <c r="J45" s="8">
        <v>0.13076</v>
      </c>
      <c r="K45" s="3">
        <v>0.13082</v>
      </c>
      <c r="L45" s="17">
        <f t="shared" si="5"/>
        <v>0.00006</v>
      </c>
      <c r="M45" s="11">
        <f t="shared" si="6"/>
        <v>0.004</v>
      </c>
      <c r="N45" s="10">
        <v>43220.0</v>
      </c>
    </row>
    <row r="46">
      <c r="A46" s="15">
        <v>0.5055555555555555</v>
      </c>
      <c r="B46" s="3">
        <v>28.0</v>
      </c>
      <c r="C46" s="3" t="s">
        <v>26</v>
      </c>
      <c r="D46" s="3">
        <v>5.0</v>
      </c>
      <c r="E46" s="3" t="s">
        <v>146</v>
      </c>
      <c r="I46" s="3"/>
      <c r="J46" s="8">
        <v>0.13178</v>
      </c>
      <c r="K46" s="3">
        <v>0.13191</v>
      </c>
      <c r="L46" s="17">
        <f t="shared" si="5"/>
        <v>0.00013</v>
      </c>
      <c r="M46" s="11">
        <v>0.0</v>
      </c>
      <c r="N46" s="10">
        <v>43215.0</v>
      </c>
    </row>
    <row r="47">
      <c r="A47" s="15">
        <v>0.5055555555555555</v>
      </c>
      <c r="B47" s="3">
        <v>28.0</v>
      </c>
      <c r="C47" s="3" t="s">
        <v>26</v>
      </c>
      <c r="D47" s="3">
        <v>14.0</v>
      </c>
      <c r="E47" s="3" t="s">
        <v>148</v>
      </c>
      <c r="I47" s="3">
        <v>0.1305</v>
      </c>
      <c r="J47" s="8">
        <v>0.13055</v>
      </c>
      <c r="K47" s="3">
        <v>0.13073</v>
      </c>
      <c r="L47" s="17">
        <f t="shared" si="5"/>
        <v>0.00018</v>
      </c>
      <c r="M47" s="11">
        <f t="shared" ref="M47:M51" si="7">L47/0.015</f>
        <v>0.012</v>
      </c>
      <c r="N47" s="10">
        <v>43217.0</v>
      </c>
    </row>
    <row r="48">
      <c r="A48" s="15">
        <v>0.5055555555555555</v>
      </c>
      <c r="B48" s="3">
        <v>28.0</v>
      </c>
      <c r="C48" s="3" t="s">
        <v>26</v>
      </c>
      <c r="D48" s="3">
        <v>27.0</v>
      </c>
      <c r="E48" s="3" t="s">
        <v>150</v>
      </c>
      <c r="I48" s="3">
        <v>0.13397</v>
      </c>
      <c r="J48" s="8">
        <v>0.13407</v>
      </c>
      <c r="K48" s="3">
        <v>0.13411</v>
      </c>
      <c r="L48" s="17">
        <f t="shared" si="5"/>
        <v>0.00004</v>
      </c>
      <c r="M48" s="11">
        <f t="shared" si="7"/>
        <v>0.002666666667</v>
      </c>
      <c r="N48" s="10">
        <v>43217.0</v>
      </c>
    </row>
    <row r="49">
      <c r="A49" s="15">
        <v>0.5055555555555555</v>
      </c>
      <c r="B49" s="3">
        <v>28.0</v>
      </c>
      <c r="C49" s="3" t="s">
        <v>36</v>
      </c>
      <c r="D49" s="3">
        <v>5.0</v>
      </c>
      <c r="E49" s="3" t="s">
        <v>152</v>
      </c>
      <c r="I49" s="3"/>
      <c r="J49" s="8">
        <v>0.13521</v>
      </c>
      <c r="K49" s="3">
        <v>0.13536</v>
      </c>
      <c r="L49" s="17">
        <f t="shared" si="5"/>
        <v>0.00015</v>
      </c>
      <c r="M49" s="11">
        <f t="shared" si="7"/>
        <v>0.01</v>
      </c>
      <c r="N49" s="10">
        <v>43214.0</v>
      </c>
      <c r="O49" s="14" t="s">
        <v>67</v>
      </c>
    </row>
    <row r="50">
      <c r="A50" s="15">
        <v>0.5055555555555555</v>
      </c>
      <c r="B50" s="3">
        <v>28.0</v>
      </c>
      <c r="C50" s="3" t="s">
        <v>36</v>
      </c>
      <c r="D50" s="3">
        <v>14.0</v>
      </c>
      <c r="E50" s="3" t="s">
        <v>154</v>
      </c>
      <c r="J50" s="8">
        <v>0.13053</v>
      </c>
      <c r="K50" s="3">
        <v>0.13079</v>
      </c>
      <c r="L50" s="17">
        <f t="shared" si="5"/>
        <v>0.00026</v>
      </c>
      <c r="M50" s="11">
        <f t="shared" si="7"/>
        <v>0.01733333333</v>
      </c>
      <c r="N50" s="10">
        <v>43220.0</v>
      </c>
    </row>
    <row r="51">
      <c r="A51" s="15">
        <v>0.5055555555555555</v>
      </c>
      <c r="B51" s="3">
        <v>28.0</v>
      </c>
      <c r="C51" s="3" t="s">
        <v>36</v>
      </c>
      <c r="D51" s="3">
        <v>27.0</v>
      </c>
      <c r="E51" s="3" t="s">
        <v>156</v>
      </c>
      <c r="J51" s="8">
        <v>0.13203</v>
      </c>
      <c r="K51" s="3">
        <v>0.13208</v>
      </c>
      <c r="L51" s="17">
        <f t="shared" si="5"/>
        <v>0.00005</v>
      </c>
      <c r="M51" s="11">
        <f t="shared" si="7"/>
        <v>0.003333333333</v>
      </c>
      <c r="N51" s="10">
        <v>43220.0</v>
      </c>
    </row>
    <row r="52">
      <c r="A52" s="15">
        <v>0.5090277777777777</v>
      </c>
      <c r="B52" s="3">
        <v>33.0</v>
      </c>
      <c r="C52" s="3" t="s">
        <v>26</v>
      </c>
      <c r="D52" s="3">
        <v>5.0</v>
      </c>
      <c r="E52" s="3" t="s">
        <v>158</v>
      </c>
      <c r="F52" s="3" t="s">
        <v>159</v>
      </c>
      <c r="I52" s="3"/>
      <c r="J52" s="8">
        <v>0.13058</v>
      </c>
      <c r="K52" s="3">
        <v>0.1307</v>
      </c>
      <c r="L52" s="17">
        <f t="shared" si="5"/>
        <v>0.00012</v>
      </c>
      <c r="M52" s="11">
        <f t="shared" ref="M52:M60" si="8">L52/0.125</f>
        <v>0.00096</v>
      </c>
      <c r="N52" s="10">
        <v>43215.0</v>
      </c>
    </row>
    <row r="53">
      <c r="A53" s="15">
        <v>0.5090277777777777</v>
      </c>
      <c r="B53" s="3">
        <v>33.0</v>
      </c>
      <c r="C53" s="3" t="s">
        <v>26</v>
      </c>
      <c r="D53" s="3">
        <v>14.0</v>
      </c>
      <c r="E53" s="3" t="s">
        <v>161</v>
      </c>
      <c r="I53" s="3">
        <v>0.12984</v>
      </c>
      <c r="J53" s="8">
        <v>0.12981</v>
      </c>
      <c r="K53" s="3">
        <v>0.12996</v>
      </c>
      <c r="L53" s="17">
        <f t="shared" si="5"/>
        <v>0.00015</v>
      </c>
      <c r="M53" s="11">
        <f t="shared" si="8"/>
        <v>0.0012</v>
      </c>
      <c r="N53" s="10">
        <v>43217.0</v>
      </c>
    </row>
    <row r="54">
      <c r="A54" s="15">
        <v>0.5090277777777777</v>
      </c>
      <c r="B54" s="3">
        <v>33.0</v>
      </c>
      <c r="C54" s="3" t="s">
        <v>26</v>
      </c>
      <c r="D54" s="3">
        <v>27.0</v>
      </c>
      <c r="E54" s="3" t="s">
        <v>163</v>
      </c>
      <c r="I54" s="3">
        <v>0.13317</v>
      </c>
      <c r="J54" s="8">
        <v>0.13313</v>
      </c>
      <c r="K54" s="3">
        <v>0.13353</v>
      </c>
      <c r="L54" s="17">
        <f t="shared" si="5"/>
        <v>0.0004</v>
      </c>
      <c r="M54" s="11">
        <f t="shared" si="8"/>
        <v>0.0032</v>
      </c>
      <c r="N54" s="10">
        <v>43217.0</v>
      </c>
    </row>
    <row r="55">
      <c r="A55" s="15">
        <v>0.5090277777777777</v>
      </c>
      <c r="B55" s="3">
        <v>33.0</v>
      </c>
      <c r="C55" s="3" t="s">
        <v>36</v>
      </c>
      <c r="D55" s="3">
        <v>5.0</v>
      </c>
      <c r="E55" s="3" t="s">
        <v>165</v>
      </c>
      <c r="I55" s="3">
        <v>0.13135</v>
      </c>
      <c r="J55" s="8">
        <v>0.13132</v>
      </c>
      <c r="K55" s="3">
        <v>0.13197</v>
      </c>
      <c r="L55" s="17">
        <f t="shared" si="5"/>
        <v>0.00065</v>
      </c>
      <c r="M55" s="11">
        <f t="shared" si="8"/>
        <v>0.0052</v>
      </c>
      <c r="N55" s="10">
        <v>43217.0</v>
      </c>
    </row>
    <row r="56">
      <c r="A56" s="15">
        <v>0.5090277777777777</v>
      </c>
      <c r="B56" s="3">
        <v>33.0</v>
      </c>
      <c r="C56" s="3" t="s">
        <v>36</v>
      </c>
      <c r="D56" s="3">
        <v>14.0</v>
      </c>
      <c r="E56" s="3" t="s">
        <v>167</v>
      </c>
      <c r="I56" s="3">
        <v>0.13196</v>
      </c>
      <c r="J56" s="8">
        <v>0.13194</v>
      </c>
      <c r="K56" s="3">
        <v>0.13239</v>
      </c>
      <c r="L56" s="17">
        <f t="shared" si="5"/>
        <v>0.00045</v>
      </c>
      <c r="M56" s="11">
        <f t="shared" si="8"/>
        <v>0.0036</v>
      </c>
      <c r="N56" s="10">
        <v>43217.0</v>
      </c>
      <c r="O56" s="14"/>
    </row>
    <row r="57">
      <c r="A57" s="15">
        <v>0.5090277777777777</v>
      </c>
      <c r="B57" s="3">
        <v>33.0</v>
      </c>
      <c r="C57" s="3" t="s">
        <v>36</v>
      </c>
      <c r="D57" s="3">
        <v>27.0</v>
      </c>
      <c r="E57" s="3" t="s">
        <v>168</v>
      </c>
      <c r="I57" s="3">
        <v>0.13209</v>
      </c>
      <c r="J57" s="8">
        <v>0.13209</v>
      </c>
      <c r="K57" s="3">
        <v>0.13239</v>
      </c>
      <c r="L57" s="17">
        <f t="shared" si="5"/>
        <v>0.0003</v>
      </c>
      <c r="M57" s="11">
        <f t="shared" si="8"/>
        <v>0.0024</v>
      </c>
      <c r="N57" s="10">
        <v>43217.0</v>
      </c>
    </row>
    <row r="58">
      <c r="A58" s="15">
        <v>0.5125</v>
      </c>
      <c r="B58" s="3">
        <v>38.0</v>
      </c>
      <c r="C58" s="3" t="s">
        <v>26</v>
      </c>
      <c r="D58" s="3">
        <v>5.0</v>
      </c>
      <c r="E58" s="3" t="s">
        <v>170</v>
      </c>
      <c r="I58" s="3"/>
      <c r="J58" s="8">
        <v>0.13257</v>
      </c>
      <c r="K58" s="3">
        <v>0.13293</v>
      </c>
      <c r="L58" s="17">
        <f t="shared" si="5"/>
        <v>0.00036</v>
      </c>
      <c r="M58" s="11">
        <f t="shared" si="8"/>
        <v>0.00288</v>
      </c>
      <c r="N58" s="10">
        <v>43214.0</v>
      </c>
      <c r="O58" s="14" t="s">
        <v>67</v>
      </c>
    </row>
    <row r="59">
      <c r="A59" s="15">
        <v>0.5125</v>
      </c>
      <c r="B59" s="3">
        <v>38.0</v>
      </c>
      <c r="C59" s="3" t="s">
        <v>26</v>
      </c>
      <c r="D59" s="3">
        <v>14.0</v>
      </c>
      <c r="E59" s="3" t="s">
        <v>172</v>
      </c>
      <c r="I59" s="3">
        <v>0.12911</v>
      </c>
      <c r="J59" s="8">
        <v>0.12908</v>
      </c>
      <c r="K59" s="3">
        <v>0.12919</v>
      </c>
      <c r="L59" s="17">
        <f t="shared" si="5"/>
        <v>0.00011</v>
      </c>
      <c r="M59" s="11">
        <f t="shared" si="8"/>
        <v>0.00088</v>
      </c>
      <c r="N59" s="10">
        <v>43217.0</v>
      </c>
    </row>
    <row r="60">
      <c r="A60" s="15">
        <v>0.5125</v>
      </c>
      <c r="B60" s="3">
        <v>38.0</v>
      </c>
      <c r="C60" s="3" t="s">
        <v>26</v>
      </c>
      <c r="D60" s="3">
        <v>27.0</v>
      </c>
      <c r="E60" s="3" t="s">
        <v>174</v>
      </c>
      <c r="I60" s="3">
        <v>0.1311</v>
      </c>
      <c r="J60" s="8">
        <v>0.1311</v>
      </c>
      <c r="K60" s="3">
        <v>0.13133</v>
      </c>
      <c r="L60" s="17">
        <f t="shared" si="5"/>
        <v>0.00023</v>
      </c>
      <c r="M60" s="11">
        <f t="shared" si="8"/>
        <v>0.00184</v>
      </c>
      <c r="N60" s="10">
        <v>43217.0</v>
      </c>
    </row>
    <row r="61">
      <c r="A61" s="2" t="s">
        <v>0</v>
      </c>
      <c r="B61" s="2" t="s">
        <v>2</v>
      </c>
      <c r="C61" s="2" t="s">
        <v>3</v>
      </c>
      <c r="D61" s="2" t="s">
        <v>4</v>
      </c>
      <c r="E61" s="2" t="s">
        <v>5</v>
      </c>
      <c r="F61" s="2" t="s">
        <v>7</v>
      </c>
      <c r="G61" s="2"/>
      <c r="H61" s="2"/>
      <c r="I61" s="2" t="s">
        <v>10</v>
      </c>
      <c r="J61" s="4" t="s">
        <v>11</v>
      </c>
      <c r="K61" s="2" t="s">
        <v>21</v>
      </c>
      <c r="L61" s="2" t="s">
        <v>22</v>
      </c>
      <c r="M61" s="5" t="s">
        <v>23</v>
      </c>
      <c r="N61" s="2" t="s">
        <v>18</v>
      </c>
      <c r="O61" s="2" t="s">
        <v>24</v>
      </c>
      <c r="P61" s="6"/>
      <c r="Q61" s="6"/>
      <c r="R61" s="6"/>
      <c r="S61" s="6"/>
      <c r="T61" s="6"/>
      <c r="U61" s="6"/>
      <c r="V61" s="6"/>
      <c r="W61" s="6"/>
      <c r="X61" s="6"/>
      <c r="Y61" s="6"/>
      <c r="Z61" s="6"/>
      <c r="AA61" s="6"/>
      <c r="AB61" s="6"/>
      <c r="AC61" s="6"/>
    </row>
    <row r="62">
      <c r="A62" s="15">
        <v>0.5125</v>
      </c>
      <c r="B62" s="3">
        <v>38.0</v>
      </c>
      <c r="C62" s="3" t="s">
        <v>36</v>
      </c>
      <c r="D62" s="3">
        <v>5.0</v>
      </c>
      <c r="E62" s="3" t="s">
        <v>177</v>
      </c>
      <c r="I62" s="3">
        <v>0.12966</v>
      </c>
      <c r="J62" s="8">
        <v>0.12968</v>
      </c>
      <c r="K62" s="3">
        <v>0.12977</v>
      </c>
      <c r="L62" s="17">
        <f t="shared" ref="L62:L80" si="9">K62-J62</f>
        <v>0.00009</v>
      </c>
      <c r="M62" s="11">
        <f t="shared" ref="M62:M80" si="10">L62/0.125</f>
        <v>0.00072</v>
      </c>
      <c r="N62" s="10">
        <v>43217.0</v>
      </c>
    </row>
    <row r="63">
      <c r="A63" s="15">
        <v>0.5125</v>
      </c>
      <c r="B63" s="3">
        <v>38.0</v>
      </c>
      <c r="C63" s="3" t="s">
        <v>36</v>
      </c>
      <c r="D63" s="3">
        <v>14.0</v>
      </c>
      <c r="E63" s="3" t="s">
        <v>179</v>
      </c>
      <c r="I63" s="3"/>
      <c r="J63" s="8">
        <v>0.12967</v>
      </c>
      <c r="K63" s="3">
        <v>0.13043</v>
      </c>
      <c r="L63" s="17">
        <f t="shared" si="9"/>
        <v>0.00076</v>
      </c>
      <c r="M63" s="11">
        <f t="shared" si="10"/>
        <v>0.00608</v>
      </c>
      <c r="N63" s="10">
        <v>43214.0</v>
      </c>
      <c r="O63" s="14" t="s">
        <v>67</v>
      </c>
    </row>
    <row r="64">
      <c r="A64" s="15">
        <v>0.5125</v>
      </c>
      <c r="B64" s="3">
        <v>38.0</v>
      </c>
      <c r="C64" s="3" t="s">
        <v>36</v>
      </c>
      <c r="D64" s="3">
        <v>27.0</v>
      </c>
      <c r="E64" s="3" t="s">
        <v>181</v>
      </c>
      <c r="I64" s="3">
        <v>0.13278</v>
      </c>
      <c r="J64" s="8">
        <v>0.13282</v>
      </c>
      <c r="K64" s="3">
        <v>0.13308</v>
      </c>
      <c r="L64" s="17">
        <f t="shared" si="9"/>
        <v>0.00026</v>
      </c>
      <c r="M64" s="11">
        <f t="shared" si="10"/>
        <v>0.00208</v>
      </c>
      <c r="N64" s="10">
        <v>43216.0</v>
      </c>
      <c r="O64" s="3" t="s">
        <v>182</v>
      </c>
    </row>
    <row r="65">
      <c r="A65" s="15">
        <v>0.5159722222222223</v>
      </c>
      <c r="B65" s="3">
        <v>43.0</v>
      </c>
      <c r="C65" s="3" t="s">
        <v>26</v>
      </c>
      <c r="D65" s="3">
        <v>5.0</v>
      </c>
      <c r="E65" s="3" t="s">
        <v>184</v>
      </c>
      <c r="I65" s="3"/>
      <c r="J65" s="8">
        <v>0.13258</v>
      </c>
      <c r="K65" s="3">
        <v>0.13299</v>
      </c>
      <c r="L65" s="17">
        <f t="shared" si="9"/>
        <v>0.00041</v>
      </c>
      <c r="M65" s="11">
        <f t="shared" si="10"/>
        <v>0.00328</v>
      </c>
      <c r="N65" s="10">
        <v>43215.0</v>
      </c>
    </row>
    <row r="66">
      <c r="A66" s="15">
        <v>0.5159722222222223</v>
      </c>
      <c r="B66" s="3">
        <v>43.0</v>
      </c>
      <c r="C66" s="3" t="s">
        <v>26</v>
      </c>
      <c r="D66" s="3">
        <v>14.0</v>
      </c>
      <c r="E66" s="3" t="s">
        <v>186</v>
      </c>
      <c r="I66" s="3">
        <v>0.13034</v>
      </c>
      <c r="J66" s="8">
        <v>0.13038</v>
      </c>
      <c r="K66" s="3">
        <v>0.13072</v>
      </c>
      <c r="L66" s="17">
        <f t="shared" si="9"/>
        <v>0.00034</v>
      </c>
      <c r="M66" s="11">
        <f t="shared" si="10"/>
        <v>0.00272</v>
      </c>
      <c r="N66" s="10">
        <v>43216.0</v>
      </c>
      <c r="O66" s="3" t="s">
        <v>182</v>
      </c>
    </row>
    <row r="67">
      <c r="A67" s="15">
        <v>0.5159722222222223</v>
      </c>
      <c r="B67" s="3">
        <v>43.0</v>
      </c>
      <c r="C67" s="3" t="s">
        <v>26</v>
      </c>
      <c r="D67" s="3">
        <v>27.0</v>
      </c>
      <c r="E67" s="3" t="s">
        <v>187</v>
      </c>
      <c r="I67" s="3">
        <v>0.13154</v>
      </c>
      <c r="J67" s="8">
        <v>0.13149</v>
      </c>
      <c r="K67" s="3">
        <v>0.13177</v>
      </c>
      <c r="L67" s="17">
        <f t="shared" si="9"/>
        <v>0.00028</v>
      </c>
      <c r="M67" s="11">
        <f t="shared" si="10"/>
        <v>0.00224</v>
      </c>
      <c r="O67" s="3" t="s">
        <v>182</v>
      </c>
    </row>
    <row r="68">
      <c r="A68" s="15">
        <v>0.5159722222222223</v>
      </c>
      <c r="B68" s="3">
        <v>43.0</v>
      </c>
      <c r="C68" s="3" t="s">
        <v>36</v>
      </c>
      <c r="D68" s="3">
        <v>5.0</v>
      </c>
      <c r="E68" s="3" t="s">
        <v>189</v>
      </c>
      <c r="I68" s="3">
        <v>0.1298</v>
      </c>
      <c r="J68" s="8">
        <v>0.12981</v>
      </c>
      <c r="K68" s="3">
        <v>0.12982</v>
      </c>
      <c r="L68" s="17">
        <f t="shared" si="9"/>
        <v>0.00001</v>
      </c>
      <c r="M68" s="11">
        <f t="shared" si="10"/>
        <v>0.00008</v>
      </c>
      <c r="O68" s="3" t="s">
        <v>182</v>
      </c>
    </row>
    <row r="69">
      <c r="A69" s="15">
        <v>0.5159722222222223</v>
      </c>
      <c r="B69" s="3">
        <v>43.0</v>
      </c>
      <c r="C69" s="3" t="s">
        <v>36</v>
      </c>
      <c r="D69" s="3">
        <v>14.0</v>
      </c>
      <c r="E69" s="3" t="s">
        <v>191</v>
      </c>
      <c r="I69" s="3">
        <v>0.13226</v>
      </c>
      <c r="J69" s="8">
        <v>0.13227</v>
      </c>
      <c r="K69" s="3">
        <v>0.13262</v>
      </c>
      <c r="L69" s="17">
        <f t="shared" si="9"/>
        <v>0.00035</v>
      </c>
      <c r="M69" s="11">
        <f t="shared" si="10"/>
        <v>0.0028</v>
      </c>
      <c r="N69" s="10">
        <v>43216.0</v>
      </c>
      <c r="O69" s="3" t="s">
        <v>182</v>
      </c>
    </row>
    <row r="70">
      <c r="A70" s="15">
        <v>0.5159722222222223</v>
      </c>
      <c r="B70" s="3">
        <v>43.0</v>
      </c>
      <c r="C70" s="3" t="s">
        <v>36</v>
      </c>
      <c r="D70" s="3">
        <v>27.0</v>
      </c>
      <c r="E70" s="3" t="s">
        <v>193</v>
      </c>
      <c r="I70" s="3">
        <v>0.13222</v>
      </c>
      <c r="J70" s="8">
        <v>0.13222</v>
      </c>
      <c r="K70" s="3">
        <v>0.13263</v>
      </c>
      <c r="L70" s="17">
        <f t="shared" si="9"/>
        <v>0.00041</v>
      </c>
      <c r="M70" s="11">
        <f t="shared" si="10"/>
        <v>0.00328</v>
      </c>
      <c r="O70" s="3" t="s">
        <v>182</v>
      </c>
    </row>
    <row r="71">
      <c r="A71" s="15">
        <v>0.5194444444444445</v>
      </c>
      <c r="B71" s="3">
        <v>48.0</v>
      </c>
      <c r="C71" s="3" t="s">
        <v>26</v>
      </c>
      <c r="D71" s="3">
        <v>5.0</v>
      </c>
      <c r="E71" s="3" t="s">
        <v>195</v>
      </c>
      <c r="I71" s="3"/>
      <c r="J71" s="8">
        <v>0.13158</v>
      </c>
      <c r="K71" s="3">
        <v>0.13169</v>
      </c>
      <c r="L71" s="17">
        <f t="shared" si="9"/>
        <v>0.00011</v>
      </c>
      <c r="M71" s="11">
        <f t="shared" si="10"/>
        <v>0.00088</v>
      </c>
      <c r="N71" s="10">
        <v>43215.0</v>
      </c>
    </row>
    <row r="72">
      <c r="A72" s="15">
        <v>0.5194444444444445</v>
      </c>
      <c r="B72" s="3">
        <v>48.0</v>
      </c>
      <c r="C72" s="3" t="s">
        <v>26</v>
      </c>
      <c r="D72" s="3">
        <v>14.0</v>
      </c>
      <c r="E72" s="3" t="s">
        <v>198</v>
      </c>
      <c r="I72" s="3"/>
      <c r="J72" s="8">
        <v>0.13308</v>
      </c>
      <c r="K72" s="3">
        <v>0.13327</v>
      </c>
      <c r="L72" s="17">
        <f t="shared" si="9"/>
        <v>0.00019</v>
      </c>
      <c r="M72" s="11">
        <f t="shared" si="10"/>
        <v>0.00152</v>
      </c>
      <c r="N72" s="10">
        <v>43214.0</v>
      </c>
      <c r="O72" s="14" t="s">
        <v>67</v>
      </c>
    </row>
    <row r="73">
      <c r="A73" s="15">
        <v>0.5194444444444445</v>
      </c>
      <c r="B73" s="3">
        <v>48.0</v>
      </c>
      <c r="C73" s="3" t="s">
        <v>26</v>
      </c>
      <c r="D73" s="3">
        <v>27.0</v>
      </c>
      <c r="E73" s="3" t="s">
        <v>200</v>
      </c>
      <c r="J73" s="16"/>
      <c r="L73" s="17">
        <f t="shared" si="9"/>
        <v>0</v>
      </c>
      <c r="M73" s="11">
        <f t="shared" si="10"/>
        <v>0</v>
      </c>
      <c r="O73" s="3" t="s">
        <v>201</v>
      </c>
    </row>
    <row r="74">
      <c r="A74" s="15">
        <v>0.5194444444444445</v>
      </c>
      <c r="B74" s="3">
        <v>48.0</v>
      </c>
      <c r="C74" s="3" t="s">
        <v>36</v>
      </c>
      <c r="D74" s="3">
        <v>5.0</v>
      </c>
      <c r="E74" s="3" t="s">
        <v>202</v>
      </c>
      <c r="I74" s="3">
        <v>0.13019</v>
      </c>
      <c r="J74" s="8">
        <v>0.1302</v>
      </c>
      <c r="K74" s="3">
        <v>0.13033</v>
      </c>
      <c r="L74" s="17">
        <f t="shared" si="9"/>
        <v>0.00013</v>
      </c>
      <c r="M74" s="11">
        <f t="shared" si="10"/>
        <v>0.00104</v>
      </c>
      <c r="N74" s="10">
        <v>43216.0</v>
      </c>
      <c r="O74" s="3" t="s">
        <v>182</v>
      </c>
    </row>
    <row r="75">
      <c r="A75" s="15">
        <v>0.5194444444444445</v>
      </c>
      <c r="B75" s="3">
        <v>48.0</v>
      </c>
      <c r="C75" s="3" t="s">
        <v>36</v>
      </c>
      <c r="D75" s="3">
        <v>14.0</v>
      </c>
      <c r="E75" s="3" t="s">
        <v>204</v>
      </c>
      <c r="I75" s="3">
        <v>0.13048</v>
      </c>
      <c r="J75" s="8">
        <v>0.13055</v>
      </c>
      <c r="K75" s="3">
        <v>0.1308</v>
      </c>
      <c r="L75" s="17">
        <f t="shared" si="9"/>
        <v>0.00025</v>
      </c>
      <c r="M75" s="11">
        <f t="shared" si="10"/>
        <v>0.002</v>
      </c>
      <c r="O75" s="3" t="s">
        <v>182</v>
      </c>
    </row>
    <row r="76">
      <c r="A76" s="15">
        <v>0.5194444444444445</v>
      </c>
      <c r="B76" s="3">
        <v>48.0</v>
      </c>
      <c r="C76" s="3" t="s">
        <v>36</v>
      </c>
      <c r="D76" s="3">
        <v>27.0</v>
      </c>
      <c r="E76" s="3" t="s">
        <v>206</v>
      </c>
      <c r="I76" s="3"/>
      <c r="J76" s="8">
        <v>0.13184</v>
      </c>
      <c r="K76" s="3">
        <v>0.13201</v>
      </c>
      <c r="L76" s="17">
        <f t="shared" si="9"/>
        <v>0.00017</v>
      </c>
      <c r="M76" s="11">
        <f t="shared" si="10"/>
        <v>0.00136</v>
      </c>
      <c r="N76" s="10">
        <v>43214.0</v>
      </c>
      <c r="O76" s="14" t="s">
        <v>67</v>
      </c>
    </row>
    <row r="77">
      <c r="A77" s="15">
        <v>0.5229166666666667</v>
      </c>
      <c r="B77" s="3">
        <v>53.0</v>
      </c>
      <c r="C77" s="3" t="s">
        <v>26</v>
      </c>
      <c r="D77" s="3">
        <v>5.0</v>
      </c>
      <c r="E77" s="3" t="s">
        <v>208</v>
      </c>
      <c r="I77" s="3"/>
      <c r="J77" s="8">
        <v>0.13326</v>
      </c>
      <c r="K77" s="3">
        <v>0.13354</v>
      </c>
      <c r="L77" s="17">
        <f t="shared" si="9"/>
        <v>0.00028</v>
      </c>
      <c r="M77" s="11">
        <f t="shared" si="10"/>
        <v>0.00224</v>
      </c>
      <c r="N77" s="10">
        <v>43214.0</v>
      </c>
      <c r="O77" s="14" t="s">
        <v>67</v>
      </c>
    </row>
    <row r="78">
      <c r="A78" s="15">
        <v>0.5229166666666667</v>
      </c>
      <c r="B78" s="3">
        <v>53.0</v>
      </c>
      <c r="C78" s="3" t="s">
        <v>26</v>
      </c>
      <c r="D78" s="3">
        <v>14.0</v>
      </c>
      <c r="E78" s="3" t="s">
        <v>209</v>
      </c>
      <c r="I78" s="3">
        <v>0.13208</v>
      </c>
      <c r="J78" s="8">
        <v>0.13203</v>
      </c>
      <c r="K78" s="3">
        <v>0.13214</v>
      </c>
      <c r="L78" s="17">
        <f t="shared" si="9"/>
        <v>0.00011</v>
      </c>
      <c r="M78" s="11">
        <f t="shared" si="10"/>
        <v>0.00088</v>
      </c>
      <c r="N78" s="10">
        <v>43216.0</v>
      </c>
      <c r="O78" s="3" t="s">
        <v>182</v>
      </c>
    </row>
    <row r="79">
      <c r="A79" s="15">
        <v>0.5229166666666667</v>
      </c>
      <c r="B79" s="3">
        <v>53.0</v>
      </c>
      <c r="C79" s="3" t="s">
        <v>26</v>
      </c>
      <c r="D79" s="3">
        <v>27.0</v>
      </c>
      <c r="E79" s="3" t="s">
        <v>211</v>
      </c>
      <c r="I79" s="3">
        <v>0.13233</v>
      </c>
      <c r="J79" s="8">
        <v>0.13234</v>
      </c>
      <c r="K79" s="3">
        <v>0.13238</v>
      </c>
      <c r="L79" s="17">
        <f t="shared" si="9"/>
        <v>0.00004</v>
      </c>
      <c r="M79" s="11">
        <f t="shared" si="10"/>
        <v>0.00032</v>
      </c>
      <c r="N79" s="10">
        <v>43216.0</v>
      </c>
    </row>
    <row r="80">
      <c r="A80" s="15">
        <v>0.5229166666666667</v>
      </c>
      <c r="B80" s="3">
        <v>53.0</v>
      </c>
      <c r="C80" s="3" t="s">
        <v>36</v>
      </c>
      <c r="D80" s="3">
        <v>5.0</v>
      </c>
      <c r="E80" s="3" t="s">
        <v>213</v>
      </c>
      <c r="I80" s="3">
        <v>0.13319</v>
      </c>
      <c r="J80" s="8">
        <v>0.13315</v>
      </c>
      <c r="K80" s="3">
        <v>0.13329</v>
      </c>
      <c r="L80" s="17">
        <f t="shared" si="9"/>
        <v>0.00014</v>
      </c>
      <c r="M80" s="11">
        <f t="shared" si="10"/>
        <v>0.00112</v>
      </c>
      <c r="N80" s="10">
        <v>43216.0</v>
      </c>
    </row>
    <row r="81">
      <c r="A81" s="2" t="s">
        <v>0</v>
      </c>
      <c r="B81" s="2" t="s">
        <v>2</v>
      </c>
      <c r="C81" s="2" t="s">
        <v>3</v>
      </c>
      <c r="D81" s="2" t="s">
        <v>4</v>
      </c>
      <c r="E81" s="2" t="s">
        <v>5</v>
      </c>
      <c r="F81" s="2" t="s">
        <v>7</v>
      </c>
      <c r="G81" s="2"/>
      <c r="H81" s="2"/>
      <c r="I81" s="2" t="s">
        <v>10</v>
      </c>
      <c r="J81" s="4" t="s">
        <v>11</v>
      </c>
      <c r="K81" s="2" t="s">
        <v>21</v>
      </c>
      <c r="L81" s="2" t="s">
        <v>22</v>
      </c>
      <c r="M81" s="5" t="s">
        <v>23</v>
      </c>
      <c r="N81" s="2" t="s">
        <v>18</v>
      </c>
      <c r="O81" s="2" t="s">
        <v>24</v>
      </c>
      <c r="P81" s="6"/>
      <c r="Q81" s="6"/>
      <c r="R81" s="6"/>
      <c r="S81" s="6"/>
      <c r="T81" s="6"/>
      <c r="U81" s="6"/>
      <c r="V81" s="6"/>
      <c r="W81" s="6"/>
      <c r="X81" s="6"/>
      <c r="Y81" s="6"/>
      <c r="Z81" s="6"/>
      <c r="AA81" s="6"/>
      <c r="AB81" s="6"/>
      <c r="AC81" s="6"/>
    </row>
    <row r="82">
      <c r="A82" s="15">
        <v>0.5229166666666667</v>
      </c>
      <c r="B82" s="3">
        <v>53.0</v>
      </c>
      <c r="C82" s="3" t="s">
        <v>36</v>
      </c>
      <c r="D82" s="3">
        <v>14.0</v>
      </c>
      <c r="E82" s="3" t="s">
        <v>216</v>
      </c>
      <c r="I82" s="3"/>
      <c r="J82" s="8">
        <v>0.13318</v>
      </c>
      <c r="K82" s="3">
        <v>0.13334</v>
      </c>
      <c r="L82" s="17">
        <f t="shared" ref="L82:L95" si="11">K82-J82</f>
        <v>0.00016</v>
      </c>
      <c r="M82" s="11">
        <f t="shared" ref="M82:M95" si="12">L82/0.125</f>
        <v>0.00128</v>
      </c>
      <c r="N82" s="10">
        <v>43214.0</v>
      </c>
      <c r="O82" s="14" t="s">
        <v>67</v>
      </c>
    </row>
    <row r="83">
      <c r="A83" s="15">
        <v>0.5229166666666667</v>
      </c>
      <c r="B83" s="3">
        <v>53.0</v>
      </c>
      <c r="C83" s="3" t="s">
        <v>36</v>
      </c>
      <c r="D83" s="3">
        <v>27.0</v>
      </c>
      <c r="E83" s="3" t="s">
        <v>218</v>
      </c>
      <c r="I83" s="3">
        <v>0.13052</v>
      </c>
      <c r="J83" s="8">
        <v>0.13049</v>
      </c>
      <c r="K83" s="3">
        <v>0.13064</v>
      </c>
      <c r="L83" s="17">
        <f t="shared" si="11"/>
        <v>0.00015</v>
      </c>
      <c r="M83" s="11">
        <f t="shared" si="12"/>
        <v>0.0012</v>
      </c>
      <c r="N83" s="10">
        <v>43216.0</v>
      </c>
    </row>
    <row r="84">
      <c r="A84" s="15">
        <v>0.5263888888888889</v>
      </c>
      <c r="B84" s="3">
        <v>58.0</v>
      </c>
      <c r="C84" s="3" t="s">
        <v>26</v>
      </c>
      <c r="D84" s="3">
        <v>5.0</v>
      </c>
      <c r="E84" s="3" t="s">
        <v>219</v>
      </c>
      <c r="I84" s="3"/>
      <c r="J84" s="8">
        <v>0.13188</v>
      </c>
      <c r="K84" s="3">
        <v>0.13207</v>
      </c>
      <c r="L84" s="17">
        <f t="shared" si="11"/>
        <v>0.00019</v>
      </c>
      <c r="M84" s="11">
        <f t="shared" si="12"/>
        <v>0.00152</v>
      </c>
      <c r="N84" s="10">
        <v>43215.0</v>
      </c>
    </row>
    <row r="85">
      <c r="A85" s="15">
        <v>0.5263888888888889</v>
      </c>
      <c r="B85" s="3">
        <v>58.0</v>
      </c>
      <c r="C85" s="3" t="s">
        <v>26</v>
      </c>
      <c r="D85" s="3">
        <v>14.0</v>
      </c>
      <c r="E85" s="3" t="s">
        <v>220</v>
      </c>
      <c r="I85" s="3">
        <v>0.13039</v>
      </c>
      <c r="J85" s="8">
        <v>0.13037</v>
      </c>
      <c r="K85" s="3">
        <v>0.13058</v>
      </c>
      <c r="L85" s="17">
        <f t="shared" si="11"/>
        <v>0.00021</v>
      </c>
      <c r="M85" s="11">
        <f t="shared" si="12"/>
        <v>0.00168</v>
      </c>
      <c r="N85" s="10">
        <v>43216.0</v>
      </c>
    </row>
    <row r="86">
      <c r="A86" s="15">
        <v>0.5263888888888889</v>
      </c>
      <c r="B86" s="3">
        <v>58.0</v>
      </c>
      <c r="C86" s="3" t="s">
        <v>26</v>
      </c>
      <c r="D86" s="3">
        <v>27.0</v>
      </c>
      <c r="E86" s="3" t="s">
        <v>221</v>
      </c>
      <c r="J86" s="16"/>
      <c r="L86" s="17">
        <f t="shared" si="11"/>
        <v>0</v>
      </c>
      <c r="M86" s="11">
        <f t="shared" si="12"/>
        <v>0</v>
      </c>
      <c r="O86" s="3" t="s">
        <v>201</v>
      </c>
    </row>
    <row r="87">
      <c r="A87" s="15">
        <v>0.5263888888888889</v>
      </c>
      <c r="B87" s="3">
        <v>58.0</v>
      </c>
      <c r="C87" s="3" t="s">
        <v>36</v>
      </c>
      <c r="D87" s="3">
        <v>5.0</v>
      </c>
      <c r="E87" s="3" t="s">
        <v>222</v>
      </c>
      <c r="I87" s="3">
        <v>0.13388</v>
      </c>
      <c r="J87" s="8">
        <v>0.13388</v>
      </c>
      <c r="K87" s="3">
        <v>0.13396</v>
      </c>
      <c r="L87" s="17">
        <f t="shared" si="11"/>
        <v>0.00008</v>
      </c>
      <c r="M87" s="11">
        <f t="shared" si="12"/>
        <v>0.00064</v>
      </c>
      <c r="N87" s="10">
        <v>43216.0</v>
      </c>
    </row>
    <row r="88">
      <c r="A88" s="15">
        <v>0.5263888888888889</v>
      </c>
      <c r="B88" s="3">
        <v>58.0</v>
      </c>
      <c r="C88" s="3" t="s">
        <v>36</v>
      </c>
      <c r="D88" s="3">
        <v>14.0</v>
      </c>
      <c r="E88" s="3" t="s">
        <v>223</v>
      </c>
      <c r="I88" s="3">
        <v>0.13369</v>
      </c>
      <c r="J88" s="8">
        <v>0.13366</v>
      </c>
      <c r="K88" s="3">
        <v>0.13375</v>
      </c>
      <c r="L88" s="17">
        <f t="shared" si="11"/>
        <v>0.00009</v>
      </c>
      <c r="M88" s="11">
        <f t="shared" si="12"/>
        <v>0.00072</v>
      </c>
      <c r="N88" s="10">
        <v>43216.0</v>
      </c>
    </row>
    <row r="89">
      <c r="A89" s="15">
        <v>0.5263888888888889</v>
      </c>
      <c r="B89" s="3">
        <v>58.0</v>
      </c>
      <c r="C89" s="3" t="s">
        <v>36</v>
      </c>
      <c r="D89" s="3">
        <v>27.0</v>
      </c>
      <c r="E89" s="3" t="s">
        <v>224</v>
      </c>
      <c r="I89" s="3">
        <v>0.13334</v>
      </c>
      <c r="J89" s="8">
        <v>0.1333</v>
      </c>
      <c r="K89" s="3">
        <v>0.13339</v>
      </c>
      <c r="L89" s="17">
        <f t="shared" si="11"/>
        <v>0.00009</v>
      </c>
      <c r="M89" s="11">
        <f t="shared" si="12"/>
        <v>0.00072</v>
      </c>
      <c r="N89" s="10">
        <v>43216.0</v>
      </c>
    </row>
    <row r="90">
      <c r="A90" s="15">
        <v>0.5298611111111111</v>
      </c>
      <c r="B90" s="3">
        <v>63.0</v>
      </c>
      <c r="C90" s="3" t="s">
        <v>26</v>
      </c>
      <c r="D90" s="3">
        <v>5.0</v>
      </c>
      <c r="E90" s="3" t="s">
        <v>225</v>
      </c>
      <c r="I90" s="3"/>
      <c r="J90" s="8">
        <v>0.13232</v>
      </c>
      <c r="K90" s="3">
        <v>0.13234</v>
      </c>
      <c r="L90" s="17">
        <f t="shared" si="11"/>
        <v>0.00002</v>
      </c>
      <c r="M90" s="11">
        <f t="shared" si="12"/>
        <v>0.00016</v>
      </c>
      <c r="N90" s="10">
        <v>43215.0</v>
      </c>
    </row>
    <row r="91">
      <c r="A91" s="15">
        <v>0.5298611111111111</v>
      </c>
      <c r="B91" s="3">
        <v>63.0</v>
      </c>
      <c r="C91" s="3" t="s">
        <v>26</v>
      </c>
      <c r="D91" s="3">
        <v>14.0</v>
      </c>
      <c r="E91" s="3" t="s">
        <v>226</v>
      </c>
      <c r="I91" s="3">
        <v>0.13178</v>
      </c>
      <c r="J91" s="8">
        <v>0.13179</v>
      </c>
      <c r="K91" s="3">
        <v>0.13186</v>
      </c>
      <c r="L91" s="17">
        <f t="shared" si="11"/>
        <v>0.00007</v>
      </c>
      <c r="M91" s="11">
        <f t="shared" si="12"/>
        <v>0.00056</v>
      </c>
      <c r="N91" s="10">
        <v>43216.0</v>
      </c>
    </row>
    <row r="92">
      <c r="A92" s="15">
        <v>0.5298611111111111</v>
      </c>
      <c r="B92" s="3">
        <v>63.0</v>
      </c>
      <c r="C92" s="3" t="s">
        <v>26</v>
      </c>
      <c r="D92" s="3">
        <v>27.0</v>
      </c>
      <c r="E92" s="3" t="s">
        <v>227</v>
      </c>
      <c r="I92" s="3">
        <v>0.12835</v>
      </c>
      <c r="J92" s="8">
        <v>0.12836</v>
      </c>
      <c r="K92" s="3">
        <v>0.12832</v>
      </c>
      <c r="L92" s="17">
        <f t="shared" si="11"/>
        <v>-0.00004</v>
      </c>
      <c r="M92" s="11">
        <f t="shared" si="12"/>
        <v>-0.00032</v>
      </c>
      <c r="N92" s="10">
        <v>43216.0</v>
      </c>
    </row>
    <row r="93">
      <c r="A93" s="15">
        <v>0.5298611111111111</v>
      </c>
      <c r="B93" s="3">
        <v>63.0</v>
      </c>
      <c r="C93" s="3" t="s">
        <v>36</v>
      </c>
      <c r="D93" s="3">
        <v>5.0</v>
      </c>
      <c r="E93" s="3" t="s">
        <v>228</v>
      </c>
      <c r="I93" s="3">
        <v>0.1298</v>
      </c>
      <c r="J93" s="8">
        <v>0.12977</v>
      </c>
      <c r="K93" s="3">
        <v>0.13002</v>
      </c>
      <c r="L93" s="17">
        <f t="shared" si="11"/>
        <v>0.00025</v>
      </c>
      <c r="M93" s="11">
        <f t="shared" si="12"/>
        <v>0.002</v>
      </c>
      <c r="N93" s="10">
        <v>43216.0</v>
      </c>
    </row>
    <row r="94">
      <c r="A94" s="15">
        <v>0.5298611111111111</v>
      </c>
      <c r="B94" s="3">
        <v>63.0</v>
      </c>
      <c r="C94" s="3" t="s">
        <v>36</v>
      </c>
      <c r="D94" s="3">
        <v>14.0</v>
      </c>
      <c r="E94" s="3" t="s">
        <v>229</v>
      </c>
      <c r="I94" s="3">
        <v>0.13207</v>
      </c>
      <c r="J94" s="8">
        <v>0.13203</v>
      </c>
      <c r="K94" s="3">
        <v>0.13203</v>
      </c>
      <c r="L94" s="17">
        <f t="shared" si="11"/>
        <v>0</v>
      </c>
      <c r="M94" s="11">
        <f t="shared" si="12"/>
        <v>0</v>
      </c>
      <c r="N94" s="10">
        <v>43216.0</v>
      </c>
      <c r="O94" s="3" t="s">
        <v>230</v>
      </c>
    </row>
    <row r="95">
      <c r="A95" s="15">
        <v>0.5298611111111111</v>
      </c>
      <c r="B95" s="3">
        <v>63.0</v>
      </c>
      <c r="C95" s="3" t="s">
        <v>36</v>
      </c>
      <c r="D95" s="3">
        <v>27.0</v>
      </c>
      <c r="E95" s="3" t="s">
        <v>231</v>
      </c>
      <c r="I95" s="3">
        <v>0.13306</v>
      </c>
      <c r="J95" s="8">
        <v>0.13304</v>
      </c>
      <c r="K95" s="3">
        <v>0.13315</v>
      </c>
      <c r="L95" s="17">
        <f t="shared" si="11"/>
        <v>0.00011</v>
      </c>
      <c r="M95" s="11">
        <f t="shared" si="12"/>
        <v>0.00088</v>
      </c>
      <c r="N95" s="10">
        <v>43216.0</v>
      </c>
    </row>
    <row r="96">
      <c r="J96" s="16"/>
      <c r="M96" s="19"/>
    </row>
    <row r="97">
      <c r="A97" s="2" t="s">
        <v>0</v>
      </c>
      <c r="B97" s="2" t="s">
        <v>2</v>
      </c>
      <c r="C97" s="2" t="s">
        <v>3</v>
      </c>
      <c r="D97" s="2" t="s">
        <v>4</v>
      </c>
      <c r="E97" s="2" t="s">
        <v>5</v>
      </c>
      <c r="F97" s="2" t="s">
        <v>7</v>
      </c>
      <c r="G97" s="2"/>
      <c r="H97" s="2"/>
      <c r="I97" s="2" t="s">
        <v>10</v>
      </c>
      <c r="J97" s="4" t="s">
        <v>11</v>
      </c>
      <c r="K97" s="2" t="s">
        <v>21</v>
      </c>
      <c r="L97" s="2" t="s">
        <v>22</v>
      </c>
      <c r="M97" s="5" t="s">
        <v>23</v>
      </c>
      <c r="N97" s="2" t="s">
        <v>18</v>
      </c>
      <c r="O97" s="2" t="s">
        <v>24</v>
      </c>
    </row>
    <row r="98">
      <c r="J98" s="16"/>
      <c r="K98">
        <f>average(K2:K95)</f>
        <v>0.1322257471</v>
      </c>
      <c r="L98">
        <f>average(L2:L94)</f>
        <v>0.0001623595506</v>
      </c>
      <c r="M98" s="19">
        <f>AVERAGE(M2:M95)</f>
        <v>0.005161185185</v>
      </c>
    </row>
    <row r="99">
      <c r="J99" s="16"/>
      <c r="M99" s="19"/>
    </row>
    <row r="100">
      <c r="J100" s="16"/>
      <c r="M100" s="19"/>
    </row>
    <row r="101">
      <c r="J101" s="16"/>
      <c r="M101" s="19"/>
    </row>
    <row r="102">
      <c r="J102" s="16"/>
      <c r="M102" s="19"/>
    </row>
    <row r="103">
      <c r="J103" s="16"/>
      <c r="M103" s="19"/>
    </row>
    <row r="104">
      <c r="J104" s="16"/>
      <c r="M104" s="19"/>
    </row>
    <row r="105">
      <c r="J105" s="16"/>
      <c r="M105" s="19"/>
    </row>
    <row r="106">
      <c r="J106" s="16"/>
      <c r="M106" s="19"/>
    </row>
    <row r="107">
      <c r="J107" s="16"/>
      <c r="M107" s="19"/>
    </row>
    <row r="108">
      <c r="J108" s="16"/>
      <c r="M108" s="19"/>
    </row>
    <row r="109">
      <c r="J109" s="16"/>
      <c r="M109" s="19"/>
    </row>
    <row r="110">
      <c r="J110" s="16"/>
      <c r="M110" s="19"/>
    </row>
    <row r="111">
      <c r="J111" s="16"/>
      <c r="M111" s="19"/>
    </row>
    <row r="112">
      <c r="J112" s="16"/>
      <c r="M112" s="19"/>
    </row>
    <row r="113">
      <c r="J113" s="16"/>
      <c r="M113" s="19"/>
    </row>
    <row r="114">
      <c r="J114" s="16"/>
      <c r="M114" s="19"/>
    </row>
    <row r="115">
      <c r="J115" s="16"/>
      <c r="M115" s="19"/>
    </row>
    <row r="116">
      <c r="J116" s="16"/>
      <c r="M116" s="19"/>
    </row>
    <row r="117">
      <c r="J117" s="16"/>
      <c r="M117" s="19"/>
    </row>
    <row r="118">
      <c r="J118" s="16"/>
      <c r="M118" s="19"/>
    </row>
    <row r="119">
      <c r="J119" s="16"/>
      <c r="M119" s="19"/>
    </row>
    <row r="120">
      <c r="J120" s="16"/>
      <c r="M120" s="19"/>
    </row>
    <row r="121">
      <c r="J121" s="16"/>
      <c r="M121" s="19"/>
    </row>
    <row r="122">
      <c r="J122" s="16"/>
      <c r="M122" s="19"/>
    </row>
    <row r="123">
      <c r="J123" s="16"/>
      <c r="M123" s="19"/>
    </row>
    <row r="124">
      <c r="J124" s="16"/>
      <c r="M124" s="19"/>
    </row>
    <row r="125">
      <c r="J125" s="16"/>
      <c r="M125" s="19"/>
    </row>
    <row r="126">
      <c r="J126" s="16"/>
      <c r="M126" s="19"/>
    </row>
    <row r="127">
      <c r="J127" s="16"/>
      <c r="M127" s="19"/>
    </row>
    <row r="128">
      <c r="J128" s="16"/>
      <c r="M128" s="19"/>
    </row>
    <row r="129">
      <c r="J129" s="16"/>
      <c r="M129" s="19"/>
    </row>
    <row r="130">
      <c r="J130" s="16"/>
      <c r="M130" s="19"/>
    </row>
    <row r="131">
      <c r="J131" s="16"/>
      <c r="M131" s="19"/>
    </row>
    <row r="132">
      <c r="J132" s="16"/>
      <c r="M132" s="19"/>
    </row>
    <row r="133">
      <c r="J133" s="16"/>
      <c r="M133" s="19"/>
    </row>
    <row r="134">
      <c r="J134" s="16"/>
      <c r="M134" s="19"/>
    </row>
    <row r="135">
      <c r="J135" s="16"/>
      <c r="M135" s="19"/>
    </row>
    <row r="136">
      <c r="J136" s="16"/>
      <c r="M136" s="19"/>
    </row>
    <row r="137">
      <c r="J137" s="16"/>
      <c r="M137" s="19"/>
    </row>
    <row r="138">
      <c r="J138" s="16"/>
      <c r="M138" s="19"/>
    </row>
    <row r="139">
      <c r="J139" s="16"/>
      <c r="M139" s="19"/>
    </row>
    <row r="140">
      <c r="J140" s="16"/>
      <c r="M140" s="19"/>
    </row>
    <row r="141">
      <c r="J141" s="16"/>
      <c r="M141" s="19"/>
    </row>
    <row r="142">
      <c r="J142" s="16"/>
      <c r="M142" s="19"/>
    </row>
    <row r="143">
      <c r="J143" s="16"/>
      <c r="M143" s="19"/>
    </row>
    <row r="144">
      <c r="J144" s="16"/>
      <c r="M144" s="19"/>
    </row>
    <row r="145">
      <c r="J145" s="16"/>
      <c r="M145" s="19"/>
    </row>
    <row r="146">
      <c r="J146" s="16"/>
      <c r="M146" s="19"/>
    </row>
    <row r="147">
      <c r="J147" s="16"/>
      <c r="M147" s="19"/>
    </row>
    <row r="148">
      <c r="J148" s="16"/>
      <c r="M148" s="19"/>
    </row>
    <row r="149">
      <c r="J149" s="16"/>
      <c r="M149" s="19"/>
    </row>
    <row r="150">
      <c r="J150" s="16"/>
      <c r="M150" s="19"/>
    </row>
    <row r="151">
      <c r="J151" s="16"/>
      <c r="M151" s="19"/>
    </row>
    <row r="152">
      <c r="J152" s="16"/>
      <c r="M152" s="19"/>
    </row>
    <row r="153">
      <c r="J153" s="16"/>
      <c r="M153" s="19"/>
    </row>
    <row r="154">
      <c r="J154" s="16"/>
      <c r="M154" s="19"/>
    </row>
    <row r="155">
      <c r="J155" s="16"/>
      <c r="M155" s="19"/>
    </row>
    <row r="156">
      <c r="J156" s="16"/>
      <c r="M156" s="19"/>
    </row>
    <row r="157">
      <c r="J157" s="16"/>
      <c r="M157" s="19"/>
    </row>
    <row r="158">
      <c r="J158" s="16"/>
      <c r="M158" s="19"/>
    </row>
    <row r="159">
      <c r="J159" s="16"/>
      <c r="M159" s="19"/>
    </row>
    <row r="160">
      <c r="J160" s="16"/>
      <c r="M160" s="19"/>
    </row>
    <row r="161">
      <c r="J161" s="16"/>
      <c r="M161" s="19"/>
    </row>
    <row r="162">
      <c r="J162" s="16"/>
      <c r="M162" s="19"/>
    </row>
    <row r="163">
      <c r="J163" s="16"/>
      <c r="M163" s="19"/>
    </row>
    <row r="164">
      <c r="J164" s="16"/>
      <c r="M164" s="19"/>
    </row>
    <row r="165">
      <c r="J165" s="16"/>
      <c r="M165" s="19"/>
    </row>
    <row r="166">
      <c r="J166" s="16"/>
      <c r="M166" s="19"/>
    </row>
    <row r="167">
      <c r="J167" s="16"/>
      <c r="M167" s="19"/>
    </row>
    <row r="168">
      <c r="J168" s="16"/>
      <c r="M168" s="19"/>
    </row>
    <row r="169">
      <c r="J169" s="16"/>
      <c r="M169" s="19"/>
    </row>
    <row r="170">
      <c r="J170" s="16"/>
      <c r="M170" s="19"/>
    </row>
    <row r="171">
      <c r="J171" s="16"/>
      <c r="M171" s="19"/>
    </row>
    <row r="172">
      <c r="J172" s="16"/>
      <c r="M172" s="19"/>
    </row>
    <row r="173">
      <c r="J173" s="16"/>
      <c r="M173" s="19"/>
    </row>
    <row r="174">
      <c r="J174" s="16"/>
      <c r="M174" s="19"/>
    </row>
    <row r="175">
      <c r="J175" s="16"/>
      <c r="M175" s="19"/>
    </row>
    <row r="176">
      <c r="J176" s="16"/>
      <c r="M176" s="19"/>
    </row>
    <row r="177">
      <c r="J177" s="16"/>
      <c r="M177" s="19"/>
    </row>
    <row r="178">
      <c r="J178" s="16"/>
      <c r="M178" s="19"/>
    </row>
    <row r="179">
      <c r="J179" s="16"/>
      <c r="M179" s="19"/>
    </row>
    <row r="180">
      <c r="J180" s="16"/>
      <c r="M180" s="19"/>
    </row>
    <row r="181">
      <c r="J181" s="16"/>
      <c r="M181" s="19"/>
    </row>
    <row r="182">
      <c r="J182" s="16"/>
      <c r="M182" s="19"/>
    </row>
    <row r="183">
      <c r="J183" s="16"/>
      <c r="M183" s="19"/>
    </row>
    <row r="184">
      <c r="J184" s="16"/>
      <c r="M184" s="19"/>
    </row>
    <row r="185">
      <c r="J185" s="16"/>
      <c r="M185" s="19"/>
    </row>
    <row r="186">
      <c r="J186" s="16"/>
      <c r="M186" s="19"/>
    </row>
    <row r="187">
      <c r="J187" s="16"/>
      <c r="M187" s="19"/>
    </row>
    <row r="188">
      <c r="J188" s="16"/>
      <c r="M188" s="19"/>
    </row>
    <row r="189">
      <c r="J189" s="16"/>
      <c r="M189" s="19"/>
    </row>
    <row r="190">
      <c r="J190" s="16"/>
      <c r="M190" s="19"/>
    </row>
    <row r="191">
      <c r="J191" s="16"/>
      <c r="M191" s="19"/>
    </row>
    <row r="192">
      <c r="J192" s="16"/>
      <c r="M192" s="19"/>
    </row>
    <row r="193">
      <c r="J193" s="16"/>
      <c r="M193" s="19"/>
    </row>
    <row r="194">
      <c r="J194" s="16"/>
      <c r="M194" s="19"/>
    </row>
    <row r="195">
      <c r="J195" s="16"/>
      <c r="M195" s="19"/>
    </row>
    <row r="196">
      <c r="J196" s="16"/>
      <c r="M196" s="19"/>
    </row>
    <row r="197">
      <c r="J197" s="16"/>
      <c r="M197" s="19"/>
    </row>
    <row r="198">
      <c r="J198" s="16"/>
      <c r="M198" s="19"/>
    </row>
    <row r="199">
      <c r="J199" s="16"/>
      <c r="M199" s="19"/>
    </row>
    <row r="200">
      <c r="J200" s="16"/>
      <c r="M200" s="19"/>
    </row>
    <row r="201">
      <c r="J201" s="16"/>
      <c r="M201" s="19"/>
    </row>
    <row r="202">
      <c r="J202" s="16"/>
      <c r="M202" s="19"/>
    </row>
    <row r="203">
      <c r="J203" s="16"/>
      <c r="M203" s="19"/>
    </row>
    <row r="204">
      <c r="J204" s="16"/>
      <c r="M204" s="19"/>
    </row>
    <row r="205">
      <c r="J205" s="16"/>
      <c r="M205" s="19"/>
    </row>
    <row r="206">
      <c r="J206" s="16"/>
      <c r="M206" s="19"/>
    </row>
    <row r="207">
      <c r="J207" s="16"/>
      <c r="M207" s="19"/>
    </row>
    <row r="208">
      <c r="J208" s="16"/>
      <c r="M208" s="19"/>
    </row>
    <row r="209">
      <c r="J209" s="16"/>
      <c r="M209" s="19"/>
    </row>
    <row r="210">
      <c r="J210" s="16"/>
      <c r="M210" s="19"/>
    </row>
    <row r="211">
      <c r="J211" s="16"/>
      <c r="M211" s="19"/>
    </row>
    <row r="212">
      <c r="J212" s="16"/>
      <c r="M212" s="19"/>
    </row>
    <row r="213">
      <c r="J213" s="16"/>
      <c r="M213" s="19"/>
    </row>
    <row r="214">
      <c r="J214" s="16"/>
      <c r="M214" s="19"/>
    </row>
    <row r="215">
      <c r="J215" s="16"/>
      <c r="M215" s="19"/>
    </row>
    <row r="216">
      <c r="J216" s="16"/>
      <c r="M216" s="19"/>
    </row>
    <row r="217">
      <c r="J217" s="16"/>
      <c r="M217" s="19"/>
    </row>
    <row r="218">
      <c r="J218" s="16"/>
      <c r="M218" s="19"/>
    </row>
    <row r="219">
      <c r="J219" s="16"/>
      <c r="M219" s="19"/>
    </row>
    <row r="220">
      <c r="J220" s="16"/>
      <c r="M220" s="19"/>
    </row>
    <row r="221">
      <c r="J221" s="16"/>
      <c r="M221" s="19"/>
    </row>
    <row r="222">
      <c r="J222" s="16"/>
      <c r="M222" s="19"/>
    </row>
    <row r="223">
      <c r="J223" s="16"/>
      <c r="M223" s="19"/>
    </row>
    <row r="224">
      <c r="J224" s="16"/>
      <c r="M224" s="19"/>
    </row>
    <row r="225">
      <c r="J225" s="16"/>
      <c r="M225" s="19"/>
    </row>
    <row r="226">
      <c r="J226" s="16"/>
      <c r="M226" s="19"/>
    </row>
    <row r="227">
      <c r="J227" s="16"/>
      <c r="M227" s="19"/>
    </row>
    <row r="228">
      <c r="J228" s="16"/>
      <c r="M228" s="19"/>
    </row>
    <row r="229">
      <c r="J229" s="16"/>
      <c r="M229" s="19"/>
    </row>
    <row r="230">
      <c r="J230" s="16"/>
      <c r="M230" s="19"/>
    </row>
    <row r="231">
      <c r="J231" s="16"/>
      <c r="M231" s="19"/>
    </row>
    <row r="232">
      <c r="J232" s="16"/>
      <c r="M232" s="19"/>
    </row>
    <row r="233">
      <c r="J233" s="16"/>
      <c r="M233" s="19"/>
    </row>
    <row r="234">
      <c r="J234" s="16"/>
      <c r="M234" s="19"/>
    </row>
    <row r="235">
      <c r="J235" s="16"/>
      <c r="M235" s="19"/>
    </row>
    <row r="236">
      <c r="J236" s="16"/>
      <c r="M236" s="19"/>
    </row>
    <row r="237">
      <c r="J237" s="16"/>
      <c r="M237" s="19"/>
    </row>
    <row r="238">
      <c r="J238" s="16"/>
      <c r="M238" s="19"/>
    </row>
    <row r="239">
      <c r="J239" s="16"/>
      <c r="M239" s="19"/>
    </row>
    <row r="240">
      <c r="J240" s="16"/>
      <c r="M240" s="19"/>
    </row>
    <row r="241">
      <c r="J241" s="16"/>
      <c r="M241" s="19"/>
    </row>
    <row r="242">
      <c r="J242" s="16"/>
      <c r="M242" s="19"/>
    </row>
    <row r="243">
      <c r="J243" s="16"/>
      <c r="M243" s="19"/>
    </row>
    <row r="244">
      <c r="J244" s="16"/>
      <c r="M244" s="19"/>
    </row>
    <row r="245">
      <c r="J245" s="16"/>
      <c r="M245" s="19"/>
    </row>
    <row r="246">
      <c r="J246" s="16"/>
      <c r="M246" s="19"/>
    </row>
    <row r="247">
      <c r="J247" s="16"/>
      <c r="M247" s="19"/>
    </row>
    <row r="248">
      <c r="J248" s="16"/>
      <c r="M248" s="19"/>
    </row>
    <row r="249">
      <c r="J249" s="16"/>
      <c r="M249" s="19"/>
    </row>
    <row r="250">
      <c r="J250" s="16"/>
      <c r="M250" s="19"/>
    </row>
    <row r="251">
      <c r="J251" s="16"/>
      <c r="M251" s="19"/>
    </row>
    <row r="252">
      <c r="J252" s="16"/>
      <c r="M252" s="19"/>
    </row>
    <row r="253">
      <c r="J253" s="16"/>
      <c r="M253" s="19"/>
    </row>
    <row r="254">
      <c r="J254" s="16"/>
      <c r="M254" s="19"/>
    </row>
    <row r="255">
      <c r="J255" s="16"/>
      <c r="M255" s="19"/>
    </row>
    <row r="256">
      <c r="J256" s="16"/>
      <c r="M256" s="19"/>
    </row>
    <row r="257">
      <c r="J257" s="16"/>
      <c r="M257" s="19"/>
    </row>
    <row r="258">
      <c r="J258" s="16"/>
      <c r="M258" s="19"/>
    </row>
    <row r="259">
      <c r="J259" s="16"/>
      <c r="M259" s="19"/>
    </row>
    <row r="260">
      <c r="J260" s="16"/>
      <c r="M260" s="19"/>
    </row>
    <row r="261">
      <c r="J261" s="16"/>
      <c r="M261" s="19"/>
    </row>
    <row r="262">
      <c r="J262" s="16"/>
      <c r="M262" s="19"/>
    </row>
    <row r="263">
      <c r="J263" s="16"/>
      <c r="M263" s="19"/>
    </row>
    <row r="264">
      <c r="J264" s="16"/>
      <c r="M264" s="19"/>
    </row>
    <row r="265">
      <c r="J265" s="16"/>
      <c r="M265" s="19"/>
    </row>
    <row r="266">
      <c r="J266" s="16"/>
      <c r="M266" s="19"/>
    </row>
    <row r="267">
      <c r="J267" s="16"/>
      <c r="M267" s="19"/>
    </row>
    <row r="268">
      <c r="J268" s="16"/>
      <c r="M268" s="19"/>
    </row>
    <row r="269">
      <c r="J269" s="16"/>
      <c r="M269" s="19"/>
    </row>
    <row r="270">
      <c r="J270" s="16"/>
      <c r="M270" s="19"/>
    </row>
    <row r="271">
      <c r="J271" s="16"/>
      <c r="M271" s="19"/>
    </row>
    <row r="272">
      <c r="J272" s="16"/>
      <c r="M272" s="19"/>
    </row>
    <row r="273">
      <c r="J273" s="16"/>
      <c r="M273" s="19"/>
    </row>
    <row r="274">
      <c r="J274" s="16"/>
      <c r="M274" s="19"/>
    </row>
    <row r="275">
      <c r="J275" s="16"/>
      <c r="M275" s="19"/>
    </row>
    <row r="276">
      <c r="J276" s="16"/>
      <c r="M276" s="19"/>
    </row>
    <row r="277">
      <c r="J277" s="16"/>
      <c r="M277" s="19"/>
    </row>
    <row r="278">
      <c r="J278" s="16"/>
      <c r="M278" s="19"/>
    </row>
    <row r="279">
      <c r="J279" s="16"/>
      <c r="M279" s="19"/>
    </row>
    <row r="280">
      <c r="J280" s="16"/>
      <c r="M280" s="19"/>
    </row>
    <row r="281">
      <c r="J281" s="16"/>
      <c r="M281" s="19"/>
    </row>
    <row r="282">
      <c r="J282" s="16"/>
      <c r="M282" s="19"/>
    </row>
    <row r="283">
      <c r="J283" s="16"/>
      <c r="M283" s="19"/>
    </row>
    <row r="284">
      <c r="J284" s="16"/>
      <c r="M284" s="19"/>
    </row>
    <row r="285">
      <c r="J285" s="16"/>
      <c r="M285" s="19"/>
    </row>
    <row r="286">
      <c r="J286" s="16"/>
      <c r="M286" s="19"/>
    </row>
    <row r="287">
      <c r="J287" s="16"/>
      <c r="M287" s="19"/>
    </row>
    <row r="288">
      <c r="J288" s="16"/>
      <c r="M288" s="19"/>
    </row>
    <row r="289">
      <c r="J289" s="16"/>
      <c r="M289" s="19"/>
    </row>
    <row r="290">
      <c r="J290" s="16"/>
      <c r="M290" s="19"/>
    </row>
    <row r="291">
      <c r="J291" s="16"/>
      <c r="M291" s="19"/>
    </row>
    <row r="292">
      <c r="J292" s="16"/>
      <c r="M292" s="19"/>
    </row>
    <row r="293">
      <c r="J293" s="16"/>
      <c r="M293" s="19"/>
    </row>
    <row r="294">
      <c r="J294" s="16"/>
      <c r="M294" s="19"/>
    </row>
    <row r="295">
      <c r="J295" s="16"/>
      <c r="M295" s="19"/>
    </row>
    <row r="296">
      <c r="J296" s="16"/>
      <c r="M296" s="19"/>
    </row>
    <row r="297">
      <c r="J297" s="16"/>
      <c r="M297" s="19"/>
    </row>
    <row r="298">
      <c r="J298" s="16"/>
      <c r="M298" s="19"/>
    </row>
    <row r="299">
      <c r="J299" s="16"/>
      <c r="M299" s="19"/>
    </row>
    <row r="300">
      <c r="J300" s="16"/>
      <c r="M300" s="19"/>
    </row>
    <row r="301">
      <c r="J301" s="16"/>
      <c r="M301" s="19"/>
    </row>
    <row r="302">
      <c r="J302" s="16"/>
      <c r="M302" s="19"/>
    </row>
    <row r="303">
      <c r="J303" s="16"/>
      <c r="M303" s="19"/>
    </row>
    <row r="304">
      <c r="J304" s="16"/>
      <c r="M304" s="19"/>
    </row>
    <row r="305">
      <c r="J305" s="16"/>
      <c r="M305" s="19"/>
    </row>
    <row r="306">
      <c r="J306" s="16"/>
      <c r="M306" s="19"/>
    </row>
    <row r="307">
      <c r="J307" s="16"/>
      <c r="M307" s="19"/>
    </row>
    <row r="308">
      <c r="J308" s="16"/>
      <c r="M308" s="19"/>
    </row>
    <row r="309">
      <c r="J309" s="16"/>
      <c r="M309" s="19"/>
    </row>
    <row r="310">
      <c r="J310" s="16"/>
      <c r="M310" s="19"/>
    </row>
    <row r="311">
      <c r="J311" s="16"/>
      <c r="M311" s="19"/>
    </row>
    <row r="312">
      <c r="J312" s="16"/>
      <c r="M312" s="19"/>
    </row>
    <row r="313">
      <c r="J313" s="16"/>
      <c r="M313" s="19"/>
    </row>
    <row r="314">
      <c r="J314" s="16"/>
      <c r="M314" s="19"/>
    </row>
    <row r="315">
      <c r="J315" s="16"/>
      <c r="M315" s="19"/>
    </row>
    <row r="316">
      <c r="J316" s="16"/>
      <c r="M316" s="19"/>
    </row>
    <row r="317">
      <c r="J317" s="16"/>
      <c r="M317" s="19"/>
    </row>
    <row r="318">
      <c r="J318" s="16"/>
      <c r="M318" s="19"/>
    </row>
    <row r="319">
      <c r="J319" s="16"/>
      <c r="M319" s="19"/>
    </row>
    <row r="320">
      <c r="J320" s="16"/>
      <c r="M320" s="19"/>
    </row>
    <row r="321">
      <c r="J321" s="16"/>
      <c r="M321" s="19"/>
    </row>
    <row r="322">
      <c r="J322" s="16"/>
      <c r="M322" s="19"/>
    </row>
    <row r="323">
      <c r="J323" s="16"/>
      <c r="M323" s="19"/>
    </row>
    <row r="324">
      <c r="J324" s="16"/>
      <c r="M324" s="19"/>
    </row>
    <row r="325">
      <c r="J325" s="16"/>
      <c r="M325" s="19"/>
    </row>
    <row r="326">
      <c r="J326" s="16"/>
      <c r="M326" s="19"/>
    </row>
    <row r="327">
      <c r="J327" s="16"/>
      <c r="M327" s="19"/>
    </row>
    <row r="328">
      <c r="J328" s="16"/>
      <c r="M328" s="19"/>
    </row>
    <row r="329">
      <c r="J329" s="16"/>
      <c r="M329" s="19"/>
    </row>
    <row r="330">
      <c r="J330" s="16"/>
      <c r="M330" s="19"/>
    </row>
    <row r="331">
      <c r="J331" s="16"/>
      <c r="M331" s="19"/>
    </row>
    <row r="332">
      <c r="J332" s="16"/>
      <c r="M332" s="19"/>
    </row>
    <row r="333">
      <c r="J333" s="16"/>
      <c r="M333" s="19"/>
    </row>
    <row r="334">
      <c r="J334" s="16"/>
      <c r="M334" s="19"/>
    </row>
    <row r="335">
      <c r="J335" s="16"/>
      <c r="M335" s="19"/>
    </row>
    <row r="336">
      <c r="J336" s="16"/>
      <c r="M336" s="19"/>
    </row>
    <row r="337">
      <c r="J337" s="16"/>
      <c r="M337" s="19"/>
    </row>
    <row r="338">
      <c r="J338" s="16"/>
      <c r="M338" s="19"/>
    </row>
    <row r="339">
      <c r="J339" s="16"/>
      <c r="M339" s="19"/>
    </row>
    <row r="340">
      <c r="J340" s="16"/>
      <c r="M340" s="19"/>
    </row>
    <row r="341">
      <c r="J341" s="16"/>
      <c r="M341" s="19"/>
    </row>
    <row r="342">
      <c r="J342" s="16"/>
      <c r="M342" s="19"/>
    </row>
    <row r="343">
      <c r="J343" s="16"/>
      <c r="M343" s="19"/>
    </row>
    <row r="344">
      <c r="J344" s="16"/>
      <c r="M344" s="19"/>
    </row>
    <row r="345">
      <c r="J345" s="16"/>
      <c r="M345" s="19"/>
    </row>
    <row r="346">
      <c r="J346" s="16"/>
      <c r="M346" s="19"/>
    </row>
    <row r="347">
      <c r="J347" s="16"/>
      <c r="M347" s="19"/>
    </row>
    <row r="348">
      <c r="J348" s="16"/>
      <c r="M348" s="19"/>
    </row>
    <row r="349">
      <c r="J349" s="16"/>
      <c r="M349" s="19"/>
    </row>
    <row r="350">
      <c r="J350" s="16"/>
      <c r="M350" s="19"/>
    </row>
    <row r="351">
      <c r="J351" s="16"/>
      <c r="M351" s="19"/>
    </row>
    <row r="352">
      <c r="J352" s="16"/>
      <c r="M352" s="19"/>
    </row>
    <row r="353">
      <c r="J353" s="16"/>
      <c r="M353" s="19"/>
    </row>
    <row r="354">
      <c r="J354" s="16"/>
      <c r="M354" s="19"/>
    </row>
    <row r="355">
      <c r="J355" s="16"/>
      <c r="M355" s="19"/>
    </row>
    <row r="356">
      <c r="J356" s="16"/>
      <c r="M356" s="19"/>
    </row>
    <row r="357">
      <c r="J357" s="16"/>
      <c r="M357" s="19"/>
    </row>
    <row r="358">
      <c r="J358" s="16"/>
      <c r="M358" s="19"/>
    </row>
    <row r="359">
      <c r="J359" s="16"/>
      <c r="M359" s="19"/>
    </row>
    <row r="360">
      <c r="J360" s="16"/>
      <c r="M360" s="19"/>
    </row>
    <row r="361">
      <c r="J361" s="16"/>
      <c r="M361" s="19"/>
    </row>
    <row r="362">
      <c r="J362" s="16"/>
      <c r="M362" s="19"/>
    </row>
    <row r="363">
      <c r="J363" s="16"/>
      <c r="M363" s="19"/>
    </row>
    <row r="364">
      <c r="J364" s="16"/>
      <c r="M364" s="19"/>
    </row>
    <row r="365">
      <c r="J365" s="16"/>
      <c r="M365" s="19"/>
    </row>
    <row r="366">
      <c r="J366" s="16"/>
      <c r="M366" s="19"/>
    </row>
    <row r="367">
      <c r="J367" s="16"/>
      <c r="M367" s="19"/>
    </row>
    <row r="368">
      <c r="J368" s="16"/>
      <c r="M368" s="19"/>
    </row>
    <row r="369">
      <c r="J369" s="16"/>
      <c r="M369" s="19"/>
    </row>
    <row r="370">
      <c r="J370" s="16"/>
      <c r="M370" s="19"/>
    </row>
    <row r="371">
      <c r="J371" s="16"/>
      <c r="M371" s="19"/>
    </row>
    <row r="372">
      <c r="J372" s="16"/>
      <c r="M372" s="19"/>
    </row>
    <row r="373">
      <c r="J373" s="16"/>
      <c r="M373" s="19"/>
    </row>
    <row r="374">
      <c r="J374" s="16"/>
      <c r="M374" s="19"/>
    </row>
    <row r="375">
      <c r="J375" s="16"/>
      <c r="M375" s="19"/>
    </row>
    <row r="376">
      <c r="J376" s="16"/>
      <c r="M376" s="19"/>
    </row>
    <row r="377">
      <c r="J377" s="16"/>
      <c r="M377" s="19"/>
    </row>
    <row r="378">
      <c r="J378" s="16"/>
      <c r="M378" s="19"/>
    </row>
    <row r="379">
      <c r="J379" s="16"/>
      <c r="M379" s="19"/>
    </row>
    <row r="380">
      <c r="J380" s="16"/>
      <c r="M380" s="19"/>
    </row>
    <row r="381">
      <c r="J381" s="16"/>
      <c r="M381" s="19"/>
    </row>
    <row r="382">
      <c r="J382" s="16"/>
      <c r="M382" s="19"/>
    </row>
    <row r="383">
      <c r="J383" s="16"/>
      <c r="M383" s="19"/>
    </row>
    <row r="384">
      <c r="J384" s="16"/>
      <c r="M384" s="19"/>
    </row>
    <row r="385">
      <c r="J385" s="16"/>
      <c r="M385" s="19"/>
    </row>
    <row r="386">
      <c r="J386" s="16"/>
      <c r="M386" s="19"/>
    </row>
    <row r="387">
      <c r="J387" s="16"/>
      <c r="M387" s="19"/>
    </row>
    <row r="388">
      <c r="J388" s="16"/>
      <c r="M388" s="19"/>
    </row>
    <row r="389">
      <c r="J389" s="16"/>
      <c r="M389" s="19"/>
    </row>
    <row r="390">
      <c r="J390" s="16"/>
      <c r="M390" s="19"/>
    </row>
    <row r="391">
      <c r="J391" s="16"/>
      <c r="M391" s="19"/>
    </row>
    <row r="392">
      <c r="J392" s="16"/>
      <c r="M392" s="19"/>
    </row>
    <row r="393">
      <c r="J393" s="16"/>
      <c r="M393" s="19"/>
    </row>
    <row r="394">
      <c r="J394" s="16"/>
      <c r="M394" s="19"/>
    </row>
    <row r="395">
      <c r="J395" s="16"/>
      <c r="M395" s="19"/>
    </row>
    <row r="396">
      <c r="J396" s="16"/>
      <c r="M396" s="19"/>
    </row>
    <row r="397">
      <c r="J397" s="16"/>
      <c r="M397" s="19"/>
    </row>
    <row r="398">
      <c r="J398" s="16"/>
      <c r="M398" s="19"/>
    </row>
    <row r="399">
      <c r="J399" s="16"/>
      <c r="M399" s="19"/>
    </row>
    <row r="400">
      <c r="J400" s="16"/>
      <c r="M400" s="19"/>
    </row>
    <row r="401">
      <c r="J401" s="16"/>
      <c r="M401" s="19"/>
    </row>
    <row r="402">
      <c r="J402" s="16"/>
      <c r="M402" s="19"/>
    </row>
    <row r="403">
      <c r="J403" s="16"/>
      <c r="M403" s="19"/>
    </row>
    <row r="404">
      <c r="J404" s="16"/>
      <c r="M404" s="19"/>
    </row>
    <row r="405">
      <c r="J405" s="16"/>
      <c r="M405" s="19"/>
    </row>
    <row r="406">
      <c r="J406" s="16"/>
      <c r="M406" s="19"/>
    </row>
    <row r="407">
      <c r="J407" s="16"/>
      <c r="M407" s="19"/>
    </row>
    <row r="408">
      <c r="J408" s="16"/>
      <c r="M408" s="19"/>
    </row>
    <row r="409">
      <c r="J409" s="16"/>
      <c r="M409" s="19"/>
    </row>
    <row r="410">
      <c r="J410" s="16"/>
      <c r="M410" s="19"/>
    </row>
    <row r="411">
      <c r="J411" s="16"/>
      <c r="M411" s="19"/>
    </row>
    <row r="412">
      <c r="J412" s="16"/>
      <c r="M412" s="19"/>
    </row>
    <row r="413">
      <c r="J413" s="16"/>
      <c r="M413" s="19"/>
    </row>
    <row r="414">
      <c r="J414" s="16"/>
      <c r="M414" s="19"/>
    </row>
    <row r="415">
      <c r="J415" s="16"/>
      <c r="M415" s="19"/>
    </row>
    <row r="416">
      <c r="J416" s="16"/>
      <c r="M416" s="19"/>
    </row>
    <row r="417">
      <c r="J417" s="16"/>
      <c r="M417" s="19"/>
    </row>
    <row r="418">
      <c r="J418" s="16"/>
      <c r="M418" s="19"/>
    </row>
    <row r="419">
      <c r="J419" s="16"/>
      <c r="M419" s="19"/>
    </row>
    <row r="420">
      <c r="J420" s="16"/>
      <c r="M420" s="19"/>
    </row>
    <row r="421">
      <c r="J421" s="16"/>
      <c r="M421" s="19"/>
    </row>
    <row r="422">
      <c r="J422" s="16"/>
      <c r="M422" s="19"/>
    </row>
    <row r="423">
      <c r="J423" s="16"/>
      <c r="M423" s="19"/>
    </row>
    <row r="424">
      <c r="J424" s="16"/>
      <c r="M424" s="19"/>
    </row>
    <row r="425">
      <c r="J425" s="16"/>
      <c r="M425" s="19"/>
    </row>
    <row r="426">
      <c r="J426" s="16"/>
      <c r="M426" s="19"/>
    </row>
    <row r="427">
      <c r="J427" s="16"/>
      <c r="M427" s="19"/>
    </row>
    <row r="428">
      <c r="J428" s="16"/>
      <c r="M428" s="19"/>
    </row>
    <row r="429">
      <c r="J429" s="16"/>
      <c r="M429" s="19"/>
    </row>
    <row r="430">
      <c r="J430" s="16"/>
      <c r="M430" s="19"/>
    </row>
    <row r="431">
      <c r="J431" s="16"/>
      <c r="M431" s="19"/>
    </row>
    <row r="432">
      <c r="J432" s="16"/>
      <c r="M432" s="19"/>
    </row>
    <row r="433">
      <c r="J433" s="16"/>
      <c r="M433" s="19"/>
    </row>
    <row r="434">
      <c r="J434" s="16"/>
      <c r="M434" s="19"/>
    </row>
    <row r="435">
      <c r="J435" s="16"/>
      <c r="M435" s="19"/>
    </row>
    <row r="436">
      <c r="J436" s="16"/>
      <c r="M436" s="19"/>
    </row>
    <row r="437">
      <c r="J437" s="16"/>
      <c r="M437" s="19"/>
    </row>
    <row r="438">
      <c r="J438" s="16"/>
      <c r="M438" s="19"/>
    </row>
    <row r="439">
      <c r="J439" s="16"/>
      <c r="M439" s="19"/>
    </row>
    <row r="440">
      <c r="J440" s="16"/>
      <c r="M440" s="19"/>
    </row>
    <row r="441">
      <c r="J441" s="16"/>
      <c r="M441" s="19"/>
    </row>
    <row r="442">
      <c r="J442" s="16"/>
      <c r="M442" s="19"/>
    </row>
    <row r="443">
      <c r="J443" s="16"/>
      <c r="M443" s="19"/>
    </row>
    <row r="444">
      <c r="J444" s="16"/>
      <c r="M444" s="19"/>
    </row>
    <row r="445">
      <c r="J445" s="16"/>
      <c r="M445" s="19"/>
    </row>
    <row r="446">
      <c r="J446" s="16"/>
      <c r="M446" s="19"/>
    </row>
    <row r="447">
      <c r="J447" s="16"/>
      <c r="M447" s="19"/>
    </row>
    <row r="448">
      <c r="J448" s="16"/>
      <c r="M448" s="19"/>
    </row>
    <row r="449">
      <c r="J449" s="16"/>
      <c r="M449" s="19"/>
    </row>
    <row r="450">
      <c r="J450" s="16"/>
      <c r="M450" s="19"/>
    </row>
    <row r="451">
      <c r="J451" s="16"/>
      <c r="M451" s="19"/>
    </row>
    <row r="452">
      <c r="J452" s="16"/>
      <c r="M452" s="19"/>
    </row>
    <row r="453">
      <c r="J453" s="16"/>
      <c r="M453" s="19"/>
    </row>
    <row r="454">
      <c r="J454" s="16"/>
      <c r="M454" s="19"/>
    </row>
    <row r="455">
      <c r="J455" s="16"/>
      <c r="M455" s="19"/>
    </row>
    <row r="456">
      <c r="J456" s="16"/>
      <c r="M456" s="19"/>
    </row>
    <row r="457">
      <c r="J457" s="16"/>
      <c r="M457" s="19"/>
    </row>
    <row r="458">
      <c r="J458" s="16"/>
      <c r="M458" s="19"/>
    </row>
    <row r="459">
      <c r="J459" s="16"/>
      <c r="M459" s="19"/>
    </row>
    <row r="460">
      <c r="J460" s="16"/>
      <c r="M460" s="19"/>
    </row>
    <row r="461">
      <c r="J461" s="16"/>
      <c r="M461" s="19"/>
    </row>
    <row r="462">
      <c r="J462" s="16"/>
      <c r="M462" s="19"/>
    </row>
    <row r="463">
      <c r="J463" s="16"/>
      <c r="M463" s="19"/>
    </row>
    <row r="464">
      <c r="J464" s="16"/>
      <c r="M464" s="19"/>
    </row>
    <row r="465">
      <c r="J465" s="16"/>
      <c r="M465" s="19"/>
    </row>
    <row r="466">
      <c r="J466" s="16"/>
      <c r="M466" s="19"/>
    </row>
    <row r="467">
      <c r="J467" s="16"/>
      <c r="M467" s="19"/>
    </row>
    <row r="468">
      <c r="J468" s="16"/>
      <c r="M468" s="19"/>
    </row>
    <row r="469">
      <c r="J469" s="16"/>
      <c r="M469" s="19"/>
    </row>
    <row r="470">
      <c r="J470" s="16"/>
      <c r="M470" s="19"/>
    </row>
    <row r="471">
      <c r="J471" s="16"/>
      <c r="M471" s="19"/>
    </row>
    <row r="472">
      <c r="J472" s="16"/>
      <c r="M472" s="19"/>
    </row>
    <row r="473">
      <c r="J473" s="16"/>
      <c r="M473" s="19"/>
    </row>
    <row r="474">
      <c r="J474" s="16"/>
      <c r="M474" s="19"/>
    </row>
    <row r="475">
      <c r="J475" s="16"/>
      <c r="M475" s="19"/>
    </row>
    <row r="476">
      <c r="J476" s="16"/>
      <c r="M476" s="19"/>
    </row>
    <row r="477">
      <c r="J477" s="16"/>
      <c r="M477" s="19"/>
    </row>
    <row r="478">
      <c r="J478" s="16"/>
      <c r="M478" s="19"/>
    </row>
    <row r="479">
      <c r="J479" s="16"/>
      <c r="M479" s="19"/>
    </row>
    <row r="480">
      <c r="J480" s="16"/>
      <c r="M480" s="19"/>
    </row>
    <row r="481">
      <c r="J481" s="16"/>
      <c r="M481" s="19"/>
    </row>
    <row r="482">
      <c r="J482" s="16"/>
      <c r="M482" s="19"/>
    </row>
    <row r="483">
      <c r="J483" s="16"/>
      <c r="M483" s="19"/>
    </row>
    <row r="484">
      <c r="J484" s="16"/>
      <c r="M484" s="19"/>
    </row>
    <row r="485">
      <c r="J485" s="16"/>
      <c r="M485" s="19"/>
    </row>
    <row r="486">
      <c r="J486" s="16"/>
      <c r="M486" s="19"/>
    </row>
    <row r="487">
      <c r="J487" s="16"/>
      <c r="M487" s="19"/>
    </row>
    <row r="488">
      <c r="J488" s="16"/>
      <c r="M488" s="19"/>
    </row>
    <row r="489">
      <c r="J489" s="16"/>
      <c r="M489" s="19"/>
    </row>
    <row r="490">
      <c r="J490" s="16"/>
      <c r="M490" s="19"/>
    </row>
    <row r="491">
      <c r="J491" s="16"/>
      <c r="M491" s="19"/>
    </row>
    <row r="492">
      <c r="J492" s="16"/>
      <c r="M492" s="19"/>
    </row>
    <row r="493">
      <c r="J493" s="16"/>
      <c r="M493" s="19"/>
    </row>
    <row r="494">
      <c r="J494" s="16"/>
      <c r="M494" s="19"/>
    </row>
    <row r="495">
      <c r="J495" s="16"/>
      <c r="M495" s="19"/>
    </row>
    <row r="496">
      <c r="J496" s="16"/>
      <c r="M496" s="19"/>
    </row>
    <row r="497">
      <c r="J497" s="16"/>
      <c r="M497" s="19"/>
    </row>
    <row r="498">
      <c r="J498" s="16"/>
      <c r="M498" s="19"/>
    </row>
    <row r="499">
      <c r="J499" s="16"/>
      <c r="M499" s="19"/>
    </row>
    <row r="500">
      <c r="J500" s="16"/>
      <c r="M500" s="19"/>
    </row>
    <row r="501">
      <c r="J501" s="16"/>
      <c r="M501" s="19"/>
    </row>
    <row r="502">
      <c r="J502" s="16"/>
      <c r="M502" s="19"/>
    </row>
    <row r="503">
      <c r="J503" s="16"/>
      <c r="M503" s="19"/>
    </row>
    <row r="504">
      <c r="J504" s="16"/>
      <c r="M504" s="19"/>
    </row>
    <row r="505">
      <c r="J505" s="16"/>
      <c r="M505" s="19"/>
    </row>
    <row r="506">
      <c r="J506" s="16"/>
      <c r="M506" s="19"/>
    </row>
    <row r="507">
      <c r="J507" s="16"/>
      <c r="M507" s="19"/>
    </row>
    <row r="508">
      <c r="J508" s="16"/>
      <c r="M508" s="19"/>
    </row>
    <row r="509">
      <c r="J509" s="16"/>
      <c r="M509" s="19"/>
    </row>
    <row r="510">
      <c r="J510" s="16"/>
      <c r="M510" s="19"/>
    </row>
    <row r="511">
      <c r="J511" s="16"/>
      <c r="M511" s="19"/>
    </row>
    <row r="512">
      <c r="J512" s="16"/>
      <c r="M512" s="19"/>
    </row>
    <row r="513">
      <c r="J513" s="16"/>
      <c r="M513" s="19"/>
    </row>
    <row r="514">
      <c r="J514" s="16"/>
      <c r="M514" s="19"/>
    </row>
    <row r="515">
      <c r="J515" s="16"/>
      <c r="M515" s="19"/>
    </row>
    <row r="516">
      <c r="J516" s="16"/>
      <c r="M516" s="19"/>
    </row>
    <row r="517">
      <c r="J517" s="16"/>
      <c r="M517" s="19"/>
    </row>
    <row r="518">
      <c r="J518" s="16"/>
      <c r="M518" s="19"/>
    </row>
    <row r="519">
      <c r="J519" s="16"/>
      <c r="M519" s="19"/>
    </row>
    <row r="520">
      <c r="J520" s="16"/>
      <c r="M520" s="19"/>
    </row>
    <row r="521">
      <c r="J521" s="16"/>
      <c r="M521" s="19"/>
    </row>
    <row r="522">
      <c r="J522" s="16"/>
      <c r="M522" s="19"/>
    </row>
    <row r="523">
      <c r="J523" s="16"/>
      <c r="M523" s="19"/>
    </row>
    <row r="524">
      <c r="J524" s="16"/>
      <c r="M524" s="19"/>
    </row>
    <row r="525">
      <c r="J525" s="16"/>
      <c r="M525" s="19"/>
    </row>
    <row r="526">
      <c r="J526" s="16"/>
      <c r="M526" s="19"/>
    </row>
    <row r="527">
      <c r="J527" s="16"/>
      <c r="M527" s="19"/>
    </row>
    <row r="528">
      <c r="J528" s="16"/>
      <c r="M528" s="19"/>
    </row>
    <row r="529">
      <c r="J529" s="16"/>
      <c r="M529" s="19"/>
    </row>
    <row r="530">
      <c r="J530" s="16"/>
      <c r="M530" s="19"/>
    </row>
    <row r="531">
      <c r="J531" s="16"/>
      <c r="M531" s="19"/>
    </row>
    <row r="532">
      <c r="J532" s="16"/>
      <c r="M532" s="19"/>
    </row>
    <row r="533">
      <c r="J533" s="16"/>
      <c r="M533" s="19"/>
    </row>
    <row r="534">
      <c r="J534" s="16"/>
      <c r="M534" s="19"/>
    </row>
    <row r="535">
      <c r="J535" s="16"/>
      <c r="M535" s="19"/>
    </row>
    <row r="536">
      <c r="J536" s="16"/>
      <c r="M536" s="19"/>
    </row>
    <row r="537">
      <c r="J537" s="16"/>
      <c r="M537" s="19"/>
    </row>
    <row r="538">
      <c r="J538" s="16"/>
      <c r="M538" s="19"/>
    </row>
    <row r="539">
      <c r="J539" s="16"/>
      <c r="M539" s="19"/>
    </row>
    <row r="540">
      <c r="J540" s="16"/>
      <c r="M540" s="19"/>
    </row>
    <row r="541">
      <c r="J541" s="16"/>
      <c r="M541" s="19"/>
    </row>
    <row r="542">
      <c r="J542" s="16"/>
      <c r="M542" s="19"/>
    </row>
    <row r="543">
      <c r="J543" s="16"/>
      <c r="M543" s="19"/>
    </row>
    <row r="544">
      <c r="J544" s="16"/>
      <c r="M544" s="19"/>
    </row>
    <row r="545">
      <c r="J545" s="16"/>
      <c r="M545" s="19"/>
    </row>
    <row r="546">
      <c r="J546" s="16"/>
      <c r="M546" s="19"/>
    </row>
    <row r="547">
      <c r="J547" s="16"/>
      <c r="M547" s="19"/>
    </row>
    <row r="548">
      <c r="J548" s="16"/>
      <c r="M548" s="19"/>
    </row>
    <row r="549">
      <c r="J549" s="16"/>
      <c r="M549" s="19"/>
    </row>
    <row r="550">
      <c r="J550" s="16"/>
      <c r="M550" s="19"/>
    </row>
    <row r="551">
      <c r="J551" s="16"/>
      <c r="M551" s="19"/>
    </row>
    <row r="552">
      <c r="J552" s="16"/>
      <c r="M552" s="19"/>
    </row>
    <row r="553">
      <c r="J553" s="16"/>
      <c r="M553" s="19"/>
    </row>
    <row r="554">
      <c r="J554" s="16"/>
      <c r="M554" s="19"/>
    </row>
    <row r="555">
      <c r="J555" s="16"/>
      <c r="M555" s="19"/>
    </row>
    <row r="556">
      <c r="J556" s="16"/>
      <c r="M556" s="19"/>
    </row>
    <row r="557">
      <c r="J557" s="16"/>
      <c r="M557" s="19"/>
    </row>
    <row r="558">
      <c r="J558" s="16"/>
      <c r="M558" s="19"/>
    </row>
    <row r="559">
      <c r="J559" s="16"/>
      <c r="M559" s="19"/>
    </row>
    <row r="560">
      <c r="J560" s="16"/>
      <c r="M560" s="19"/>
    </row>
    <row r="561">
      <c r="J561" s="16"/>
      <c r="M561" s="19"/>
    </row>
    <row r="562">
      <c r="J562" s="16"/>
      <c r="M562" s="19"/>
    </row>
    <row r="563">
      <c r="J563" s="16"/>
      <c r="M563" s="19"/>
    </row>
    <row r="564">
      <c r="J564" s="16"/>
      <c r="M564" s="19"/>
    </row>
    <row r="565">
      <c r="J565" s="16"/>
      <c r="M565" s="19"/>
    </row>
    <row r="566">
      <c r="J566" s="16"/>
      <c r="M566" s="19"/>
    </row>
    <row r="567">
      <c r="J567" s="16"/>
      <c r="M567" s="19"/>
    </row>
    <row r="568">
      <c r="J568" s="16"/>
      <c r="M568" s="19"/>
    </row>
    <row r="569">
      <c r="J569" s="16"/>
      <c r="M569" s="19"/>
    </row>
    <row r="570">
      <c r="J570" s="16"/>
      <c r="M570" s="19"/>
    </row>
    <row r="571">
      <c r="J571" s="16"/>
      <c r="M571" s="19"/>
    </row>
    <row r="572">
      <c r="J572" s="16"/>
      <c r="M572" s="19"/>
    </row>
    <row r="573">
      <c r="J573" s="16"/>
      <c r="M573" s="19"/>
    </row>
    <row r="574">
      <c r="J574" s="16"/>
      <c r="M574" s="19"/>
    </row>
    <row r="575">
      <c r="J575" s="16"/>
      <c r="M575" s="19"/>
    </row>
    <row r="576">
      <c r="J576" s="16"/>
      <c r="M576" s="19"/>
    </row>
    <row r="577">
      <c r="J577" s="16"/>
      <c r="M577" s="19"/>
    </row>
    <row r="578">
      <c r="J578" s="16"/>
      <c r="M578" s="19"/>
    </row>
    <row r="579">
      <c r="J579" s="16"/>
      <c r="M579" s="19"/>
    </row>
    <row r="580">
      <c r="J580" s="16"/>
      <c r="M580" s="19"/>
    </row>
    <row r="581">
      <c r="J581" s="16"/>
      <c r="M581" s="19"/>
    </row>
    <row r="582">
      <c r="J582" s="16"/>
      <c r="M582" s="19"/>
    </row>
    <row r="583">
      <c r="J583" s="16"/>
      <c r="M583" s="19"/>
    </row>
    <row r="584">
      <c r="J584" s="16"/>
      <c r="M584" s="19"/>
    </row>
    <row r="585">
      <c r="J585" s="16"/>
      <c r="M585" s="19"/>
    </row>
    <row r="586">
      <c r="J586" s="16"/>
      <c r="M586" s="19"/>
    </row>
    <row r="587">
      <c r="J587" s="16"/>
      <c r="M587" s="19"/>
    </row>
    <row r="588">
      <c r="J588" s="16"/>
      <c r="M588" s="19"/>
    </row>
    <row r="589">
      <c r="J589" s="16"/>
      <c r="M589" s="19"/>
    </row>
    <row r="590">
      <c r="J590" s="16"/>
      <c r="M590" s="19"/>
    </row>
    <row r="591">
      <c r="J591" s="16"/>
      <c r="M591" s="19"/>
    </row>
    <row r="592">
      <c r="J592" s="16"/>
      <c r="M592" s="19"/>
    </row>
    <row r="593">
      <c r="J593" s="16"/>
      <c r="M593" s="19"/>
    </row>
    <row r="594">
      <c r="J594" s="16"/>
      <c r="M594" s="19"/>
    </row>
    <row r="595">
      <c r="J595" s="16"/>
      <c r="M595" s="19"/>
    </row>
    <row r="596">
      <c r="J596" s="16"/>
      <c r="M596" s="19"/>
    </row>
    <row r="597">
      <c r="J597" s="16"/>
      <c r="M597" s="19"/>
    </row>
    <row r="598">
      <c r="J598" s="16"/>
      <c r="M598" s="19"/>
    </row>
    <row r="599">
      <c r="J599" s="16"/>
      <c r="M599" s="19"/>
    </row>
    <row r="600">
      <c r="J600" s="16"/>
      <c r="M600" s="19"/>
    </row>
    <row r="601">
      <c r="J601" s="16"/>
      <c r="M601" s="19"/>
    </row>
    <row r="602">
      <c r="J602" s="16"/>
      <c r="M602" s="19"/>
    </row>
    <row r="603">
      <c r="J603" s="16"/>
      <c r="M603" s="19"/>
    </row>
    <row r="604">
      <c r="J604" s="16"/>
      <c r="M604" s="19"/>
    </row>
    <row r="605">
      <c r="J605" s="16"/>
      <c r="M605" s="19"/>
    </row>
    <row r="606">
      <c r="J606" s="16"/>
      <c r="M606" s="19"/>
    </row>
    <row r="607">
      <c r="J607" s="16"/>
      <c r="M607" s="19"/>
    </row>
    <row r="608">
      <c r="J608" s="16"/>
      <c r="M608" s="19"/>
    </row>
    <row r="609">
      <c r="J609" s="16"/>
      <c r="M609" s="19"/>
    </row>
    <row r="610">
      <c r="J610" s="16"/>
      <c r="M610" s="19"/>
    </row>
    <row r="611">
      <c r="J611" s="16"/>
      <c r="M611" s="19"/>
    </row>
    <row r="612">
      <c r="J612" s="16"/>
      <c r="M612" s="19"/>
    </row>
    <row r="613">
      <c r="J613" s="16"/>
      <c r="M613" s="19"/>
    </row>
    <row r="614">
      <c r="J614" s="16"/>
      <c r="M614" s="19"/>
    </row>
    <row r="615">
      <c r="J615" s="16"/>
      <c r="M615" s="19"/>
    </row>
    <row r="616">
      <c r="J616" s="16"/>
      <c r="M616" s="19"/>
    </row>
    <row r="617">
      <c r="J617" s="16"/>
      <c r="M617" s="19"/>
    </row>
    <row r="618">
      <c r="J618" s="16"/>
      <c r="M618" s="19"/>
    </row>
    <row r="619">
      <c r="J619" s="16"/>
      <c r="M619" s="19"/>
    </row>
    <row r="620">
      <c r="J620" s="16"/>
      <c r="M620" s="19"/>
    </row>
    <row r="621">
      <c r="J621" s="16"/>
      <c r="M621" s="19"/>
    </row>
    <row r="622">
      <c r="J622" s="16"/>
      <c r="M622" s="19"/>
    </row>
    <row r="623">
      <c r="J623" s="16"/>
      <c r="M623" s="19"/>
    </row>
    <row r="624">
      <c r="J624" s="16"/>
      <c r="M624" s="19"/>
    </row>
    <row r="625">
      <c r="J625" s="16"/>
      <c r="M625" s="19"/>
    </row>
    <row r="626">
      <c r="J626" s="16"/>
      <c r="M626" s="19"/>
    </row>
    <row r="627">
      <c r="J627" s="16"/>
      <c r="M627" s="19"/>
    </row>
    <row r="628">
      <c r="J628" s="16"/>
      <c r="M628" s="19"/>
    </row>
    <row r="629">
      <c r="J629" s="16"/>
      <c r="M629" s="19"/>
    </row>
    <row r="630">
      <c r="J630" s="16"/>
      <c r="M630" s="19"/>
    </row>
    <row r="631">
      <c r="J631" s="16"/>
      <c r="M631" s="19"/>
    </row>
    <row r="632">
      <c r="J632" s="16"/>
      <c r="M632" s="19"/>
    </row>
    <row r="633">
      <c r="J633" s="16"/>
      <c r="M633" s="19"/>
    </row>
    <row r="634">
      <c r="J634" s="16"/>
      <c r="M634" s="19"/>
    </row>
    <row r="635">
      <c r="J635" s="16"/>
      <c r="M635" s="19"/>
    </row>
    <row r="636">
      <c r="J636" s="16"/>
      <c r="M636" s="19"/>
    </row>
    <row r="637">
      <c r="J637" s="16"/>
      <c r="M637" s="19"/>
    </row>
    <row r="638">
      <c r="J638" s="16"/>
      <c r="M638" s="19"/>
    </row>
    <row r="639">
      <c r="J639" s="16"/>
      <c r="M639" s="19"/>
    </row>
    <row r="640">
      <c r="J640" s="16"/>
      <c r="M640" s="19"/>
    </row>
    <row r="641">
      <c r="J641" s="16"/>
      <c r="M641" s="19"/>
    </row>
    <row r="642">
      <c r="J642" s="16"/>
      <c r="M642" s="19"/>
    </row>
    <row r="643">
      <c r="J643" s="16"/>
      <c r="M643" s="19"/>
    </row>
    <row r="644">
      <c r="J644" s="16"/>
      <c r="M644" s="19"/>
    </row>
    <row r="645">
      <c r="J645" s="16"/>
      <c r="M645" s="19"/>
    </row>
    <row r="646">
      <c r="J646" s="16"/>
      <c r="M646" s="19"/>
    </row>
    <row r="647">
      <c r="J647" s="16"/>
      <c r="M647" s="19"/>
    </row>
    <row r="648">
      <c r="J648" s="16"/>
      <c r="M648" s="19"/>
    </row>
    <row r="649">
      <c r="J649" s="16"/>
      <c r="M649" s="19"/>
    </row>
    <row r="650">
      <c r="J650" s="16"/>
      <c r="M650" s="19"/>
    </row>
    <row r="651">
      <c r="J651" s="16"/>
      <c r="M651" s="19"/>
    </row>
    <row r="652">
      <c r="J652" s="16"/>
      <c r="M652" s="19"/>
    </row>
    <row r="653">
      <c r="J653" s="16"/>
      <c r="M653" s="19"/>
    </row>
    <row r="654">
      <c r="J654" s="16"/>
      <c r="M654" s="19"/>
    </row>
    <row r="655">
      <c r="J655" s="16"/>
      <c r="M655" s="19"/>
    </row>
    <row r="656">
      <c r="J656" s="16"/>
      <c r="M656" s="19"/>
    </row>
    <row r="657">
      <c r="J657" s="16"/>
      <c r="M657" s="19"/>
    </row>
    <row r="658">
      <c r="J658" s="16"/>
      <c r="M658" s="19"/>
    </row>
    <row r="659">
      <c r="J659" s="16"/>
      <c r="M659" s="19"/>
    </row>
    <row r="660">
      <c r="J660" s="16"/>
      <c r="M660" s="19"/>
    </row>
    <row r="661">
      <c r="J661" s="16"/>
      <c r="M661" s="19"/>
    </row>
    <row r="662">
      <c r="J662" s="16"/>
      <c r="M662" s="19"/>
    </row>
    <row r="663">
      <c r="J663" s="16"/>
      <c r="M663" s="19"/>
    </row>
    <row r="664">
      <c r="J664" s="16"/>
      <c r="M664" s="19"/>
    </row>
    <row r="665">
      <c r="J665" s="16"/>
      <c r="M665" s="19"/>
    </row>
    <row r="666">
      <c r="J666" s="16"/>
      <c r="M666" s="19"/>
    </row>
    <row r="667">
      <c r="J667" s="16"/>
      <c r="M667" s="19"/>
    </row>
    <row r="668">
      <c r="J668" s="16"/>
      <c r="M668" s="19"/>
    </row>
    <row r="669">
      <c r="J669" s="16"/>
      <c r="M669" s="19"/>
    </row>
    <row r="670">
      <c r="J670" s="16"/>
      <c r="M670" s="19"/>
    </row>
    <row r="671">
      <c r="J671" s="16"/>
      <c r="M671" s="19"/>
    </row>
    <row r="672">
      <c r="J672" s="16"/>
      <c r="M672" s="19"/>
    </row>
    <row r="673">
      <c r="J673" s="16"/>
      <c r="M673" s="19"/>
    </row>
    <row r="674">
      <c r="J674" s="16"/>
      <c r="M674" s="19"/>
    </row>
    <row r="675">
      <c r="J675" s="16"/>
      <c r="M675" s="19"/>
    </row>
    <row r="676">
      <c r="J676" s="16"/>
      <c r="M676" s="19"/>
    </row>
    <row r="677">
      <c r="J677" s="16"/>
      <c r="M677" s="19"/>
    </row>
    <row r="678">
      <c r="J678" s="16"/>
      <c r="M678" s="19"/>
    </row>
    <row r="679">
      <c r="J679" s="16"/>
      <c r="M679" s="19"/>
    </row>
    <row r="680">
      <c r="J680" s="16"/>
      <c r="M680" s="19"/>
    </row>
    <row r="681">
      <c r="J681" s="16"/>
      <c r="M681" s="19"/>
    </row>
    <row r="682">
      <c r="J682" s="16"/>
      <c r="M682" s="19"/>
    </row>
    <row r="683">
      <c r="J683" s="16"/>
      <c r="M683" s="19"/>
    </row>
    <row r="684">
      <c r="J684" s="16"/>
      <c r="M684" s="19"/>
    </row>
    <row r="685">
      <c r="J685" s="16"/>
      <c r="M685" s="19"/>
    </row>
    <row r="686">
      <c r="J686" s="16"/>
      <c r="M686" s="19"/>
    </row>
    <row r="687">
      <c r="J687" s="16"/>
      <c r="M687" s="19"/>
    </row>
    <row r="688">
      <c r="J688" s="16"/>
      <c r="M688" s="19"/>
    </row>
    <row r="689">
      <c r="J689" s="16"/>
      <c r="M689" s="19"/>
    </row>
    <row r="690">
      <c r="J690" s="16"/>
      <c r="M690" s="19"/>
    </row>
    <row r="691">
      <c r="J691" s="16"/>
      <c r="M691" s="19"/>
    </row>
    <row r="692">
      <c r="J692" s="16"/>
      <c r="M692" s="19"/>
    </row>
    <row r="693">
      <c r="J693" s="16"/>
      <c r="M693" s="19"/>
    </row>
    <row r="694">
      <c r="J694" s="16"/>
      <c r="M694" s="19"/>
    </row>
    <row r="695">
      <c r="J695" s="16"/>
      <c r="M695" s="19"/>
    </row>
    <row r="696">
      <c r="J696" s="16"/>
      <c r="M696" s="19"/>
    </row>
    <row r="697">
      <c r="J697" s="16"/>
      <c r="M697" s="19"/>
    </row>
    <row r="698">
      <c r="J698" s="16"/>
      <c r="M698" s="19"/>
    </row>
    <row r="699">
      <c r="J699" s="16"/>
      <c r="M699" s="19"/>
    </row>
    <row r="700">
      <c r="J700" s="16"/>
      <c r="M700" s="19"/>
    </row>
    <row r="701">
      <c r="J701" s="16"/>
      <c r="M701" s="19"/>
    </row>
    <row r="702">
      <c r="J702" s="16"/>
      <c r="M702" s="19"/>
    </row>
    <row r="703">
      <c r="J703" s="16"/>
      <c r="M703" s="19"/>
    </row>
    <row r="704">
      <c r="J704" s="16"/>
      <c r="M704" s="19"/>
    </row>
    <row r="705">
      <c r="J705" s="16"/>
      <c r="M705" s="19"/>
    </row>
    <row r="706">
      <c r="J706" s="16"/>
      <c r="M706" s="19"/>
    </row>
    <row r="707">
      <c r="J707" s="16"/>
      <c r="M707" s="19"/>
    </row>
    <row r="708">
      <c r="J708" s="16"/>
      <c r="M708" s="19"/>
    </row>
    <row r="709">
      <c r="J709" s="16"/>
      <c r="M709" s="19"/>
    </row>
    <row r="710">
      <c r="J710" s="16"/>
      <c r="M710" s="19"/>
    </row>
    <row r="711">
      <c r="J711" s="16"/>
      <c r="M711" s="19"/>
    </row>
    <row r="712">
      <c r="J712" s="16"/>
      <c r="M712" s="19"/>
    </row>
    <row r="713">
      <c r="J713" s="16"/>
      <c r="M713" s="19"/>
    </row>
    <row r="714">
      <c r="J714" s="16"/>
      <c r="M714" s="19"/>
    </row>
    <row r="715">
      <c r="J715" s="16"/>
      <c r="M715" s="19"/>
    </row>
    <row r="716">
      <c r="J716" s="16"/>
      <c r="M716" s="19"/>
    </row>
    <row r="717">
      <c r="J717" s="16"/>
      <c r="M717" s="19"/>
    </row>
    <row r="718">
      <c r="J718" s="16"/>
      <c r="M718" s="19"/>
    </row>
    <row r="719">
      <c r="J719" s="16"/>
      <c r="M719" s="19"/>
    </row>
    <row r="720">
      <c r="J720" s="16"/>
      <c r="M720" s="19"/>
    </row>
    <row r="721">
      <c r="J721" s="16"/>
      <c r="M721" s="19"/>
    </row>
    <row r="722">
      <c r="J722" s="16"/>
      <c r="M722" s="19"/>
    </row>
    <row r="723">
      <c r="J723" s="16"/>
      <c r="M723" s="19"/>
    </row>
    <row r="724">
      <c r="J724" s="16"/>
      <c r="M724" s="19"/>
    </row>
    <row r="725">
      <c r="J725" s="16"/>
      <c r="M725" s="19"/>
    </row>
    <row r="726">
      <c r="J726" s="16"/>
      <c r="M726" s="19"/>
    </row>
    <row r="727">
      <c r="J727" s="16"/>
      <c r="M727" s="19"/>
    </row>
    <row r="728">
      <c r="J728" s="16"/>
      <c r="M728" s="19"/>
    </row>
    <row r="729">
      <c r="J729" s="16"/>
      <c r="M729" s="19"/>
    </row>
    <row r="730">
      <c r="J730" s="16"/>
      <c r="M730" s="19"/>
    </row>
    <row r="731">
      <c r="J731" s="16"/>
      <c r="M731" s="19"/>
    </row>
    <row r="732">
      <c r="J732" s="16"/>
      <c r="M732" s="19"/>
    </row>
    <row r="733">
      <c r="J733" s="16"/>
      <c r="M733" s="19"/>
    </row>
    <row r="734">
      <c r="J734" s="16"/>
      <c r="M734" s="19"/>
    </row>
    <row r="735">
      <c r="J735" s="16"/>
      <c r="M735" s="19"/>
    </row>
    <row r="736">
      <c r="J736" s="16"/>
      <c r="M736" s="19"/>
    </row>
    <row r="737">
      <c r="J737" s="16"/>
      <c r="M737" s="19"/>
    </row>
    <row r="738">
      <c r="J738" s="16"/>
      <c r="M738" s="19"/>
    </row>
    <row r="739">
      <c r="J739" s="16"/>
      <c r="M739" s="19"/>
    </row>
    <row r="740">
      <c r="J740" s="16"/>
      <c r="M740" s="19"/>
    </row>
    <row r="741">
      <c r="J741" s="16"/>
      <c r="M741" s="19"/>
    </row>
    <row r="742">
      <c r="J742" s="16"/>
      <c r="M742" s="19"/>
    </row>
    <row r="743">
      <c r="J743" s="16"/>
      <c r="M743" s="19"/>
    </row>
    <row r="744">
      <c r="J744" s="16"/>
      <c r="M744" s="19"/>
    </row>
    <row r="745">
      <c r="J745" s="16"/>
      <c r="M745" s="19"/>
    </row>
    <row r="746">
      <c r="J746" s="16"/>
      <c r="M746" s="19"/>
    </row>
    <row r="747">
      <c r="J747" s="16"/>
      <c r="M747" s="19"/>
    </row>
    <row r="748">
      <c r="J748" s="16"/>
      <c r="M748" s="19"/>
    </row>
    <row r="749">
      <c r="J749" s="16"/>
      <c r="M749" s="19"/>
    </row>
    <row r="750">
      <c r="J750" s="16"/>
      <c r="M750" s="19"/>
    </row>
    <row r="751">
      <c r="J751" s="16"/>
      <c r="M751" s="19"/>
    </row>
    <row r="752">
      <c r="J752" s="16"/>
      <c r="M752" s="19"/>
    </row>
    <row r="753">
      <c r="J753" s="16"/>
      <c r="M753" s="19"/>
    </row>
    <row r="754">
      <c r="J754" s="16"/>
      <c r="M754" s="19"/>
    </row>
    <row r="755">
      <c r="J755" s="16"/>
      <c r="M755" s="19"/>
    </row>
    <row r="756">
      <c r="J756" s="16"/>
      <c r="M756" s="19"/>
    </row>
    <row r="757">
      <c r="J757" s="16"/>
      <c r="M757" s="19"/>
    </row>
    <row r="758">
      <c r="J758" s="16"/>
      <c r="M758" s="19"/>
    </row>
    <row r="759">
      <c r="J759" s="16"/>
      <c r="M759" s="19"/>
    </row>
    <row r="760">
      <c r="J760" s="16"/>
      <c r="M760" s="19"/>
    </row>
    <row r="761">
      <c r="J761" s="16"/>
      <c r="M761" s="19"/>
    </row>
    <row r="762">
      <c r="J762" s="16"/>
      <c r="M762" s="19"/>
    </row>
    <row r="763">
      <c r="J763" s="16"/>
      <c r="M763" s="19"/>
    </row>
    <row r="764">
      <c r="J764" s="16"/>
      <c r="M764" s="19"/>
    </row>
    <row r="765">
      <c r="J765" s="16"/>
      <c r="M765" s="19"/>
    </row>
    <row r="766">
      <c r="J766" s="16"/>
      <c r="M766" s="19"/>
    </row>
    <row r="767">
      <c r="J767" s="16"/>
      <c r="M767" s="19"/>
    </row>
    <row r="768">
      <c r="J768" s="16"/>
      <c r="M768" s="19"/>
    </row>
    <row r="769">
      <c r="J769" s="16"/>
      <c r="M769" s="19"/>
    </row>
    <row r="770">
      <c r="J770" s="16"/>
      <c r="M770" s="19"/>
    </row>
    <row r="771">
      <c r="J771" s="16"/>
      <c r="M771" s="19"/>
    </row>
    <row r="772">
      <c r="J772" s="16"/>
      <c r="M772" s="19"/>
    </row>
    <row r="773">
      <c r="J773" s="16"/>
      <c r="M773" s="19"/>
    </row>
    <row r="774">
      <c r="J774" s="16"/>
      <c r="M774" s="19"/>
    </row>
    <row r="775">
      <c r="J775" s="16"/>
      <c r="M775" s="19"/>
    </row>
    <row r="776">
      <c r="J776" s="16"/>
      <c r="M776" s="19"/>
    </row>
    <row r="777">
      <c r="J777" s="16"/>
      <c r="M777" s="19"/>
    </row>
    <row r="778">
      <c r="J778" s="16"/>
      <c r="M778" s="19"/>
    </row>
    <row r="779">
      <c r="J779" s="16"/>
      <c r="M779" s="19"/>
    </row>
    <row r="780">
      <c r="J780" s="16"/>
      <c r="M780" s="19"/>
    </row>
    <row r="781">
      <c r="J781" s="16"/>
      <c r="M781" s="19"/>
    </row>
    <row r="782">
      <c r="J782" s="16"/>
      <c r="M782" s="19"/>
    </row>
    <row r="783">
      <c r="J783" s="16"/>
      <c r="M783" s="19"/>
    </row>
    <row r="784">
      <c r="J784" s="16"/>
      <c r="M784" s="19"/>
    </row>
    <row r="785">
      <c r="J785" s="16"/>
      <c r="M785" s="19"/>
    </row>
    <row r="786">
      <c r="J786" s="16"/>
      <c r="M786" s="19"/>
    </row>
    <row r="787">
      <c r="J787" s="16"/>
      <c r="M787" s="19"/>
    </row>
    <row r="788">
      <c r="J788" s="16"/>
      <c r="M788" s="19"/>
    </row>
    <row r="789">
      <c r="J789" s="16"/>
      <c r="M789" s="19"/>
    </row>
    <row r="790">
      <c r="J790" s="16"/>
      <c r="M790" s="19"/>
    </row>
    <row r="791">
      <c r="J791" s="16"/>
      <c r="M791" s="19"/>
    </row>
    <row r="792">
      <c r="J792" s="16"/>
      <c r="M792" s="19"/>
    </row>
    <row r="793">
      <c r="J793" s="16"/>
      <c r="M793" s="19"/>
    </row>
    <row r="794">
      <c r="J794" s="16"/>
      <c r="M794" s="19"/>
    </row>
    <row r="795">
      <c r="J795" s="16"/>
      <c r="M795" s="19"/>
    </row>
    <row r="796">
      <c r="J796" s="16"/>
      <c r="M796" s="19"/>
    </row>
    <row r="797">
      <c r="J797" s="16"/>
      <c r="M797" s="19"/>
    </row>
    <row r="798">
      <c r="J798" s="16"/>
      <c r="M798" s="19"/>
    </row>
    <row r="799">
      <c r="J799" s="16"/>
      <c r="M799" s="19"/>
    </row>
    <row r="800">
      <c r="J800" s="16"/>
      <c r="M800" s="19"/>
    </row>
    <row r="801">
      <c r="J801" s="16"/>
      <c r="M801" s="19"/>
    </row>
    <row r="802">
      <c r="J802" s="16"/>
      <c r="M802" s="19"/>
    </row>
    <row r="803">
      <c r="J803" s="16"/>
      <c r="M803" s="19"/>
    </row>
    <row r="804">
      <c r="J804" s="16"/>
      <c r="M804" s="19"/>
    </row>
    <row r="805">
      <c r="J805" s="16"/>
      <c r="M805" s="19"/>
    </row>
    <row r="806">
      <c r="J806" s="16"/>
      <c r="M806" s="19"/>
    </row>
    <row r="807">
      <c r="J807" s="16"/>
      <c r="M807" s="19"/>
    </row>
    <row r="808">
      <c r="J808" s="16"/>
      <c r="M808" s="19"/>
    </row>
    <row r="809">
      <c r="J809" s="16"/>
      <c r="M809" s="19"/>
    </row>
    <row r="810">
      <c r="J810" s="16"/>
      <c r="M810" s="19"/>
    </row>
    <row r="811">
      <c r="J811" s="16"/>
      <c r="M811" s="19"/>
    </row>
    <row r="812">
      <c r="J812" s="16"/>
      <c r="M812" s="19"/>
    </row>
    <row r="813">
      <c r="J813" s="16"/>
      <c r="M813" s="19"/>
    </row>
    <row r="814">
      <c r="J814" s="16"/>
      <c r="M814" s="19"/>
    </row>
    <row r="815">
      <c r="J815" s="16"/>
      <c r="M815" s="19"/>
    </row>
    <row r="816">
      <c r="J816" s="16"/>
      <c r="M816" s="19"/>
    </row>
    <row r="817">
      <c r="J817" s="16"/>
      <c r="M817" s="19"/>
    </row>
    <row r="818">
      <c r="J818" s="16"/>
      <c r="M818" s="19"/>
    </row>
    <row r="819">
      <c r="J819" s="16"/>
      <c r="M819" s="19"/>
    </row>
    <row r="820">
      <c r="J820" s="16"/>
      <c r="M820" s="19"/>
    </row>
    <row r="821">
      <c r="J821" s="16"/>
      <c r="M821" s="19"/>
    </row>
    <row r="822">
      <c r="J822" s="16"/>
      <c r="M822" s="19"/>
    </row>
    <row r="823">
      <c r="J823" s="16"/>
      <c r="M823" s="19"/>
    </row>
    <row r="824">
      <c r="J824" s="16"/>
      <c r="M824" s="19"/>
    </row>
    <row r="825">
      <c r="J825" s="16"/>
      <c r="M825" s="19"/>
    </row>
    <row r="826">
      <c r="J826" s="16"/>
      <c r="M826" s="19"/>
    </row>
    <row r="827">
      <c r="J827" s="16"/>
      <c r="M827" s="19"/>
    </row>
    <row r="828">
      <c r="J828" s="16"/>
      <c r="M828" s="19"/>
    </row>
    <row r="829">
      <c r="J829" s="16"/>
      <c r="M829" s="19"/>
    </row>
    <row r="830">
      <c r="J830" s="16"/>
      <c r="M830" s="19"/>
    </row>
    <row r="831">
      <c r="J831" s="16"/>
      <c r="M831" s="19"/>
    </row>
    <row r="832">
      <c r="J832" s="16"/>
      <c r="M832" s="19"/>
    </row>
    <row r="833">
      <c r="J833" s="16"/>
      <c r="M833" s="19"/>
    </row>
    <row r="834">
      <c r="J834" s="16"/>
      <c r="M834" s="19"/>
    </row>
    <row r="835">
      <c r="J835" s="16"/>
      <c r="M835" s="19"/>
    </row>
    <row r="836">
      <c r="J836" s="16"/>
      <c r="M836" s="19"/>
    </row>
    <row r="837">
      <c r="J837" s="16"/>
      <c r="M837" s="19"/>
    </row>
    <row r="838">
      <c r="J838" s="16"/>
      <c r="M838" s="19"/>
    </row>
    <row r="839">
      <c r="J839" s="16"/>
      <c r="M839" s="19"/>
    </row>
    <row r="840">
      <c r="J840" s="16"/>
      <c r="M840" s="19"/>
    </row>
    <row r="841">
      <c r="J841" s="16"/>
      <c r="M841" s="19"/>
    </row>
    <row r="842">
      <c r="J842" s="16"/>
      <c r="M842" s="19"/>
    </row>
    <row r="843">
      <c r="J843" s="16"/>
      <c r="M843" s="19"/>
    </row>
    <row r="844">
      <c r="J844" s="16"/>
      <c r="M844" s="19"/>
    </row>
    <row r="845">
      <c r="J845" s="16"/>
      <c r="M845" s="19"/>
    </row>
    <row r="846">
      <c r="J846" s="16"/>
      <c r="M846" s="19"/>
    </row>
    <row r="847">
      <c r="J847" s="16"/>
      <c r="M847" s="19"/>
    </row>
    <row r="848">
      <c r="J848" s="16"/>
      <c r="M848" s="19"/>
    </row>
    <row r="849">
      <c r="J849" s="16"/>
      <c r="M849" s="19"/>
    </row>
    <row r="850">
      <c r="J850" s="16"/>
      <c r="M850" s="19"/>
    </row>
    <row r="851">
      <c r="J851" s="16"/>
      <c r="M851" s="19"/>
    </row>
    <row r="852">
      <c r="J852" s="16"/>
      <c r="M852" s="19"/>
    </row>
    <row r="853">
      <c r="J853" s="16"/>
      <c r="M853" s="19"/>
    </row>
    <row r="854">
      <c r="J854" s="16"/>
      <c r="M854" s="19"/>
    </row>
    <row r="855">
      <c r="J855" s="16"/>
      <c r="M855" s="19"/>
    </row>
    <row r="856">
      <c r="J856" s="16"/>
      <c r="M856" s="19"/>
    </row>
    <row r="857">
      <c r="J857" s="16"/>
      <c r="M857" s="19"/>
    </row>
    <row r="858">
      <c r="J858" s="16"/>
      <c r="M858" s="19"/>
    </row>
    <row r="859">
      <c r="J859" s="16"/>
      <c r="M859" s="19"/>
    </row>
    <row r="860">
      <c r="J860" s="16"/>
      <c r="M860" s="19"/>
    </row>
    <row r="861">
      <c r="J861" s="16"/>
      <c r="M861" s="19"/>
    </row>
    <row r="862">
      <c r="J862" s="16"/>
      <c r="M862" s="19"/>
    </row>
    <row r="863">
      <c r="J863" s="16"/>
      <c r="M863" s="19"/>
    </row>
    <row r="864">
      <c r="J864" s="16"/>
      <c r="M864" s="19"/>
    </row>
    <row r="865">
      <c r="J865" s="16"/>
      <c r="M865" s="19"/>
    </row>
    <row r="866">
      <c r="J866" s="16"/>
      <c r="M866" s="19"/>
    </row>
    <row r="867">
      <c r="J867" s="16"/>
      <c r="M867" s="19"/>
    </row>
    <row r="868">
      <c r="J868" s="16"/>
      <c r="M868" s="19"/>
    </row>
    <row r="869">
      <c r="J869" s="16"/>
      <c r="M869" s="19"/>
    </row>
    <row r="870">
      <c r="J870" s="16"/>
      <c r="M870" s="19"/>
    </row>
    <row r="871">
      <c r="J871" s="16"/>
      <c r="M871" s="19"/>
    </row>
    <row r="872">
      <c r="J872" s="16"/>
      <c r="M872" s="19"/>
    </row>
    <row r="873">
      <c r="J873" s="16"/>
      <c r="M873" s="19"/>
    </row>
    <row r="874">
      <c r="J874" s="16"/>
      <c r="M874" s="19"/>
    </row>
    <row r="875">
      <c r="J875" s="16"/>
      <c r="M875" s="19"/>
    </row>
    <row r="876">
      <c r="J876" s="16"/>
      <c r="M876" s="19"/>
    </row>
    <row r="877">
      <c r="J877" s="16"/>
      <c r="M877" s="19"/>
    </row>
    <row r="878">
      <c r="J878" s="16"/>
      <c r="M878" s="19"/>
    </row>
    <row r="879">
      <c r="J879" s="16"/>
      <c r="M879" s="19"/>
    </row>
    <row r="880">
      <c r="J880" s="16"/>
      <c r="M880" s="19"/>
    </row>
    <row r="881">
      <c r="J881" s="16"/>
      <c r="M881" s="19"/>
    </row>
    <row r="882">
      <c r="J882" s="16"/>
      <c r="M882" s="19"/>
    </row>
    <row r="883">
      <c r="J883" s="16"/>
      <c r="M883" s="19"/>
    </row>
    <row r="884">
      <c r="J884" s="16"/>
      <c r="M884" s="19"/>
    </row>
    <row r="885">
      <c r="J885" s="16"/>
      <c r="M885" s="19"/>
    </row>
    <row r="886">
      <c r="J886" s="16"/>
      <c r="M886" s="19"/>
    </row>
    <row r="887">
      <c r="J887" s="16"/>
      <c r="M887" s="19"/>
    </row>
    <row r="888">
      <c r="J888" s="16"/>
      <c r="M888" s="19"/>
    </row>
    <row r="889">
      <c r="J889" s="16"/>
      <c r="M889" s="19"/>
    </row>
    <row r="890">
      <c r="J890" s="16"/>
      <c r="M890" s="19"/>
    </row>
    <row r="891">
      <c r="J891" s="16"/>
      <c r="M891" s="19"/>
    </row>
    <row r="892">
      <c r="J892" s="16"/>
      <c r="M892" s="19"/>
    </row>
    <row r="893">
      <c r="J893" s="16"/>
      <c r="M893" s="19"/>
    </row>
    <row r="894">
      <c r="J894" s="16"/>
      <c r="M894" s="19"/>
    </row>
    <row r="895">
      <c r="J895" s="16"/>
      <c r="M895" s="19"/>
    </row>
    <row r="896">
      <c r="J896" s="16"/>
      <c r="M896" s="19"/>
    </row>
    <row r="897">
      <c r="J897" s="16"/>
      <c r="M897" s="19"/>
    </row>
    <row r="898">
      <c r="J898" s="16"/>
      <c r="M898" s="19"/>
    </row>
    <row r="899">
      <c r="J899" s="16"/>
      <c r="M899" s="19"/>
    </row>
    <row r="900">
      <c r="J900" s="16"/>
      <c r="M900" s="19"/>
    </row>
    <row r="901">
      <c r="J901" s="16"/>
      <c r="M901" s="19"/>
    </row>
    <row r="902">
      <c r="J902" s="16"/>
      <c r="M902" s="19"/>
    </row>
    <row r="903">
      <c r="J903" s="16"/>
      <c r="M903" s="19"/>
    </row>
    <row r="904">
      <c r="J904" s="16"/>
      <c r="M904" s="19"/>
    </row>
    <row r="905">
      <c r="J905" s="16"/>
      <c r="M905" s="19"/>
    </row>
    <row r="906">
      <c r="J906" s="16"/>
      <c r="M906" s="19"/>
    </row>
    <row r="907">
      <c r="J907" s="16"/>
      <c r="M907" s="19"/>
    </row>
    <row r="908">
      <c r="J908" s="16"/>
      <c r="M908" s="19"/>
    </row>
    <row r="909">
      <c r="J909" s="16"/>
      <c r="M909" s="19"/>
    </row>
    <row r="910">
      <c r="J910" s="16"/>
      <c r="M910" s="19"/>
    </row>
    <row r="911">
      <c r="J911" s="16"/>
      <c r="M911" s="19"/>
    </row>
    <row r="912">
      <c r="J912" s="16"/>
      <c r="M912" s="19"/>
    </row>
    <row r="913">
      <c r="J913" s="16"/>
      <c r="M913" s="19"/>
    </row>
    <row r="914">
      <c r="J914" s="16"/>
      <c r="M914" s="19"/>
    </row>
    <row r="915">
      <c r="J915" s="16"/>
      <c r="M915" s="19"/>
    </row>
    <row r="916">
      <c r="J916" s="16"/>
      <c r="M916" s="19"/>
    </row>
    <row r="917">
      <c r="J917" s="16"/>
      <c r="M917" s="19"/>
    </row>
    <row r="918">
      <c r="J918" s="16"/>
      <c r="M918" s="19"/>
    </row>
    <row r="919">
      <c r="J919" s="16"/>
      <c r="M919" s="19"/>
    </row>
    <row r="920">
      <c r="J920" s="16"/>
      <c r="M920" s="19"/>
    </row>
    <row r="921">
      <c r="J921" s="16"/>
      <c r="M921" s="19"/>
    </row>
    <row r="922">
      <c r="J922" s="16"/>
      <c r="M922" s="19"/>
    </row>
    <row r="923">
      <c r="J923" s="16"/>
      <c r="M923" s="19"/>
    </row>
    <row r="924">
      <c r="J924" s="16"/>
      <c r="M924" s="19"/>
    </row>
    <row r="925">
      <c r="J925" s="16"/>
      <c r="M925" s="19"/>
    </row>
    <row r="926">
      <c r="J926" s="16"/>
      <c r="M926" s="19"/>
    </row>
    <row r="927">
      <c r="J927" s="16"/>
      <c r="M927" s="19"/>
    </row>
    <row r="928">
      <c r="J928" s="16"/>
      <c r="M928" s="19"/>
    </row>
    <row r="929">
      <c r="J929" s="16"/>
      <c r="M929" s="19"/>
    </row>
    <row r="930">
      <c r="J930" s="16"/>
      <c r="M930" s="19"/>
    </row>
    <row r="931">
      <c r="J931" s="16"/>
      <c r="M931" s="19"/>
    </row>
    <row r="932">
      <c r="J932" s="16"/>
      <c r="M932" s="19"/>
    </row>
    <row r="933">
      <c r="J933" s="16"/>
      <c r="M933" s="19"/>
    </row>
    <row r="934">
      <c r="J934" s="16"/>
      <c r="M934" s="19"/>
    </row>
    <row r="935">
      <c r="J935" s="16"/>
      <c r="M935" s="19"/>
    </row>
    <row r="936">
      <c r="J936" s="16"/>
      <c r="M936" s="19"/>
    </row>
    <row r="937">
      <c r="J937" s="16"/>
      <c r="M937" s="19"/>
    </row>
    <row r="938">
      <c r="J938" s="16"/>
      <c r="M938" s="19"/>
    </row>
    <row r="939">
      <c r="J939" s="16"/>
      <c r="M939" s="19"/>
    </row>
    <row r="940">
      <c r="J940" s="16"/>
      <c r="M940" s="19"/>
    </row>
    <row r="941">
      <c r="J941" s="16"/>
      <c r="M941" s="19"/>
    </row>
    <row r="942">
      <c r="J942" s="16"/>
      <c r="M942" s="19"/>
    </row>
    <row r="943">
      <c r="J943" s="16"/>
      <c r="M943" s="19"/>
    </row>
    <row r="944">
      <c r="J944" s="16"/>
      <c r="M944" s="19"/>
    </row>
    <row r="945">
      <c r="J945" s="16"/>
      <c r="M945" s="19"/>
    </row>
    <row r="946">
      <c r="J946" s="16"/>
      <c r="M946" s="19"/>
    </row>
    <row r="947">
      <c r="J947" s="16"/>
      <c r="M947" s="19"/>
    </row>
    <row r="948">
      <c r="J948" s="16"/>
      <c r="M948" s="19"/>
    </row>
    <row r="949">
      <c r="J949" s="16"/>
      <c r="M949" s="19"/>
    </row>
    <row r="950">
      <c r="J950" s="16"/>
      <c r="M950" s="19"/>
    </row>
    <row r="951">
      <c r="J951" s="16"/>
      <c r="M951" s="19"/>
    </row>
    <row r="952">
      <c r="J952" s="16"/>
      <c r="M952" s="19"/>
    </row>
    <row r="953">
      <c r="J953" s="16"/>
      <c r="M953" s="19"/>
    </row>
    <row r="954">
      <c r="J954" s="16"/>
      <c r="M954" s="19"/>
    </row>
    <row r="955">
      <c r="J955" s="16"/>
      <c r="M955" s="19"/>
    </row>
    <row r="956">
      <c r="J956" s="16"/>
      <c r="M956" s="19"/>
    </row>
    <row r="957">
      <c r="J957" s="16"/>
      <c r="M957" s="19"/>
    </row>
    <row r="958">
      <c r="J958" s="16"/>
      <c r="M958" s="19"/>
    </row>
    <row r="959">
      <c r="J959" s="16"/>
      <c r="M959" s="19"/>
    </row>
    <row r="960">
      <c r="J960" s="16"/>
      <c r="M960" s="19"/>
    </row>
    <row r="961">
      <c r="J961" s="16"/>
      <c r="M961" s="19"/>
    </row>
    <row r="962">
      <c r="J962" s="16"/>
      <c r="M962" s="19"/>
    </row>
    <row r="963">
      <c r="J963" s="16"/>
      <c r="M963" s="19"/>
    </row>
    <row r="964">
      <c r="J964" s="16"/>
      <c r="M964" s="19"/>
    </row>
    <row r="965">
      <c r="J965" s="16"/>
      <c r="M965" s="19"/>
    </row>
    <row r="966">
      <c r="J966" s="16"/>
      <c r="M966" s="19"/>
    </row>
    <row r="967">
      <c r="J967" s="16"/>
      <c r="M967" s="19"/>
    </row>
    <row r="968">
      <c r="J968" s="16"/>
      <c r="M968" s="19"/>
    </row>
    <row r="969">
      <c r="J969" s="16"/>
      <c r="M969" s="19"/>
    </row>
    <row r="970">
      <c r="J970" s="16"/>
      <c r="M970" s="19"/>
    </row>
    <row r="971">
      <c r="J971" s="16"/>
      <c r="M971" s="19"/>
    </row>
    <row r="972">
      <c r="J972" s="16"/>
      <c r="M972" s="19"/>
    </row>
    <row r="973">
      <c r="J973" s="16"/>
      <c r="M973" s="19"/>
    </row>
    <row r="974">
      <c r="J974" s="16"/>
      <c r="M974" s="19"/>
    </row>
    <row r="975">
      <c r="J975" s="16"/>
      <c r="M975" s="19"/>
    </row>
    <row r="976">
      <c r="J976" s="16"/>
      <c r="M976" s="19"/>
    </row>
    <row r="977">
      <c r="J977" s="16"/>
      <c r="M977" s="19"/>
    </row>
    <row r="978">
      <c r="J978" s="16"/>
      <c r="M978" s="19"/>
    </row>
    <row r="979">
      <c r="J979" s="16"/>
      <c r="M979" s="19"/>
    </row>
    <row r="980">
      <c r="J980" s="16"/>
      <c r="M980" s="19"/>
    </row>
    <row r="981">
      <c r="J981" s="16"/>
      <c r="M981" s="19"/>
    </row>
    <row r="982">
      <c r="J982" s="16"/>
      <c r="M982" s="19"/>
    </row>
    <row r="983">
      <c r="J983" s="16"/>
      <c r="M983" s="19"/>
    </row>
    <row r="984">
      <c r="J984" s="16"/>
      <c r="M984" s="19"/>
    </row>
    <row r="985">
      <c r="J985" s="16"/>
      <c r="M985" s="19"/>
    </row>
    <row r="986">
      <c r="J986" s="16"/>
      <c r="M986" s="19"/>
    </row>
    <row r="987">
      <c r="J987" s="16"/>
      <c r="M987" s="19"/>
    </row>
    <row r="988">
      <c r="J988" s="16"/>
      <c r="M988" s="19"/>
    </row>
    <row r="989">
      <c r="J989" s="16"/>
      <c r="M989" s="19"/>
    </row>
    <row r="990">
      <c r="J990" s="16"/>
      <c r="M990" s="19"/>
    </row>
    <row r="991">
      <c r="J991" s="16"/>
      <c r="M991" s="19"/>
    </row>
    <row r="992">
      <c r="J992" s="16"/>
      <c r="M992" s="19"/>
    </row>
    <row r="993">
      <c r="J993" s="16"/>
      <c r="M993" s="19"/>
    </row>
    <row r="994">
      <c r="J994" s="16"/>
      <c r="M994" s="19"/>
    </row>
    <row r="995">
      <c r="J995" s="16"/>
      <c r="M995" s="19"/>
    </row>
    <row r="996">
      <c r="J996" s="16"/>
      <c r="M996" s="19"/>
    </row>
    <row r="997">
      <c r="J997" s="16"/>
      <c r="M997" s="19"/>
    </row>
    <row r="998">
      <c r="J998" s="16"/>
      <c r="M998" s="19"/>
    </row>
    <row r="999">
      <c r="J999" s="16"/>
      <c r="M999" s="19"/>
    </row>
    <row r="1000">
      <c r="J1000" s="16"/>
      <c r="M1000" s="19"/>
    </row>
    <row r="1001">
      <c r="J1001" s="16"/>
      <c r="M1001" s="19"/>
    </row>
    <row r="1002">
      <c r="J1002" s="16"/>
      <c r="M1002" s="19"/>
    </row>
    <row r="1003">
      <c r="J1003" s="16"/>
      <c r="M1003" s="19"/>
    </row>
    <row r="1004">
      <c r="J1004" s="16"/>
      <c r="M1004" s="19"/>
    </row>
  </sheetData>
  <conditionalFormatting sqref="L22:L40 L42:L60 L62:L80 L82:L95">
    <cfRule type="notContainsBlanks" dxfId="0" priority="1">
      <formula>LEN(TRIM(L22))&gt;0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4" max="4" width="24.29"/>
    <col customWidth="1" min="5" max="5" width="25.71"/>
    <col customWidth="1" min="6" max="6" width="16.43"/>
  </cols>
  <sheetData>
    <row r="1">
      <c r="A1" s="3" t="s">
        <v>1</v>
      </c>
      <c r="B1" s="3" t="s">
        <v>12</v>
      </c>
      <c r="C1" s="3" t="s">
        <v>13</v>
      </c>
      <c r="D1" s="3" t="s">
        <v>238</v>
      </c>
      <c r="E1" s="3" t="s">
        <v>239</v>
      </c>
      <c r="F1" s="3" t="s">
        <v>240</v>
      </c>
      <c r="G1" s="3" t="s">
        <v>18</v>
      </c>
      <c r="H1" s="3" t="s">
        <v>19</v>
      </c>
    </row>
    <row r="2">
      <c r="A2" s="3" t="s">
        <v>20</v>
      </c>
      <c r="B2" s="3">
        <v>15.0</v>
      </c>
      <c r="C2" s="3">
        <v>9.0</v>
      </c>
      <c r="D2" s="3">
        <v>0.1271</v>
      </c>
      <c r="E2" s="18">
        <v>0.13361</v>
      </c>
      <c r="F2" s="20">
        <f t="shared" ref="F2:F10" si="1">E2-D2</f>
        <v>0.00651</v>
      </c>
      <c r="G2" s="10"/>
      <c r="H2" s="3"/>
    </row>
    <row r="3">
      <c r="A3" s="3" t="s">
        <v>32</v>
      </c>
      <c r="B3" s="3">
        <v>15.0</v>
      </c>
      <c r="C3" s="3">
        <v>30.0</v>
      </c>
      <c r="D3" s="3">
        <v>0.12551</v>
      </c>
      <c r="E3" s="18">
        <v>0.13183</v>
      </c>
      <c r="F3" s="20">
        <f t="shared" si="1"/>
        <v>0.00632</v>
      </c>
      <c r="G3" s="10"/>
      <c r="H3" s="3"/>
    </row>
    <row r="4">
      <c r="A4" s="3" t="s">
        <v>34</v>
      </c>
      <c r="B4" s="3">
        <v>15.0</v>
      </c>
      <c r="C4" s="3">
        <v>49.0</v>
      </c>
      <c r="D4" s="3">
        <v>0.12484</v>
      </c>
      <c r="E4" s="18">
        <v>0.13083</v>
      </c>
      <c r="F4" s="20">
        <f t="shared" si="1"/>
        <v>0.00599</v>
      </c>
      <c r="G4" s="10"/>
      <c r="H4" s="3"/>
    </row>
    <row r="5">
      <c r="A5" s="3" t="s">
        <v>36</v>
      </c>
      <c r="B5" s="3">
        <v>74.5</v>
      </c>
      <c r="C5" s="3">
        <v>14.0</v>
      </c>
      <c r="D5" s="12">
        <v>0.12565</v>
      </c>
      <c r="E5" s="18">
        <v>0.13187</v>
      </c>
      <c r="F5" s="20">
        <f t="shared" si="1"/>
        <v>0.00622</v>
      </c>
      <c r="G5" s="10"/>
      <c r="H5" s="3"/>
    </row>
    <row r="6">
      <c r="A6" s="3" t="s">
        <v>44</v>
      </c>
      <c r="B6" s="3">
        <v>93.0</v>
      </c>
      <c r="C6" s="3">
        <v>30.0</v>
      </c>
      <c r="D6" s="12">
        <v>0.12576</v>
      </c>
      <c r="E6" s="18">
        <v>0.13202</v>
      </c>
      <c r="F6" s="20">
        <f t="shared" si="1"/>
        <v>0.00626</v>
      </c>
      <c r="G6" s="10"/>
      <c r="H6" s="3"/>
    </row>
    <row r="7">
      <c r="A7" s="3" t="s">
        <v>48</v>
      </c>
      <c r="B7" s="3">
        <v>115.0</v>
      </c>
      <c r="C7" s="3">
        <v>44.0</v>
      </c>
      <c r="D7" s="12">
        <v>0.12882</v>
      </c>
      <c r="E7" s="18">
        <v>0.13498</v>
      </c>
      <c r="F7" s="20">
        <f t="shared" si="1"/>
        <v>0.00616</v>
      </c>
      <c r="G7" s="10"/>
      <c r="H7" s="3"/>
    </row>
    <row r="8">
      <c r="A8" s="3" t="s">
        <v>51</v>
      </c>
      <c r="B8" s="3">
        <v>175.0</v>
      </c>
      <c r="C8" s="3">
        <v>10.0</v>
      </c>
      <c r="D8" s="12">
        <v>0.12806</v>
      </c>
      <c r="E8" s="18">
        <v>0.13461</v>
      </c>
      <c r="F8" s="20">
        <f t="shared" si="1"/>
        <v>0.00655</v>
      </c>
      <c r="G8" s="10"/>
      <c r="H8" s="3"/>
    </row>
    <row r="9">
      <c r="A9" s="3" t="s">
        <v>54</v>
      </c>
      <c r="B9" s="3">
        <v>175.0</v>
      </c>
      <c r="C9" s="3">
        <v>30.0</v>
      </c>
      <c r="D9" s="12">
        <v>0.12879</v>
      </c>
      <c r="E9" s="18">
        <v>0.13531</v>
      </c>
      <c r="F9" s="20">
        <f t="shared" si="1"/>
        <v>0.00652</v>
      </c>
      <c r="G9" s="10"/>
    </row>
    <row r="10">
      <c r="A10" s="3" t="s">
        <v>58</v>
      </c>
      <c r="B10" s="3">
        <v>175.0</v>
      </c>
      <c r="C10" s="3">
        <v>49.0</v>
      </c>
      <c r="D10" s="12">
        <v>0.12709</v>
      </c>
      <c r="E10" s="18">
        <v>0.13291</v>
      </c>
      <c r="F10" s="20">
        <f t="shared" si="1"/>
        <v>0.00582</v>
      </c>
      <c r="G10" s="10"/>
    </row>
    <row r="12">
      <c r="A12" s="2" t="s">
        <v>241</v>
      </c>
      <c r="F12" s="20">
        <f>average(F2:F10)</f>
        <v>0.006261111111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4" max="4" width="24.29"/>
    <col customWidth="1" min="5" max="5" width="25.71"/>
    <col customWidth="1" min="6" max="6" width="16.43"/>
  </cols>
  <sheetData>
    <row r="1">
      <c r="A1" s="3" t="s">
        <v>1</v>
      </c>
      <c r="B1" s="3" t="s">
        <v>12</v>
      </c>
      <c r="C1" s="3" t="s">
        <v>13</v>
      </c>
      <c r="D1" s="3" t="s">
        <v>238</v>
      </c>
      <c r="E1" s="3" t="s">
        <v>239</v>
      </c>
      <c r="F1" s="3" t="s">
        <v>240</v>
      </c>
      <c r="G1" s="3" t="s">
        <v>18</v>
      </c>
      <c r="H1" s="3" t="s">
        <v>19</v>
      </c>
    </row>
    <row r="2">
      <c r="A2" s="3" t="s">
        <v>20</v>
      </c>
      <c r="B2" s="3">
        <v>15.0</v>
      </c>
      <c r="C2" s="3">
        <v>9.0</v>
      </c>
      <c r="D2" s="3">
        <v>0.12611</v>
      </c>
      <c r="E2" s="18">
        <v>0.13045</v>
      </c>
      <c r="F2" s="20">
        <f t="shared" ref="F2:F10" si="1">E2-D2</f>
        <v>0.00434</v>
      </c>
      <c r="G2" s="10"/>
      <c r="H2" s="3"/>
    </row>
    <row r="3">
      <c r="A3" s="3" t="s">
        <v>32</v>
      </c>
      <c r="B3" s="3">
        <v>15.0</v>
      </c>
      <c r="C3" s="3">
        <v>30.0</v>
      </c>
      <c r="D3" s="3">
        <v>0.12619</v>
      </c>
      <c r="E3" s="18">
        <v>0.13033</v>
      </c>
      <c r="F3" s="20">
        <f t="shared" si="1"/>
        <v>0.00414</v>
      </c>
      <c r="G3" s="10"/>
      <c r="H3" s="3"/>
    </row>
    <row r="4">
      <c r="A4" s="3" t="s">
        <v>34</v>
      </c>
      <c r="B4" s="3">
        <v>15.0</v>
      </c>
      <c r="C4" s="3">
        <v>49.0</v>
      </c>
      <c r="D4" s="3">
        <v>0.12857</v>
      </c>
      <c r="E4" s="18">
        <v>0.13248</v>
      </c>
      <c r="F4" s="20">
        <f t="shared" si="1"/>
        <v>0.00391</v>
      </c>
      <c r="G4" s="10"/>
      <c r="H4" s="3"/>
    </row>
    <row r="5">
      <c r="A5" s="3" t="s">
        <v>36</v>
      </c>
      <c r="B5" s="3">
        <v>74.5</v>
      </c>
      <c r="C5" s="3">
        <v>14.0</v>
      </c>
      <c r="D5" s="12">
        <v>0.127</v>
      </c>
      <c r="E5" s="18">
        <v>0.13157</v>
      </c>
      <c r="F5" s="20">
        <f t="shared" si="1"/>
        <v>0.00457</v>
      </c>
      <c r="G5" s="10"/>
      <c r="H5" s="3"/>
    </row>
    <row r="6">
      <c r="A6" s="3" t="s">
        <v>44</v>
      </c>
      <c r="B6" s="3">
        <v>93.0</v>
      </c>
      <c r="C6" s="3">
        <v>30.0</v>
      </c>
      <c r="D6" s="12">
        <v>0.12745</v>
      </c>
      <c r="E6" s="18">
        <v>0.13226</v>
      </c>
      <c r="F6" s="20">
        <f t="shared" si="1"/>
        <v>0.00481</v>
      </c>
      <c r="G6" s="10"/>
      <c r="H6" s="3"/>
    </row>
    <row r="7">
      <c r="A7" s="3" t="s">
        <v>48</v>
      </c>
      <c r="B7" s="3">
        <v>115.0</v>
      </c>
      <c r="C7" s="3">
        <v>44.0</v>
      </c>
      <c r="D7" s="12">
        <v>0.12413</v>
      </c>
      <c r="E7" s="18">
        <v>0.12883</v>
      </c>
      <c r="F7" s="20">
        <f t="shared" si="1"/>
        <v>0.0047</v>
      </c>
      <c r="G7" s="10"/>
      <c r="H7" s="3"/>
    </row>
    <row r="8">
      <c r="A8" s="3" t="s">
        <v>51</v>
      </c>
      <c r="B8" s="3">
        <v>175.0</v>
      </c>
      <c r="C8" s="3">
        <v>10.0</v>
      </c>
      <c r="D8" s="12">
        <v>0.12695</v>
      </c>
      <c r="E8" s="18">
        <v>0.13067</v>
      </c>
      <c r="F8" s="20">
        <f t="shared" si="1"/>
        <v>0.00372</v>
      </c>
      <c r="G8" s="10"/>
      <c r="H8" s="3"/>
    </row>
    <row r="9">
      <c r="A9" s="3" t="s">
        <v>54</v>
      </c>
      <c r="B9" s="3">
        <v>175.0</v>
      </c>
      <c r="C9" s="3">
        <v>30.0</v>
      </c>
      <c r="D9" s="12">
        <v>0.12474</v>
      </c>
      <c r="E9" s="3">
        <v>0.12869</v>
      </c>
      <c r="F9">
        <f t="shared" si="1"/>
        <v>0.00395</v>
      </c>
      <c r="G9" s="10"/>
    </row>
    <row r="10">
      <c r="A10" s="3" t="s">
        <v>58</v>
      </c>
      <c r="B10" s="3">
        <v>175.0</v>
      </c>
      <c r="C10" s="3">
        <v>49.0</v>
      </c>
      <c r="D10" s="12">
        <v>0.12829</v>
      </c>
      <c r="E10" s="18">
        <v>0.13154</v>
      </c>
      <c r="F10" s="20">
        <f t="shared" si="1"/>
        <v>0.00325</v>
      </c>
      <c r="G10" s="10"/>
    </row>
    <row r="12">
      <c r="A12" s="2" t="s">
        <v>241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35.0"/>
    <col customWidth="1" min="3" max="4" width="30.14"/>
    <col customWidth="1" min="5" max="5" width="19.57"/>
    <col customWidth="1" min="6" max="6" width="12.43"/>
    <col customWidth="1" min="7" max="7" width="6.71"/>
    <col customWidth="1" min="8" max="8" width="16.0"/>
    <col customWidth="1" min="9" max="9" width="24.57"/>
    <col customWidth="1" min="10" max="10" width="28.14"/>
    <col customWidth="1" min="11" max="11" width="30.0"/>
    <col customWidth="1" min="13" max="13" width="24.57"/>
    <col customWidth="1" min="14" max="14" width="26.86"/>
  </cols>
  <sheetData>
    <row r="1">
      <c r="A1" s="1" t="s">
        <v>292</v>
      </c>
      <c r="B1" s="1" t="s">
        <v>293</v>
      </c>
      <c r="C1" s="1" t="s">
        <v>232</v>
      </c>
      <c r="D1" s="1" t="s">
        <v>3</v>
      </c>
      <c r="E1" s="1" t="s">
        <v>4</v>
      </c>
      <c r="F1" s="1" t="s">
        <v>5</v>
      </c>
      <c r="G1" s="1" t="s">
        <v>6</v>
      </c>
      <c r="H1" s="1" t="s">
        <v>7</v>
      </c>
      <c r="I1" s="2" t="s">
        <v>8</v>
      </c>
      <c r="J1" s="4" t="s">
        <v>9</v>
      </c>
      <c r="K1" s="2" t="s">
        <v>284</v>
      </c>
      <c r="L1" s="2" t="s">
        <v>294</v>
      </c>
      <c r="M1" s="21" t="s">
        <v>295</v>
      </c>
      <c r="N1" s="21" t="s">
        <v>23</v>
      </c>
      <c r="O1" s="2" t="s">
        <v>18</v>
      </c>
      <c r="P1" s="2" t="s">
        <v>24</v>
      </c>
      <c r="Q1" s="6"/>
      <c r="R1" s="6"/>
      <c r="S1" s="2" t="s">
        <v>296</v>
      </c>
      <c r="T1" s="2" t="s">
        <v>297</v>
      </c>
      <c r="U1" s="6"/>
      <c r="V1" s="6"/>
      <c r="W1" s="6"/>
      <c r="X1" s="6"/>
      <c r="Y1" s="6"/>
      <c r="Z1" s="6"/>
      <c r="AA1" s="6"/>
      <c r="AB1" s="6"/>
      <c r="AC1" s="6"/>
      <c r="AD1" s="6"/>
    </row>
    <row r="2">
      <c r="A2" s="13"/>
      <c r="B2" s="7" t="s">
        <v>27</v>
      </c>
      <c r="C2" s="7" t="s">
        <v>25</v>
      </c>
      <c r="D2" s="7" t="s">
        <v>26</v>
      </c>
      <c r="E2" s="7">
        <v>5.0</v>
      </c>
      <c r="F2" s="7" t="s">
        <v>30</v>
      </c>
      <c r="G2" s="7">
        <v>1.0</v>
      </c>
      <c r="H2" s="9"/>
      <c r="I2" s="3">
        <v>134.0</v>
      </c>
      <c r="J2" s="3">
        <v>0.12692</v>
      </c>
      <c r="K2" s="3">
        <v>0.12666</v>
      </c>
      <c r="L2">
        <f t="shared" ref="L2:L32" si="2">K2-J2</f>
        <v>-0.00026</v>
      </c>
      <c r="M2" s="22">
        <f t="shared" ref="M2:M121" si="3">L2/I2</f>
        <v>-0.000001940298507</v>
      </c>
      <c r="N2" s="22">
        <f t="shared" ref="N2:N32" si="4">L2/(I2/1000)</f>
        <v>-0.001940298507</v>
      </c>
      <c r="O2" s="10"/>
      <c r="P2" s="3"/>
      <c r="S2">
        <f t="shared" ref="S2:T2" si="1">STDEV(J2:J121)</f>
        <v>0.001407251207</v>
      </c>
      <c r="T2">
        <f t="shared" si="1"/>
        <v>0.001477214363</v>
      </c>
    </row>
    <row r="3">
      <c r="A3" s="7"/>
      <c r="B3" s="7" t="s">
        <v>27</v>
      </c>
      <c r="C3" s="7" t="s">
        <v>25</v>
      </c>
      <c r="D3" s="7" t="s">
        <v>26</v>
      </c>
      <c r="E3" s="7">
        <v>14.0</v>
      </c>
      <c r="F3" s="7" t="s">
        <v>38</v>
      </c>
      <c r="G3" s="7">
        <v>1.0</v>
      </c>
      <c r="H3" s="9"/>
      <c r="I3" s="3">
        <v>134.0</v>
      </c>
      <c r="J3" s="8">
        <v>0.12545</v>
      </c>
      <c r="K3" s="3">
        <v>0.1251</v>
      </c>
      <c r="L3">
        <f t="shared" si="2"/>
        <v>-0.00035</v>
      </c>
      <c r="M3" s="22">
        <f t="shared" si="3"/>
        <v>-0.000002611940299</v>
      </c>
      <c r="N3" s="22">
        <f t="shared" si="4"/>
        <v>-0.002611940299</v>
      </c>
      <c r="O3" s="10"/>
    </row>
    <row r="4">
      <c r="A4" s="7"/>
      <c r="B4" s="7" t="s">
        <v>27</v>
      </c>
      <c r="C4" s="7" t="s">
        <v>25</v>
      </c>
      <c r="D4" s="7" t="s">
        <v>26</v>
      </c>
      <c r="E4" s="7">
        <v>27.0</v>
      </c>
      <c r="F4" s="7" t="s">
        <v>41</v>
      </c>
      <c r="G4" s="7">
        <v>1.0</v>
      </c>
      <c r="H4" s="7"/>
      <c r="I4" s="3">
        <v>126.0</v>
      </c>
      <c r="J4" s="8">
        <v>0.12443</v>
      </c>
      <c r="K4" s="3">
        <v>0.12426</v>
      </c>
      <c r="L4">
        <f t="shared" si="2"/>
        <v>-0.00017</v>
      </c>
      <c r="M4" s="22">
        <f t="shared" si="3"/>
        <v>-0.000001349206349</v>
      </c>
      <c r="N4" s="22">
        <f t="shared" si="4"/>
        <v>-0.001349206349</v>
      </c>
      <c r="O4" s="10"/>
    </row>
    <row r="5">
      <c r="A5" s="7"/>
      <c r="B5" s="7" t="s">
        <v>27</v>
      </c>
      <c r="C5" s="7" t="s">
        <v>25</v>
      </c>
      <c r="D5" s="7" t="s">
        <v>36</v>
      </c>
      <c r="E5" s="7">
        <v>5.0</v>
      </c>
      <c r="F5" s="7" t="s">
        <v>45</v>
      </c>
      <c r="G5" s="7">
        <v>1.0</v>
      </c>
      <c r="H5" s="9"/>
      <c r="I5" s="3">
        <v>135.0</v>
      </c>
      <c r="J5" s="8">
        <v>0.12696</v>
      </c>
      <c r="K5" s="3">
        <v>0.12701</v>
      </c>
      <c r="L5">
        <f t="shared" si="2"/>
        <v>0.00005</v>
      </c>
      <c r="M5" s="22">
        <f t="shared" si="3"/>
        <v>0.0000003703703704</v>
      </c>
      <c r="N5" s="22">
        <f t="shared" si="4"/>
        <v>0.0003703703704</v>
      </c>
      <c r="O5" s="10"/>
    </row>
    <row r="6">
      <c r="A6" s="7"/>
      <c r="B6" s="7" t="s">
        <v>27</v>
      </c>
      <c r="C6" s="7" t="s">
        <v>25</v>
      </c>
      <c r="D6" s="7" t="s">
        <v>36</v>
      </c>
      <c r="E6" s="7">
        <v>14.0</v>
      </c>
      <c r="F6" s="7" t="s">
        <v>49</v>
      </c>
      <c r="G6" s="7">
        <v>1.0</v>
      </c>
      <c r="H6" s="9"/>
      <c r="I6" s="3">
        <v>133.0</v>
      </c>
      <c r="J6" s="8">
        <v>0.12644</v>
      </c>
      <c r="K6" s="3">
        <v>0.12644</v>
      </c>
      <c r="L6">
        <f t="shared" si="2"/>
        <v>0</v>
      </c>
      <c r="M6" s="22">
        <f t="shared" si="3"/>
        <v>0</v>
      </c>
      <c r="N6" s="22">
        <f t="shared" si="4"/>
        <v>0</v>
      </c>
      <c r="O6" s="10"/>
    </row>
    <row r="7">
      <c r="A7" s="7"/>
      <c r="B7" s="7" t="s">
        <v>27</v>
      </c>
      <c r="C7" s="7" t="s">
        <v>25</v>
      </c>
      <c r="D7" s="7" t="s">
        <v>36</v>
      </c>
      <c r="E7" s="7">
        <v>27.0</v>
      </c>
      <c r="F7" s="7" t="s">
        <v>52</v>
      </c>
      <c r="G7" s="7">
        <v>1.0</v>
      </c>
      <c r="H7" s="9"/>
      <c r="I7" s="3">
        <v>134.0</v>
      </c>
      <c r="J7" s="8">
        <v>0.12745</v>
      </c>
      <c r="K7" s="3">
        <v>0.12743</v>
      </c>
      <c r="L7">
        <f t="shared" si="2"/>
        <v>-0.00002</v>
      </c>
      <c r="M7" s="22">
        <f t="shared" si="3"/>
        <v>-0.0000001492537313</v>
      </c>
      <c r="N7" s="22">
        <f t="shared" si="4"/>
        <v>-0.0001492537313</v>
      </c>
      <c r="O7" s="10"/>
    </row>
    <row r="8">
      <c r="A8" s="13"/>
      <c r="B8" s="7" t="s">
        <v>56</v>
      </c>
      <c r="C8" s="7">
        <v>0.0</v>
      </c>
      <c r="D8" s="7" t="s">
        <v>26</v>
      </c>
      <c r="E8" s="7">
        <v>5.0</v>
      </c>
      <c r="F8" s="7" t="s">
        <v>57</v>
      </c>
      <c r="G8" s="7">
        <v>2.0</v>
      </c>
      <c r="H8" s="9"/>
      <c r="I8" s="3">
        <v>132.0</v>
      </c>
      <c r="J8" s="8">
        <v>0.12909</v>
      </c>
      <c r="K8" s="3">
        <v>0.12883</v>
      </c>
      <c r="L8">
        <f t="shared" si="2"/>
        <v>-0.00026</v>
      </c>
      <c r="M8" s="22">
        <f t="shared" si="3"/>
        <v>-0.00000196969697</v>
      </c>
      <c r="N8" s="22">
        <f t="shared" si="4"/>
        <v>-0.00196969697</v>
      </c>
      <c r="O8" s="10"/>
    </row>
    <row r="9">
      <c r="A9" s="13"/>
      <c r="B9" s="7" t="s">
        <v>56</v>
      </c>
      <c r="C9" s="7">
        <v>0.0</v>
      </c>
      <c r="D9" s="7" t="s">
        <v>26</v>
      </c>
      <c r="E9" s="7">
        <v>14.0</v>
      </c>
      <c r="F9" s="7" t="s">
        <v>61</v>
      </c>
      <c r="G9" s="7">
        <v>2.0</v>
      </c>
      <c r="H9" s="9"/>
      <c r="I9" s="3">
        <v>135.1</v>
      </c>
      <c r="J9" s="8">
        <v>0.12727</v>
      </c>
      <c r="K9" s="3">
        <v>0.12691</v>
      </c>
      <c r="L9">
        <f t="shared" si="2"/>
        <v>-0.00036</v>
      </c>
      <c r="M9" s="22">
        <f t="shared" si="3"/>
        <v>-0.00000266469282</v>
      </c>
      <c r="N9" s="22">
        <f t="shared" si="4"/>
        <v>-0.00266469282</v>
      </c>
      <c r="O9" s="10"/>
      <c r="P9" s="3"/>
    </row>
    <row r="10">
      <c r="A10" s="13"/>
      <c r="B10" s="7" t="s">
        <v>56</v>
      </c>
      <c r="C10" s="7">
        <v>0.0</v>
      </c>
      <c r="D10" s="7" t="s">
        <v>26</v>
      </c>
      <c r="E10" s="7">
        <v>27.0</v>
      </c>
      <c r="F10" s="7" t="s">
        <v>63</v>
      </c>
      <c r="G10" s="7">
        <v>2.0</v>
      </c>
      <c r="H10" s="9"/>
      <c r="I10" s="3">
        <v>133.0</v>
      </c>
      <c r="J10" s="8">
        <v>0.12684</v>
      </c>
      <c r="K10" s="3">
        <v>0.12682</v>
      </c>
      <c r="L10">
        <f t="shared" si="2"/>
        <v>-0.00002</v>
      </c>
      <c r="M10" s="22">
        <f t="shared" si="3"/>
        <v>-0.0000001503759398</v>
      </c>
      <c r="N10" s="22">
        <f t="shared" si="4"/>
        <v>-0.0001503759398</v>
      </c>
      <c r="O10" s="10"/>
      <c r="P10" s="3"/>
    </row>
    <row r="11">
      <c r="A11" s="13"/>
      <c r="B11" s="7" t="s">
        <v>56</v>
      </c>
      <c r="C11" s="7">
        <v>0.0</v>
      </c>
      <c r="D11" s="7" t="s">
        <v>36</v>
      </c>
      <c r="E11" s="7">
        <v>5.0</v>
      </c>
      <c r="F11" s="7" t="s">
        <v>65</v>
      </c>
      <c r="G11" s="7">
        <v>2.0</v>
      </c>
      <c r="H11" s="9"/>
      <c r="I11" s="3">
        <v>134.0</v>
      </c>
      <c r="J11" s="8">
        <v>0.12439</v>
      </c>
      <c r="K11" s="3">
        <v>0.12419</v>
      </c>
      <c r="L11">
        <f t="shared" si="2"/>
        <v>-0.0002</v>
      </c>
      <c r="M11" s="22">
        <f t="shared" si="3"/>
        <v>-0.000001492537313</v>
      </c>
      <c r="N11" s="22">
        <f t="shared" si="4"/>
        <v>-0.001492537313</v>
      </c>
      <c r="O11" s="10"/>
      <c r="P11" s="14"/>
    </row>
    <row r="12">
      <c r="A12" s="13"/>
      <c r="B12" s="7" t="s">
        <v>56</v>
      </c>
      <c r="C12" s="7">
        <v>0.0</v>
      </c>
      <c r="D12" s="7" t="s">
        <v>36</v>
      </c>
      <c r="E12" s="7">
        <v>14.0</v>
      </c>
      <c r="F12" s="7" t="s">
        <v>68</v>
      </c>
      <c r="G12" s="7">
        <v>2.0</v>
      </c>
      <c r="H12" s="9"/>
      <c r="I12" s="3">
        <v>132.9</v>
      </c>
      <c r="J12" s="8">
        <v>0.12578</v>
      </c>
      <c r="K12" s="3">
        <v>0.12571</v>
      </c>
      <c r="L12">
        <f t="shared" si="2"/>
        <v>-0.00007</v>
      </c>
      <c r="M12" s="22">
        <f t="shared" si="3"/>
        <v>-0.0000005267118134</v>
      </c>
      <c r="N12" s="22">
        <f t="shared" si="4"/>
        <v>-0.0005267118134</v>
      </c>
      <c r="O12" s="10"/>
    </row>
    <row r="13">
      <c r="A13" s="13"/>
      <c r="B13" s="7" t="s">
        <v>56</v>
      </c>
      <c r="C13" s="7">
        <v>0.0</v>
      </c>
      <c r="D13" s="7" t="s">
        <v>36</v>
      </c>
      <c r="E13" s="7">
        <v>27.0</v>
      </c>
      <c r="F13" s="7" t="s">
        <v>71</v>
      </c>
      <c r="G13" s="7">
        <v>2.0</v>
      </c>
      <c r="H13" s="9"/>
      <c r="I13" s="3">
        <v>134.0</v>
      </c>
      <c r="J13" s="8">
        <v>0.12558</v>
      </c>
      <c r="K13" s="3">
        <v>0.12549</v>
      </c>
      <c r="L13">
        <f t="shared" si="2"/>
        <v>-0.00009</v>
      </c>
      <c r="M13" s="22">
        <f t="shared" si="3"/>
        <v>-0.000000671641791</v>
      </c>
      <c r="N13" s="22">
        <f t="shared" si="4"/>
        <v>-0.000671641791</v>
      </c>
      <c r="O13" s="10"/>
    </row>
    <row r="14">
      <c r="A14" s="13">
        <v>0.6048611111111111</v>
      </c>
      <c r="B14" s="7">
        <v>1.0</v>
      </c>
      <c r="C14" s="7"/>
      <c r="D14" s="7" t="s">
        <v>26</v>
      </c>
      <c r="E14" s="7">
        <v>5.0</v>
      </c>
      <c r="F14" s="7" t="s">
        <v>72</v>
      </c>
      <c r="G14" s="7">
        <v>3.0</v>
      </c>
      <c r="H14" s="9"/>
      <c r="I14" s="3">
        <v>134.0</v>
      </c>
      <c r="J14" s="8">
        <v>0.12499</v>
      </c>
      <c r="K14" s="3">
        <v>0.12692</v>
      </c>
      <c r="L14">
        <f t="shared" si="2"/>
        <v>0.00193</v>
      </c>
      <c r="M14" s="22">
        <f t="shared" si="3"/>
        <v>0.00001440298507</v>
      </c>
      <c r="N14" s="22">
        <f t="shared" si="4"/>
        <v>0.01440298507</v>
      </c>
      <c r="O14" s="10"/>
      <c r="P14" s="25">
        <f>average(N14:N19)</f>
        <v>0.01759597385</v>
      </c>
    </row>
    <row r="15">
      <c r="A15" s="13"/>
      <c r="B15" s="7">
        <v>1.0</v>
      </c>
      <c r="C15" s="7"/>
      <c r="D15" s="7" t="s">
        <v>26</v>
      </c>
      <c r="E15" s="7">
        <v>14.0</v>
      </c>
      <c r="F15" s="7" t="s">
        <v>75</v>
      </c>
      <c r="G15" s="7">
        <v>3.0</v>
      </c>
      <c r="H15" s="9"/>
      <c r="I15" s="3">
        <v>132.0</v>
      </c>
      <c r="J15" s="8">
        <v>0.1286</v>
      </c>
      <c r="K15" s="3">
        <v>0.13075</v>
      </c>
      <c r="L15">
        <f t="shared" si="2"/>
        <v>0.00215</v>
      </c>
      <c r="M15" s="22">
        <f t="shared" si="3"/>
        <v>0.00001628787879</v>
      </c>
      <c r="N15" s="22">
        <f t="shared" si="4"/>
        <v>0.01628787879</v>
      </c>
      <c r="O15" s="10"/>
    </row>
    <row r="16">
      <c r="A16" s="13"/>
      <c r="B16" s="7">
        <v>1.0</v>
      </c>
      <c r="C16" s="7"/>
      <c r="D16" s="7" t="s">
        <v>26</v>
      </c>
      <c r="E16" s="7">
        <v>27.0</v>
      </c>
      <c r="F16" s="7" t="s">
        <v>77</v>
      </c>
      <c r="G16" s="7">
        <v>3.0</v>
      </c>
      <c r="H16" s="9"/>
      <c r="I16" s="3">
        <v>126.0</v>
      </c>
      <c r="J16" s="8">
        <v>0.12648</v>
      </c>
      <c r="K16" s="3">
        <v>0.12872</v>
      </c>
      <c r="L16">
        <f t="shared" si="2"/>
        <v>0.00224</v>
      </c>
      <c r="M16" s="22">
        <f t="shared" si="3"/>
        <v>0.00001777777778</v>
      </c>
      <c r="N16" s="22">
        <f t="shared" si="4"/>
        <v>0.01777777778</v>
      </c>
      <c r="O16" s="10"/>
    </row>
    <row r="17">
      <c r="A17" s="13"/>
      <c r="B17" s="7">
        <v>1.0</v>
      </c>
      <c r="C17" s="7"/>
      <c r="D17" s="7" t="s">
        <v>36</v>
      </c>
      <c r="E17" s="7">
        <v>5.0</v>
      </c>
      <c r="F17" s="7" t="s">
        <v>79</v>
      </c>
      <c r="G17" s="7">
        <v>3.0</v>
      </c>
      <c r="H17" s="9"/>
      <c r="I17" s="3">
        <v>134.0</v>
      </c>
      <c r="J17" s="8">
        <v>0.12703</v>
      </c>
      <c r="K17" s="3">
        <v>0.12937</v>
      </c>
      <c r="L17">
        <f t="shared" si="2"/>
        <v>0.00234</v>
      </c>
      <c r="M17" s="22">
        <f t="shared" si="3"/>
        <v>0.00001746268657</v>
      </c>
      <c r="N17" s="22">
        <f t="shared" si="4"/>
        <v>0.01746268657</v>
      </c>
      <c r="O17" s="10"/>
      <c r="P17" s="3"/>
    </row>
    <row r="18">
      <c r="A18" s="13"/>
      <c r="B18" s="7">
        <v>1.0</v>
      </c>
      <c r="C18" s="7"/>
      <c r="D18" s="7" t="s">
        <v>36</v>
      </c>
      <c r="E18" s="7">
        <v>14.0</v>
      </c>
      <c r="F18" s="7" t="s">
        <v>81</v>
      </c>
      <c r="G18" s="7">
        <v>3.0</v>
      </c>
      <c r="H18" s="9"/>
      <c r="I18" s="3">
        <v>133.8</v>
      </c>
      <c r="J18" s="8">
        <v>0.12601</v>
      </c>
      <c r="K18" s="3">
        <v>0.1289</v>
      </c>
      <c r="L18">
        <f t="shared" si="2"/>
        <v>0.00289</v>
      </c>
      <c r="M18" s="22">
        <f t="shared" si="3"/>
        <v>0.00002159940209</v>
      </c>
      <c r="N18" s="22">
        <f t="shared" si="4"/>
        <v>0.02159940209</v>
      </c>
      <c r="O18" s="10"/>
    </row>
    <row r="19">
      <c r="B19" s="7">
        <v>1.0</v>
      </c>
      <c r="C19" s="7"/>
      <c r="D19" s="7" t="s">
        <v>36</v>
      </c>
      <c r="E19" s="7">
        <v>27.0</v>
      </c>
      <c r="F19" s="7" t="s">
        <v>82</v>
      </c>
      <c r="G19" s="7">
        <v>3.0</v>
      </c>
      <c r="H19" s="9"/>
      <c r="I19" s="3">
        <v>133.0</v>
      </c>
      <c r="J19" s="3">
        <v>0.12569</v>
      </c>
      <c r="K19" s="3">
        <v>0.12809</v>
      </c>
      <c r="L19">
        <f t="shared" si="2"/>
        <v>0.0024</v>
      </c>
      <c r="M19" s="22">
        <f t="shared" si="3"/>
        <v>0.00001804511278</v>
      </c>
      <c r="N19" s="22">
        <f t="shared" si="4"/>
        <v>0.01804511278</v>
      </c>
      <c r="O19" s="10"/>
    </row>
    <row r="20">
      <c r="A20" s="13">
        <v>0.6083333333333333</v>
      </c>
      <c r="B20" s="7">
        <v>6.0</v>
      </c>
      <c r="C20" s="7"/>
      <c r="D20" s="7" t="s">
        <v>26</v>
      </c>
      <c r="E20" s="7">
        <v>5.0</v>
      </c>
      <c r="F20" s="7" t="s">
        <v>84</v>
      </c>
      <c r="G20" s="7">
        <v>4.0</v>
      </c>
      <c r="H20" s="9"/>
      <c r="I20" s="3">
        <v>134.0</v>
      </c>
      <c r="J20" s="8">
        <v>0.12584</v>
      </c>
      <c r="K20" s="3">
        <v>0.12723</v>
      </c>
      <c r="L20">
        <f t="shared" si="2"/>
        <v>0.00139</v>
      </c>
      <c r="M20" s="22">
        <f t="shared" si="3"/>
        <v>0.00001037313433</v>
      </c>
      <c r="N20" s="22">
        <f t="shared" si="4"/>
        <v>0.01037313433</v>
      </c>
      <c r="O20" s="10"/>
    </row>
    <row r="21">
      <c r="A21" s="13"/>
      <c r="B21" s="7">
        <v>6.0</v>
      </c>
      <c r="C21" s="7"/>
      <c r="D21" s="7" t="s">
        <v>26</v>
      </c>
      <c r="E21" s="7">
        <v>14.0</v>
      </c>
      <c r="F21" s="7" t="s">
        <v>85</v>
      </c>
      <c r="G21" s="7">
        <v>4.0</v>
      </c>
      <c r="H21" s="7"/>
      <c r="I21" s="3">
        <v>136.0</v>
      </c>
      <c r="J21" s="8">
        <v>0.12717</v>
      </c>
      <c r="K21" s="3">
        <v>0.12844</v>
      </c>
      <c r="L21">
        <f t="shared" si="2"/>
        <v>0.00127</v>
      </c>
      <c r="M21" s="22">
        <f t="shared" si="3"/>
        <v>0.000009338235294</v>
      </c>
      <c r="N21" s="22">
        <f t="shared" si="4"/>
        <v>0.009338235294</v>
      </c>
      <c r="O21" s="10"/>
      <c r="P21" s="2"/>
      <c r="Q21" s="6"/>
      <c r="R21" s="6"/>
      <c r="S21" s="6"/>
      <c r="T21" s="6"/>
      <c r="U21" s="6"/>
      <c r="V21" s="6"/>
      <c r="W21" s="6"/>
      <c r="X21" s="6"/>
      <c r="Y21" s="6"/>
      <c r="Z21" s="6"/>
      <c r="AA21" s="6"/>
      <c r="AB21" s="6"/>
      <c r="AC21" s="6"/>
      <c r="AD21" s="6"/>
    </row>
    <row r="22">
      <c r="A22" s="13"/>
      <c r="B22" s="7">
        <v>6.0</v>
      </c>
      <c r="C22" s="7"/>
      <c r="D22" s="7" t="s">
        <v>26</v>
      </c>
      <c r="E22" s="7">
        <v>27.0</v>
      </c>
      <c r="F22" s="7" t="s">
        <v>87</v>
      </c>
      <c r="G22" s="7">
        <v>4.0</v>
      </c>
      <c r="H22" s="9"/>
      <c r="I22" s="3">
        <v>133.0</v>
      </c>
      <c r="J22" s="8">
        <v>0.12538</v>
      </c>
      <c r="K22" s="3">
        <v>0.12756</v>
      </c>
      <c r="L22">
        <f t="shared" si="2"/>
        <v>0.00218</v>
      </c>
      <c r="M22" s="22">
        <f t="shared" si="3"/>
        <v>0.00001639097744</v>
      </c>
      <c r="N22" s="22">
        <f t="shared" si="4"/>
        <v>0.01639097744</v>
      </c>
      <c r="O22" s="10"/>
    </row>
    <row r="23">
      <c r="A23" s="13"/>
      <c r="B23" s="7">
        <v>6.0</v>
      </c>
      <c r="C23" s="7"/>
      <c r="D23" s="7" t="s">
        <v>36</v>
      </c>
      <c r="E23" s="7">
        <v>5.0</v>
      </c>
      <c r="F23" s="7" t="s">
        <v>90</v>
      </c>
      <c r="G23" s="7">
        <v>4.0</v>
      </c>
      <c r="H23" s="9"/>
      <c r="I23" s="3">
        <v>138.0</v>
      </c>
      <c r="J23" s="8">
        <v>0.12592</v>
      </c>
      <c r="K23" s="3">
        <v>0.12789</v>
      </c>
      <c r="L23">
        <f t="shared" si="2"/>
        <v>0.00197</v>
      </c>
      <c r="M23" s="22">
        <f t="shared" si="3"/>
        <v>0.00001427536232</v>
      </c>
      <c r="N23" s="22">
        <f t="shared" si="4"/>
        <v>0.01427536232</v>
      </c>
      <c r="O23" s="10"/>
    </row>
    <row r="24">
      <c r="A24" s="13"/>
      <c r="B24" s="7">
        <v>6.0</v>
      </c>
      <c r="C24" s="7"/>
      <c r="D24" s="7" t="s">
        <v>36</v>
      </c>
      <c r="E24" s="7">
        <v>14.0</v>
      </c>
      <c r="F24" s="7" t="s">
        <v>91</v>
      </c>
      <c r="G24" s="7">
        <v>4.0</v>
      </c>
      <c r="H24" s="9"/>
      <c r="I24" s="3">
        <v>133.0</v>
      </c>
      <c r="J24" s="8">
        <v>0.12582</v>
      </c>
      <c r="K24" s="3">
        <v>0.12819</v>
      </c>
      <c r="L24">
        <f t="shared" si="2"/>
        <v>0.00237</v>
      </c>
      <c r="M24" s="22">
        <f t="shared" si="3"/>
        <v>0.00001781954887</v>
      </c>
      <c r="N24" s="22">
        <f t="shared" si="4"/>
        <v>0.01781954887</v>
      </c>
      <c r="O24" s="10"/>
    </row>
    <row r="25">
      <c r="A25" s="13"/>
      <c r="B25" s="7">
        <v>6.0</v>
      </c>
      <c r="C25" s="7"/>
      <c r="D25" s="7" t="s">
        <v>36</v>
      </c>
      <c r="E25" s="7">
        <v>27.0</v>
      </c>
      <c r="F25" s="7" t="s">
        <v>93</v>
      </c>
      <c r="G25" s="7">
        <v>4.0</v>
      </c>
      <c r="H25" s="9"/>
      <c r="I25" s="3">
        <v>125.0</v>
      </c>
      <c r="J25" s="8">
        <v>0.12626</v>
      </c>
      <c r="K25" s="3">
        <v>0.12886</v>
      </c>
      <c r="L25">
        <f t="shared" si="2"/>
        <v>0.0026</v>
      </c>
      <c r="M25" s="22">
        <f t="shared" si="3"/>
        <v>0.0000208</v>
      </c>
      <c r="N25" s="22">
        <f t="shared" si="4"/>
        <v>0.0208</v>
      </c>
      <c r="O25" s="10"/>
    </row>
    <row r="26">
      <c r="A26" s="13">
        <v>0.6118055555555556</v>
      </c>
      <c r="B26" s="7">
        <v>11.0</v>
      </c>
      <c r="C26" s="7"/>
      <c r="D26" s="7" t="s">
        <v>26</v>
      </c>
      <c r="E26" s="7">
        <v>5.0</v>
      </c>
      <c r="F26" s="7" t="s">
        <v>94</v>
      </c>
      <c r="G26" s="7">
        <v>5.0</v>
      </c>
      <c r="H26" s="9"/>
      <c r="I26" s="3">
        <v>132.5</v>
      </c>
      <c r="J26" s="8">
        <v>0.12696</v>
      </c>
      <c r="K26" s="3">
        <v>0.12849</v>
      </c>
      <c r="L26">
        <f t="shared" si="2"/>
        <v>0.00153</v>
      </c>
      <c r="M26" s="22">
        <f t="shared" si="3"/>
        <v>0.00001154716981</v>
      </c>
      <c r="N26" s="22">
        <f t="shared" si="4"/>
        <v>0.01154716981</v>
      </c>
      <c r="O26" s="10"/>
      <c r="P26" s="19">
        <f>max(M2:M121)</f>
        <v>0.00002159940209</v>
      </c>
    </row>
    <row r="27">
      <c r="A27" s="13"/>
      <c r="B27" s="7">
        <v>11.0</v>
      </c>
      <c r="C27" s="7"/>
      <c r="D27" s="7" t="s">
        <v>26</v>
      </c>
      <c r="E27" s="7">
        <v>14.0</v>
      </c>
      <c r="F27" s="7" t="s">
        <v>95</v>
      </c>
      <c r="G27" s="7">
        <v>5.0</v>
      </c>
      <c r="H27" s="9"/>
      <c r="I27" s="3">
        <v>133.0</v>
      </c>
      <c r="J27" s="8">
        <v>0.12641</v>
      </c>
      <c r="K27" s="3">
        <v>0.12785</v>
      </c>
      <c r="L27">
        <f t="shared" si="2"/>
        <v>0.00144</v>
      </c>
      <c r="M27" s="22">
        <f t="shared" si="3"/>
        <v>0.00001082706767</v>
      </c>
      <c r="N27" s="22">
        <f t="shared" si="4"/>
        <v>0.01082706767</v>
      </c>
      <c r="O27" s="10"/>
    </row>
    <row r="28">
      <c r="A28" s="13"/>
      <c r="B28" s="7">
        <v>11.0</v>
      </c>
      <c r="C28" s="7"/>
      <c r="D28" s="7" t="s">
        <v>26</v>
      </c>
      <c r="E28" s="7">
        <v>27.0</v>
      </c>
      <c r="F28" s="7" t="s">
        <v>96</v>
      </c>
      <c r="G28" s="7">
        <v>5.0</v>
      </c>
      <c r="H28" s="9"/>
      <c r="I28" s="3">
        <v>135.0</v>
      </c>
      <c r="J28" s="8">
        <v>0.12781</v>
      </c>
      <c r="K28" s="3">
        <v>0.1293</v>
      </c>
      <c r="L28">
        <f t="shared" si="2"/>
        <v>0.00149</v>
      </c>
      <c r="M28" s="22">
        <f t="shared" si="3"/>
        <v>0.00001103703704</v>
      </c>
      <c r="N28" s="22">
        <f t="shared" si="4"/>
        <v>0.01103703704</v>
      </c>
      <c r="O28" s="10"/>
      <c r="P28" s="19">
        <f>max(N2:N121)</f>
        <v>0.02159940209</v>
      </c>
    </row>
    <row r="29">
      <c r="A29" s="13"/>
      <c r="B29" s="7">
        <v>11.0</v>
      </c>
      <c r="C29" s="7"/>
      <c r="D29" s="7" t="s">
        <v>36</v>
      </c>
      <c r="E29" s="7">
        <v>5.0</v>
      </c>
      <c r="F29" s="7" t="s">
        <v>98</v>
      </c>
      <c r="G29" s="7">
        <v>5.0</v>
      </c>
      <c r="H29" s="9"/>
      <c r="I29" s="3">
        <v>132.0</v>
      </c>
      <c r="J29" s="3">
        <v>0.12724</v>
      </c>
      <c r="K29" s="3">
        <v>0.12862</v>
      </c>
      <c r="L29">
        <f t="shared" si="2"/>
        <v>0.00138</v>
      </c>
      <c r="M29" s="22">
        <f t="shared" si="3"/>
        <v>0.00001045454545</v>
      </c>
      <c r="N29" s="22">
        <f t="shared" si="4"/>
        <v>0.01045454545</v>
      </c>
      <c r="O29" s="10"/>
    </row>
    <row r="30">
      <c r="A30" s="13"/>
      <c r="B30" s="7">
        <v>11.0</v>
      </c>
      <c r="C30" s="7"/>
      <c r="D30" s="7" t="s">
        <v>36</v>
      </c>
      <c r="E30" s="7">
        <v>14.0</v>
      </c>
      <c r="F30" s="7" t="s">
        <v>99</v>
      </c>
      <c r="G30" s="7">
        <v>5.0</v>
      </c>
      <c r="H30" s="9"/>
      <c r="I30" s="3">
        <v>133.8</v>
      </c>
      <c r="J30" s="8">
        <v>0.12743</v>
      </c>
      <c r="K30" s="3">
        <v>0.12944</v>
      </c>
      <c r="L30">
        <f t="shared" si="2"/>
        <v>0.00201</v>
      </c>
      <c r="M30" s="22">
        <f t="shared" si="3"/>
        <v>0.00001502242152</v>
      </c>
      <c r="N30" s="22">
        <f t="shared" si="4"/>
        <v>0.01502242152</v>
      </c>
      <c r="O30" s="10"/>
    </row>
    <row r="31">
      <c r="A31" s="13"/>
      <c r="B31" s="7">
        <v>11.0</v>
      </c>
      <c r="C31" s="7"/>
      <c r="D31" s="7" t="s">
        <v>36</v>
      </c>
      <c r="E31" s="7">
        <v>27.0</v>
      </c>
      <c r="F31" s="7" t="s">
        <v>101</v>
      </c>
      <c r="G31" s="7">
        <v>5.0</v>
      </c>
      <c r="H31" s="9"/>
      <c r="I31" s="3">
        <v>132.0</v>
      </c>
      <c r="J31" s="8">
        <v>0.12665</v>
      </c>
      <c r="K31" s="3">
        <v>0.12849</v>
      </c>
      <c r="L31">
        <f t="shared" si="2"/>
        <v>0.00184</v>
      </c>
      <c r="M31" s="22">
        <f t="shared" si="3"/>
        <v>0.00001393939394</v>
      </c>
      <c r="N31" s="22">
        <f t="shared" si="4"/>
        <v>0.01393939394</v>
      </c>
      <c r="O31" s="10"/>
    </row>
    <row r="32">
      <c r="A32" s="13">
        <v>0.6152777777777778</v>
      </c>
      <c r="B32" s="7">
        <v>16.0</v>
      </c>
      <c r="C32" s="7"/>
      <c r="D32" s="7" t="s">
        <v>26</v>
      </c>
      <c r="E32" s="7">
        <v>5.0</v>
      </c>
      <c r="F32" s="7" t="s">
        <v>103</v>
      </c>
      <c r="G32" s="7">
        <v>6.0</v>
      </c>
      <c r="H32" s="9"/>
      <c r="I32" s="3">
        <v>134.0</v>
      </c>
      <c r="J32" s="8">
        <v>0.12803</v>
      </c>
      <c r="K32" s="3">
        <v>0.12943</v>
      </c>
      <c r="L32">
        <f t="shared" si="2"/>
        <v>0.0014</v>
      </c>
      <c r="M32" s="22">
        <f t="shared" si="3"/>
        <v>0.00001044776119</v>
      </c>
      <c r="N32" s="22">
        <f t="shared" si="4"/>
        <v>0.01044776119</v>
      </c>
      <c r="O32" s="10"/>
    </row>
    <row r="33">
      <c r="B33" s="7">
        <v>16.0</v>
      </c>
      <c r="C33" s="7"/>
      <c r="D33" s="7" t="s">
        <v>26</v>
      </c>
      <c r="E33" s="7">
        <v>14.0</v>
      </c>
      <c r="F33" s="7" t="s">
        <v>105</v>
      </c>
      <c r="G33" s="7">
        <v>6.0</v>
      </c>
      <c r="H33" s="9"/>
      <c r="I33" s="3">
        <v>135.0</v>
      </c>
      <c r="J33" s="8">
        <v>0.12618</v>
      </c>
      <c r="M33" s="22">
        <f t="shared" si="3"/>
        <v>0</v>
      </c>
      <c r="N33" s="22"/>
      <c r="O33" s="10"/>
    </row>
    <row r="34">
      <c r="A34" s="13"/>
      <c r="B34" s="7">
        <v>16.0</v>
      </c>
      <c r="C34" s="7"/>
      <c r="D34" s="7" t="s">
        <v>26</v>
      </c>
      <c r="E34" s="7">
        <v>27.0</v>
      </c>
      <c r="F34" s="7" t="s">
        <v>107</v>
      </c>
      <c r="G34" s="7">
        <v>6.0</v>
      </c>
      <c r="H34" s="9"/>
      <c r="I34" s="3">
        <v>134.0</v>
      </c>
      <c r="J34" s="8">
        <v>0.12878</v>
      </c>
      <c r="K34" s="3">
        <v>0.13002</v>
      </c>
      <c r="L34">
        <f t="shared" ref="L34:L46" si="5">K34-J34</f>
        <v>0.00124</v>
      </c>
      <c r="M34" s="22">
        <f t="shared" si="3"/>
        <v>0.000009253731343</v>
      </c>
      <c r="N34" s="22">
        <f t="shared" ref="N34:N46" si="6">L34/(I34/1000)</f>
        <v>0.009253731343</v>
      </c>
      <c r="O34" s="10"/>
    </row>
    <row r="35">
      <c r="A35" s="13"/>
      <c r="B35" s="7">
        <v>16.0</v>
      </c>
      <c r="C35" s="7"/>
      <c r="D35" s="7" t="s">
        <v>36</v>
      </c>
      <c r="E35" s="7">
        <v>5.0</v>
      </c>
      <c r="F35" s="7" t="s">
        <v>109</v>
      </c>
      <c r="G35" s="7">
        <v>6.0</v>
      </c>
      <c r="H35" s="9"/>
      <c r="I35" s="3">
        <v>135.0</v>
      </c>
      <c r="J35" s="8">
        <v>0.12657</v>
      </c>
      <c r="K35" s="3">
        <v>0.12808</v>
      </c>
      <c r="L35">
        <f t="shared" si="5"/>
        <v>0.00151</v>
      </c>
      <c r="M35" s="22">
        <f t="shared" si="3"/>
        <v>0.00001118518519</v>
      </c>
      <c r="N35" s="22">
        <f t="shared" si="6"/>
        <v>0.01118518519</v>
      </c>
      <c r="O35" s="10"/>
      <c r="P35" s="14"/>
    </row>
    <row r="36">
      <c r="A36" s="13"/>
      <c r="B36" s="7">
        <v>16.0</v>
      </c>
      <c r="C36" s="7"/>
      <c r="D36" s="7" t="s">
        <v>36</v>
      </c>
      <c r="E36" s="7">
        <v>14.0</v>
      </c>
      <c r="F36" s="7" t="s">
        <v>111</v>
      </c>
      <c r="G36" s="7">
        <v>6.0</v>
      </c>
      <c r="H36" s="9"/>
      <c r="I36" s="3">
        <v>134.0</v>
      </c>
      <c r="J36" s="8">
        <v>0.12846</v>
      </c>
      <c r="K36" s="3">
        <v>0.13026</v>
      </c>
      <c r="L36">
        <f t="shared" si="5"/>
        <v>0.0018</v>
      </c>
      <c r="M36" s="22">
        <f t="shared" si="3"/>
        <v>0.00001343283582</v>
      </c>
      <c r="N36" s="22">
        <f t="shared" si="6"/>
        <v>0.01343283582</v>
      </c>
      <c r="O36" s="10"/>
    </row>
    <row r="37">
      <c r="A37" s="13"/>
      <c r="B37" s="7">
        <v>16.0</v>
      </c>
      <c r="C37" s="7"/>
      <c r="D37" s="7" t="s">
        <v>36</v>
      </c>
      <c r="E37" s="7">
        <v>27.0</v>
      </c>
      <c r="F37" s="7" t="s">
        <v>112</v>
      </c>
      <c r="G37" s="7">
        <v>6.0</v>
      </c>
      <c r="H37" s="9"/>
      <c r="I37" s="3">
        <v>134.0</v>
      </c>
      <c r="J37" s="8">
        <v>0.12522</v>
      </c>
      <c r="K37" s="3">
        <v>0.12664</v>
      </c>
      <c r="L37">
        <f t="shared" si="5"/>
        <v>0.00142</v>
      </c>
      <c r="M37" s="22">
        <f t="shared" si="3"/>
        <v>0.00001059701493</v>
      </c>
      <c r="N37" s="22">
        <f t="shared" si="6"/>
        <v>0.01059701493</v>
      </c>
      <c r="O37" s="10"/>
    </row>
    <row r="38">
      <c r="A38" s="13">
        <v>0.61875</v>
      </c>
      <c r="B38" s="7">
        <v>21.0</v>
      </c>
      <c r="C38" s="7"/>
      <c r="D38" s="7" t="s">
        <v>26</v>
      </c>
      <c r="E38" s="7">
        <v>5.0</v>
      </c>
      <c r="F38" s="7" t="s">
        <v>113</v>
      </c>
      <c r="G38" s="7">
        <v>7.0</v>
      </c>
      <c r="H38" s="9"/>
      <c r="I38" s="3">
        <v>134.0</v>
      </c>
      <c r="J38" s="8">
        <v>0.12682</v>
      </c>
      <c r="K38" s="3">
        <v>0.12734</v>
      </c>
      <c r="L38">
        <f t="shared" si="5"/>
        <v>0.00052</v>
      </c>
      <c r="M38" s="22">
        <f t="shared" si="3"/>
        <v>0.000003880597015</v>
      </c>
      <c r="N38" s="22">
        <f t="shared" si="6"/>
        <v>0.003880597015</v>
      </c>
      <c r="O38" s="10"/>
      <c r="P38" s="14"/>
    </row>
    <row r="39">
      <c r="A39" s="13"/>
      <c r="B39" s="7">
        <v>21.0</v>
      </c>
      <c r="C39" s="7"/>
      <c r="D39" s="7" t="s">
        <v>26</v>
      </c>
      <c r="E39" s="7">
        <v>14.0</v>
      </c>
      <c r="F39" s="7" t="s">
        <v>115</v>
      </c>
      <c r="G39" s="7">
        <v>7.0</v>
      </c>
      <c r="H39" s="9"/>
      <c r="I39" s="3">
        <v>135.0</v>
      </c>
      <c r="J39" s="8">
        <v>0.1281</v>
      </c>
      <c r="K39" s="3">
        <v>0.12866</v>
      </c>
      <c r="L39">
        <f t="shared" si="5"/>
        <v>0.00056</v>
      </c>
      <c r="M39" s="22">
        <f t="shared" si="3"/>
        <v>0.000004148148148</v>
      </c>
      <c r="N39" s="22">
        <f t="shared" si="6"/>
        <v>0.004148148148</v>
      </c>
      <c r="O39" s="10"/>
    </row>
    <row r="40">
      <c r="A40" s="13"/>
      <c r="B40" s="7">
        <v>21.0</v>
      </c>
      <c r="C40" s="7"/>
      <c r="D40" s="7" t="s">
        <v>26</v>
      </c>
      <c r="E40" s="7">
        <v>27.0</v>
      </c>
      <c r="F40" s="7" t="s">
        <v>116</v>
      </c>
      <c r="G40" s="7">
        <v>7.0</v>
      </c>
      <c r="H40" s="9"/>
      <c r="I40" s="3">
        <v>134.0</v>
      </c>
      <c r="J40" s="8">
        <v>0.12714</v>
      </c>
      <c r="K40" s="3">
        <v>0.12813</v>
      </c>
      <c r="L40">
        <f t="shared" si="5"/>
        <v>0.00099</v>
      </c>
      <c r="M40" s="22">
        <f t="shared" si="3"/>
        <v>0.000007388059701</v>
      </c>
      <c r="N40" s="22">
        <f t="shared" si="6"/>
        <v>0.007388059701</v>
      </c>
      <c r="O40" s="10"/>
    </row>
    <row r="41">
      <c r="A41" s="13"/>
      <c r="B41" s="7">
        <v>21.0</v>
      </c>
      <c r="C41" s="7"/>
      <c r="D41" s="7" t="s">
        <v>36</v>
      </c>
      <c r="E41" s="7">
        <v>5.0</v>
      </c>
      <c r="F41" s="7" t="s">
        <v>118</v>
      </c>
      <c r="G41" s="7">
        <v>7.0</v>
      </c>
      <c r="H41" s="7"/>
      <c r="I41" s="3">
        <v>135.0</v>
      </c>
      <c r="J41" s="8">
        <v>0.12708</v>
      </c>
      <c r="K41" s="3">
        <v>0.12785</v>
      </c>
      <c r="L41">
        <f t="shared" si="5"/>
        <v>0.00077</v>
      </c>
      <c r="M41" s="22">
        <f t="shared" si="3"/>
        <v>0.000005703703704</v>
      </c>
      <c r="N41" s="22">
        <f t="shared" si="6"/>
        <v>0.005703703704</v>
      </c>
      <c r="O41" s="10"/>
      <c r="P41" s="2"/>
      <c r="Q41" s="6"/>
      <c r="R41" s="6"/>
      <c r="S41" s="6"/>
      <c r="T41" s="6"/>
      <c r="U41" s="6"/>
      <c r="V41" s="6"/>
      <c r="W41" s="6"/>
      <c r="X41" s="6"/>
      <c r="Y41" s="6"/>
      <c r="Z41" s="6"/>
      <c r="AA41" s="6"/>
      <c r="AB41" s="6"/>
      <c r="AC41" s="6"/>
      <c r="AD41" s="6"/>
    </row>
    <row r="42">
      <c r="A42" s="13"/>
      <c r="B42" s="7">
        <v>21.0</v>
      </c>
      <c r="C42" s="7"/>
      <c r="D42" s="7" t="s">
        <v>36</v>
      </c>
      <c r="E42" s="7">
        <v>14.0</v>
      </c>
      <c r="F42" s="7" t="s">
        <v>120</v>
      </c>
      <c r="G42" s="7">
        <v>7.0</v>
      </c>
      <c r="H42" s="9"/>
      <c r="I42" s="3">
        <v>134.0</v>
      </c>
      <c r="J42" s="8">
        <v>0.12643</v>
      </c>
      <c r="K42" s="3">
        <v>0.12828</v>
      </c>
      <c r="L42">
        <f t="shared" si="5"/>
        <v>0.00185</v>
      </c>
      <c r="M42" s="22">
        <f t="shared" si="3"/>
        <v>0.00001380597015</v>
      </c>
      <c r="N42" s="22">
        <f t="shared" si="6"/>
        <v>0.01380597015</v>
      </c>
      <c r="O42" s="10"/>
    </row>
    <row r="43">
      <c r="A43" s="13"/>
      <c r="B43" s="7">
        <v>21.0</v>
      </c>
      <c r="C43" s="7"/>
      <c r="D43" s="7" t="s">
        <v>36</v>
      </c>
      <c r="E43" s="7">
        <v>27.0</v>
      </c>
      <c r="F43" s="7" t="s">
        <v>121</v>
      </c>
      <c r="G43" s="7">
        <v>7.0</v>
      </c>
      <c r="H43" s="9"/>
      <c r="I43" s="3">
        <v>134.0</v>
      </c>
      <c r="J43" s="8">
        <v>0.12345</v>
      </c>
      <c r="K43" s="3">
        <v>0.1249</v>
      </c>
      <c r="L43">
        <f t="shared" si="5"/>
        <v>0.00145</v>
      </c>
      <c r="M43" s="22">
        <f t="shared" si="3"/>
        <v>0.00001082089552</v>
      </c>
      <c r="N43" s="22">
        <f t="shared" si="6"/>
        <v>0.01082089552</v>
      </c>
      <c r="O43" s="10"/>
    </row>
    <row r="44">
      <c r="A44" s="13">
        <v>0.6222222222222222</v>
      </c>
      <c r="B44" s="7">
        <v>26.0</v>
      </c>
      <c r="C44" s="7"/>
      <c r="D44" s="7" t="s">
        <v>26</v>
      </c>
      <c r="E44" s="7">
        <v>5.0</v>
      </c>
      <c r="F44" s="7" t="s">
        <v>125</v>
      </c>
      <c r="G44" s="7">
        <v>8.0</v>
      </c>
      <c r="H44" s="9"/>
      <c r="I44" s="3">
        <v>132.5</v>
      </c>
      <c r="J44" s="8">
        <v>0.12653</v>
      </c>
      <c r="K44" s="3">
        <v>0.1271</v>
      </c>
      <c r="L44">
        <f t="shared" si="5"/>
        <v>0.00057</v>
      </c>
      <c r="M44" s="22">
        <f t="shared" si="3"/>
        <v>0.000004301886792</v>
      </c>
      <c r="N44" s="22">
        <f t="shared" si="6"/>
        <v>0.004301886792</v>
      </c>
      <c r="O44" s="10"/>
    </row>
    <row r="45">
      <c r="A45" s="13"/>
      <c r="B45" s="7">
        <v>26.0</v>
      </c>
      <c r="C45" s="7"/>
      <c r="D45" s="7" t="s">
        <v>26</v>
      </c>
      <c r="E45" s="7">
        <v>14.0</v>
      </c>
      <c r="F45" s="7" t="s">
        <v>127</v>
      </c>
      <c r="G45" s="7">
        <v>8.0</v>
      </c>
      <c r="H45" s="9"/>
      <c r="I45" s="3">
        <v>134.5</v>
      </c>
      <c r="J45" s="8">
        <v>0.12565</v>
      </c>
      <c r="K45" s="3">
        <v>0.12652</v>
      </c>
      <c r="L45">
        <f t="shared" si="5"/>
        <v>0.00087</v>
      </c>
      <c r="M45" s="22">
        <f t="shared" si="3"/>
        <v>0.000006468401487</v>
      </c>
      <c r="N45" s="22">
        <f t="shared" si="6"/>
        <v>0.006468401487</v>
      </c>
      <c r="O45" s="10"/>
    </row>
    <row r="46">
      <c r="A46" s="13"/>
      <c r="B46" s="7">
        <v>26.0</v>
      </c>
      <c r="C46" s="7"/>
      <c r="D46" s="7" t="s">
        <v>26</v>
      </c>
      <c r="E46" s="7">
        <v>27.0</v>
      </c>
      <c r="F46" s="7" t="s">
        <v>129</v>
      </c>
      <c r="G46" s="7">
        <v>8.0</v>
      </c>
      <c r="H46" s="9"/>
      <c r="I46" s="3">
        <v>130.0</v>
      </c>
      <c r="J46" s="8">
        <v>0.12824</v>
      </c>
      <c r="K46" s="3">
        <v>0.12913</v>
      </c>
      <c r="L46">
        <f t="shared" si="5"/>
        <v>0.00089</v>
      </c>
      <c r="M46" s="22">
        <f t="shared" si="3"/>
        <v>0.000006846153846</v>
      </c>
      <c r="N46" s="22">
        <f t="shared" si="6"/>
        <v>0.006846153846</v>
      </c>
      <c r="O46" s="10"/>
    </row>
    <row r="47">
      <c r="A47" s="13"/>
      <c r="B47" s="7">
        <v>26.0</v>
      </c>
      <c r="C47" s="7"/>
      <c r="D47" s="7" t="s">
        <v>36</v>
      </c>
      <c r="E47" s="7">
        <v>5.0</v>
      </c>
      <c r="F47" s="7" t="s">
        <v>131</v>
      </c>
      <c r="G47" s="7">
        <v>8.0</v>
      </c>
      <c r="H47" s="9"/>
      <c r="I47" s="3">
        <v>135.0</v>
      </c>
      <c r="J47" s="8">
        <v>0.12497</v>
      </c>
      <c r="M47" s="22">
        <f t="shared" si="3"/>
        <v>0</v>
      </c>
      <c r="N47" s="22"/>
      <c r="O47" s="10"/>
    </row>
    <row r="48">
      <c r="A48" s="13"/>
      <c r="B48" s="7">
        <v>26.0</v>
      </c>
      <c r="C48" s="7"/>
      <c r="D48" s="7" t="s">
        <v>36</v>
      </c>
      <c r="E48" s="7">
        <v>14.0</v>
      </c>
      <c r="F48" s="7" t="s">
        <v>134</v>
      </c>
      <c r="G48" s="7">
        <v>8.0</v>
      </c>
      <c r="H48" s="9"/>
      <c r="I48" s="3">
        <v>130.0</v>
      </c>
      <c r="J48" s="8">
        <v>0.12625</v>
      </c>
      <c r="K48" s="3">
        <v>0.12767</v>
      </c>
      <c r="L48">
        <f t="shared" ref="L48:L53" si="7">K48-J48</f>
        <v>0.00142</v>
      </c>
      <c r="M48" s="22">
        <f t="shared" si="3"/>
        <v>0.00001092307692</v>
      </c>
      <c r="N48" s="22">
        <f t="shared" ref="N48:N53" si="8">L48/(I48/1000)</f>
        <v>0.01092307692</v>
      </c>
      <c r="O48" s="10"/>
    </row>
    <row r="49">
      <c r="A49" s="13"/>
      <c r="B49" s="7">
        <v>26.0</v>
      </c>
      <c r="C49" s="7"/>
      <c r="D49" s="7" t="s">
        <v>36</v>
      </c>
      <c r="E49" s="7">
        <v>27.0</v>
      </c>
      <c r="F49" s="7" t="s">
        <v>136</v>
      </c>
      <c r="G49" s="7">
        <v>8.0</v>
      </c>
      <c r="H49" s="9"/>
      <c r="I49" s="3">
        <v>133.0</v>
      </c>
      <c r="J49" s="8">
        <v>0.12569</v>
      </c>
      <c r="K49" s="3">
        <v>0.12707</v>
      </c>
      <c r="L49">
        <f t="shared" si="7"/>
        <v>0.00138</v>
      </c>
      <c r="M49" s="22">
        <f t="shared" si="3"/>
        <v>0.00001037593985</v>
      </c>
      <c r="N49" s="22">
        <f t="shared" si="8"/>
        <v>0.01037593985</v>
      </c>
      <c r="O49" s="10"/>
      <c r="P49" s="14"/>
    </row>
    <row r="50">
      <c r="A50" s="13">
        <v>0.6256944444444444</v>
      </c>
      <c r="B50" s="7">
        <v>31.0</v>
      </c>
      <c r="C50" s="7"/>
      <c r="D50" s="7" t="s">
        <v>26</v>
      </c>
      <c r="E50" s="7">
        <v>5.0</v>
      </c>
      <c r="F50" s="7" t="s">
        <v>137</v>
      </c>
      <c r="G50" s="7">
        <v>9.0</v>
      </c>
      <c r="H50" s="9"/>
      <c r="I50" s="3">
        <v>133.0</v>
      </c>
      <c r="J50" s="8">
        <v>0.1279</v>
      </c>
      <c r="K50" s="3">
        <v>0.12878</v>
      </c>
      <c r="L50">
        <f t="shared" si="7"/>
        <v>0.00088</v>
      </c>
      <c r="M50" s="22">
        <f t="shared" si="3"/>
        <v>0.000006616541353</v>
      </c>
      <c r="N50" s="22">
        <f t="shared" si="8"/>
        <v>0.006616541353</v>
      </c>
      <c r="O50" s="10"/>
    </row>
    <row r="51">
      <c r="A51" s="13"/>
      <c r="B51" s="7">
        <v>31.0</v>
      </c>
      <c r="C51" s="7"/>
      <c r="D51" s="7" t="s">
        <v>26</v>
      </c>
      <c r="E51" s="7">
        <v>14.0</v>
      </c>
      <c r="F51" s="7" t="s">
        <v>139</v>
      </c>
      <c r="G51" s="7">
        <v>9.0</v>
      </c>
      <c r="H51" s="9"/>
      <c r="I51" s="3">
        <v>134.0</v>
      </c>
      <c r="J51" s="8">
        <v>0.12474</v>
      </c>
      <c r="K51" s="3">
        <v>0.12489</v>
      </c>
      <c r="L51">
        <f t="shared" si="7"/>
        <v>0.00015</v>
      </c>
      <c r="M51" s="22">
        <f t="shared" si="3"/>
        <v>0.000001119402985</v>
      </c>
      <c r="N51" s="22">
        <f t="shared" si="8"/>
        <v>0.001119402985</v>
      </c>
      <c r="O51" s="10"/>
    </row>
    <row r="52">
      <c r="A52" s="13"/>
      <c r="B52" s="7">
        <v>31.0</v>
      </c>
      <c r="C52" s="7"/>
      <c r="D52" s="7" t="s">
        <v>26</v>
      </c>
      <c r="E52" s="7">
        <v>27.0</v>
      </c>
      <c r="F52" s="7" t="s">
        <v>141</v>
      </c>
      <c r="G52" s="7">
        <v>9.0</v>
      </c>
      <c r="H52" s="9"/>
      <c r="I52" s="3">
        <v>133.0</v>
      </c>
      <c r="J52" s="8">
        <v>0.1276</v>
      </c>
      <c r="K52" s="3">
        <v>0.12805</v>
      </c>
      <c r="L52">
        <f t="shared" si="7"/>
        <v>0.00045</v>
      </c>
      <c r="M52" s="22">
        <f t="shared" si="3"/>
        <v>0.000003383458647</v>
      </c>
      <c r="N52" s="22">
        <f t="shared" si="8"/>
        <v>0.003383458647</v>
      </c>
      <c r="O52" s="10"/>
      <c r="P52" s="2"/>
    </row>
    <row r="53">
      <c r="A53" s="13"/>
      <c r="B53" s="7">
        <v>31.0</v>
      </c>
      <c r="C53" s="7"/>
      <c r="D53" s="7" t="s">
        <v>36</v>
      </c>
      <c r="E53" s="7">
        <v>5.0</v>
      </c>
      <c r="F53" s="7" t="s">
        <v>144</v>
      </c>
      <c r="G53" s="7">
        <v>9.0</v>
      </c>
      <c r="H53" s="9"/>
      <c r="I53" s="3">
        <v>134.0</v>
      </c>
      <c r="J53" s="8">
        <v>0.12506</v>
      </c>
      <c r="K53" s="3">
        <v>0.12609</v>
      </c>
      <c r="L53">
        <f t="shared" si="7"/>
        <v>0.00103</v>
      </c>
      <c r="M53" s="22">
        <f t="shared" si="3"/>
        <v>0.000007686567164</v>
      </c>
      <c r="N53" s="22">
        <f t="shared" si="8"/>
        <v>0.007686567164</v>
      </c>
      <c r="O53" s="10"/>
    </row>
    <row r="54">
      <c r="A54" s="13"/>
      <c r="B54" s="7">
        <v>31.0</v>
      </c>
      <c r="C54" s="7"/>
      <c r="D54" s="7" t="s">
        <v>36</v>
      </c>
      <c r="E54" s="7">
        <v>14.0</v>
      </c>
      <c r="F54" s="7" t="s">
        <v>147</v>
      </c>
      <c r="G54" s="7">
        <v>9.0</v>
      </c>
      <c r="H54" s="9"/>
      <c r="I54" s="3">
        <v>134.0</v>
      </c>
      <c r="J54" s="8">
        <v>0.12531</v>
      </c>
      <c r="M54" s="22">
        <f t="shared" si="3"/>
        <v>0</v>
      </c>
      <c r="N54" s="22"/>
      <c r="O54" s="10"/>
    </row>
    <row r="55">
      <c r="A55" s="13"/>
      <c r="B55" s="7">
        <v>31.0</v>
      </c>
      <c r="C55" s="7"/>
      <c r="D55" s="7" t="s">
        <v>36</v>
      </c>
      <c r="E55" s="7">
        <v>27.0</v>
      </c>
      <c r="F55" s="7" t="s">
        <v>149</v>
      </c>
      <c r="G55" s="7">
        <v>9.0</v>
      </c>
      <c r="H55" s="9"/>
      <c r="I55" s="3">
        <v>135.0</v>
      </c>
      <c r="J55" s="8">
        <v>0.12725</v>
      </c>
      <c r="K55" s="3">
        <v>0.12839</v>
      </c>
      <c r="L55">
        <f t="shared" ref="L55:L92" si="9">K55-J55</f>
        <v>0.00114</v>
      </c>
      <c r="M55" s="22">
        <f t="shared" si="3"/>
        <v>0.000008444444444</v>
      </c>
      <c r="N55" s="22">
        <f t="shared" ref="N55:N92" si="10">L55/(I55/1000)</f>
        <v>0.008444444444</v>
      </c>
      <c r="O55" s="10"/>
    </row>
    <row r="56">
      <c r="A56" s="13">
        <v>0.6291666666666667</v>
      </c>
      <c r="B56" s="7">
        <v>36.0</v>
      </c>
      <c r="C56" s="7"/>
      <c r="D56" s="7" t="s">
        <v>26</v>
      </c>
      <c r="E56" s="7">
        <v>5.0</v>
      </c>
      <c r="F56" s="7" t="s">
        <v>151</v>
      </c>
      <c r="G56" s="7">
        <v>10.0</v>
      </c>
      <c r="H56" s="9"/>
      <c r="I56" s="3">
        <v>131.0</v>
      </c>
      <c r="J56" s="8">
        <v>0.12678</v>
      </c>
      <c r="K56" s="3">
        <v>0.12753</v>
      </c>
      <c r="L56">
        <f t="shared" si="9"/>
        <v>0.00075</v>
      </c>
      <c r="M56" s="22">
        <f t="shared" si="3"/>
        <v>0.00000572519084</v>
      </c>
      <c r="N56" s="22">
        <f t="shared" si="10"/>
        <v>0.00572519084</v>
      </c>
      <c r="O56" s="10"/>
      <c r="P56" s="14"/>
    </row>
    <row r="57">
      <c r="A57" s="13"/>
      <c r="B57" s="7">
        <v>36.0</v>
      </c>
      <c r="C57" s="7"/>
      <c r="D57" s="7" t="s">
        <v>26</v>
      </c>
      <c r="E57" s="7">
        <v>14.0</v>
      </c>
      <c r="F57" s="7" t="s">
        <v>153</v>
      </c>
      <c r="G57" s="7">
        <v>10.0</v>
      </c>
      <c r="H57" s="9"/>
      <c r="I57" s="3">
        <v>136.0</v>
      </c>
      <c r="J57" s="8">
        <v>0.12946</v>
      </c>
      <c r="K57" s="3">
        <v>0.13008</v>
      </c>
      <c r="L57">
        <f t="shared" si="9"/>
        <v>0.00062</v>
      </c>
      <c r="M57" s="22">
        <f t="shared" si="3"/>
        <v>0.000004558823529</v>
      </c>
      <c r="N57" s="22">
        <f t="shared" si="10"/>
        <v>0.004558823529</v>
      </c>
      <c r="O57" s="10"/>
    </row>
    <row r="58">
      <c r="A58" s="13"/>
      <c r="B58" s="7">
        <v>36.0</v>
      </c>
      <c r="C58" s="7"/>
      <c r="D58" s="7" t="s">
        <v>26</v>
      </c>
      <c r="E58" s="7">
        <v>27.0</v>
      </c>
      <c r="F58" s="7" t="s">
        <v>155</v>
      </c>
      <c r="G58" s="7">
        <v>10.0</v>
      </c>
      <c r="H58" s="9"/>
      <c r="I58" s="3">
        <v>134.0</v>
      </c>
      <c r="J58" s="8">
        <v>0.12857</v>
      </c>
      <c r="K58" s="3">
        <v>0.12905</v>
      </c>
      <c r="L58">
        <f t="shared" si="9"/>
        <v>0.00048</v>
      </c>
      <c r="M58" s="22">
        <f t="shared" si="3"/>
        <v>0.000003582089552</v>
      </c>
      <c r="N58" s="22">
        <f t="shared" si="10"/>
        <v>0.003582089552</v>
      </c>
      <c r="O58" s="10"/>
      <c r="P58" s="14"/>
    </row>
    <row r="59">
      <c r="A59" s="13"/>
      <c r="B59" s="7">
        <v>36.0</v>
      </c>
      <c r="C59" s="7"/>
      <c r="D59" s="7" t="s">
        <v>36</v>
      </c>
      <c r="E59" s="7">
        <v>5.0</v>
      </c>
      <c r="F59" s="7" t="s">
        <v>157</v>
      </c>
      <c r="G59" s="7">
        <v>10.0</v>
      </c>
      <c r="H59" s="9"/>
      <c r="I59" s="3">
        <v>131.0</v>
      </c>
      <c r="J59" s="8">
        <v>0.12632</v>
      </c>
      <c r="K59" s="3">
        <v>0.12731</v>
      </c>
      <c r="L59">
        <f t="shared" si="9"/>
        <v>0.00099</v>
      </c>
      <c r="M59" s="22">
        <f t="shared" si="3"/>
        <v>0.000007557251908</v>
      </c>
      <c r="N59" s="22">
        <f t="shared" si="10"/>
        <v>0.007557251908</v>
      </c>
      <c r="O59" s="10"/>
    </row>
    <row r="60">
      <c r="A60" s="13"/>
      <c r="B60" s="7">
        <v>36.0</v>
      </c>
      <c r="C60" s="7"/>
      <c r="D60" s="7" t="s">
        <v>36</v>
      </c>
      <c r="E60" s="7">
        <v>14.0</v>
      </c>
      <c r="F60" s="7" t="s">
        <v>160</v>
      </c>
      <c r="G60" s="7">
        <v>10.0</v>
      </c>
      <c r="H60" s="9"/>
      <c r="I60" s="3">
        <v>133.0</v>
      </c>
      <c r="J60" s="8">
        <v>0.1266</v>
      </c>
      <c r="K60" s="3">
        <v>0.12783</v>
      </c>
      <c r="L60">
        <f t="shared" si="9"/>
        <v>0.00123</v>
      </c>
      <c r="M60" s="22">
        <f t="shared" si="3"/>
        <v>0.000009248120301</v>
      </c>
      <c r="N60" s="22">
        <f t="shared" si="10"/>
        <v>0.009248120301</v>
      </c>
      <c r="O60" s="10"/>
    </row>
    <row r="61">
      <c r="A61" s="13"/>
      <c r="B61" s="7">
        <v>36.0</v>
      </c>
      <c r="C61" s="7"/>
      <c r="D61" s="7" t="s">
        <v>36</v>
      </c>
      <c r="E61" s="7">
        <v>27.0</v>
      </c>
      <c r="F61" s="7" t="s">
        <v>162</v>
      </c>
      <c r="G61" s="7">
        <v>10.0</v>
      </c>
      <c r="H61" s="7"/>
      <c r="I61" s="3">
        <v>132.0</v>
      </c>
      <c r="J61" s="8">
        <v>0.12326</v>
      </c>
      <c r="K61" s="3">
        <v>0.12454</v>
      </c>
      <c r="L61">
        <f t="shared" si="9"/>
        <v>0.00128</v>
      </c>
      <c r="M61" s="22">
        <f t="shared" si="3"/>
        <v>0.000009696969697</v>
      </c>
      <c r="N61" s="22">
        <f t="shared" si="10"/>
        <v>0.009696969697</v>
      </c>
      <c r="O61" s="10"/>
      <c r="P61" s="2"/>
      <c r="Q61" s="6"/>
      <c r="R61" s="6"/>
      <c r="S61" s="6"/>
      <c r="T61" s="6"/>
      <c r="U61" s="6"/>
      <c r="V61" s="6"/>
      <c r="W61" s="6"/>
      <c r="X61" s="6"/>
      <c r="Y61" s="6"/>
      <c r="Z61" s="6"/>
      <c r="AA61" s="6"/>
      <c r="AB61" s="6"/>
      <c r="AC61" s="6"/>
      <c r="AD61" s="6"/>
    </row>
    <row r="62">
      <c r="A62" s="13">
        <v>0.6326388888888889</v>
      </c>
      <c r="B62" s="7">
        <v>41.0</v>
      </c>
      <c r="C62" s="7"/>
      <c r="D62" s="7" t="s">
        <v>26</v>
      </c>
      <c r="E62" s="7">
        <v>5.0</v>
      </c>
      <c r="F62" s="7" t="s">
        <v>166</v>
      </c>
      <c r="G62" s="7">
        <v>11.0</v>
      </c>
      <c r="H62" s="9"/>
      <c r="I62" s="3">
        <v>134.0</v>
      </c>
      <c r="J62" s="8">
        <v>0.12419</v>
      </c>
      <c r="K62" s="3">
        <v>0.12483</v>
      </c>
      <c r="L62">
        <f t="shared" si="9"/>
        <v>0.00064</v>
      </c>
      <c r="M62" s="22">
        <f t="shared" si="3"/>
        <v>0.000004776119403</v>
      </c>
      <c r="N62" s="22">
        <f t="shared" si="10"/>
        <v>0.004776119403</v>
      </c>
      <c r="O62" s="10"/>
    </row>
    <row r="63">
      <c r="A63" s="13"/>
      <c r="B63" s="7">
        <v>41.0</v>
      </c>
      <c r="C63" s="7"/>
      <c r="D63" s="7" t="s">
        <v>26</v>
      </c>
      <c r="E63" s="7">
        <v>14.0</v>
      </c>
      <c r="F63" s="7" t="s">
        <v>169</v>
      </c>
      <c r="G63" s="7">
        <v>11.0</v>
      </c>
      <c r="H63" s="9"/>
      <c r="I63" s="3">
        <v>135.0</v>
      </c>
      <c r="J63" s="8">
        <v>0.12687</v>
      </c>
      <c r="K63" s="3">
        <v>0.12715</v>
      </c>
      <c r="L63">
        <f t="shared" si="9"/>
        <v>0.00028</v>
      </c>
      <c r="M63" s="22">
        <f t="shared" si="3"/>
        <v>0.000002074074074</v>
      </c>
      <c r="N63" s="22">
        <f t="shared" si="10"/>
        <v>0.002074074074</v>
      </c>
      <c r="O63" s="10"/>
      <c r="P63" s="14"/>
    </row>
    <row r="64">
      <c r="A64" s="13"/>
      <c r="B64" s="7">
        <v>41.0</v>
      </c>
      <c r="C64" s="7"/>
      <c r="D64" s="7" t="s">
        <v>26</v>
      </c>
      <c r="E64" s="7">
        <v>27.0</v>
      </c>
      <c r="F64" s="7" t="s">
        <v>171</v>
      </c>
      <c r="G64" s="7">
        <v>11.0</v>
      </c>
      <c r="H64" s="9"/>
      <c r="I64" s="3">
        <v>133.0</v>
      </c>
      <c r="J64" s="8">
        <v>0.12952</v>
      </c>
      <c r="K64" s="3">
        <v>0.1297</v>
      </c>
      <c r="L64">
        <f t="shared" si="9"/>
        <v>0.00018</v>
      </c>
      <c r="M64" s="22">
        <f t="shared" si="3"/>
        <v>0.000001353383459</v>
      </c>
      <c r="N64" s="22">
        <f t="shared" si="10"/>
        <v>0.001353383459</v>
      </c>
      <c r="O64" s="10"/>
      <c r="P64" s="3"/>
    </row>
    <row r="65">
      <c r="A65" s="13"/>
      <c r="B65" s="7">
        <v>41.0</v>
      </c>
      <c r="C65" s="7"/>
      <c r="D65" s="7" t="s">
        <v>36</v>
      </c>
      <c r="E65" s="7">
        <v>5.0</v>
      </c>
      <c r="F65" s="7" t="s">
        <v>173</v>
      </c>
      <c r="G65" s="7">
        <v>11.0</v>
      </c>
      <c r="H65" s="9"/>
      <c r="I65" s="3">
        <v>133.5</v>
      </c>
      <c r="J65" s="8">
        <v>0.12653</v>
      </c>
      <c r="K65" s="3">
        <v>0.12744</v>
      </c>
      <c r="L65">
        <f t="shared" si="9"/>
        <v>0.00091</v>
      </c>
      <c r="M65" s="22">
        <f t="shared" si="3"/>
        <v>0.000006816479401</v>
      </c>
      <c r="N65" s="22">
        <f t="shared" si="10"/>
        <v>0.006816479401</v>
      </c>
      <c r="O65" s="10"/>
    </row>
    <row r="66">
      <c r="A66" s="13"/>
      <c r="B66" s="7">
        <v>41.0</v>
      </c>
      <c r="C66" s="7"/>
      <c r="D66" s="7" t="s">
        <v>36</v>
      </c>
      <c r="E66" s="7">
        <v>14.0</v>
      </c>
      <c r="F66" s="7" t="s">
        <v>175</v>
      </c>
      <c r="G66" s="7">
        <v>11.0</v>
      </c>
      <c r="H66" s="9"/>
      <c r="I66" s="3">
        <v>134.0</v>
      </c>
      <c r="J66" s="8">
        <v>0.12701</v>
      </c>
      <c r="K66" s="3">
        <v>0.12812</v>
      </c>
      <c r="L66">
        <f t="shared" si="9"/>
        <v>0.00111</v>
      </c>
      <c r="M66" s="22">
        <f t="shared" si="3"/>
        <v>0.00000828358209</v>
      </c>
      <c r="N66" s="22">
        <f t="shared" si="10"/>
        <v>0.00828358209</v>
      </c>
      <c r="O66" s="10"/>
      <c r="P66" s="3"/>
    </row>
    <row r="67">
      <c r="A67" s="13"/>
      <c r="B67" s="7">
        <v>41.0</v>
      </c>
      <c r="C67" s="7"/>
      <c r="D67" s="7" t="s">
        <v>36</v>
      </c>
      <c r="E67" s="7">
        <v>27.0</v>
      </c>
      <c r="F67" s="7" t="s">
        <v>176</v>
      </c>
      <c r="G67" s="7">
        <v>11.0</v>
      </c>
      <c r="H67" s="9"/>
      <c r="I67" s="3">
        <v>133.0</v>
      </c>
      <c r="J67" s="8">
        <v>0.12426</v>
      </c>
      <c r="K67" s="3">
        <v>0.12559</v>
      </c>
      <c r="L67">
        <f t="shared" si="9"/>
        <v>0.00133</v>
      </c>
      <c r="M67" s="22">
        <f t="shared" si="3"/>
        <v>0.00001</v>
      </c>
      <c r="N67" s="22">
        <f t="shared" si="10"/>
        <v>0.01</v>
      </c>
      <c r="O67" s="10"/>
      <c r="P67" s="3"/>
    </row>
    <row r="68">
      <c r="A68" s="13">
        <v>0.6361111111111111</v>
      </c>
      <c r="B68" s="7">
        <v>46.0</v>
      </c>
      <c r="C68" s="7"/>
      <c r="D68" s="7" t="s">
        <v>26</v>
      </c>
      <c r="E68" s="7">
        <v>5.0</v>
      </c>
      <c r="F68" s="7" t="s">
        <v>178</v>
      </c>
      <c r="G68" s="7">
        <v>12.0</v>
      </c>
      <c r="H68" s="9"/>
      <c r="I68" s="3">
        <v>134.0</v>
      </c>
      <c r="J68" s="8">
        <v>0.12907</v>
      </c>
      <c r="K68" s="3">
        <v>0.12919</v>
      </c>
      <c r="L68">
        <f t="shared" si="9"/>
        <v>0.00012</v>
      </c>
      <c r="M68" s="22">
        <f t="shared" si="3"/>
        <v>0.0000008955223881</v>
      </c>
      <c r="N68" s="22">
        <f t="shared" si="10"/>
        <v>0.0008955223881</v>
      </c>
      <c r="P68" s="3"/>
    </row>
    <row r="69">
      <c r="A69" s="13"/>
      <c r="B69" s="7">
        <v>46.0</v>
      </c>
      <c r="C69" s="7"/>
      <c r="D69" s="7" t="s">
        <v>26</v>
      </c>
      <c r="E69" s="7">
        <v>14.0</v>
      </c>
      <c r="F69" s="7" t="s">
        <v>180</v>
      </c>
      <c r="G69" s="7">
        <v>12.0</v>
      </c>
      <c r="H69" s="9"/>
      <c r="I69" s="3">
        <v>134.0</v>
      </c>
      <c r="J69" s="8">
        <v>0.12827</v>
      </c>
      <c r="K69" s="3">
        <v>0.12877</v>
      </c>
      <c r="L69">
        <f t="shared" si="9"/>
        <v>0.0005</v>
      </c>
      <c r="M69" s="22">
        <f t="shared" si="3"/>
        <v>0.000003731343284</v>
      </c>
      <c r="N69" s="22">
        <f t="shared" si="10"/>
        <v>0.003731343284</v>
      </c>
      <c r="O69" s="10"/>
      <c r="P69" s="3"/>
    </row>
    <row r="70">
      <c r="A70" s="13"/>
      <c r="B70" s="7">
        <v>46.0</v>
      </c>
      <c r="C70" s="7"/>
      <c r="D70" s="7" t="s">
        <v>26</v>
      </c>
      <c r="E70" s="7">
        <v>27.0</v>
      </c>
      <c r="F70" s="7" t="s">
        <v>183</v>
      </c>
      <c r="G70" s="7">
        <v>12.0</v>
      </c>
      <c r="H70" s="9"/>
      <c r="I70" s="3">
        <v>133.0</v>
      </c>
      <c r="J70" s="8">
        <v>0.12806</v>
      </c>
      <c r="K70" s="3">
        <v>0.12876</v>
      </c>
      <c r="L70">
        <f t="shared" si="9"/>
        <v>0.0007</v>
      </c>
      <c r="M70" s="22">
        <f t="shared" si="3"/>
        <v>0.000005263157895</v>
      </c>
      <c r="N70" s="22">
        <f t="shared" si="10"/>
        <v>0.005263157895</v>
      </c>
      <c r="O70" s="10"/>
      <c r="P70" s="3"/>
    </row>
    <row r="71">
      <c r="A71" s="13"/>
      <c r="B71" s="7">
        <v>46.0</v>
      </c>
      <c r="C71" s="7"/>
      <c r="D71" s="7" t="s">
        <v>36</v>
      </c>
      <c r="E71" s="7">
        <v>5.0</v>
      </c>
      <c r="F71" s="7" t="s">
        <v>185</v>
      </c>
      <c r="G71" s="7">
        <v>12.0</v>
      </c>
      <c r="H71" s="9"/>
      <c r="I71" s="3">
        <v>133.0</v>
      </c>
      <c r="J71" s="8">
        <v>0.12592</v>
      </c>
      <c r="K71" s="3">
        <v>0.12655</v>
      </c>
      <c r="L71">
        <f t="shared" si="9"/>
        <v>0.00063</v>
      </c>
      <c r="M71" s="22">
        <f t="shared" si="3"/>
        <v>0.000004736842105</v>
      </c>
      <c r="N71" s="22">
        <f t="shared" si="10"/>
        <v>0.004736842105</v>
      </c>
      <c r="O71" s="10"/>
    </row>
    <row r="72">
      <c r="A72" s="13"/>
      <c r="B72" s="7">
        <v>46.0</v>
      </c>
      <c r="C72" s="7"/>
      <c r="D72" s="7" t="s">
        <v>36</v>
      </c>
      <c r="E72" s="7">
        <v>14.0</v>
      </c>
      <c r="F72" s="7" t="s">
        <v>188</v>
      </c>
      <c r="G72" s="7">
        <v>12.0</v>
      </c>
      <c r="H72" s="9"/>
      <c r="I72" s="3">
        <v>132.0</v>
      </c>
      <c r="J72" s="8">
        <v>0.12654</v>
      </c>
      <c r="K72" s="3">
        <v>0.12731</v>
      </c>
      <c r="L72">
        <f t="shared" si="9"/>
        <v>0.00077</v>
      </c>
      <c r="M72" s="22">
        <f t="shared" si="3"/>
        <v>0.000005833333333</v>
      </c>
      <c r="N72" s="22">
        <f t="shared" si="10"/>
        <v>0.005833333333</v>
      </c>
      <c r="O72" s="10"/>
      <c r="P72" s="14"/>
    </row>
    <row r="73">
      <c r="A73" s="13"/>
      <c r="B73" s="7">
        <v>46.0</v>
      </c>
      <c r="C73" s="7"/>
      <c r="D73" s="7" t="s">
        <v>36</v>
      </c>
      <c r="E73" s="7">
        <v>27.0</v>
      </c>
      <c r="F73" s="7" t="s">
        <v>190</v>
      </c>
      <c r="G73" s="7">
        <v>12.0</v>
      </c>
      <c r="H73" s="9"/>
      <c r="I73" s="3">
        <v>135.1</v>
      </c>
      <c r="J73" s="8">
        <v>0.12671</v>
      </c>
      <c r="K73" s="3">
        <v>0.12776</v>
      </c>
      <c r="L73">
        <f t="shared" si="9"/>
        <v>0.00105</v>
      </c>
      <c r="M73" s="22">
        <f t="shared" si="3"/>
        <v>0.000007772020725</v>
      </c>
      <c r="N73" s="22">
        <f t="shared" si="10"/>
        <v>0.007772020725</v>
      </c>
      <c r="O73" s="10"/>
      <c r="P73" s="3"/>
    </row>
    <row r="74">
      <c r="A74" s="13">
        <v>0.6395833333333333</v>
      </c>
      <c r="B74" s="7">
        <v>51.0</v>
      </c>
      <c r="C74" s="7"/>
      <c r="D74" s="7" t="s">
        <v>26</v>
      </c>
      <c r="E74" s="7">
        <v>5.0</v>
      </c>
      <c r="F74" s="7" t="s">
        <v>192</v>
      </c>
      <c r="G74" s="7">
        <v>13.0</v>
      </c>
      <c r="I74" s="3">
        <v>135.0</v>
      </c>
      <c r="J74" s="8">
        <v>0.12735</v>
      </c>
      <c r="K74" s="3">
        <v>0.12761</v>
      </c>
      <c r="L74">
        <f t="shared" si="9"/>
        <v>0.00026</v>
      </c>
      <c r="M74" s="22">
        <f t="shared" si="3"/>
        <v>0.000001925925926</v>
      </c>
      <c r="N74" s="22">
        <f t="shared" si="10"/>
        <v>0.001925925926</v>
      </c>
      <c r="O74" s="10"/>
      <c r="P74" s="3"/>
    </row>
    <row r="75">
      <c r="A75" s="13"/>
      <c r="B75" s="7">
        <v>51.0</v>
      </c>
      <c r="C75" s="7"/>
      <c r="D75" s="7" t="s">
        <v>26</v>
      </c>
      <c r="E75" s="7">
        <v>14.0</v>
      </c>
      <c r="F75" s="7" t="s">
        <v>194</v>
      </c>
      <c r="G75" s="7">
        <v>13.0</v>
      </c>
      <c r="I75" s="3">
        <v>134.0</v>
      </c>
      <c r="J75" s="8">
        <v>0.127</v>
      </c>
      <c r="K75" s="3">
        <v>0.12731</v>
      </c>
      <c r="L75">
        <f t="shared" si="9"/>
        <v>0.00031</v>
      </c>
      <c r="M75" s="22">
        <f t="shared" si="3"/>
        <v>0.000002313432836</v>
      </c>
      <c r="N75" s="22">
        <f t="shared" si="10"/>
        <v>0.002313432836</v>
      </c>
      <c r="P75" s="3"/>
    </row>
    <row r="76">
      <c r="A76" s="13"/>
      <c r="B76" s="7">
        <v>51.0</v>
      </c>
      <c r="C76" s="7"/>
      <c r="D76" s="7" t="s">
        <v>26</v>
      </c>
      <c r="E76" s="7">
        <v>27.0</v>
      </c>
      <c r="F76" s="7" t="s">
        <v>197</v>
      </c>
      <c r="G76" s="7">
        <v>13.0</v>
      </c>
      <c r="I76" s="3">
        <v>125.0</v>
      </c>
      <c r="J76" s="8">
        <v>0.12637</v>
      </c>
      <c r="K76" s="3">
        <v>0.12672</v>
      </c>
      <c r="L76">
        <f t="shared" si="9"/>
        <v>0.00035</v>
      </c>
      <c r="M76" s="22">
        <f t="shared" si="3"/>
        <v>0.0000028</v>
      </c>
      <c r="N76" s="22">
        <f t="shared" si="10"/>
        <v>0.0028</v>
      </c>
      <c r="O76" s="10"/>
      <c r="P76" s="14"/>
    </row>
    <row r="77">
      <c r="A77" s="13"/>
      <c r="B77" s="7">
        <v>51.0</v>
      </c>
      <c r="C77" s="7"/>
      <c r="D77" s="7" t="s">
        <v>36</v>
      </c>
      <c r="E77" s="7">
        <v>5.0</v>
      </c>
      <c r="F77" s="7" t="s">
        <v>199</v>
      </c>
      <c r="G77" s="7">
        <v>13.0</v>
      </c>
      <c r="H77" s="9"/>
      <c r="I77" s="3">
        <v>132.0</v>
      </c>
      <c r="J77" s="8">
        <v>0.12731</v>
      </c>
      <c r="K77" s="3">
        <v>0.12793</v>
      </c>
      <c r="L77">
        <f t="shared" si="9"/>
        <v>0.00062</v>
      </c>
      <c r="M77" s="22">
        <f t="shared" si="3"/>
        <v>0.000004696969697</v>
      </c>
      <c r="N77" s="22">
        <f t="shared" si="10"/>
        <v>0.004696969697</v>
      </c>
      <c r="O77" s="10"/>
      <c r="P77" s="14"/>
    </row>
    <row r="78">
      <c r="A78" s="13"/>
      <c r="B78" s="7">
        <v>51.0</v>
      </c>
      <c r="C78" s="7"/>
      <c r="D78" s="7" t="s">
        <v>36</v>
      </c>
      <c r="E78" s="7">
        <v>14.0</v>
      </c>
      <c r="F78" s="7" t="s">
        <v>203</v>
      </c>
      <c r="G78" s="7">
        <v>13.0</v>
      </c>
      <c r="H78" s="9"/>
      <c r="I78" s="3">
        <v>133.0</v>
      </c>
      <c r="J78" s="8">
        <v>0.12891</v>
      </c>
      <c r="K78" s="3">
        <v>0.13003</v>
      </c>
      <c r="L78">
        <f t="shared" si="9"/>
        <v>0.00112</v>
      </c>
      <c r="M78" s="22">
        <f t="shared" si="3"/>
        <v>0.000008421052632</v>
      </c>
      <c r="N78" s="22">
        <f t="shared" si="10"/>
        <v>0.008421052632</v>
      </c>
      <c r="O78" s="10"/>
      <c r="P78" s="3"/>
    </row>
    <row r="79">
      <c r="A79" s="13"/>
      <c r="B79" s="7">
        <v>51.0</v>
      </c>
      <c r="C79" s="7"/>
      <c r="D79" s="7" t="s">
        <v>36</v>
      </c>
      <c r="E79" s="7">
        <v>27.0</v>
      </c>
      <c r="F79" s="7" t="s">
        <v>205</v>
      </c>
      <c r="G79" s="7">
        <v>13.0</v>
      </c>
      <c r="H79" s="9"/>
      <c r="I79" s="3">
        <v>134.0</v>
      </c>
      <c r="J79" s="8">
        <v>0.12697</v>
      </c>
      <c r="K79" s="3">
        <v>0.12807</v>
      </c>
      <c r="L79">
        <f t="shared" si="9"/>
        <v>0.0011</v>
      </c>
      <c r="M79" s="22">
        <f t="shared" si="3"/>
        <v>0.000008208955224</v>
      </c>
      <c r="N79" s="22">
        <f t="shared" si="10"/>
        <v>0.008208955224</v>
      </c>
      <c r="O79" s="10"/>
    </row>
    <row r="80">
      <c r="A80" s="13">
        <v>0.6430555555555556</v>
      </c>
      <c r="B80" s="7">
        <v>56.0</v>
      </c>
      <c r="C80" s="7"/>
      <c r="D80" s="7" t="s">
        <v>26</v>
      </c>
      <c r="E80" s="7">
        <v>5.0</v>
      </c>
      <c r="F80" s="7" t="s">
        <v>207</v>
      </c>
      <c r="G80" s="7">
        <v>14.0</v>
      </c>
      <c r="H80" s="9"/>
      <c r="I80" s="3">
        <v>134.0</v>
      </c>
      <c r="J80" s="8">
        <v>0.12672</v>
      </c>
      <c r="K80" s="3">
        <v>0.12682</v>
      </c>
      <c r="L80">
        <f t="shared" si="9"/>
        <v>0.0001</v>
      </c>
      <c r="M80" s="22">
        <f t="shared" si="3"/>
        <v>0.0000007462686567</v>
      </c>
      <c r="N80" s="22">
        <f t="shared" si="10"/>
        <v>0.0007462686567</v>
      </c>
      <c r="O80" s="10"/>
    </row>
    <row r="81">
      <c r="A81" s="13"/>
      <c r="B81" s="7">
        <v>56.0</v>
      </c>
      <c r="C81" s="7"/>
      <c r="D81" s="7" t="s">
        <v>26</v>
      </c>
      <c r="E81" s="7">
        <v>14.0</v>
      </c>
      <c r="F81" s="7" t="s">
        <v>210</v>
      </c>
      <c r="G81" s="7">
        <v>14.0</v>
      </c>
      <c r="H81" s="7"/>
      <c r="I81" s="3">
        <v>134.0</v>
      </c>
      <c r="J81" s="8">
        <v>0.12706</v>
      </c>
      <c r="K81" s="3">
        <v>0.12723</v>
      </c>
      <c r="L81">
        <f t="shared" si="9"/>
        <v>0.00017</v>
      </c>
      <c r="M81" s="22">
        <f t="shared" si="3"/>
        <v>0.000001268656716</v>
      </c>
      <c r="N81" s="22">
        <f t="shared" si="10"/>
        <v>0.001268656716</v>
      </c>
      <c r="O81" s="2"/>
      <c r="P81" s="2"/>
      <c r="Q81" s="6"/>
      <c r="R81" s="6"/>
      <c r="S81" s="6"/>
      <c r="T81" s="6"/>
      <c r="U81" s="6"/>
      <c r="V81" s="6"/>
      <c r="W81" s="6"/>
      <c r="X81" s="6"/>
      <c r="Y81" s="6"/>
      <c r="Z81" s="6"/>
      <c r="AA81" s="6"/>
      <c r="AB81" s="6"/>
      <c r="AC81" s="6"/>
      <c r="AD81" s="6"/>
    </row>
    <row r="82">
      <c r="A82" s="13"/>
      <c r="B82" s="7">
        <v>56.0</v>
      </c>
      <c r="C82" s="7"/>
      <c r="D82" s="7" t="s">
        <v>26</v>
      </c>
      <c r="E82" s="7">
        <v>27.0</v>
      </c>
      <c r="F82" s="7" t="s">
        <v>212</v>
      </c>
      <c r="G82" s="7">
        <v>14.0</v>
      </c>
      <c r="H82" s="9"/>
      <c r="I82" s="3">
        <v>132.5</v>
      </c>
      <c r="J82" s="8">
        <v>0.13155</v>
      </c>
      <c r="K82" s="3">
        <v>0.13122</v>
      </c>
      <c r="L82">
        <f t="shared" si="9"/>
        <v>-0.00033</v>
      </c>
      <c r="M82" s="22">
        <f t="shared" si="3"/>
        <v>-0.000002490566038</v>
      </c>
      <c r="N82" s="22">
        <f t="shared" si="10"/>
        <v>-0.002490566038</v>
      </c>
      <c r="O82" s="10"/>
      <c r="P82" s="14"/>
    </row>
    <row r="83">
      <c r="A83" s="13"/>
      <c r="B83" s="7">
        <v>56.0</v>
      </c>
      <c r="C83" s="7"/>
      <c r="D83" s="7" t="s">
        <v>36</v>
      </c>
      <c r="E83" s="7">
        <v>5.0</v>
      </c>
      <c r="F83" s="7" t="s">
        <v>214</v>
      </c>
      <c r="G83" s="7">
        <v>14.0</v>
      </c>
      <c r="H83" s="9"/>
      <c r="I83" s="3">
        <v>135.0</v>
      </c>
      <c r="J83" s="8">
        <v>0.12958</v>
      </c>
      <c r="K83" s="3">
        <v>0.13026</v>
      </c>
      <c r="L83">
        <f t="shared" si="9"/>
        <v>0.00068</v>
      </c>
      <c r="M83" s="22">
        <f t="shared" si="3"/>
        <v>0.000005037037037</v>
      </c>
      <c r="N83" s="22">
        <f t="shared" si="10"/>
        <v>0.005037037037</v>
      </c>
      <c r="O83" s="10"/>
    </row>
    <row r="84">
      <c r="A84" s="13"/>
      <c r="B84" s="7">
        <v>56.0</v>
      </c>
      <c r="C84" s="7"/>
      <c r="D84" s="7" t="s">
        <v>36</v>
      </c>
      <c r="E84" s="7">
        <v>14.0</v>
      </c>
      <c r="F84" s="7" t="s">
        <v>215</v>
      </c>
      <c r="G84" s="7">
        <v>14.0</v>
      </c>
      <c r="H84" s="9"/>
      <c r="I84" s="3">
        <v>131.5</v>
      </c>
      <c r="J84" s="8">
        <v>0.12517</v>
      </c>
      <c r="K84" s="3">
        <v>0.12624</v>
      </c>
      <c r="L84">
        <f t="shared" si="9"/>
        <v>0.00107</v>
      </c>
      <c r="M84" s="22">
        <f t="shared" si="3"/>
        <v>0.000008136882129</v>
      </c>
      <c r="N84" s="22">
        <f t="shared" si="10"/>
        <v>0.008136882129</v>
      </c>
      <c r="O84" s="10"/>
    </row>
    <row r="85">
      <c r="A85" s="13"/>
      <c r="B85" s="7">
        <v>56.0</v>
      </c>
      <c r="C85" s="7"/>
      <c r="D85" s="7" t="s">
        <v>36</v>
      </c>
      <c r="E85" s="7">
        <v>27.0</v>
      </c>
      <c r="F85" s="7" t="s">
        <v>217</v>
      </c>
      <c r="G85" s="7">
        <v>14.0</v>
      </c>
      <c r="H85" s="9"/>
      <c r="I85" s="3">
        <v>130.0</v>
      </c>
      <c r="J85" s="8">
        <v>0.12438</v>
      </c>
      <c r="K85" s="3">
        <v>0.12538</v>
      </c>
      <c r="L85">
        <f t="shared" si="9"/>
        <v>0.001</v>
      </c>
      <c r="M85" s="22">
        <f t="shared" si="3"/>
        <v>0.000007692307692</v>
      </c>
      <c r="N85" s="22">
        <f t="shared" si="10"/>
        <v>0.007692307692</v>
      </c>
      <c r="O85" s="10"/>
    </row>
    <row r="86">
      <c r="A86" s="13">
        <v>0.6465277777777778</v>
      </c>
      <c r="B86" s="7">
        <v>61.0</v>
      </c>
      <c r="C86" s="7"/>
      <c r="D86" s="7" t="s">
        <v>26</v>
      </c>
      <c r="E86" s="7">
        <v>5.0</v>
      </c>
      <c r="F86" s="7" t="s">
        <v>245</v>
      </c>
      <c r="G86" s="7">
        <v>15.0</v>
      </c>
      <c r="H86" s="7"/>
      <c r="I86" s="3">
        <v>295.0</v>
      </c>
      <c r="J86" s="8">
        <v>0.12608</v>
      </c>
      <c r="K86" s="3">
        <v>0.12666</v>
      </c>
      <c r="L86">
        <f t="shared" si="9"/>
        <v>0.00058</v>
      </c>
      <c r="M86" s="22">
        <f t="shared" si="3"/>
        <v>0.000001966101695</v>
      </c>
      <c r="N86" s="22">
        <f t="shared" si="10"/>
        <v>0.001966101695</v>
      </c>
      <c r="O86" s="10"/>
      <c r="P86" s="3"/>
    </row>
    <row r="87">
      <c r="A87" s="13"/>
      <c r="B87" s="7">
        <v>61.0</v>
      </c>
      <c r="C87" s="7"/>
      <c r="D87" s="7" t="s">
        <v>26</v>
      </c>
      <c r="E87" s="7">
        <v>14.0</v>
      </c>
      <c r="F87" s="7" t="s">
        <v>246</v>
      </c>
      <c r="G87" s="7">
        <v>15.0</v>
      </c>
      <c r="H87" s="7"/>
      <c r="I87" s="3">
        <v>360.0</v>
      </c>
      <c r="J87" s="3">
        <v>0.12784</v>
      </c>
      <c r="K87" s="3">
        <v>0.12803</v>
      </c>
      <c r="L87">
        <f t="shared" si="9"/>
        <v>0.00019</v>
      </c>
      <c r="M87" s="22">
        <f t="shared" si="3"/>
        <v>0.0000005277777778</v>
      </c>
      <c r="N87" s="22">
        <f t="shared" si="10"/>
        <v>0.0005277777778</v>
      </c>
      <c r="O87" s="10"/>
    </row>
    <row r="88">
      <c r="A88" s="13"/>
      <c r="B88" s="7">
        <v>61.0</v>
      </c>
      <c r="C88" s="7"/>
      <c r="D88" s="7" t="s">
        <v>26</v>
      </c>
      <c r="E88" s="7">
        <v>27.0</v>
      </c>
      <c r="F88" s="7" t="s">
        <v>247</v>
      </c>
      <c r="G88" s="7">
        <v>15.0</v>
      </c>
      <c r="H88" s="7"/>
      <c r="I88" s="3">
        <v>230.0</v>
      </c>
      <c r="J88" s="3">
        <v>0.1269</v>
      </c>
      <c r="K88" s="3">
        <v>0.12752</v>
      </c>
      <c r="L88">
        <f t="shared" si="9"/>
        <v>0.00062</v>
      </c>
      <c r="M88" s="22">
        <f t="shared" si="3"/>
        <v>0.000002695652174</v>
      </c>
      <c r="N88" s="22">
        <f t="shared" si="10"/>
        <v>0.002695652174</v>
      </c>
      <c r="O88" s="10"/>
    </row>
    <row r="89">
      <c r="A89" s="13"/>
      <c r="B89" s="7">
        <v>61.0</v>
      </c>
      <c r="C89" s="7"/>
      <c r="D89" s="7" t="s">
        <v>36</v>
      </c>
      <c r="E89" s="7">
        <v>5.0</v>
      </c>
      <c r="F89" s="7" t="s">
        <v>248</v>
      </c>
      <c r="G89" s="7">
        <v>15.0</v>
      </c>
      <c r="H89" s="9"/>
      <c r="I89" s="3">
        <v>290.0</v>
      </c>
      <c r="J89" s="8">
        <v>0.12764</v>
      </c>
      <c r="K89" s="3">
        <v>0.12885</v>
      </c>
      <c r="L89">
        <f t="shared" si="9"/>
        <v>0.00121</v>
      </c>
      <c r="M89" s="22">
        <f t="shared" si="3"/>
        <v>0.000004172413793</v>
      </c>
      <c r="N89" s="22">
        <f t="shared" si="10"/>
        <v>0.004172413793</v>
      </c>
      <c r="O89" s="10"/>
    </row>
    <row r="90">
      <c r="A90" s="9"/>
      <c r="B90" s="7">
        <v>61.0</v>
      </c>
      <c r="C90" s="7"/>
      <c r="D90" s="7" t="s">
        <v>36</v>
      </c>
      <c r="E90" s="7">
        <v>14.0</v>
      </c>
      <c r="F90" s="7" t="s">
        <v>249</v>
      </c>
      <c r="G90" s="7">
        <v>15.0</v>
      </c>
      <c r="H90" s="9"/>
      <c r="I90" s="3">
        <v>280.0</v>
      </c>
      <c r="J90" s="8">
        <v>0.12522</v>
      </c>
      <c r="K90" s="3">
        <v>0.12716</v>
      </c>
      <c r="L90">
        <f t="shared" si="9"/>
        <v>0.00194</v>
      </c>
      <c r="M90" s="22">
        <f t="shared" si="3"/>
        <v>0.000006928571429</v>
      </c>
      <c r="N90" s="22">
        <f t="shared" si="10"/>
        <v>0.006928571429</v>
      </c>
      <c r="O90" s="10"/>
    </row>
    <row r="91">
      <c r="A91" s="9"/>
      <c r="B91" s="7">
        <v>61.0</v>
      </c>
      <c r="C91" s="7"/>
      <c r="D91" s="7" t="s">
        <v>36</v>
      </c>
      <c r="E91" s="7">
        <v>27.0</v>
      </c>
      <c r="F91" s="7" t="s">
        <v>250</v>
      </c>
      <c r="G91" s="7">
        <v>15.0</v>
      </c>
      <c r="H91" s="9"/>
      <c r="I91" s="3">
        <v>285.0</v>
      </c>
      <c r="J91" s="8">
        <v>0.12721</v>
      </c>
      <c r="K91" s="3">
        <v>0.12913</v>
      </c>
      <c r="L91">
        <f t="shared" si="9"/>
        <v>0.00192</v>
      </c>
      <c r="M91" s="22">
        <f t="shared" si="3"/>
        <v>0.000006736842105</v>
      </c>
      <c r="N91" s="22">
        <f t="shared" si="10"/>
        <v>0.006736842105</v>
      </c>
      <c r="O91" s="10"/>
    </row>
    <row r="92">
      <c r="A92" s="13">
        <v>0.65</v>
      </c>
      <c r="B92" s="7">
        <v>66.0</v>
      </c>
      <c r="C92" s="7"/>
      <c r="D92" s="7" t="s">
        <v>26</v>
      </c>
      <c r="E92" s="7">
        <v>5.0</v>
      </c>
      <c r="F92" s="7" t="s">
        <v>251</v>
      </c>
      <c r="G92" s="7">
        <v>16.0</v>
      </c>
      <c r="H92" s="9"/>
      <c r="I92" s="3">
        <v>300.0</v>
      </c>
      <c r="J92" s="8">
        <v>0.12869</v>
      </c>
      <c r="K92" s="3">
        <v>0.1292</v>
      </c>
      <c r="L92">
        <f t="shared" si="9"/>
        <v>0.00051</v>
      </c>
      <c r="M92" s="22">
        <f t="shared" si="3"/>
        <v>0.0000017</v>
      </c>
      <c r="N92" s="22">
        <f t="shared" si="10"/>
        <v>0.0017</v>
      </c>
      <c r="O92" s="10"/>
    </row>
    <row r="93">
      <c r="A93" s="7"/>
      <c r="B93" s="7">
        <v>66.0</v>
      </c>
      <c r="C93" s="7"/>
      <c r="D93" s="7" t="s">
        <v>26</v>
      </c>
      <c r="E93" s="7">
        <v>14.0</v>
      </c>
      <c r="F93" s="7" t="s">
        <v>252</v>
      </c>
      <c r="G93" s="7">
        <v>16.0</v>
      </c>
      <c r="H93" s="9"/>
      <c r="I93" s="3">
        <v>290.0</v>
      </c>
      <c r="J93" s="8">
        <v>0.12794</v>
      </c>
      <c r="M93" s="22">
        <f t="shared" si="3"/>
        <v>0</v>
      </c>
      <c r="N93" s="22"/>
      <c r="O93" s="10"/>
    </row>
    <row r="94">
      <c r="A94" s="9"/>
      <c r="B94" s="7">
        <v>66.0</v>
      </c>
      <c r="C94" s="7"/>
      <c r="D94" s="7" t="s">
        <v>26</v>
      </c>
      <c r="E94" s="7">
        <v>27.0</v>
      </c>
      <c r="F94" s="7" t="s">
        <v>253</v>
      </c>
      <c r="G94" s="7">
        <v>16.0</v>
      </c>
      <c r="H94" s="9"/>
      <c r="I94" s="3">
        <v>200.0</v>
      </c>
      <c r="J94" s="8">
        <v>0.12505</v>
      </c>
      <c r="K94" s="3">
        <v>0.12541</v>
      </c>
      <c r="L94">
        <f t="shared" ref="L94:L113" si="11">K94-J94</f>
        <v>0.00036</v>
      </c>
      <c r="M94" s="22">
        <f t="shared" si="3"/>
        <v>0.0000018</v>
      </c>
      <c r="N94" s="22">
        <f t="shared" ref="N94:N113" si="12">L94/(I94/1000)</f>
        <v>0.0018</v>
      </c>
      <c r="O94" s="10"/>
      <c r="P94" s="3"/>
    </row>
    <row r="95">
      <c r="A95" s="9"/>
      <c r="B95" s="7">
        <v>66.0</v>
      </c>
      <c r="C95" s="7"/>
      <c r="D95" s="7" t="s">
        <v>36</v>
      </c>
      <c r="E95" s="7">
        <v>5.0</v>
      </c>
      <c r="F95" s="7" t="s">
        <v>254</v>
      </c>
      <c r="G95" s="7">
        <v>16.0</v>
      </c>
      <c r="H95" s="9"/>
      <c r="I95" s="3">
        <v>265.0</v>
      </c>
      <c r="J95" s="8">
        <v>0.12595</v>
      </c>
      <c r="K95" s="3">
        <v>0.12697</v>
      </c>
      <c r="L95">
        <f t="shared" si="11"/>
        <v>0.00102</v>
      </c>
      <c r="M95" s="22">
        <f t="shared" si="3"/>
        <v>0.000003849056604</v>
      </c>
      <c r="N95" s="22">
        <f t="shared" si="12"/>
        <v>0.003849056604</v>
      </c>
      <c r="O95" s="10"/>
    </row>
    <row r="96">
      <c r="A96" s="9"/>
      <c r="B96" s="7">
        <v>66.0</v>
      </c>
      <c r="C96" s="7"/>
      <c r="D96" s="7" t="s">
        <v>36</v>
      </c>
      <c r="E96" s="7">
        <v>14.0</v>
      </c>
      <c r="F96" s="7" t="s">
        <v>255</v>
      </c>
      <c r="G96" s="7">
        <v>16.0</v>
      </c>
      <c r="H96" s="9"/>
      <c r="I96" s="3">
        <v>255.0</v>
      </c>
      <c r="J96" s="8">
        <v>0.12591</v>
      </c>
      <c r="K96" s="3">
        <v>0.12763</v>
      </c>
      <c r="L96">
        <f t="shared" si="11"/>
        <v>0.00172</v>
      </c>
      <c r="M96" s="22">
        <f t="shared" si="3"/>
        <v>0.000006745098039</v>
      </c>
      <c r="N96" s="22">
        <f t="shared" si="12"/>
        <v>0.006745098039</v>
      </c>
    </row>
    <row r="97">
      <c r="A97" s="9"/>
      <c r="B97" s="7">
        <v>66.0</v>
      </c>
      <c r="C97" s="7"/>
      <c r="D97" s="7" t="s">
        <v>36</v>
      </c>
      <c r="E97" s="7">
        <v>27.0</v>
      </c>
      <c r="F97" s="7" t="s">
        <v>256</v>
      </c>
      <c r="G97" s="7">
        <v>16.0</v>
      </c>
      <c r="H97" s="9"/>
      <c r="I97" s="3">
        <v>260.0</v>
      </c>
      <c r="J97" s="8">
        <v>0.12722</v>
      </c>
      <c r="K97" s="3">
        <v>0.12897</v>
      </c>
      <c r="L97">
        <f t="shared" si="11"/>
        <v>0.00175</v>
      </c>
      <c r="M97" s="22">
        <f t="shared" si="3"/>
        <v>0.000006730769231</v>
      </c>
      <c r="N97" s="22">
        <f t="shared" si="12"/>
        <v>0.006730769231</v>
      </c>
    </row>
    <row r="98">
      <c r="A98" s="13">
        <v>0.6534722222222222</v>
      </c>
      <c r="B98" s="7">
        <v>71.0</v>
      </c>
      <c r="C98" s="7"/>
      <c r="D98" s="7" t="s">
        <v>26</v>
      </c>
      <c r="E98" s="7">
        <v>5.0</v>
      </c>
      <c r="F98" s="7" t="s">
        <v>257</v>
      </c>
      <c r="G98" s="7">
        <v>17.0</v>
      </c>
      <c r="H98" s="9"/>
      <c r="I98" s="3">
        <v>250.0</v>
      </c>
      <c r="J98" s="3">
        <v>0.12635</v>
      </c>
      <c r="K98" s="3">
        <v>0.12611</v>
      </c>
      <c r="L98">
        <f t="shared" si="11"/>
        <v>-0.00024</v>
      </c>
      <c r="M98" s="22">
        <f t="shared" si="3"/>
        <v>-0.00000096</v>
      </c>
      <c r="N98" s="22">
        <f t="shared" si="12"/>
        <v>-0.00096</v>
      </c>
    </row>
    <row r="99">
      <c r="A99" s="9"/>
      <c r="B99" s="7">
        <v>71.0</v>
      </c>
      <c r="C99" s="7"/>
      <c r="D99" s="7" t="s">
        <v>26</v>
      </c>
      <c r="E99" s="7">
        <v>14.0</v>
      </c>
      <c r="F99" s="7" t="s">
        <v>258</v>
      </c>
      <c r="G99" s="7">
        <v>17.0</v>
      </c>
      <c r="H99" s="9"/>
      <c r="I99" s="3">
        <v>260.0</v>
      </c>
      <c r="J99" s="8">
        <v>0.12866</v>
      </c>
      <c r="K99" s="3">
        <v>0.12958</v>
      </c>
      <c r="L99">
        <f t="shared" si="11"/>
        <v>0.00092</v>
      </c>
      <c r="M99" s="22">
        <f t="shared" si="3"/>
        <v>0.000003538461538</v>
      </c>
      <c r="N99" s="22">
        <f t="shared" si="12"/>
        <v>0.003538461538</v>
      </c>
    </row>
    <row r="100">
      <c r="A100" s="9"/>
      <c r="B100" s="7">
        <v>71.0</v>
      </c>
      <c r="C100" s="7"/>
      <c r="D100" s="7" t="s">
        <v>26</v>
      </c>
      <c r="E100" s="7">
        <v>27.0</v>
      </c>
      <c r="F100" s="7" t="s">
        <v>259</v>
      </c>
      <c r="G100" s="7">
        <v>17.0</v>
      </c>
      <c r="H100" s="9"/>
      <c r="I100" s="3">
        <v>240.0</v>
      </c>
      <c r="J100" s="8">
        <v>0.12591</v>
      </c>
      <c r="K100" s="3">
        <v>0.12616</v>
      </c>
      <c r="L100">
        <f t="shared" si="11"/>
        <v>0.00025</v>
      </c>
      <c r="M100" s="22">
        <f t="shared" si="3"/>
        <v>0.000001041666667</v>
      </c>
      <c r="N100" s="22">
        <f t="shared" si="12"/>
        <v>0.001041666667</v>
      </c>
    </row>
    <row r="101">
      <c r="A101" s="9"/>
      <c r="B101" s="7">
        <v>71.0</v>
      </c>
      <c r="C101" s="7"/>
      <c r="D101" s="7" t="s">
        <v>36</v>
      </c>
      <c r="E101" s="7">
        <v>5.0</v>
      </c>
      <c r="F101" s="7" t="s">
        <v>260</v>
      </c>
      <c r="G101" s="7">
        <v>17.0</v>
      </c>
      <c r="H101" s="9"/>
      <c r="I101" s="3">
        <v>230.0</v>
      </c>
      <c r="J101" s="8">
        <v>0.12636</v>
      </c>
      <c r="K101" s="3">
        <v>0.12705</v>
      </c>
      <c r="L101">
        <f t="shared" si="11"/>
        <v>0.00069</v>
      </c>
      <c r="M101" s="22">
        <f t="shared" si="3"/>
        <v>0.000003</v>
      </c>
      <c r="N101" s="22">
        <f t="shared" si="12"/>
        <v>0.003</v>
      </c>
    </row>
    <row r="102">
      <c r="A102" s="9"/>
      <c r="B102" s="7">
        <v>71.0</v>
      </c>
      <c r="C102" s="7"/>
      <c r="D102" s="7" t="s">
        <v>36</v>
      </c>
      <c r="E102" s="7">
        <v>14.0</v>
      </c>
      <c r="F102" s="7" t="s">
        <v>261</v>
      </c>
      <c r="G102" s="7">
        <v>17.0</v>
      </c>
      <c r="H102" s="9"/>
      <c r="I102" s="3">
        <v>230.0</v>
      </c>
      <c r="J102" s="8">
        <v>0.12532</v>
      </c>
      <c r="K102" s="3">
        <v>0.12649</v>
      </c>
      <c r="L102">
        <f t="shared" si="11"/>
        <v>0.00117</v>
      </c>
      <c r="M102" s="22">
        <f t="shared" si="3"/>
        <v>0.000005086956522</v>
      </c>
      <c r="N102" s="22">
        <f t="shared" si="12"/>
        <v>0.005086956522</v>
      </c>
    </row>
    <row r="103">
      <c r="A103" s="9"/>
      <c r="B103" s="7">
        <v>71.0</v>
      </c>
      <c r="C103" s="7"/>
      <c r="D103" s="7" t="s">
        <v>36</v>
      </c>
      <c r="E103" s="7">
        <v>27.0</v>
      </c>
      <c r="F103" s="7" t="s">
        <v>262</v>
      </c>
      <c r="G103" s="7">
        <v>17.0</v>
      </c>
      <c r="H103" s="9"/>
      <c r="I103" s="3">
        <v>220.0</v>
      </c>
      <c r="J103" s="8">
        <v>0.12628</v>
      </c>
      <c r="K103" s="3">
        <v>0.12744</v>
      </c>
      <c r="L103">
        <f t="shared" si="11"/>
        <v>0.00116</v>
      </c>
      <c r="M103" s="22">
        <f t="shared" si="3"/>
        <v>0.000005272727273</v>
      </c>
      <c r="N103" s="22">
        <f t="shared" si="12"/>
        <v>0.005272727273</v>
      </c>
    </row>
    <row r="104">
      <c r="A104" s="13">
        <v>0.6569444444444444</v>
      </c>
      <c r="B104" s="7">
        <v>76.0</v>
      </c>
      <c r="C104" s="7"/>
      <c r="D104" s="7" t="s">
        <v>26</v>
      </c>
      <c r="E104" s="7">
        <v>5.0</v>
      </c>
      <c r="F104" s="7" t="s">
        <v>263</v>
      </c>
      <c r="G104" s="7">
        <v>18.0</v>
      </c>
      <c r="H104" s="9"/>
      <c r="I104" s="3">
        <v>275.0</v>
      </c>
      <c r="J104" s="8">
        <v>0.12521</v>
      </c>
      <c r="K104" s="3">
        <v>0.12594</v>
      </c>
      <c r="L104">
        <f t="shared" si="11"/>
        <v>0.00073</v>
      </c>
      <c r="M104" s="22">
        <f t="shared" si="3"/>
        <v>0.000002654545455</v>
      </c>
      <c r="N104" s="22">
        <f t="shared" si="12"/>
        <v>0.002654545455</v>
      </c>
    </row>
    <row r="105">
      <c r="A105" s="9"/>
      <c r="B105" s="7">
        <v>76.0</v>
      </c>
      <c r="C105" s="7"/>
      <c r="D105" s="7" t="s">
        <v>26</v>
      </c>
      <c r="E105" s="7">
        <v>14.0</v>
      </c>
      <c r="F105" s="7" t="s">
        <v>264</v>
      </c>
      <c r="G105" s="7">
        <v>18.0</v>
      </c>
      <c r="H105" s="9"/>
      <c r="I105" s="3">
        <v>360.0</v>
      </c>
      <c r="J105" s="8">
        <v>0.12618</v>
      </c>
      <c r="K105" s="3">
        <v>0.12662</v>
      </c>
      <c r="L105">
        <f t="shared" si="11"/>
        <v>0.00044</v>
      </c>
      <c r="M105" s="22">
        <f t="shared" si="3"/>
        <v>0.000001222222222</v>
      </c>
      <c r="N105" s="22">
        <f t="shared" si="12"/>
        <v>0.001222222222</v>
      </c>
    </row>
    <row r="106">
      <c r="A106" s="9"/>
      <c r="B106" s="7">
        <v>76.0</v>
      </c>
      <c r="C106" s="7"/>
      <c r="D106" s="7" t="s">
        <v>26</v>
      </c>
      <c r="E106" s="7">
        <v>27.0</v>
      </c>
      <c r="F106" s="7" t="s">
        <v>265</v>
      </c>
      <c r="G106" s="7">
        <v>18.0</v>
      </c>
      <c r="H106" s="9"/>
      <c r="I106" s="3">
        <v>205.0</v>
      </c>
      <c r="J106" s="8">
        <v>0.12758</v>
      </c>
      <c r="K106" s="3">
        <v>0.12742</v>
      </c>
      <c r="L106">
        <f t="shared" si="11"/>
        <v>-0.00016</v>
      </c>
      <c r="M106" s="22">
        <f t="shared" si="3"/>
        <v>-0.0000007804878049</v>
      </c>
      <c r="N106" s="22">
        <f t="shared" si="12"/>
        <v>-0.0007804878049</v>
      </c>
    </row>
    <row r="107">
      <c r="A107" s="9"/>
      <c r="B107" s="7">
        <v>76.0</v>
      </c>
      <c r="C107" s="7"/>
      <c r="D107" s="7" t="s">
        <v>36</v>
      </c>
      <c r="E107" s="7">
        <v>5.0</v>
      </c>
      <c r="F107" s="7" t="s">
        <v>266</v>
      </c>
      <c r="G107" s="7">
        <v>18.0</v>
      </c>
      <c r="H107" s="9"/>
      <c r="I107" s="3">
        <v>220.0</v>
      </c>
      <c r="J107" s="8">
        <v>0.12667</v>
      </c>
      <c r="K107" s="3">
        <v>0.12728</v>
      </c>
      <c r="L107">
        <f t="shared" si="11"/>
        <v>0.00061</v>
      </c>
      <c r="M107" s="22">
        <f t="shared" si="3"/>
        <v>0.000002772727273</v>
      </c>
      <c r="N107" s="22">
        <f t="shared" si="12"/>
        <v>0.002772727273</v>
      </c>
    </row>
    <row r="108">
      <c r="A108" s="9"/>
      <c r="B108" s="7">
        <v>76.0</v>
      </c>
      <c r="C108" s="7"/>
      <c r="D108" s="7" t="s">
        <v>36</v>
      </c>
      <c r="E108" s="7">
        <v>14.0</v>
      </c>
      <c r="F108" s="7" t="s">
        <v>267</v>
      </c>
      <c r="G108" s="7">
        <v>18.0</v>
      </c>
      <c r="H108" s="9"/>
      <c r="I108" s="3">
        <v>210.0</v>
      </c>
      <c r="J108" s="8">
        <v>0.12528</v>
      </c>
      <c r="K108" s="3">
        <v>0.12624</v>
      </c>
      <c r="L108">
        <f t="shared" si="11"/>
        <v>0.00096</v>
      </c>
      <c r="M108" s="22">
        <f t="shared" si="3"/>
        <v>0.000004571428571</v>
      </c>
      <c r="N108" s="22">
        <f t="shared" si="12"/>
        <v>0.004571428571</v>
      </c>
    </row>
    <row r="109">
      <c r="A109" s="9"/>
      <c r="B109" s="7">
        <v>76.0</v>
      </c>
      <c r="C109" s="7"/>
      <c r="D109" s="7" t="s">
        <v>36</v>
      </c>
      <c r="E109" s="7">
        <v>27.0</v>
      </c>
      <c r="F109" s="7" t="s">
        <v>268</v>
      </c>
      <c r="G109" s="7">
        <v>18.0</v>
      </c>
      <c r="H109" s="9"/>
      <c r="I109" s="3">
        <v>220.0</v>
      </c>
      <c r="J109" s="8">
        <v>0.12619</v>
      </c>
      <c r="K109" s="3">
        <v>0.12753</v>
      </c>
      <c r="L109">
        <f t="shared" si="11"/>
        <v>0.00134</v>
      </c>
      <c r="M109" s="22">
        <f t="shared" si="3"/>
        <v>0.000006090909091</v>
      </c>
      <c r="N109" s="22">
        <f t="shared" si="12"/>
        <v>0.006090909091</v>
      </c>
    </row>
    <row r="110">
      <c r="A110" s="13">
        <v>0.6604166666666667</v>
      </c>
      <c r="B110" s="7">
        <v>81.0</v>
      </c>
      <c r="C110" s="7"/>
      <c r="D110" s="7" t="s">
        <v>26</v>
      </c>
      <c r="E110" s="7">
        <v>5.0</v>
      </c>
      <c r="F110" s="7" t="s">
        <v>269</v>
      </c>
      <c r="G110" s="7">
        <v>19.0</v>
      </c>
      <c r="H110" s="9"/>
      <c r="I110" s="3">
        <v>300.0</v>
      </c>
      <c r="J110" s="8">
        <v>0.13041</v>
      </c>
      <c r="K110" s="3">
        <v>0.13094</v>
      </c>
      <c r="L110">
        <f t="shared" si="11"/>
        <v>0.00053</v>
      </c>
      <c r="M110" s="22">
        <f t="shared" si="3"/>
        <v>0.000001766666667</v>
      </c>
      <c r="N110" s="22">
        <f t="shared" si="12"/>
        <v>0.001766666667</v>
      </c>
    </row>
    <row r="111">
      <c r="A111" s="9"/>
      <c r="B111" s="7">
        <v>81.0</v>
      </c>
      <c r="C111" s="7"/>
      <c r="D111" s="7" t="s">
        <v>26</v>
      </c>
      <c r="E111" s="7">
        <v>14.0</v>
      </c>
      <c r="F111" s="7" t="s">
        <v>270</v>
      </c>
      <c r="G111" s="7">
        <v>19.0</v>
      </c>
      <c r="H111" s="9"/>
      <c r="I111" s="3">
        <v>290.0</v>
      </c>
      <c r="J111" s="8">
        <v>0.1257</v>
      </c>
      <c r="K111" s="3">
        <v>0.12658</v>
      </c>
      <c r="L111">
        <f t="shared" si="11"/>
        <v>0.00088</v>
      </c>
      <c r="M111" s="22">
        <f t="shared" si="3"/>
        <v>0.000003034482759</v>
      </c>
      <c r="N111" s="22">
        <f t="shared" si="12"/>
        <v>0.003034482759</v>
      </c>
    </row>
    <row r="112">
      <c r="A112" s="9"/>
      <c r="B112" s="7">
        <v>81.0</v>
      </c>
      <c r="C112" s="7"/>
      <c r="D112" s="7" t="s">
        <v>26</v>
      </c>
      <c r="E112" s="7">
        <v>27.0</v>
      </c>
      <c r="F112" s="7" t="s">
        <v>271</v>
      </c>
      <c r="G112" s="7">
        <v>19.0</v>
      </c>
      <c r="H112" s="9"/>
      <c r="I112" s="3">
        <v>230.0</v>
      </c>
      <c r="J112" s="8">
        <v>0.12524</v>
      </c>
      <c r="K112" s="3">
        <v>0.12558</v>
      </c>
      <c r="L112">
        <f t="shared" si="11"/>
        <v>0.00034</v>
      </c>
      <c r="M112" s="22">
        <f t="shared" si="3"/>
        <v>0.00000147826087</v>
      </c>
      <c r="N112" s="22">
        <f t="shared" si="12"/>
        <v>0.00147826087</v>
      </c>
    </row>
    <row r="113">
      <c r="A113" s="9"/>
      <c r="B113" s="7">
        <v>81.0</v>
      </c>
      <c r="C113" s="7"/>
      <c r="D113" s="7" t="s">
        <v>36</v>
      </c>
      <c r="E113" s="7">
        <v>5.0</v>
      </c>
      <c r="F113" s="7" t="s">
        <v>272</v>
      </c>
      <c r="G113" s="7">
        <v>19.0</v>
      </c>
      <c r="H113" s="9"/>
      <c r="I113" s="3">
        <v>250.0</v>
      </c>
      <c r="J113" s="8">
        <v>0.12388</v>
      </c>
      <c r="K113" s="3">
        <v>0.1246</v>
      </c>
      <c r="L113">
        <f t="shared" si="11"/>
        <v>0.00072</v>
      </c>
      <c r="M113" s="22">
        <f t="shared" si="3"/>
        <v>0.00000288</v>
      </c>
      <c r="N113" s="22">
        <f t="shared" si="12"/>
        <v>0.00288</v>
      </c>
    </row>
    <row r="114">
      <c r="A114" s="9"/>
      <c r="B114" s="7">
        <v>81.0</v>
      </c>
      <c r="C114" s="7"/>
      <c r="D114" s="7" t="s">
        <v>36</v>
      </c>
      <c r="E114" s="7">
        <v>14.0</v>
      </c>
      <c r="F114" s="7" t="s">
        <v>273</v>
      </c>
      <c r="G114" s="7">
        <v>19.0</v>
      </c>
      <c r="H114" s="9"/>
      <c r="I114" s="3">
        <v>245.0</v>
      </c>
      <c r="J114" s="8">
        <v>0.12592</v>
      </c>
      <c r="M114" s="22">
        <f t="shared" si="3"/>
        <v>0</v>
      </c>
      <c r="N114" s="22"/>
    </row>
    <row r="115">
      <c r="A115" s="9"/>
      <c r="B115" s="7">
        <v>81.0</v>
      </c>
      <c r="C115" s="7"/>
      <c r="D115" s="7" t="s">
        <v>36</v>
      </c>
      <c r="E115" s="7">
        <v>27.0</v>
      </c>
      <c r="F115" s="7" t="s">
        <v>274</v>
      </c>
      <c r="G115" s="7">
        <v>19.0</v>
      </c>
      <c r="H115" s="9"/>
      <c r="I115" s="3">
        <v>250.0</v>
      </c>
      <c r="J115" s="8">
        <v>0.12692</v>
      </c>
      <c r="K115" s="3">
        <v>0.128</v>
      </c>
      <c r="L115">
        <f t="shared" ref="L115:L121" si="13">K115-J115</f>
        <v>0.00108</v>
      </c>
      <c r="M115" s="22">
        <f t="shared" si="3"/>
        <v>0.00000432</v>
      </c>
      <c r="N115" s="22">
        <f t="shared" ref="N115:N121" si="14">L115/(I115/1000)</f>
        <v>0.00432</v>
      </c>
    </row>
    <row r="116">
      <c r="A116" s="13">
        <v>0.6638888888888889</v>
      </c>
      <c r="B116" s="7">
        <v>86.0</v>
      </c>
      <c r="C116" s="7"/>
      <c r="D116" s="7" t="s">
        <v>26</v>
      </c>
      <c r="E116" s="7">
        <v>5.0</v>
      </c>
      <c r="F116" s="7" t="s">
        <v>275</v>
      </c>
      <c r="G116" s="7">
        <v>20.0</v>
      </c>
      <c r="H116" s="7" t="s">
        <v>285</v>
      </c>
      <c r="I116" s="3">
        <v>360.0</v>
      </c>
      <c r="J116" s="8">
        <v>0.1255</v>
      </c>
      <c r="K116" s="3">
        <v>0.12637</v>
      </c>
      <c r="L116">
        <f t="shared" si="13"/>
        <v>0.00087</v>
      </c>
      <c r="M116" s="22">
        <f t="shared" si="3"/>
        <v>0.000002416666667</v>
      </c>
      <c r="N116" s="22">
        <f t="shared" si="14"/>
        <v>0.002416666667</v>
      </c>
    </row>
    <row r="117">
      <c r="A117" s="9"/>
      <c r="B117" s="7">
        <v>86.0</v>
      </c>
      <c r="C117" s="7"/>
      <c r="D117" s="7" t="s">
        <v>26</v>
      </c>
      <c r="E117" s="7">
        <v>14.0</v>
      </c>
      <c r="F117" s="7" t="s">
        <v>276</v>
      </c>
      <c r="G117" s="7">
        <v>20.0</v>
      </c>
      <c r="H117" s="7" t="s">
        <v>47</v>
      </c>
      <c r="I117" s="3">
        <v>320.0</v>
      </c>
      <c r="J117" s="8">
        <v>0.12742</v>
      </c>
      <c r="K117" s="3">
        <v>0.12838</v>
      </c>
      <c r="L117">
        <f t="shared" si="13"/>
        <v>0.00096</v>
      </c>
      <c r="M117" s="22">
        <f t="shared" si="3"/>
        <v>0.000003</v>
      </c>
      <c r="N117" s="22">
        <f t="shared" si="14"/>
        <v>0.003</v>
      </c>
    </row>
    <row r="118">
      <c r="A118" s="9"/>
      <c r="B118" s="7">
        <v>86.0</v>
      </c>
      <c r="C118" s="7"/>
      <c r="D118" s="7" t="s">
        <v>26</v>
      </c>
      <c r="E118" s="7">
        <v>27.0</v>
      </c>
      <c r="F118" s="7" t="s">
        <v>277</v>
      </c>
      <c r="G118" s="7">
        <v>20.0</v>
      </c>
      <c r="H118" s="7" t="s">
        <v>47</v>
      </c>
      <c r="I118" s="3">
        <v>220.0</v>
      </c>
      <c r="J118" s="8">
        <v>0.12822</v>
      </c>
      <c r="K118" s="3">
        <v>0.12875</v>
      </c>
      <c r="L118">
        <f t="shared" si="13"/>
        <v>0.00053</v>
      </c>
      <c r="M118" s="22">
        <f t="shared" si="3"/>
        <v>0.000002409090909</v>
      </c>
      <c r="N118" s="22">
        <f t="shared" si="14"/>
        <v>0.002409090909</v>
      </c>
    </row>
    <row r="119">
      <c r="A119" s="9"/>
      <c r="B119" s="7">
        <v>86.0</v>
      </c>
      <c r="C119" s="7"/>
      <c r="D119" s="7" t="s">
        <v>36</v>
      </c>
      <c r="E119" s="7">
        <v>5.0</v>
      </c>
      <c r="F119" s="7" t="s">
        <v>278</v>
      </c>
      <c r="G119" s="7">
        <v>20.0</v>
      </c>
      <c r="H119" s="7" t="s">
        <v>47</v>
      </c>
      <c r="I119" s="3">
        <v>245.0</v>
      </c>
      <c r="J119" s="8">
        <v>0.12675</v>
      </c>
      <c r="K119" s="3">
        <v>0.12723</v>
      </c>
      <c r="L119">
        <f t="shared" si="13"/>
        <v>0.00048</v>
      </c>
      <c r="M119" s="22">
        <f t="shared" si="3"/>
        <v>0.000001959183673</v>
      </c>
      <c r="N119" s="22">
        <f t="shared" si="14"/>
        <v>0.001959183673</v>
      </c>
    </row>
    <row r="120">
      <c r="A120" s="9"/>
      <c r="B120" s="7">
        <v>86.0</v>
      </c>
      <c r="C120" s="7"/>
      <c r="D120" s="7" t="s">
        <v>36</v>
      </c>
      <c r="E120" s="7">
        <v>14.0</v>
      </c>
      <c r="F120" s="7" t="s">
        <v>279</v>
      </c>
      <c r="G120" s="7">
        <v>20.0</v>
      </c>
      <c r="H120" s="7" t="s">
        <v>47</v>
      </c>
      <c r="I120" s="3">
        <v>240.0</v>
      </c>
      <c r="J120" s="8">
        <v>0.12645</v>
      </c>
      <c r="K120" s="3">
        <v>0.12699</v>
      </c>
      <c r="L120">
        <f t="shared" si="13"/>
        <v>0.00054</v>
      </c>
      <c r="M120" s="22">
        <f t="shared" si="3"/>
        <v>0.00000225</v>
      </c>
      <c r="N120" s="22">
        <f t="shared" si="14"/>
        <v>0.00225</v>
      </c>
    </row>
    <row r="121">
      <c r="A121" s="9"/>
      <c r="B121" s="7">
        <v>86.0</v>
      </c>
      <c r="C121" s="7"/>
      <c r="D121" s="7" t="s">
        <v>36</v>
      </c>
      <c r="E121" s="7">
        <v>27.0</v>
      </c>
      <c r="F121" s="7" t="s">
        <v>280</v>
      </c>
      <c r="G121" s="7">
        <v>20.0</v>
      </c>
      <c r="H121" s="7" t="s">
        <v>47</v>
      </c>
      <c r="I121" s="3">
        <v>240.0</v>
      </c>
      <c r="J121" s="8">
        <v>0.12713</v>
      </c>
      <c r="K121" s="3">
        <v>0.12786</v>
      </c>
      <c r="L121">
        <f t="shared" si="13"/>
        <v>0.00073</v>
      </c>
      <c r="M121" s="22">
        <f t="shared" si="3"/>
        <v>0.000003041666667</v>
      </c>
      <c r="N121" s="22">
        <f t="shared" si="14"/>
        <v>0.003041666667</v>
      </c>
    </row>
    <row r="122">
      <c r="A122" s="9"/>
      <c r="B122" s="9"/>
      <c r="C122" s="9"/>
      <c r="D122" s="9"/>
      <c r="E122" s="9"/>
      <c r="F122" s="9"/>
      <c r="G122" s="9"/>
      <c r="H122" s="9"/>
      <c r="J122" s="16"/>
      <c r="M122" s="24"/>
      <c r="N122" s="24"/>
    </row>
    <row r="123">
      <c r="A123" s="9"/>
      <c r="B123" s="9"/>
      <c r="C123" s="9"/>
      <c r="D123" s="9"/>
      <c r="E123" s="9"/>
      <c r="F123" s="9"/>
      <c r="G123" s="9"/>
      <c r="H123" s="9"/>
      <c r="I123" s="3" t="s">
        <v>298</v>
      </c>
      <c r="J123" s="16"/>
      <c r="L123">
        <f>average(L2:L121)</f>
        <v>0.0008985217391</v>
      </c>
      <c r="M123" s="24"/>
      <c r="N123" s="24">
        <f>average(N2:N121)</f>
        <v>0.005892654019</v>
      </c>
    </row>
    <row r="124">
      <c r="A124" s="9"/>
      <c r="B124" s="9"/>
      <c r="C124" s="9"/>
      <c r="D124" s="9"/>
      <c r="E124" s="9"/>
      <c r="F124" s="9"/>
      <c r="G124" s="9"/>
      <c r="H124" s="9"/>
      <c r="I124">
        <f>Average(I2:I8,I10:I72,I74:I86)</f>
        <v>135.0903614</v>
      </c>
      <c r="J124" s="16"/>
      <c r="M124" s="24"/>
      <c r="N124" s="24"/>
    </row>
    <row r="125">
      <c r="A125" s="9"/>
      <c r="B125" s="9"/>
      <c r="C125" s="9"/>
      <c r="D125" s="9"/>
      <c r="E125" s="9"/>
      <c r="F125" s="9"/>
      <c r="G125" s="9"/>
      <c r="H125" s="9"/>
      <c r="J125" s="16"/>
      <c r="M125" s="24"/>
      <c r="N125" s="24"/>
    </row>
    <row r="126">
      <c r="A126" s="9"/>
      <c r="B126" s="9"/>
      <c r="C126" s="9"/>
      <c r="D126" s="9"/>
      <c r="E126" s="9"/>
      <c r="F126" s="9"/>
      <c r="G126" s="9"/>
      <c r="H126" s="9"/>
      <c r="J126" s="16"/>
      <c r="M126" s="24"/>
      <c r="N126" s="24"/>
    </row>
    <row r="127">
      <c r="A127" s="9"/>
      <c r="B127" s="9"/>
      <c r="C127" s="9"/>
      <c r="D127" s="9"/>
      <c r="E127" s="9"/>
      <c r="F127" s="9"/>
      <c r="G127" s="9"/>
      <c r="H127" s="9"/>
      <c r="J127" s="16"/>
      <c r="M127" s="24"/>
      <c r="N127" s="24"/>
    </row>
    <row r="128">
      <c r="A128" s="9"/>
      <c r="B128" s="9"/>
      <c r="C128" s="9"/>
      <c r="D128" s="9"/>
      <c r="E128" s="9"/>
      <c r="F128" s="9"/>
      <c r="G128" s="9"/>
      <c r="H128" s="9"/>
      <c r="J128" s="16"/>
      <c r="M128" s="24"/>
      <c r="N128" s="24"/>
    </row>
    <row r="129">
      <c r="A129" s="9"/>
      <c r="B129" s="9"/>
      <c r="C129" s="9"/>
      <c r="D129" s="9"/>
      <c r="E129" s="9"/>
      <c r="F129" s="9"/>
      <c r="G129" s="9"/>
      <c r="H129" s="9"/>
      <c r="J129" s="16"/>
      <c r="M129" s="24"/>
      <c r="N129" s="24"/>
    </row>
    <row r="130">
      <c r="A130" s="9"/>
      <c r="B130" s="9"/>
      <c r="C130" s="9"/>
      <c r="D130" s="9"/>
      <c r="E130" s="9"/>
      <c r="F130" s="9"/>
      <c r="G130" s="9"/>
      <c r="H130" s="9"/>
      <c r="J130" s="16"/>
      <c r="M130" s="24"/>
      <c r="N130" s="24"/>
    </row>
    <row r="131">
      <c r="A131" s="9"/>
      <c r="B131" s="9"/>
      <c r="C131" s="9"/>
      <c r="D131" s="9"/>
      <c r="E131" s="9"/>
      <c r="F131" s="9"/>
      <c r="G131" s="9"/>
      <c r="H131" s="9"/>
      <c r="J131" s="16"/>
      <c r="M131" s="24"/>
      <c r="N131" s="24"/>
    </row>
    <row r="132">
      <c r="A132" s="9"/>
      <c r="B132" s="9"/>
      <c r="C132" s="9"/>
      <c r="D132" s="9"/>
      <c r="E132" s="9"/>
      <c r="F132" s="9"/>
      <c r="G132" s="9"/>
      <c r="H132" s="9"/>
      <c r="J132" s="16"/>
      <c r="M132" s="24"/>
      <c r="N132" s="24"/>
    </row>
    <row r="133">
      <c r="A133" s="9"/>
      <c r="B133" s="9"/>
      <c r="C133" s="9"/>
      <c r="D133" s="9"/>
      <c r="E133" s="9"/>
      <c r="F133" s="9"/>
      <c r="G133" s="9"/>
      <c r="H133" s="9"/>
      <c r="J133" s="16"/>
      <c r="M133" s="24"/>
      <c r="N133" s="24"/>
    </row>
    <row r="134">
      <c r="A134" s="9"/>
      <c r="B134" s="9"/>
      <c r="C134" s="9"/>
      <c r="D134" s="9"/>
      <c r="E134" s="9"/>
      <c r="F134" s="9"/>
      <c r="G134" s="9"/>
      <c r="H134" s="9"/>
      <c r="J134" s="16"/>
      <c r="M134" s="24"/>
      <c r="N134" s="24"/>
    </row>
    <row r="135">
      <c r="A135" s="9"/>
      <c r="B135" s="9"/>
      <c r="C135" s="9"/>
      <c r="D135" s="9"/>
      <c r="E135" s="9"/>
      <c r="F135" s="9"/>
      <c r="G135" s="9"/>
      <c r="H135" s="9"/>
      <c r="J135" s="16"/>
      <c r="M135" s="24"/>
      <c r="N135" s="24"/>
    </row>
    <row r="136">
      <c r="A136" s="9"/>
      <c r="B136" s="9"/>
      <c r="C136" s="9"/>
      <c r="D136" s="9"/>
      <c r="E136" s="9"/>
      <c r="F136" s="9"/>
      <c r="G136" s="9"/>
      <c r="H136" s="9"/>
      <c r="J136" s="16"/>
      <c r="M136" s="24"/>
      <c r="N136" s="24"/>
    </row>
    <row r="137">
      <c r="A137" s="9"/>
      <c r="B137" s="9"/>
      <c r="C137" s="9"/>
      <c r="D137" s="9"/>
      <c r="E137" s="9"/>
      <c r="F137" s="9"/>
      <c r="G137" s="9"/>
      <c r="H137" s="9"/>
      <c r="J137" s="16"/>
      <c r="M137" s="24"/>
      <c r="N137" s="24"/>
    </row>
    <row r="138">
      <c r="A138" s="9"/>
      <c r="B138" s="9"/>
      <c r="C138" s="9"/>
      <c r="D138" s="9"/>
      <c r="E138" s="9"/>
      <c r="F138" s="9"/>
      <c r="G138" s="9"/>
      <c r="H138" s="9"/>
      <c r="J138" s="16"/>
      <c r="M138" s="24"/>
      <c r="N138" s="24"/>
    </row>
    <row r="139">
      <c r="A139" s="9"/>
      <c r="B139" s="9"/>
      <c r="C139" s="9"/>
      <c r="D139" s="9"/>
      <c r="E139" s="9"/>
      <c r="F139" s="9"/>
      <c r="G139" s="9"/>
      <c r="H139" s="9"/>
      <c r="J139" s="16"/>
      <c r="M139" s="24"/>
      <c r="N139" s="24"/>
    </row>
    <row r="140">
      <c r="A140" s="9"/>
      <c r="B140" s="9"/>
      <c r="C140" s="9"/>
      <c r="D140" s="9"/>
      <c r="E140" s="9"/>
      <c r="F140" s="9"/>
      <c r="G140" s="9"/>
      <c r="H140" s="9"/>
      <c r="J140" s="16"/>
      <c r="M140" s="24"/>
      <c r="N140" s="24"/>
    </row>
    <row r="141">
      <c r="A141" s="9"/>
      <c r="B141" s="9"/>
      <c r="C141" s="9"/>
      <c r="D141" s="9"/>
      <c r="E141" s="9"/>
      <c r="F141" s="9"/>
      <c r="G141" s="9"/>
      <c r="H141" s="9"/>
      <c r="J141" s="16"/>
      <c r="M141" s="24"/>
      <c r="N141" s="24"/>
    </row>
    <row r="142">
      <c r="A142" s="9"/>
      <c r="B142" s="9"/>
      <c r="C142" s="9"/>
      <c r="D142" s="9"/>
      <c r="E142" s="9"/>
      <c r="F142" s="9"/>
      <c r="G142" s="9"/>
      <c r="H142" s="9"/>
      <c r="J142" s="16"/>
      <c r="M142" s="24"/>
      <c r="N142" s="24"/>
    </row>
    <row r="143">
      <c r="A143" s="9"/>
      <c r="B143" s="9"/>
      <c r="C143" s="9"/>
      <c r="D143" s="9"/>
      <c r="E143" s="9"/>
      <c r="F143" s="9"/>
      <c r="G143" s="9"/>
      <c r="H143" s="9"/>
      <c r="J143" s="16"/>
      <c r="M143" s="24"/>
      <c r="N143" s="24"/>
    </row>
    <row r="144">
      <c r="A144" s="9"/>
      <c r="B144" s="9"/>
      <c r="C144" s="9"/>
      <c r="D144" s="9"/>
      <c r="E144" s="9"/>
      <c r="F144" s="9"/>
      <c r="G144" s="9"/>
      <c r="H144" s="9"/>
      <c r="J144" s="16"/>
      <c r="M144" s="24"/>
      <c r="N144" s="24"/>
    </row>
    <row r="145">
      <c r="A145" s="9"/>
      <c r="B145" s="9"/>
      <c r="C145" s="9"/>
      <c r="D145" s="9"/>
      <c r="E145" s="9"/>
      <c r="F145" s="9"/>
      <c r="G145" s="9"/>
      <c r="H145" s="9"/>
      <c r="J145" s="16"/>
      <c r="M145" s="24"/>
      <c r="N145" s="24"/>
    </row>
    <row r="146">
      <c r="A146" s="9"/>
      <c r="B146" s="9"/>
      <c r="C146" s="9"/>
      <c r="D146" s="9"/>
      <c r="E146" s="9"/>
      <c r="F146" s="9"/>
      <c r="G146" s="9"/>
      <c r="H146" s="9"/>
      <c r="J146" s="16"/>
      <c r="M146" s="24"/>
      <c r="N146" s="24"/>
    </row>
    <row r="147">
      <c r="A147" s="9"/>
      <c r="B147" s="9"/>
      <c r="C147" s="9"/>
      <c r="D147" s="9"/>
      <c r="E147" s="9"/>
      <c r="F147" s="9"/>
      <c r="G147" s="9"/>
      <c r="H147" s="9"/>
      <c r="J147" s="16"/>
      <c r="M147" s="24"/>
      <c r="N147" s="24"/>
    </row>
    <row r="148">
      <c r="A148" s="9"/>
      <c r="B148" s="9"/>
      <c r="C148" s="9"/>
      <c r="D148" s="9"/>
      <c r="E148" s="9"/>
      <c r="F148" s="9"/>
      <c r="G148" s="9"/>
      <c r="H148" s="9"/>
      <c r="J148" s="16"/>
      <c r="M148" s="24"/>
      <c r="N148" s="24"/>
    </row>
    <row r="149">
      <c r="A149" s="9"/>
      <c r="B149" s="9"/>
      <c r="C149" s="9"/>
      <c r="D149" s="9"/>
      <c r="E149" s="9"/>
      <c r="F149" s="9"/>
      <c r="G149" s="9"/>
      <c r="H149" s="9"/>
      <c r="J149" s="16"/>
      <c r="M149" s="24"/>
      <c r="N149" s="24"/>
    </row>
    <row r="150">
      <c r="A150" s="9"/>
      <c r="B150" s="9"/>
      <c r="C150" s="9"/>
      <c r="D150" s="9"/>
      <c r="E150" s="9"/>
      <c r="F150" s="9"/>
      <c r="G150" s="9"/>
      <c r="H150" s="9"/>
      <c r="J150" s="16"/>
      <c r="M150" s="24"/>
      <c r="N150" s="24"/>
    </row>
    <row r="151">
      <c r="A151" s="9"/>
      <c r="B151" s="9"/>
      <c r="C151" s="9"/>
      <c r="D151" s="9"/>
      <c r="E151" s="9"/>
      <c r="F151" s="9"/>
      <c r="G151" s="9"/>
      <c r="H151" s="9"/>
      <c r="J151" s="16"/>
      <c r="M151" s="24"/>
      <c r="N151" s="24"/>
    </row>
    <row r="152">
      <c r="A152" s="9"/>
      <c r="B152" s="9"/>
      <c r="C152" s="9"/>
      <c r="D152" s="9"/>
      <c r="E152" s="9"/>
      <c r="F152" s="9"/>
      <c r="G152" s="9"/>
      <c r="H152" s="9"/>
      <c r="J152" s="16"/>
      <c r="M152" s="24"/>
      <c r="N152" s="24"/>
    </row>
    <row r="153">
      <c r="A153" s="9"/>
      <c r="B153" s="9"/>
      <c r="C153" s="9"/>
      <c r="D153" s="9"/>
      <c r="E153" s="9"/>
      <c r="F153" s="9"/>
      <c r="G153" s="9"/>
      <c r="H153" s="9"/>
      <c r="J153" s="16"/>
      <c r="M153" s="24"/>
      <c r="N153" s="24"/>
    </row>
    <row r="154">
      <c r="A154" s="9"/>
      <c r="B154" s="9"/>
      <c r="C154" s="9"/>
      <c r="D154" s="9"/>
      <c r="E154" s="9"/>
      <c r="F154" s="9"/>
      <c r="G154" s="9"/>
      <c r="H154" s="9"/>
      <c r="J154" s="16"/>
      <c r="M154" s="24"/>
      <c r="N154" s="24"/>
    </row>
    <row r="155">
      <c r="A155" s="9"/>
      <c r="B155" s="9"/>
      <c r="C155" s="9"/>
      <c r="D155" s="9"/>
      <c r="E155" s="9"/>
      <c r="F155" s="9"/>
      <c r="G155" s="9"/>
      <c r="H155" s="9"/>
      <c r="J155" s="16"/>
      <c r="M155" s="24"/>
      <c r="N155" s="24"/>
    </row>
    <row r="156">
      <c r="A156" s="9"/>
      <c r="B156" s="9"/>
      <c r="C156" s="9"/>
      <c r="D156" s="9"/>
      <c r="E156" s="9"/>
      <c r="F156" s="9"/>
      <c r="G156" s="9"/>
      <c r="H156" s="9"/>
      <c r="J156" s="16"/>
      <c r="M156" s="24"/>
      <c r="N156" s="24"/>
    </row>
    <row r="157">
      <c r="A157" s="9"/>
      <c r="B157" s="9"/>
      <c r="C157" s="9"/>
      <c r="D157" s="9"/>
      <c r="E157" s="9"/>
      <c r="F157" s="9"/>
      <c r="G157" s="9"/>
      <c r="H157" s="9"/>
      <c r="J157" s="16"/>
      <c r="M157" s="24"/>
      <c r="N157" s="24"/>
    </row>
    <row r="158">
      <c r="A158" s="9"/>
      <c r="B158" s="9"/>
      <c r="C158" s="9"/>
      <c r="D158" s="9"/>
      <c r="E158" s="9"/>
      <c r="F158" s="9"/>
      <c r="G158" s="9"/>
      <c r="H158" s="9"/>
      <c r="J158" s="16"/>
      <c r="M158" s="24"/>
      <c r="N158" s="24"/>
    </row>
    <row r="159">
      <c r="A159" s="9"/>
      <c r="B159" s="9"/>
      <c r="C159" s="9"/>
      <c r="D159" s="9"/>
      <c r="E159" s="9"/>
      <c r="F159" s="9"/>
      <c r="G159" s="9"/>
      <c r="H159" s="9"/>
      <c r="J159" s="16"/>
      <c r="M159" s="24"/>
      <c r="N159" s="24"/>
    </row>
    <row r="160">
      <c r="A160" s="9"/>
      <c r="B160" s="9"/>
      <c r="C160" s="9"/>
      <c r="D160" s="9"/>
      <c r="E160" s="9"/>
      <c r="F160" s="9"/>
      <c r="G160" s="9"/>
      <c r="H160" s="9"/>
      <c r="J160" s="16"/>
      <c r="M160" s="24"/>
      <c r="N160" s="24"/>
    </row>
    <row r="161">
      <c r="A161" s="9"/>
      <c r="B161" s="9"/>
      <c r="C161" s="9"/>
      <c r="D161" s="9"/>
      <c r="E161" s="9"/>
      <c r="F161" s="9"/>
      <c r="G161" s="9"/>
      <c r="H161" s="9"/>
      <c r="J161" s="16"/>
      <c r="M161" s="24"/>
      <c r="N161" s="24"/>
    </row>
    <row r="162">
      <c r="A162" s="9"/>
      <c r="B162" s="9"/>
      <c r="C162" s="9"/>
      <c r="D162" s="9"/>
      <c r="E162" s="9"/>
      <c r="F162" s="9"/>
      <c r="G162" s="9"/>
      <c r="H162" s="9"/>
      <c r="J162" s="16"/>
      <c r="M162" s="24"/>
      <c r="N162" s="24"/>
    </row>
    <row r="163">
      <c r="A163" s="9"/>
      <c r="B163" s="9"/>
      <c r="C163" s="9"/>
      <c r="D163" s="9"/>
      <c r="E163" s="9"/>
      <c r="F163" s="9"/>
      <c r="G163" s="9"/>
      <c r="H163" s="9"/>
      <c r="J163" s="16"/>
      <c r="M163" s="24"/>
      <c r="N163" s="24"/>
    </row>
    <row r="164">
      <c r="A164" s="9"/>
      <c r="B164" s="9"/>
      <c r="C164" s="9"/>
      <c r="D164" s="9"/>
      <c r="E164" s="9"/>
      <c r="F164" s="9"/>
      <c r="G164" s="9"/>
      <c r="H164" s="9"/>
      <c r="J164" s="16"/>
      <c r="M164" s="24"/>
      <c r="N164" s="24"/>
    </row>
    <row r="165">
      <c r="A165" s="9"/>
      <c r="B165" s="9"/>
      <c r="C165" s="9"/>
      <c r="D165" s="9"/>
      <c r="E165" s="9"/>
      <c r="F165" s="9"/>
      <c r="G165" s="9"/>
      <c r="H165" s="9"/>
      <c r="J165" s="16"/>
      <c r="M165" s="24"/>
      <c r="N165" s="24"/>
    </row>
    <row r="166">
      <c r="A166" s="9"/>
      <c r="B166" s="9"/>
      <c r="C166" s="9"/>
      <c r="D166" s="9"/>
      <c r="E166" s="9"/>
      <c r="F166" s="9"/>
      <c r="G166" s="9"/>
      <c r="H166" s="9"/>
      <c r="J166" s="16"/>
      <c r="M166" s="24"/>
      <c r="N166" s="24"/>
    </row>
    <row r="167">
      <c r="A167" s="9"/>
      <c r="B167" s="9"/>
      <c r="C167" s="9"/>
      <c r="D167" s="9"/>
      <c r="E167" s="9"/>
      <c r="F167" s="9"/>
      <c r="G167" s="9"/>
      <c r="H167" s="9"/>
      <c r="J167" s="16"/>
      <c r="M167" s="24"/>
      <c r="N167" s="24"/>
    </row>
    <row r="168">
      <c r="A168" s="9"/>
      <c r="B168" s="9"/>
      <c r="C168" s="9"/>
      <c r="D168" s="9"/>
      <c r="E168" s="9"/>
      <c r="F168" s="9"/>
      <c r="G168" s="9"/>
      <c r="H168" s="9"/>
      <c r="J168" s="16"/>
      <c r="M168" s="24"/>
      <c r="N168" s="24"/>
    </row>
    <row r="169">
      <c r="A169" s="9"/>
      <c r="B169" s="9"/>
      <c r="C169" s="9"/>
      <c r="D169" s="9"/>
      <c r="E169" s="9"/>
      <c r="F169" s="9"/>
      <c r="G169" s="9"/>
      <c r="H169" s="9"/>
      <c r="J169" s="16"/>
      <c r="M169" s="24"/>
      <c r="N169" s="24"/>
    </row>
    <row r="170">
      <c r="A170" s="9"/>
      <c r="B170" s="9"/>
      <c r="C170" s="9"/>
      <c r="D170" s="9"/>
      <c r="E170" s="9"/>
      <c r="F170" s="9"/>
      <c r="G170" s="9"/>
      <c r="H170" s="9"/>
      <c r="J170" s="16"/>
      <c r="M170" s="24"/>
      <c r="N170" s="24"/>
    </row>
    <row r="171">
      <c r="A171" s="9"/>
      <c r="B171" s="9"/>
      <c r="C171" s="9"/>
      <c r="D171" s="9"/>
      <c r="E171" s="9"/>
      <c r="F171" s="9"/>
      <c r="G171" s="9"/>
      <c r="H171" s="9"/>
      <c r="J171" s="16"/>
      <c r="M171" s="24"/>
      <c r="N171" s="24"/>
    </row>
    <row r="172">
      <c r="A172" s="9"/>
      <c r="B172" s="9"/>
      <c r="C172" s="9"/>
      <c r="D172" s="9"/>
      <c r="E172" s="9"/>
      <c r="F172" s="9"/>
      <c r="G172" s="9"/>
      <c r="H172" s="9"/>
      <c r="J172" s="16"/>
      <c r="M172" s="24"/>
      <c r="N172" s="24"/>
    </row>
    <row r="173">
      <c r="A173" s="9"/>
      <c r="B173" s="9"/>
      <c r="C173" s="9"/>
      <c r="D173" s="9"/>
      <c r="E173" s="9"/>
      <c r="F173" s="9"/>
      <c r="G173" s="9"/>
      <c r="H173" s="9"/>
      <c r="J173" s="16"/>
      <c r="M173" s="24"/>
      <c r="N173" s="24"/>
    </row>
    <row r="174">
      <c r="A174" s="9"/>
      <c r="B174" s="9"/>
      <c r="C174" s="9"/>
      <c r="D174" s="9"/>
      <c r="E174" s="9"/>
      <c r="F174" s="9"/>
      <c r="G174" s="9"/>
      <c r="H174" s="9"/>
      <c r="J174" s="16"/>
      <c r="M174" s="24"/>
      <c r="N174" s="24"/>
    </row>
    <row r="175">
      <c r="A175" s="9"/>
      <c r="B175" s="9"/>
      <c r="C175" s="9"/>
      <c r="D175" s="9"/>
      <c r="E175" s="9"/>
      <c r="F175" s="9"/>
      <c r="G175" s="9"/>
      <c r="H175" s="9"/>
      <c r="J175" s="16"/>
      <c r="M175" s="24"/>
      <c r="N175" s="24"/>
    </row>
    <row r="176">
      <c r="A176" s="9"/>
      <c r="B176" s="9"/>
      <c r="C176" s="9"/>
      <c r="D176" s="9"/>
      <c r="E176" s="9"/>
      <c r="F176" s="9"/>
      <c r="G176" s="9"/>
      <c r="H176" s="9"/>
      <c r="J176" s="16"/>
      <c r="M176" s="24"/>
      <c r="N176" s="24"/>
    </row>
    <row r="177">
      <c r="A177" s="9"/>
      <c r="B177" s="9"/>
      <c r="C177" s="9"/>
      <c r="D177" s="9"/>
      <c r="E177" s="9"/>
      <c r="F177" s="9"/>
      <c r="G177" s="9"/>
      <c r="H177" s="9"/>
      <c r="J177" s="16"/>
      <c r="M177" s="24"/>
      <c r="N177" s="24"/>
    </row>
    <row r="178">
      <c r="A178" s="9"/>
      <c r="B178" s="9"/>
      <c r="C178" s="9"/>
      <c r="D178" s="9"/>
      <c r="E178" s="9"/>
      <c r="F178" s="9"/>
      <c r="G178" s="9"/>
      <c r="H178" s="9"/>
      <c r="J178" s="16"/>
      <c r="M178" s="24"/>
      <c r="N178" s="24"/>
    </row>
    <row r="179">
      <c r="A179" s="9"/>
      <c r="B179" s="9"/>
      <c r="C179" s="9"/>
      <c r="D179" s="9"/>
      <c r="E179" s="9"/>
      <c r="F179" s="9"/>
      <c r="G179" s="9"/>
      <c r="H179" s="9"/>
      <c r="J179" s="16"/>
      <c r="M179" s="24"/>
      <c r="N179" s="24"/>
    </row>
    <row r="180">
      <c r="A180" s="9"/>
      <c r="B180" s="9"/>
      <c r="C180" s="9"/>
      <c r="D180" s="9"/>
      <c r="E180" s="9"/>
      <c r="F180" s="9"/>
      <c r="G180" s="9"/>
      <c r="H180" s="9"/>
      <c r="J180" s="16"/>
      <c r="M180" s="24"/>
      <c r="N180" s="24"/>
    </row>
    <row r="181">
      <c r="A181" s="9"/>
      <c r="B181" s="9"/>
      <c r="C181" s="9"/>
      <c r="D181" s="9"/>
      <c r="E181" s="9"/>
      <c r="F181" s="9"/>
      <c r="G181" s="9"/>
      <c r="H181" s="9"/>
      <c r="J181" s="16"/>
      <c r="M181" s="24"/>
      <c r="N181" s="24"/>
    </row>
    <row r="182">
      <c r="A182" s="9"/>
      <c r="B182" s="9"/>
      <c r="C182" s="9"/>
      <c r="D182" s="9"/>
      <c r="E182" s="9"/>
      <c r="F182" s="9"/>
      <c r="G182" s="9"/>
      <c r="H182" s="9"/>
      <c r="J182" s="16"/>
      <c r="M182" s="24"/>
      <c r="N182" s="24"/>
    </row>
    <row r="183">
      <c r="A183" s="9"/>
      <c r="B183" s="9"/>
      <c r="C183" s="9"/>
      <c r="D183" s="9"/>
      <c r="E183" s="9"/>
      <c r="F183" s="9"/>
      <c r="G183" s="9"/>
      <c r="H183" s="9"/>
      <c r="J183" s="16"/>
      <c r="M183" s="24"/>
      <c r="N183" s="24"/>
    </row>
    <row r="184">
      <c r="A184" s="9"/>
      <c r="B184" s="9"/>
      <c r="C184" s="9"/>
      <c r="D184" s="9"/>
      <c r="E184" s="9"/>
      <c r="F184" s="9"/>
      <c r="G184" s="9"/>
      <c r="H184" s="9"/>
      <c r="J184" s="16"/>
      <c r="M184" s="24"/>
      <c r="N184" s="24"/>
    </row>
    <row r="185">
      <c r="A185" s="9"/>
      <c r="B185" s="9"/>
      <c r="C185" s="9"/>
      <c r="D185" s="9"/>
      <c r="E185" s="9"/>
      <c r="F185" s="9"/>
      <c r="G185" s="9"/>
      <c r="H185" s="9"/>
      <c r="J185" s="16"/>
      <c r="M185" s="24"/>
      <c r="N185" s="24"/>
    </row>
    <row r="186">
      <c r="A186" s="9"/>
      <c r="B186" s="9"/>
      <c r="C186" s="9"/>
      <c r="D186" s="9"/>
      <c r="E186" s="9"/>
      <c r="F186" s="9"/>
      <c r="G186" s="9"/>
      <c r="H186" s="9"/>
      <c r="J186" s="16"/>
      <c r="M186" s="24"/>
      <c r="N186" s="24"/>
    </row>
    <row r="187">
      <c r="A187" s="9"/>
      <c r="B187" s="9"/>
      <c r="C187" s="9"/>
      <c r="D187" s="9"/>
      <c r="E187" s="9"/>
      <c r="F187" s="9"/>
      <c r="G187" s="9"/>
      <c r="H187" s="9"/>
      <c r="J187" s="16"/>
      <c r="M187" s="24"/>
      <c r="N187" s="24"/>
    </row>
    <row r="188">
      <c r="A188" s="9"/>
      <c r="B188" s="9"/>
      <c r="C188" s="9"/>
      <c r="D188" s="9"/>
      <c r="E188" s="9"/>
      <c r="F188" s="9"/>
      <c r="G188" s="9"/>
      <c r="H188" s="9"/>
      <c r="J188" s="16"/>
      <c r="M188" s="24"/>
      <c r="N188" s="24"/>
    </row>
    <row r="189">
      <c r="A189" s="9"/>
      <c r="B189" s="9"/>
      <c r="C189" s="9"/>
      <c r="D189" s="9"/>
      <c r="E189" s="9"/>
      <c r="F189" s="9"/>
      <c r="G189" s="9"/>
      <c r="H189" s="9"/>
      <c r="J189" s="16"/>
      <c r="M189" s="24"/>
      <c r="N189" s="24"/>
    </row>
    <row r="190">
      <c r="A190" s="9"/>
      <c r="B190" s="9"/>
      <c r="C190" s="9"/>
      <c r="D190" s="9"/>
      <c r="E190" s="9"/>
      <c r="F190" s="9"/>
      <c r="G190" s="9"/>
      <c r="H190" s="9"/>
      <c r="J190" s="16"/>
      <c r="M190" s="24"/>
      <c r="N190" s="24"/>
    </row>
    <row r="191">
      <c r="A191" s="9"/>
      <c r="B191" s="9"/>
      <c r="C191" s="9"/>
      <c r="D191" s="9"/>
      <c r="E191" s="9"/>
      <c r="F191" s="9"/>
      <c r="G191" s="9"/>
      <c r="H191" s="9"/>
      <c r="J191" s="16"/>
      <c r="M191" s="24"/>
      <c r="N191" s="24"/>
    </row>
    <row r="192">
      <c r="A192" s="9"/>
      <c r="B192" s="9"/>
      <c r="C192" s="9"/>
      <c r="D192" s="9"/>
      <c r="E192" s="9"/>
      <c r="F192" s="9"/>
      <c r="G192" s="9"/>
      <c r="H192" s="9"/>
      <c r="J192" s="16"/>
      <c r="M192" s="24"/>
      <c r="N192" s="24"/>
    </row>
    <row r="193">
      <c r="A193" s="9"/>
      <c r="B193" s="9"/>
      <c r="C193" s="9"/>
      <c r="D193" s="9"/>
      <c r="E193" s="9"/>
      <c r="F193" s="9"/>
      <c r="G193" s="9"/>
      <c r="H193" s="9"/>
      <c r="J193" s="16"/>
      <c r="M193" s="24"/>
      <c r="N193" s="24"/>
    </row>
    <row r="194">
      <c r="A194" s="9"/>
      <c r="B194" s="9"/>
      <c r="C194" s="9"/>
      <c r="D194" s="9"/>
      <c r="E194" s="9"/>
      <c r="F194" s="9"/>
      <c r="G194" s="9"/>
      <c r="H194" s="9"/>
      <c r="J194" s="16"/>
      <c r="M194" s="24"/>
      <c r="N194" s="24"/>
    </row>
    <row r="195">
      <c r="A195" s="9"/>
      <c r="B195" s="9"/>
      <c r="C195" s="9"/>
      <c r="D195" s="9"/>
      <c r="E195" s="9"/>
      <c r="F195" s="9"/>
      <c r="G195" s="9"/>
      <c r="H195" s="9"/>
      <c r="J195" s="16"/>
      <c r="M195" s="24"/>
      <c r="N195" s="24"/>
    </row>
    <row r="196">
      <c r="A196" s="9"/>
      <c r="B196" s="9"/>
      <c r="C196" s="9"/>
      <c r="D196" s="9"/>
      <c r="E196" s="9"/>
      <c r="F196" s="9"/>
      <c r="G196" s="9"/>
      <c r="H196" s="9"/>
      <c r="J196" s="16"/>
      <c r="M196" s="24"/>
      <c r="N196" s="24"/>
    </row>
    <row r="197">
      <c r="A197" s="9"/>
      <c r="B197" s="9"/>
      <c r="C197" s="9"/>
      <c r="D197" s="9"/>
      <c r="E197" s="9"/>
      <c r="F197" s="9"/>
      <c r="G197" s="9"/>
      <c r="H197" s="9"/>
      <c r="J197" s="16"/>
      <c r="M197" s="24"/>
      <c r="N197" s="24"/>
    </row>
    <row r="198">
      <c r="A198" s="9"/>
      <c r="B198" s="9"/>
      <c r="C198" s="9"/>
      <c r="D198" s="9"/>
      <c r="E198" s="9"/>
      <c r="F198" s="9"/>
      <c r="G198" s="9"/>
      <c r="H198" s="9"/>
      <c r="J198" s="16"/>
      <c r="M198" s="24"/>
      <c r="N198" s="24"/>
    </row>
    <row r="199">
      <c r="A199" s="9"/>
      <c r="B199" s="9"/>
      <c r="C199" s="9"/>
      <c r="D199" s="9"/>
      <c r="E199" s="9"/>
      <c r="F199" s="9"/>
      <c r="G199" s="9"/>
      <c r="H199" s="9"/>
      <c r="J199" s="16"/>
      <c r="M199" s="24"/>
      <c r="N199" s="24"/>
    </row>
    <row r="200">
      <c r="A200" s="9"/>
      <c r="B200" s="9"/>
      <c r="C200" s="9"/>
      <c r="D200" s="9"/>
      <c r="E200" s="9"/>
      <c r="F200" s="9"/>
      <c r="G200" s="9"/>
      <c r="H200" s="9"/>
      <c r="J200" s="16"/>
      <c r="M200" s="24"/>
      <c r="N200" s="24"/>
    </row>
    <row r="201">
      <c r="A201" s="9"/>
      <c r="B201" s="9"/>
      <c r="C201" s="9"/>
      <c r="D201" s="9"/>
      <c r="E201" s="9"/>
      <c r="F201" s="9"/>
      <c r="G201" s="9"/>
      <c r="H201" s="9"/>
      <c r="J201" s="16"/>
      <c r="M201" s="24"/>
      <c r="N201" s="24"/>
    </row>
    <row r="202">
      <c r="A202" s="9"/>
      <c r="B202" s="9"/>
      <c r="C202" s="9"/>
      <c r="D202" s="9"/>
      <c r="E202" s="9"/>
      <c r="F202" s="9"/>
      <c r="G202" s="9"/>
      <c r="H202" s="9"/>
      <c r="J202" s="16"/>
      <c r="M202" s="24"/>
      <c r="N202" s="24"/>
    </row>
    <row r="203">
      <c r="A203" s="9"/>
      <c r="B203" s="9"/>
      <c r="C203" s="9"/>
      <c r="D203" s="9"/>
      <c r="E203" s="9"/>
      <c r="F203" s="9"/>
      <c r="G203" s="9"/>
      <c r="H203" s="9"/>
      <c r="J203" s="16"/>
      <c r="M203" s="24"/>
      <c r="N203" s="24"/>
    </row>
    <row r="204">
      <c r="A204" s="9"/>
      <c r="B204" s="9"/>
      <c r="C204" s="9"/>
      <c r="D204" s="9"/>
      <c r="E204" s="9"/>
      <c r="F204" s="9"/>
      <c r="G204" s="9"/>
      <c r="H204" s="9"/>
      <c r="J204" s="16"/>
      <c r="M204" s="24"/>
      <c r="N204" s="24"/>
    </row>
    <row r="205">
      <c r="A205" s="9"/>
      <c r="B205" s="9"/>
      <c r="C205" s="9"/>
      <c r="D205" s="9"/>
      <c r="E205" s="9"/>
      <c r="F205" s="9"/>
      <c r="G205" s="9"/>
      <c r="H205" s="9"/>
      <c r="J205" s="16"/>
      <c r="M205" s="24"/>
      <c r="N205" s="24"/>
    </row>
    <row r="206">
      <c r="A206" s="9"/>
      <c r="B206" s="9"/>
      <c r="C206" s="9"/>
      <c r="D206" s="9"/>
      <c r="E206" s="9"/>
      <c r="F206" s="9"/>
      <c r="G206" s="9"/>
      <c r="H206" s="9"/>
      <c r="J206" s="16"/>
      <c r="M206" s="24"/>
      <c r="N206" s="24"/>
    </row>
    <row r="207">
      <c r="A207" s="9"/>
      <c r="B207" s="9"/>
      <c r="C207" s="9"/>
      <c r="D207" s="9"/>
      <c r="E207" s="9"/>
      <c r="F207" s="9"/>
      <c r="G207" s="9"/>
      <c r="H207" s="9"/>
      <c r="J207" s="16"/>
      <c r="M207" s="24"/>
      <c r="N207" s="24"/>
    </row>
    <row r="208">
      <c r="A208" s="9"/>
      <c r="B208" s="9"/>
      <c r="C208" s="9"/>
      <c r="D208" s="9"/>
      <c r="E208" s="9"/>
      <c r="F208" s="9"/>
      <c r="G208" s="9"/>
      <c r="H208" s="9"/>
      <c r="J208" s="16"/>
      <c r="M208" s="24"/>
      <c r="N208" s="24"/>
    </row>
    <row r="209">
      <c r="A209" s="9"/>
      <c r="B209" s="9"/>
      <c r="C209" s="9"/>
      <c r="D209" s="9"/>
      <c r="E209" s="9"/>
      <c r="F209" s="9"/>
      <c r="G209" s="9"/>
      <c r="H209" s="9"/>
      <c r="J209" s="16"/>
      <c r="M209" s="24"/>
      <c r="N209" s="24"/>
    </row>
    <row r="210">
      <c r="A210" s="9"/>
      <c r="B210" s="9"/>
      <c r="C210" s="9"/>
      <c r="D210" s="9"/>
      <c r="E210" s="9"/>
      <c r="F210" s="9"/>
      <c r="G210" s="9"/>
      <c r="H210" s="9"/>
      <c r="J210" s="16"/>
      <c r="M210" s="24"/>
      <c r="N210" s="24"/>
    </row>
    <row r="211">
      <c r="A211" s="9"/>
      <c r="B211" s="9"/>
      <c r="C211" s="9"/>
      <c r="D211" s="9"/>
      <c r="E211" s="9"/>
      <c r="F211" s="9"/>
      <c r="G211" s="9"/>
      <c r="H211" s="9"/>
      <c r="J211" s="16"/>
      <c r="M211" s="24"/>
      <c r="N211" s="24"/>
    </row>
    <row r="212">
      <c r="A212" s="9"/>
      <c r="B212" s="9"/>
      <c r="C212" s="9"/>
      <c r="D212" s="9"/>
      <c r="E212" s="9"/>
      <c r="F212" s="9"/>
      <c r="G212" s="9"/>
      <c r="H212" s="9"/>
      <c r="J212" s="16"/>
      <c r="M212" s="24"/>
      <c r="N212" s="24"/>
    </row>
    <row r="213">
      <c r="A213" s="9"/>
      <c r="B213" s="9"/>
      <c r="C213" s="9"/>
      <c r="D213" s="9"/>
      <c r="E213" s="9"/>
      <c r="F213" s="9"/>
      <c r="G213" s="9"/>
      <c r="H213" s="9"/>
      <c r="J213" s="16"/>
      <c r="M213" s="24"/>
      <c r="N213" s="24"/>
    </row>
    <row r="214">
      <c r="A214" s="9"/>
      <c r="B214" s="9"/>
      <c r="C214" s="9"/>
      <c r="D214" s="9"/>
      <c r="E214" s="9"/>
      <c r="F214" s="9"/>
      <c r="G214" s="9"/>
      <c r="H214" s="9"/>
      <c r="J214" s="16"/>
      <c r="M214" s="24"/>
      <c r="N214" s="24"/>
    </row>
    <row r="215">
      <c r="A215" s="9"/>
      <c r="B215" s="9"/>
      <c r="C215" s="9"/>
      <c r="D215" s="9"/>
      <c r="E215" s="9"/>
      <c r="F215" s="9"/>
      <c r="G215" s="9"/>
      <c r="H215" s="9"/>
      <c r="J215" s="16"/>
      <c r="M215" s="24"/>
      <c r="N215" s="24"/>
    </row>
    <row r="216">
      <c r="A216" s="9"/>
      <c r="B216" s="9"/>
      <c r="C216" s="9"/>
      <c r="D216" s="9"/>
      <c r="E216" s="9"/>
      <c r="F216" s="9"/>
      <c r="G216" s="9"/>
      <c r="H216" s="9"/>
      <c r="J216" s="16"/>
      <c r="M216" s="24"/>
      <c r="N216" s="24"/>
    </row>
    <row r="217">
      <c r="A217" s="9"/>
      <c r="B217" s="9"/>
      <c r="C217" s="9"/>
      <c r="D217" s="9"/>
      <c r="E217" s="9"/>
      <c r="F217" s="9"/>
      <c r="G217" s="9"/>
      <c r="H217" s="9"/>
      <c r="J217" s="16"/>
      <c r="M217" s="24"/>
      <c r="N217" s="24"/>
    </row>
    <row r="218">
      <c r="A218" s="9"/>
      <c r="B218" s="9"/>
      <c r="C218" s="9"/>
      <c r="D218" s="9"/>
      <c r="E218" s="9"/>
      <c r="F218" s="9"/>
      <c r="G218" s="9"/>
      <c r="H218" s="9"/>
      <c r="J218" s="16"/>
      <c r="M218" s="24"/>
      <c r="N218" s="24"/>
    </row>
    <row r="219">
      <c r="A219" s="9"/>
      <c r="B219" s="9"/>
      <c r="C219" s="9"/>
      <c r="D219" s="9"/>
      <c r="E219" s="9"/>
      <c r="F219" s="9"/>
      <c r="G219" s="9"/>
      <c r="H219" s="9"/>
      <c r="J219" s="16"/>
      <c r="M219" s="24"/>
      <c r="N219" s="24"/>
    </row>
    <row r="220">
      <c r="A220" s="9"/>
      <c r="B220" s="9"/>
      <c r="C220" s="9"/>
      <c r="D220" s="9"/>
      <c r="E220" s="9"/>
      <c r="F220" s="9"/>
      <c r="G220" s="9"/>
      <c r="H220" s="9"/>
      <c r="J220" s="16"/>
      <c r="M220" s="24"/>
      <c r="N220" s="24"/>
    </row>
    <row r="221">
      <c r="A221" s="9"/>
      <c r="B221" s="9"/>
      <c r="C221" s="9"/>
      <c r="D221" s="9"/>
      <c r="E221" s="9"/>
      <c r="F221" s="9"/>
      <c r="G221" s="9"/>
      <c r="H221" s="9"/>
      <c r="J221" s="16"/>
      <c r="M221" s="24"/>
      <c r="N221" s="24"/>
    </row>
    <row r="222">
      <c r="A222" s="9"/>
      <c r="B222" s="9"/>
      <c r="C222" s="9"/>
      <c r="D222" s="9"/>
      <c r="E222" s="9"/>
      <c r="F222" s="9"/>
      <c r="G222" s="9"/>
      <c r="H222" s="9"/>
      <c r="J222" s="16"/>
      <c r="M222" s="24"/>
      <c r="N222" s="24"/>
    </row>
    <row r="223">
      <c r="A223" s="9"/>
      <c r="B223" s="9"/>
      <c r="C223" s="9"/>
      <c r="D223" s="9"/>
      <c r="E223" s="9"/>
      <c r="F223" s="9"/>
      <c r="G223" s="9"/>
      <c r="H223" s="9"/>
      <c r="J223" s="16"/>
      <c r="M223" s="24"/>
      <c r="N223" s="24"/>
    </row>
    <row r="224">
      <c r="A224" s="9"/>
      <c r="B224" s="9"/>
      <c r="C224" s="9"/>
      <c r="D224" s="9"/>
      <c r="E224" s="9"/>
      <c r="F224" s="9"/>
      <c r="G224" s="9"/>
      <c r="H224" s="9"/>
      <c r="J224" s="16"/>
      <c r="M224" s="24"/>
      <c r="N224" s="24"/>
    </row>
    <row r="225">
      <c r="A225" s="9"/>
      <c r="B225" s="9"/>
      <c r="C225" s="9"/>
      <c r="D225" s="9"/>
      <c r="E225" s="9"/>
      <c r="F225" s="9"/>
      <c r="G225" s="9"/>
      <c r="H225" s="9"/>
      <c r="J225" s="16"/>
      <c r="M225" s="24"/>
      <c r="N225" s="24"/>
    </row>
    <row r="226">
      <c r="A226" s="9"/>
      <c r="B226" s="9"/>
      <c r="C226" s="9"/>
      <c r="D226" s="9"/>
      <c r="E226" s="9"/>
      <c r="F226" s="9"/>
      <c r="G226" s="9"/>
      <c r="H226" s="9"/>
      <c r="J226" s="16"/>
      <c r="M226" s="24"/>
      <c r="N226" s="24"/>
    </row>
    <row r="227">
      <c r="A227" s="9"/>
      <c r="B227" s="9"/>
      <c r="C227" s="9"/>
      <c r="D227" s="9"/>
      <c r="E227" s="9"/>
      <c r="F227" s="9"/>
      <c r="G227" s="9"/>
      <c r="H227" s="9"/>
      <c r="J227" s="16"/>
      <c r="M227" s="24"/>
      <c r="N227" s="24"/>
    </row>
    <row r="228">
      <c r="A228" s="9"/>
      <c r="B228" s="9"/>
      <c r="C228" s="9"/>
      <c r="D228" s="9"/>
      <c r="E228" s="9"/>
      <c r="F228" s="9"/>
      <c r="G228" s="9"/>
      <c r="H228" s="9"/>
      <c r="J228" s="16"/>
      <c r="M228" s="24"/>
      <c r="N228" s="24"/>
    </row>
    <row r="229">
      <c r="A229" s="9"/>
      <c r="B229" s="9"/>
      <c r="C229" s="9"/>
      <c r="D229" s="9"/>
      <c r="E229" s="9"/>
      <c r="F229" s="9"/>
      <c r="G229" s="9"/>
      <c r="H229" s="9"/>
      <c r="J229" s="16"/>
      <c r="M229" s="24"/>
      <c r="N229" s="24"/>
    </row>
    <row r="230">
      <c r="A230" s="9"/>
      <c r="B230" s="9"/>
      <c r="C230" s="9"/>
      <c r="D230" s="9"/>
      <c r="E230" s="9"/>
      <c r="F230" s="9"/>
      <c r="G230" s="9"/>
      <c r="H230" s="9"/>
      <c r="J230" s="16"/>
      <c r="M230" s="24"/>
      <c r="N230" s="24"/>
    </row>
    <row r="231">
      <c r="A231" s="9"/>
      <c r="B231" s="9"/>
      <c r="C231" s="9"/>
      <c r="D231" s="9"/>
      <c r="E231" s="9"/>
      <c r="F231" s="9"/>
      <c r="G231" s="9"/>
      <c r="H231" s="9"/>
      <c r="J231" s="16"/>
      <c r="M231" s="24"/>
      <c r="N231" s="24"/>
    </row>
    <row r="232">
      <c r="A232" s="9"/>
      <c r="B232" s="9"/>
      <c r="C232" s="9"/>
      <c r="D232" s="9"/>
      <c r="E232" s="9"/>
      <c r="F232" s="9"/>
      <c r="G232" s="9"/>
      <c r="H232" s="9"/>
      <c r="J232" s="16"/>
      <c r="M232" s="24"/>
      <c r="N232" s="24"/>
    </row>
    <row r="233">
      <c r="A233" s="9"/>
      <c r="B233" s="9"/>
      <c r="C233" s="9"/>
      <c r="D233" s="9"/>
      <c r="E233" s="9"/>
      <c r="F233" s="9"/>
      <c r="G233" s="9"/>
      <c r="H233" s="9"/>
      <c r="J233" s="16"/>
      <c r="M233" s="24"/>
      <c r="N233" s="24"/>
    </row>
    <row r="234">
      <c r="A234" s="9"/>
      <c r="B234" s="9"/>
      <c r="C234" s="9"/>
      <c r="D234" s="9"/>
      <c r="E234" s="9"/>
      <c r="F234" s="9"/>
      <c r="G234" s="9"/>
      <c r="H234" s="9"/>
      <c r="J234" s="16"/>
      <c r="M234" s="24"/>
      <c r="N234" s="24"/>
    </row>
    <row r="235">
      <c r="A235" s="9"/>
      <c r="B235" s="9"/>
      <c r="C235" s="9"/>
      <c r="D235" s="9"/>
      <c r="E235" s="9"/>
      <c r="F235" s="9"/>
      <c r="G235" s="9"/>
      <c r="H235" s="9"/>
      <c r="J235" s="16"/>
      <c r="M235" s="24"/>
      <c r="N235" s="24"/>
    </row>
    <row r="236">
      <c r="A236" s="9"/>
      <c r="B236" s="9"/>
      <c r="C236" s="9"/>
      <c r="D236" s="9"/>
      <c r="E236" s="9"/>
      <c r="F236" s="9"/>
      <c r="G236" s="9"/>
      <c r="H236" s="9"/>
      <c r="J236" s="16"/>
      <c r="M236" s="24"/>
      <c r="N236" s="24"/>
    </row>
    <row r="237">
      <c r="A237" s="9"/>
      <c r="B237" s="9"/>
      <c r="C237" s="9"/>
      <c r="D237" s="9"/>
      <c r="E237" s="9"/>
      <c r="F237" s="9"/>
      <c r="G237" s="9"/>
      <c r="H237" s="9"/>
      <c r="J237" s="16"/>
      <c r="M237" s="24"/>
      <c r="N237" s="24"/>
    </row>
    <row r="238">
      <c r="A238" s="9"/>
      <c r="B238" s="9"/>
      <c r="C238" s="9"/>
      <c r="D238" s="9"/>
      <c r="E238" s="9"/>
      <c r="F238" s="9"/>
      <c r="G238" s="9"/>
      <c r="H238" s="9"/>
      <c r="J238" s="16"/>
      <c r="M238" s="24"/>
      <c r="N238" s="24"/>
    </row>
    <row r="239">
      <c r="A239" s="9"/>
      <c r="B239" s="9"/>
      <c r="C239" s="9"/>
      <c r="D239" s="9"/>
      <c r="E239" s="9"/>
      <c r="F239" s="9"/>
      <c r="G239" s="9"/>
      <c r="H239" s="9"/>
      <c r="J239" s="16"/>
      <c r="M239" s="24"/>
      <c r="N239" s="24"/>
    </row>
    <row r="240">
      <c r="A240" s="9"/>
      <c r="B240" s="9"/>
      <c r="C240" s="9"/>
      <c r="D240" s="9"/>
      <c r="E240" s="9"/>
      <c r="F240" s="9"/>
      <c r="G240" s="9"/>
      <c r="H240" s="9"/>
      <c r="J240" s="16"/>
      <c r="M240" s="24"/>
      <c r="N240" s="24"/>
    </row>
    <row r="241">
      <c r="A241" s="9"/>
      <c r="B241" s="9"/>
      <c r="C241" s="9"/>
      <c r="D241" s="9"/>
      <c r="E241" s="9"/>
      <c r="F241" s="9"/>
      <c r="G241" s="9"/>
      <c r="H241" s="9"/>
      <c r="J241" s="16"/>
      <c r="M241" s="24"/>
      <c r="N241" s="24"/>
    </row>
    <row r="242">
      <c r="A242" s="9"/>
      <c r="B242" s="9"/>
      <c r="C242" s="9"/>
      <c r="D242" s="9"/>
      <c r="E242" s="9"/>
      <c r="F242" s="9"/>
      <c r="G242" s="9"/>
      <c r="H242" s="9"/>
      <c r="J242" s="16"/>
      <c r="M242" s="24"/>
      <c r="N242" s="24"/>
    </row>
    <row r="243">
      <c r="A243" s="9"/>
      <c r="B243" s="9"/>
      <c r="C243" s="9"/>
      <c r="D243" s="9"/>
      <c r="E243" s="9"/>
      <c r="F243" s="9"/>
      <c r="G243" s="9"/>
      <c r="H243" s="9"/>
      <c r="J243" s="16"/>
      <c r="M243" s="24"/>
      <c r="N243" s="24"/>
    </row>
    <row r="244">
      <c r="A244" s="9"/>
      <c r="B244" s="9"/>
      <c r="C244" s="9"/>
      <c r="D244" s="9"/>
      <c r="E244" s="9"/>
      <c r="F244" s="9"/>
      <c r="G244" s="9"/>
      <c r="H244" s="9"/>
      <c r="J244" s="16"/>
      <c r="M244" s="24"/>
      <c r="N244" s="24"/>
    </row>
    <row r="245">
      <c r="A245" s="9"/>
      <c r="B245" s="9"/>
      <c r="C245" s="9"/>
      <c r="D245" s="9"/>
      <c r="E245" s="9"/>
      <c r="F245" s="9"/>
      <c r="G245" s="9"/>
      <c r="H245" s="9"/>
      <c r="J245" s="16"/>
      <c r="M245" s="24"/>
      <c r="N245" s="24"/>
    </row>
    <row r="246">
      <c r="A246" s="9"/>
      <c r="B246" s="9"/>
      <c r="C246" s="9"/>
      <c r="D246" s="9"/>
      <c r="E246" s="9"/>
      <c r="F246" s="9"/>
      <c r="G246" s="9"/>
      <c r="H246" s="9"/>
      <c r="J246" s="16"/>
      <c r="M246" s="24"/>
      <c r="N246" s="24"/>
    </row>
    <row r="247">
      <c r="A247" s="9"/>
      <c r="B247" s="9"/>
      <c r="C247" s="9"/>
      <c r="D247" s="9"/>
      <c r="E247" s="9"/>
      <c r="F247" s="9"/>
      <c r="G247" s="9"/>
      <c r="H247" s="9"/>
      <c r="J247" s="16"/>
      <c r="M247" s="24"/>
      <c r="N247" s="24"/>
    </row>
    <row r="248">
      <c r="A248" s="9"/>
      <c r="B248" s="9"/>
      <c r="C248" s="9"/>
      <c r="D248" s="9"/>
      <c r="E248" s="9"/>
      <c r="F248" s="9"/>
      <c r="G248" s="9"/>
      <c r="H248" s="9"/>
      <c r="J248" s="16"/>
      <c r="M248" s="24"/>
      <c r="N248" s="24"/>
    </row>
    <row r="249">
      <c r="A249" s="9"/>
      <c r="B249" s="9"/>
      <c r="C249" s="9"/>
      <c r="D249" s="9"/>
      <c r="E249" s="9"/>
      <c r="F249" s="9"/>
      <c r="G249" s="9"/>
      <c r="H249" s="9"/>
      <c r="J249" s="16"/>
      <c r="M249" s="24"/>
      <c r="N249" s="24"/>
    </row>
    <row r="250">
      <c r="A250" s="9"/>
      <c r="B250" s="9"/>
      <c r="C250" s="9"/>
      <c r="D250" s="9"/>
      <c r="E250" s="9"/>
      <c r="F250" s="9"/>
      <c r="G250" s="9"/>
      <c r="H250" s="9"/>
      <c r="J250" s="16"/>
      <c r="M250" s="24"/>
      <c r="N250" s="24"/>
    </row>
    <row r="251">
      <c r="A251" s="9"/>
      <c r="B251" s="9"/>
      <c r="C251" s="9"/>
      <c r="D251" s="9"/>
      <c r="E251" s="9"/>
      <c r="F251" s="9"/>
      <c r="G251" s="9"/>
      <c r="H251" s="9"/>
      <c r="J251" s="16"/>
      <c r="M251" s="24"/>
      <c r="N251" s="24"/>
    </row>
    <row r="252">
      <c r="A252" s="9"/>
      <c r="B252" s="9"/>
      <c r="C252" s="9"/>
      <c r="D252" s="9"/>
      <c r="E252" s="9"/>
      <c r="F252" s="9"/>
      <c r="G252" s="9"/>
      <c r="H252" s="9"/>
      <c r="J252" s="16"/>
      <c r="M252" s="24"/>
      <c r="N252" s="24"/>
    </row>
    <row r="253">
      <c r="A253" s="9"/>
      <c r="B253" s="9"/>
      <c r="C253" s="9"/>
      <c r="D253" s="9"/>
      <c r="E253" s="9"/>
      <c r="F253" s="9"/>
      <c r="G253" s="9"/>
      <c r="H253" s="9"/>
      <c r="J253" s="16"/>
      <c r="M253" s="24"/>
      <c r="N253" s="24"/>
    </row>
    <row r="254">
      <c r="A254" s="9"/>
      <c r="B254" s="9"/>
      <c r="C254" s="9"/>
      <c r="D254" s="9"/>
      <c r="E254" s="9"/>
      <c r="F254" s="9"/>
      <c r="G254" s="9"/>
      <c r="H254" s="9"/>
      <c r="J254" s="16"/>
      <c r="M254" s="24"/>
      <c r="N254" s="24"/>
    </row>
    <row r="255">
      <c r="A255" s="9"/>
      <c r="B255" s="9"/>
      <c r="C255" s="9"/>
      <c r="D255" s="9"/>
      <c r="E255" s="9"/>
      <c r="F255" s="9"/>
      <c r="G255" s="9"/>
      <c r="H255" s="9"/>
      <c r="J255" s="16"/>
      <c r="M255" s="24"/>
      <c r="N255" s="24"/>
    </row>
    <row r="256">
      <c r="A256" s="9"/>
      <c r="B256" s="9"/>
      <c r="C256" s="9"/>
      <c r="D256" s="9"/>
      <c r="E256" s="9"/>
      <c r="F256" s="9"/>
      <c r="G256" s="9"/>
      <c r="H256" s="9"/>
      <c r="J256" s="16"/>
      <c r="M256" s="24"/>
      <c r="N256" s="24"/>
    </row>
    <row r="257">
      <c r="A257" s="9"/>
      <c r="B257" s="9"/>
      <c r="C257" s="9"/>
      <c r="D257" s="9"/>
      <c r="E257" s="9"/>
      <c r="F257" s="9"/>
      <c r="G257" s="9"/>
      <c r="H257" s="9"/>
      <c r="J257" s="16"/>
      <c r="M257" s="24"/>
      <c r="N257" s="24"/>
    </row>
    <row r="258">
      <c r="A258" s="9"/>
      <c r="B258" s="9"/>
      <c r="C258" s="9"/>
      <c r="D258" s="9"/>
      <c r="E258" s="9"/>
      <c r="F258" s="9"/>
      <c r="G258" s="9"/>
      <c r="H258" s="9"/>
      <c r="J258" s="16"/>
      <c r="M258" s="24"/>
      <c r="N258" s="24"/>
    </row>
    <row r="259">
      <c r="A259" s="9"/>
      <c r="B259" s="9"/>
      <c r="C259" s="9"/>
      <c r="D259" s="9"/>
      <c r="E259" s="9"/>
      <c r="F259" s="9"/>
      <c r="G259" s="9"/>
      <c r="H259" s="9"/>
      <c r="J259" s="16"/>
      <c r="M259" s="24"/>
      <c r="N259" s="24"/>
    </row>
    <row r="260">
      <c r="A260" s="9"/>
      <c r="B260" s="9"/>
      <c r="C260" s="9"/>
      <c r="D260" s="9"/>
      <c r="E260" s="9"/>
      <c r="F260" s="9"/>
      <c r="G260" s="9"/>
      <c r="H260" s="9"/>
      <c r="J260" s="16"/>
      <c r="M260" s="24"/>
      <c r="N260" s="24"/>
    </row>
    <row r="261">
      <c r="A261" s="9"/>
      <c r="B261" s="9"/>
      <c r="C261" s="9"/>
      <c r="D261" s="9"/>
      <c r="E261" s="9"/>
      <c r="F261" s="9"/>
      <c r="G261" s="9"/>
      <c r="H261" s="9"/>
      <c r="J261" s="16"/>
      <c r="M261" s="24"/>
      <c r="N261" s="24"/>
    </row>
    <row r="262">
      <c r="A262" s="9"/>
      <c r="B262" s="9"/>
      <c r="C262" s="9"/>
      <c r="D262" s="9"/>
      <c r="E262" s="9"/>
      <c r="F262" s="9"/>
      <c r="G262" s="9"/>
      <c r="H262" s="9"/>
      <c r="J262" s="16"/>
      <c r="M262" s="24"/>
      <c r="N262" s="24"/>
    </row>
    <row r="263">
      <c r="A263" s="9"/>
      <c r="B263" s="9"/>
      <c r="C263" s="9"/>
      <c r="D263" s="9"/>
      <c r="E263" s="9"/>
      <c r="F263" s="9"/>
      <c r="G263" s="9"/>
      <c r="H263" s="9"/>
      <c r="J263" s="16"/>
      <c r="M263" s="24"/>
      <c r="N263" s="24"/>
    </row>
    <row r="264">
      <c r="A264" s="9"/>
      <c r="B264" s="9"/>
      <c r="C264" s="9"/>
      <c r="D264" s="9"/>
      <c r="E264" s="9"/>
      <c r="F264" s="9"/>
      <c r="G264" s="9"/>
      <c r="H264" s="9"/>
      <c r="J264" s="16"/>
      <c r="M264" s="24"/>
      <c r="N264" s="24"/>
    </row>
    <row r="265">
      <c r="A265" s="9"/>
      <c r="B265" s="9"/>
      <c r="C265" s="9"/>
      <c r="D265" s="9"/>
      <c r="E265" s="9"/>
      <c r="F265" s="9"/>
      <c r="G265" s="9"/>
      <c r="H265" s="9"/>
      <c r="J265" s="16"/>
      <c r="M265" s="24"/>
      <c r="N265" s="24"/>
    </row>
    <row r="266">
      <c r="A266" s="9"/>
      <c r="B266" s="9"/>
      <c r="C266" s="9"/>
      <c r="D266" s="9"/>
      <c r="E266" s="9"/>
      <c r="F266" s="9"/>
      <c r="G266" s="9"/>
      <c r="H266" s="9"/>
      <c r="J266" s="16"/>
      <c r="M266" s="24"/>
      <c r="N266" s="24"/>
    </row>
    <row r="267">
      <c r="A267" s="9"/>
      <c r="B267" s="9"/>
      <c r="C267" s="9"/>
      <c r="D267" s="9"/>
      <c r="E267" s="9"/>
      <c r="F267" s="9"/>
      <c r="G267" s="9"/>
      <c r="H267" s="9"/>
      <c r="J267" s="16"/>
      <c r="M267" s="24"/>
      <c r="N267" s="24"/>
    </row>
    <row r="268">
      <c r="A268" s="9"/>
      <c r="B268" s="9"/>
      <c r="C268" s="9"/>
      <c r="D268" s="9"/>
      <c r="E268" s="9"/>
      <c r="F268" s="9"/>
      <c r="G268" s="9"/>
      <c r="H268" s="9"/>
      <c r="J268" s="16"/>
      <c r="M268" s="24"/>
      <c r="N268" s="24"/>
    </row>
    <row r="269">
      <c r="A269" s="9"/>
      <c r="B269" s="9"/>
      <c r="C269" s="9"/>
      <c r="D269" s="9"/>
      <c r="E269" s="9"/>
      <c r="F269" s="9"/>
      <c r="G269" s="9"/>
      <c r="H269" s="9"/>
      <c r="J269" s="16"/>
      <c r="M269" s="24"/>
      <c r="N269" s="24"/>
    </row>
    <row r="270">
      <c r="A270" s="9"/>
      <c r="B270" s="9"/>
      <c r="C270" s="9"/>
      <c r="D270" s="9"/>
      <c r="E270" s="9"/>
      <c r="F270" s="9"/>
      <c r="G270" s="9"/>
      <c r="H270" s="9"/>
      <c r="J270" s="16"/>
      <c r="M270" s="24"/>
      <c r="N270" s="24"/>
    </row>
    <row r="271">
      <c r="A271" s="9"/>
      <c r="B271" s="9"/>
      <c r="C271" s="9"/>
      <c r="D271" s="9"/>
      <c r="E271" s="9"/>
      <c r="F271" s="9"/>
      <c r="G271" s="9"/>
      <c r="H271" s="9"/>
      <c r="J271" s="16"/>
      <c r="M271" s="24"/>
      <c r="N271" s="24"/>
    </row>
    <row r="272">
      <c r="A272" s="9"/>
      <c r="B272" s="9"/>
      <c r="C272" s="9"/>
      <c r="D272" s="9"/>
      <c r="E272" s="9"/>
      <c r="F272" s="9"/>
      <c r="G272" s="9"/>
      <c r="H272" s="9"/>
      <c r="J272" s="16"/>
      <c r="M272" s="24"/>
      <c r="N272" s="24"/>
    </row>
    <row r="273">
      <c r="A273" s="9"/>
      <c r="B273" s="9"/>
      <c r="C273" s="9"/>
      <c r="D273" s="9"/>
      <c r="E273" s="9"/>
      <c r="F273" s="9"/>
      <c r="G273" s="9"/>
      <c r="H273" s="9"/>
      <c r="J273" s="16"/>
      <c r="M273" s="24"/>
      <c r="N273" s="24"/>
    </row>
    <row r="274">
      <c r="A274" s="9"/>
      <c r="B274" s="9"/>
      <c r="C274" s="9"/>
      <c r="D274" s="9"/>
      <c r="E274" s="9"/>
      <c r="F274" s="9"/>
      <c r="G274" s="9"/>
      <c r="H274" s="9"/>
      <c r="J274" s="16"/>
      <c r="M274" s="24"/>
      <c r="N274" s="24"/>
    </row>
    <row r="275">
      <c r="A275" s="9"/>
      <c r="B275" s="9"/>
      <c r="C275" s="9"/>
      <c r="D275" s="9"/>
      <c r="E275" s="9"/>
      <c r="F275" s="9"/>
      <c r="G275" s="9"/>
      <c r="H275" s="9"/>
      <c r="J275" s="16"/>
      <c r="M275" s="24"/>
      <c r="N275" s="24"/>
    </row>
    <row r="276">
      <c r="A276" s="9"/>
      <c r="B276" s="9"/>
      <c r="C276" s="9"/>
      <c r="D276" s="9"/>
      <c r="E276" s="9"/>
      <c r="F276" s="9"/>
      <c r="G276" s="9"/>
      <c r="H276" s="9"/>
      <c r="J276" s="16"/>
      <c r="M276" s="24"/>
      <c r="N276" s="24"/>
    </row>
    <row r="277">
      <c r="A277" s="9"/>
      <c r="B277" s="9"/>
      <c r="C277" s="9"/>
      <c r="D277" s="9"/>
      <c r="E277" s="9"/>
      <c r="F277" s="9"/>
      <c r="G277" s="9"/>
      <c r="H277" s="9"/>
      <c r="J277" s="16"/>
      <c r="M277" s="24"/>
      <c r="N277" s="24"/>
    </row>
    <row r="278">
      <c r="A278" s="9"/>
      <c r="B278" s="9"/>
      <c r="C278" s="9"/>
      <c r="D278" s="9"/>
      <c r="E278" s="9"/>
      <c r="F278" s="9"/>
      <c r="G278" s="9"/>
      <c r="H278" s="9"/>
      <c r="J278" s="16"/>
      <c r="M278" s="24"/>
      <c r="N278" s="24"/>
    </row>
    <row r="279">
      <c r="A279" s="9"/>
      <c r="B279" s="9"/>
      <c r="C279" s="9"/>
      <c r="D279" s="9"/>
      <c r="E279" s="9"/>
      <c r="F279" s="9"/>
      <c r="G279" s="9"/>
      <c r="H279" s="9"/>
      <c r="J279" s="16"/>
      <c r="M279" s="24"/>
      <c r="N279" s="24"/>
    </row>
    <row r="280">
      <c r="A280" s="9"/>
      <c r="B280" s="9"/>
      <c r="C280" s="9"/>
      <c r="D280" s="9"/>
      <c r="E280" s="9"/>
      <c r="F280" s="9"/>
      <c r="G280" s="9"/>
      <c r="H280" s="9"/>
      <c r="J280" s="16"/>
      <c r="M280" s="24"/>
      <c r="N280" s="24"/>
    </row>
    <row r="281">
      <c r="A281" s="9"/>
      <c r="B281" s="9"/>
      <c r="C281" s="9"/>
      <c r="D281" s="9"/>
      <c r="E281" s="9"/>
      <c r="F281" s="9"/>
      <c r="G281" s="9"/>
      <c r="H281" s="9"/>
      <c r="J281" s="16"/>
      <c r="M281" s="24"/>
      <c r="N281" s="24"/>
    </row>
    <row r="282">
      <c r="A282" s="9"/>
      <c r="B282" s="9"/>
      <c r="C282" s="9"/>
      <c r="D282" s="9"/>
      <c r="E282" s="9"/>
      <c r="F282" s="9"/>
      <c r="G282" s="9"/>
      <c r="H282" s="9"/>
      <c r="J282" s="16"/>
      <c r="M282" s="24"/>
      <c r="N282" s="24"/>
    </row>
    <row r="283">
      <c r="A283" s="9"/>
      <c r="B283" s="9"/>
      <c r="C283" s="9"/>
      <c r="D283" s="9"/>
      <c r="E283" s="9"/>
      <c r="F283" s="9"/>
      <c r="G283" s="9"/>
      <c r="H283" s="9"/>
      <c r="J283" s="16"/>
      <c r="M283" s="24"/>
      <c r="N283" s="24"/>
    </row>
    <row r="284">
      <c r="A284" s="9"/>
      <c r="B284" s="9"/>
      <c r="C284" s="9"/>
      <c r="D284" s="9"/>
      <c r="E284" s="9"/>
      <c r="F284" s="9"/>
      <c r="G284" s="9"/>
      <c r="H284" s="9"/>
      <c r="J284" s="16"/>
      <c r="M284" s="24"/>
      <c r="N284" s="24"/>
    </row>
    <row r="285">
      <c r="A285" s="9"/>
      <c r="B285" s="9"/>
      <c r="C285" s="9"/>
      <c r="D285" s="9"/>
      <c r="E285" s="9"/>
      <c r="F285" s="9"/>
      <c r="G285" s="9"/>
      <c r="H285" s="9"/>
      <c r="J285" s="16"/>
      <c r="M285" s="24"/>
      <c r="N285" s="24"/>
    </row>
    <row r="286">
      <c r="A286" s="9"/>
      <c r="B286" s="9"/>
      <c r="C286" s="9"/>
      <c r="D286" s="9"/>
      <c r="E286" s="9"/>
      <c r="F286" s="9"/>
      <c r="G286" s="9"/>
      <c r="H286" s="9"/>
      <c r="J286" s="16"/>
      <c r="M286" s="24"/>
      <c r="N286" s="24"/>
    </row>
    <row r="287">
      <c r="A287" s="9"/>
      <c r="B287" s="9"/>
      <c r="C287" s="9"/>
      <c r="D287" s="9"/>
      <c r="E287" s="9"/>
      <c r="F287" s="9"/>
      <c r="G287" s="9"/>
      <c r="H287" s="9"/>
      <c r="J287" s="16"/>
      <c r="M287" s="24"/>
      <c r="N287" s="24"/>
    </row>
    <row r="288">
      <c r="A288" s="9"/>
      <c r="B288" s="9"/>
      <c r="C288" s="9"/>
      <c r="D288" s="9"/>
      <c r="E288" s="9"/>
      <c r="F288" s="9"/>
      <c r="G288" s="9"/>
      <c r="H288" s="9"/>
      <c r="J288" s="16"/>
      <c r="M288" s="24"/>
      <c r="N288" s="24"/>
    </row>
    <row r="289">
      <c r="A289" s="9"/>
      <c r="B289" s="9"/>
      <c r="C289" s="9"/>
      <c r="D289" s="9"/>
      <c r="E289" s="9"/>
      <c r="F289" s="9"/>
      <c r="G289" s="9"/>
      <c r="H289" s="9"/>
      <c r="J289" s="16"/>
      <c r="M289" s="24"/>
      <c r="N289" s="24"/>
    </row>
    <row r="290">
      <c r="A290" s="9"/>
      <c r="B290" s="9"/>
      <c r="C290" s="9"/>
      <c r="D290" s="9"/>
      <c r="E290" s="9"/>
      <c r="F290" s="9"/>
      <c r="G290" s="9"/>
      <c r="H290" s="9"/>
      <c r="J290" s="16"/>
      <c r="M290" s="24"/>
      <c r="N290" s="24"/>
    </row>
    <row r="291">
      <c r="A291" s="9"/>
      <c r="B291" s="9"/>
      <c r="C291" s="9"/>
      <c r="D291" s="9"/>
      <c r="E291" s="9"/>
      <c r="F291" s="9"/>
      <c r="G291" s="9"/>
      <c r="H291" s="9"/>
      <c r="J291" s="16"/>
      <c r="M291" s="24"/>
      <c r="N291" s="24"/>
    </row>
    <row r="292">
      <c r="A292" s="9"/>
      <c r="B292" s="9"/>
      <c r="C292" s="9"/>
      <c r="D292" s="9"/>
      <c r="E292" s="9"/>
      <c r="F292" s="9"/>
      <c r="G292" s="9"/>
      <c r="H292" s="9"/>
      <c r="J292" s="16"/>
      <c r="M292" s="24"/>
      <c r="N292" s="24"/>
    </row>
    <row r="293">
      <c r="A293" s="9"/>
      <c r="B293" s="9"/>
      <c r="C293" s="9"/>
      <c r="D293" s="9"/>
      <c r="E293" s="9"/>
      <c r="F293" s="9"/>
      <c r="G293" s="9"/>
      <c r="H293" s="9"/>
      <c r="J293" s="16"/>
      <c r="M293" s="24"/>
      <c r="N293" s="24"/>
    </row>
    <row r="294">
      <c r="A294" s="9"/>
      <c r="B294" s="9"/>
      <c r="C294" s="9"/>
      <c r="D294" s="9"/>
      <c r="E294" s="9"/>
      <c r="F294" s="9"/>
      <c r="G294" s="9"/>
      <c r="H294" s="9"/>
      <c r="J294" s="16"/>
      <c r="M294" s="24"/>
      <c r="N294" s="24"/>
    </row>
    <row r="295">
      <c r="A295" s="9"/>
      <c r="B295" s="9"/>
      <c r="C295" s="9"/>
      <c r="D295" s="9"/>
      <c r="E295" s="9"/>
      <c r="F295" s="9"/>
      <c r="G295" s="9"/>
      <c r="H295" s="9"/>
      <c r="J295" s="16"/>
      <c r="M295" s="24"/>
      <c r="N295" s="24"/>
    </row>
    <row r="296">
      <c r="A296" s="9"/>
      <c r="B296" s="9"/>
      <c r="C296" s="9"/>
      <c r="D296" s="9"/>
      <c r="E296" s="9"/>
      <c r="F296" s="9"/>
      <c r="G296" s="9"/>
      <c r="H296" s="9"/>
      <c r="J296" s="16"/>
      <c r="M296" s="24"/>
      <c r="N296" s="24"/>
    </row>
    <row r="297">
      <c r="A297" s="9"/>
      <c r="B297" s="9"/>
      <c r="C297" s="9"/>
      <c r="D297" s="9"/>
      <c r="E297" s="9"/>
      <c r="F297" s="9"/>
      <c r="G297" s="9"/>
      <c r="H297" s="9"/>
      <c r="J297" s="16"/>
      <c r="M297" s="24"/>
      <c r="N297" s="24"/>
    </row>
    <row r="298">
      <c r="A298" s="9"/>
      <c r="B298" s="9"/>
      <c r="C298" s="9"/>
      <c r="D298" s="9"/>
      <c r="E298" s="9"/>
      <c r="F298" s="9"/>
      <c r="G298" s="9"/>
      <c r="H298" s="9"/>
      <c r="J298" s="16"/>
      <c r="M298" s="24"/>
      <c r="N298" s="24"/>
    </row>
    <row r="299">
      <c r="A299" s="9"/>
      <c r="B299" s="9"/>
      <c r="C299" s="9"/>
      <c r="D299" s="9"/>
      <c r="E299" s="9"/>
      <c r="F299" s="9"/>
      <c r="G299" s="9"/>
      <c r="H299" s="9"/>
      <c r="J299" s="16"/>
      <c r="M299" s="24"/>
      <c r="N299" s="24"/>
    </row>
    <row r="300">
      <c r="A300" s="9"/>
      <c r="B300" s="9"/>
      <c r="C300" s="9"/>
      <c r="D300" s="9"/>
      <c r="E300" s="9"/>
      <c r="F300" s="9"/>
      <c r="G300" s="9"/>
      <c r="H300" s="9"/>
      <c r="J300" s="16"/>
      <c r="M300" s="24"/>
      <c r="N300" s="24"/>
    </row>
    <row r="301">
      <c r="A301" s="9"/>
      <c r="B301" s="9"/>
      <c r="C301" s="9"/>
      <c r="D301" s="9"/>
      <c r="E301" s="9"/>
      <c r="F301" s="9"/>
      <c r="G301" s="9"/>
      <c r="H301" s="9"/>
      <c r="J301" s="16"/>
      <c r="M301" s="24"/>
      <c r="N301" s="24"/>
    </row>
    <row r="302">
      <c r="A302" s="9"/>
      <c r="B302" s="9"/>
      <c r="C302" s="9"/>
      <c r="D302" s="9"/>
      <c r="E302" s="9"/>
      <c r="F302" s="9"/>
      <c r="G302" s="9"/>
      <c r="H302" s="9"/>
      <c r="J302" s="16"/>
      <c r="M302" s="24"/>
      <c r="N302" s="24"/>
    </row>
    <row r="303">
      <c r="A303" s="9"/>
      <c r="B303" s="9"/>
      <c r="C303" s="9"/>
      <c r="D303" s="9"/>
      <c r="E303" s="9"/>
      <c r="F303" s="9"/>
      <c r="G303" s="9"/>
      <c r="H303" s="9"/>
      <c r="J303" s="16"/>
      <c r="M303" s="24"/>
      <c r="N303" s="24"/>
    </row>
    <row r="304">
      <c r="A304" s="9"/>
      <c r="B304" s="9"/>
      <c r="C304" s="9"/>
      <c r="D304" s="9"/>
      <c r="E304" s="9"/>
      <c r="F304" s="9"/>
      <c r="G304" s="9"/>
      <c r="H304" s="9"/>
      <c r="J304" s="16"/>
      <c r="M304" s="24"/>
      <c r="N304" s="24"/>
    </row>
    <row r="305">
      <c r="A305" s="9"/>
      <c r="B305" s="9"/>
      <c r="C305" s="9"/>
      <c r="D305" s="9"/>
      <c r="E305" s="9"/>
      <c r="F305" s="9"/>
      <c r="G305" s="9"/>
      <c r="H305" s="9"/>
      <c r="J305" s="16"/>
      <c r="M305" s="24"/>
      <c r="N305" s="24"/>
    </row>
    <row r="306">
      <c r="A306" s="9"/>
      <c r="B306" s="9"/>
      <c r="C306" s="9"/>
      <c r="D306" s="9"/>
      <c r="E306" s="9"/>
      <c r="F306" s="9"/>
      <c r="G306" s="9"/>
      <c r="H306" s="9"/>
      <c r="J306" s="16"/>
      <c r="M306" s="24"/>
      <c r="N306" s="24"/>
    </row>
    <row r="307">
      <c r="A307" s="9"/>
      <c r="B307" s="9"/>
      <c r="C307" s="9"/>
      <c r="D307" s="9"/>
      <c r="E307" s="9"/>
      <c r="F307" s="9"/>
      <c r="G307" s="9"/>
      <c r="H307" s="9"/>
      <c r="J307" s="16"/>
      <c r="M307" s="24"/>
      <c r="N307" s="24"/>
    </row>
    <row r="308">
      <c r="A308" s="9"/>
      <c r="B308" s="9"/>
      <c r="C308" s="9"/>
      <c r="D308" s="9"/>
      <c r="E308" s="9"/>
      <c r="F308" s="9"/>
      <c r="G308" s="9"/>
      <c r="H308" s="9"/>
      <c r="J308" s="16"/>
      <c r="M308" s="24"/>
      <c r="N308" s="24"/>
    </row>
    <row r="309">
      <c r="A309" s="9"/>
      <c r="B309" s="9"/>
      <c r="C309" s="9"/>
      <c r="D309" s="9"/>
      <c r="E309" s="9"/>
      <c r="F309" s="9"/>
      <c r="G309" s="9"/>
      <c r="H309" s="9"/>
      <c r="J309" s="16"/>
      <c r="M309" s="24"/>
      <c r="N309" s="24"/>
    </row>
    <row r="310">
      <c r="A310" s="9"/>
      <c r="B310" s="9"/>
      <c r="C310" s="9"/>
      <c r="D310" s="9"/>
      <c r="E310" s="9"/>
      <c r="F310" s="9"/>
      <c r="G310" s="9"/>
      <c r="H310" s="9"/>
      <c r="J310" s="16"/>
      <c r="M310" s="24"/>
      <c r="N310" s="24"/>
    </row>
    <row r="311">
      <c r="A311" s="9"/>
      <c r="B311" s="9"/>
      <c r="C311" s="9"/>
      <c r="D311" s="9"/>
      <c r="E311" s="9"/>
      <c r="F311" s="9"/>
      <c r="G311" s="9"/>
      <c r="H311" s="9"/>
      <c r="J311" s="16"/>
      <c r="M311" s="24"/>
      <c r="N311" s="24"/>
    </row>
    <row r="312">
      <c r="A312" s="9"/>
      <c r="B312" s="9"/>
      <c r="C312" s="9"/>
      <c r="D312" s="9"/>
      <c r="E312" s="9"/>
      <c r="F312" s="9"/>
      <c r="G312" s="9"/>
      <c r="H312" s="9"/>
      <c r="J312" s="16"/>
      <c r="M312" s="24"/>
      <c r="N312" s="24"/>
    </row>
    <row r="313">
      <c r="A313" s="9"/>
      <c r="B313" s="9"/>
      <c r="C313" s="9"/>
      <c r="D313" s="9"/>
      <c r="E313" s="9"/>
      <c r="F313" s="9"/>
      <c r="G313" s="9"/>
      <c r="H313" s="9"/>
      <c r="J313" s="16"/>
      <c r="M313" s="24"/>
      <c r="N313" s="24"/>
    </row>
    <row r="314">
      <c r="A314" s="9"/>
      <c r="B314" s="9"/>
      <c r="C314" s="9"/>
      <c r="D314" s="9"/>
      <c r="E314" s="9"/>
      <c r="F314" s="9"/>
      <c r="G314" s="9"/>
      <c r="H314" s="9"/>
      <c r="J314" s="16"/>
      <c r="M314" s="24"/>
      <c r="N314" s="24"/>
    </row>
    <row r="315">
      <c r="A315" s="9"/>
      <c r="B315" s="9"/>
      <c r="C315" s="9"/>
      <c r="D315" s="9"/>
      <c r="E315" s="9"/>
      <c r="F315" s="9"/>
      <c r="G315" s="9"/>
      <c r="H315" s="9"/>
      <c r="J315" s="16"/>
      <c r="M315" s="24"/>
      <c r="N315" s="24"/>
    </row>
    <row r="316">
      <c r="A316" s="9"/>
      <c r="B316" s="9"/>
      <c r="C316" s="9"/>
      <c r="D316" s="9"/>
      <c r="E316" s="9"/>
      <c r="F316" s="9"/>
      <c r="G316" s="9"/>
      <c r="H316" s="9"/>
      <c r="J316" s="16"/>
      <c r="M316" s="24"/>
      <c r="N316" s="24"/>
    </row>
    <row r="317">
      <c r="A317" s="9"/>
      <c r="B317" s="9"/>
      <c r="C317" s="9"/>
      <c r="D317" s="9"/>
      <c r="E317" s="9"/>
      <c r="F317" s="9"/>
      <c r="G317" s="9"/>
      <c r="H317" s="9"/>
      <c r="J317" s="16"/>
      <c r="M317" s="24"/>
      <c r="N317" s="24"/>
    </row>
    <row r="318">
      <c r="A318" s="9"/>
      <c r="B318" s="9"/>
      <c r="C318" s="9"/>
      <c r="D318" s="9"/>
      <c r="E318" s="9"/>
      <c r="F318" s="9"/>
      <c r="G318" s="9"/>
      <c r="H318" s="9"/>
      <c r="J318" s="16"/>
      <c r="M318" s="24"/>
      <c r="N318" s="24"/>
    </row>
    <row r="319">
      <c r="A319" s="9"/>
      <c r="B319" s="9"/>
      <c r="C319" s="9"/>
      <c r="D319" s="9"/>
      <c r="E319" s="9"/>
      <c r="F319" s="9"/>
      <c r="G319" s="9"/>
      <c r="H319" s="9"/>
      <c r="J319" s="16"/>
      <c r="M319" s="24"/>
      <c r="N319" s="24"/>
    </row>
    <row r="320">
      <c r="A320" s="9"/>
      <c r="B320" s="9"/>
      <c r="C320" s="9"/>
      <c r="D320" s="9"/>
      <c r="E320" s="9"/>
      <c r="F320" s="9"/>
      <c r="G320" s="9"/>
      <c r="H320" s="9"/>
      <c r="J320" s="16"/>
      <c r="M320" s="24"/>
      <c r="N320" s="24"/>
    </row>
    <row r="321">
      <c r="A321" s="9"/>
      <c r="B321" s="9"/>
      <c r="C321" s="9"/>
      <c r="D321" s="9"/>
      <c r="E321" s="9"/>
      <c r="F321" s="9"/>
      <c r="G321" s="9"/>
      <c r="H321" s="9"/>
      <c r="J321" s="16"/>
      <c r="M321" s="24"/>
      <c r="N321" s="24"/>
    </row>
    <row r="322">
      <c r="A322" s="9"/>
      <c r="B322" s="9"/>
      <c r="C322" s="9"/>
      <c r="D322" s="9"/>
      <c r="E322" s="9"/>
      <c r="F322" s="9"/>
      <c r="G322" s="9"/>
      <c r="H322" s="9"/>
      <c r="J322" s="16"/>
      <c r="M322" s="24"/>
      <c r="N322" s="24"/>
    </row>
    <row r="323">
      <c r="A323" s="9"/>
      <c r="B323" s="9"/>
      <c r="C323" s="9"/>
      <c r="D323" s="9"/>
      <c r="E323" s="9"/>
      <c r="F323" s="9"/>
      <c r="G323" s="9"/>
      <c r="H323" s="9"/>
      <c r="J323" s="16"/>
      <c r="M323" s="24"/>
      <c r="N323" s="24"/>
    </row>
    <row r="324">
      <c r="A324" s="9"/>
      <c r="B324" s="9"/>
      <c r="C324" s="9"/>
      <c r="D324" s="9"/>
      <c r="E324" s="9"/>
      <c r="F324" s="9"/>
      <c r="G324" s="9"/>
      <c r="H324" s="9"/>
      <c r="J324" s="16"/>
      <c r="M324" s="24"/>
      <c r="N324" s="24"/>
    </row>
    <row r="325">
      <c r="A325" s="9"/>
      <c r="B325" s="9"/>
      <c r="C325" s="9"/>
      <c r="D325" s="9"/>
      <c r="E325" s="9"/>
      <c r="F325" s="9"/>
      <c r="G325" s="9"/>
      <c r="H325" s="9"/>
      <c r="J325" s="16"/>
      <c r="M325" s="24"/>
      <c r="N325" s="24"/>
    </row>
    <row r="326">
      <c r="A326" s="9"/>
      <c r="B326" s="9"/>
      <c r="C326" s="9"/>
      <c r="D326" s="9"/>
      <c r="E326" s="9"/>
      <c r="F326" s="9"/>
      <c r="G326" s="9"/>
      <c r="H326" s="9"/>
      <c r="J326" s="16"/>
      <c r="M326" s="24"/>
      <c r="N326" s="24"/>
    </row>
    <row r="327">
      <c r="A327" s="9"/>
      <c r="B327" s="9"/>
      <c r="C327" s="9"/>
      <c r="D327" s="9"/>
      <c r="E327" s="9"/>
      <c r="F327" s="9"/>
      <c r="G327" s="9"/>
      <c r="H327" s="9"/>
      <c r="J327" s="16"/>
      <c r="M327" s="24"/>
      <c r="N327" s="24"/>
    </row>
    <row r="328">
      <c r="A328" s="9"/>
      <c r="B328" s="9"/>
      <c r="C328" s="9"/>
      <c r="D328" s="9"/>
      <c r="E328" s="9"/>
      <c r="F328" s="9"/>
      <c r="G328" s="9"/>
      <c r="H328" s="9"/>
      <c r="J328" s="16"/>
      <c r="M328" s="24"/>
      <c r="N328" s="24"/>
    </row>
    <row r="329">
      <c r="A329" s="9"/>
      <c r="B329" s="9"/>
      <c r="C329" s="9"/>
      <c r="D329" s="9"/>
      <c r="E329" s="9"/>
      <c r="F329" s="9"/>
      <c r="G329" s="9"/>
      <c r="H329" s="9"/>
      <c r="J329" s="16"/>
      <c r="M329" s="24"/>
      <c r="N329" s="24"/>
    </row>
    <row r="330">
      <c r="A330" s="9"/>
      <c r="B330" s="9"/>
      <c r="C330" s="9"/>
      <c r="D330" s="9"/>
      <c r="E330" s="9"/>
      <c r="F330" s="9"/>
      <c r="G330" s="9"/>
      <c r="H330" s="9"/>
      <c r="J330" s="16"/>
      <c r="M330" s="24"/>
      <c r="N330" s="24"/>
    </row>
    <row r="331">
      <c r="A331" s="9"/>
      <c r="B331" s="9"/>
      <c r="C331" s="9"/>
      <c r="D331" s="9"/>
      <c r="E331" s="9"/>
      <c r="F331" s="9"/>
      <c r="G331" s="9"/>
      <c r="H331" s="9"/>
      <c r="J331" s="16"/>
      <c r="M331" s="24"/>
      <c r="N331" s="24"/>
    </row>
    <row r="332">
      <c r="A332" s="9"/>
      <c r="B332" s="9"/>
      <c r="C332" s="9"/>
      <c r="D332" s="9"/>
      <c r="E332" s="9"/>
      <c r="F332" s="9"/>
      <c r="G332" s="9"/>
      <c r="H332" s="9"/>
      <c r="J332" s="16"/>
      <c r="M332" s="24"/>
      <c r="N332" s="24"/>
    </row>
    <row r="333">
      <c r="A333" s="9"/>
      <c r="B333" s="9"/>
      <c r="C333" s="9"/>
      <c r="D333" s="9"/>
      <c r="E333" s="9"/>
      <c r="F333" s="9"/>
      <c r="G333" s="9"/>
      <c r="H333" s="9"/>
      <c r="J333" s="16"/>
      <c r="M333" s="24"/>
      <c r="N333" s="24"/>
    </row>
    <row r="334">
      <c r="A334" s="9"/>
      <c r="B334" s="9"/>
      <c r="C334" s="9"/>
      <c r="D334" s="9"/>
      <c r="E334" s="9"/>
      <c r="F334" s="9"/>
      <c r="G334" s="9"/>
      <c r="H334" s="9"/>
      <c r="J334" s="16"/>
      <c r="M334" s="24"/>
      <c r="N334" s="24"/>
    </row>
    <row r="335">
      <c r="A335" s="9"/>
      <c r="B335" s="9"/>
      <c r="C335" s="9"/>
      <c r="D335" s="9"/>
      <c r="E335" s="9"/>
      <c r="F335" s="9"/>
      <c r="G335" s="9"/>
      <c r="H335" s="9"/>
      <c r="J335" s="16"/>
      <c r="M335" s="24"/>
      <c r="N335" s="24"/>
    </row>
    <row r="336">
      <c r="A336" s="9"/>
      <c r="B336" s="9"/>
      <c r="C336" s="9"/>
      <c r="D336" s="9"/>
      <c r="E336" s="9"/>
      <c r="F336" s="9"/>
      <c r="G336" s="9"/>
      <c r="H336" s="9"/>
      <c r="J336" s="16"/>
      <c r="M336" s="24"/>
      <c r="N336" s="24"/>
    </row>
    <row r="337">
      <c r="A337" s="9"/>
      <c r="B337" s="9"/>
      <c r="C337" s="9"/>
      <c r="D337" s="9"/>
      <c r="E337" s="9"/>
      <c r="F337" s="9"/>
      <c r="G337" s="9"/>
      <c r="H337" s="9"/>
      <c r="J337" s="16"/>
      <c r="M337" s="24"/>
      <c r="N337" s="24"/>
    </row>
    <row r="338">
      <c r="A338" s="9"/>
      <c r="B338" s="9"/>
      <c r="C338" s="9"/>
      <c r="D338" s="9"/>
      <c r="E338" s="9"/>
      <c r="F338" s="9"/>
      <c r="G338" s="9"/>
      <c r="H338" s="9"/>
      <c r="J338" s="16"/>
      <c r="M338" s="24"/>
      <c r="N338" s="24"/>
    </row>
    <row r="339">
      <c r="A339" s="9"/>
      <c r="B339" s="9"/>
      <c r="C339" s="9"/>
      <c r="D339" s="9"/>
      <c r="E339" s="9"/>
      <c r="F339" s="9"/>
      <c r="G339" s="9"/>
      <c r="H339" s="9"/>
      <c r="J339" s="16"/>
      <c r="M339" s="24"/>
      <c r="N339" s="24"/>
    </row>
    <row r="340">
      <c r="A340" s="9"/>
      <c r="B340" s="9"/>
      <c r="C340" s="9"/>
      <c r="D340" s="9"/>
      <c r="E340" s="9"/>
      <c r="F340" s="9"/>
      <c r="G340" s="9"/>
      <c r="H340" s="9"/>
      <c r="J340" s="16"/>
      <c r="M340" s="24"/>
      <c r="N340" s="24"/>
    </row>
    <row r="341">
      <c r="A341" s="9"/>
      <c r="B341" s="9"/>
      <c r="C341" s="9"/>
      <c r="D341" s="9"/>
      <c r="E341" s="9"/>
      <c r="F341" s="9"/>
      <c r="G341" s="9"/>
      <c r="H341" s="9"/>
      <c r="J341" s="16"/>
      <c r="M341" s="24"/>
      <c r="N341" s="24"/>
    </row>
    <row r="342">
      <c r="A342" s="9"/>
      <c r="B342" s="9"/>
      <c r="C342" s="9"/>
      <c r="D342" s="9"/>
      <c r="E342" s="9"/>
      <c r="F342" s="9"/>
      <c r="G342" s="9"/>
      <c r="H342" s="9"/>
      <c r="J342" s="16"/>
      <c r="M342" s="24"/>
      <c r="N342" s="24"/>
    </row>
    <row r="343">
      <c r="A343" s="9"/>
      <c r="B343" s="9"/>
      <c r="C343" s="9"/>
      <c r="D343" s="9"/>
      <c r="E343" s="9"/>
      <c r="F343" s="9"/>
      <c r="G343" s="9"/>
      <c r="H343" s="9"/>
      <c r="J343" s="16"/>
      <c r="M343" s="24"/>
      <c r="N343" s="24"/>
    </row>
    <row r="344">
      <c r="A344" s="9"/>
      <c r="B344" s="9"/>
      <c r="C344" s="9"/>
      <c r="D344" s="9"/>
      <c r="E344" s="9"/>
      <c r="F344" s="9"/>
      <c r="G344" s="9"/>
      <c r="H344" s="9"/>
      <c r="J344" s="16"/>
      <c r="M344" s="24"/>
      <c r="N344" s="24"/>
    </row>
    <row r="345">
      <c r="A345" s="9"/>
      <c r="B345" s="9"/>
      <c r="C345" s="9"/>
      <c r="D345" s="9"/>
      <c r="E345" s="9"/>
      <c r="F345" s="9"/>
      <c r="G345" s="9"/>
      <c r="H345" s="9"/>
      <c r="J345" s="16"/>
      <c r="M345" s="24"/>
      <c r="N345" s="24"/>
    </row>
    <row r="346">
      <c r="A346" s="9"/>
      <c r="B346" s="9"/>
      <c r="C346" s="9"/>
      <c r="D346" s="9"/>
      <c r="E346" s="9"/>
      <c r="F346" s="9"/>
      <c r="G346" s="9"/>
      <c r="H346" s="9"/>
      <c r="J346" s="16"/>
      <c r="M346" s="24"/>
      <c r="N346" s="24"/>
    </row>
    <row r="347">
      <c r="A347" s="9"/>
      <c r="B347" s="9"/>
      <c r="C347" s="9"/>
      <c r="D347" s="9"/>
      <c r="E347" s="9"/>
      <c r="F347" s="9"/>
      <c r="G347" s="9"/>
      <c r="H347" s="9"/>
      <c r="J347" s="16"/>
      <c r="M347" s="24"/>
      <c r="N347" s="24"/>
    </row>
    <row r="348">
      <c r="A348" s="9"/>
      <c r="B348" s="9"/>
      <c r="C348" s="9"/>
      <c r="D348" s="9"/>
      <c r="E348" s="9"/>
      <c r="F348" s="9"/>
      <c r="G348" s="9"/>
      <c r="H348" s="9"/>
      <c r="J348" s="16"/>
      <c r="M348" s="24"/>
      <c r="N348" s="24"/>
    </row>
    <row r="349">
      <c r="A349" s="9"/>
      <c r="B349" s="9"/>
      <c r="C349" s="9"/>
      <c r="D349" s="9"/>
      <c r="E349" s="9"/>
      <c r="F349" s="9"/>
      <c r="G349" s="9"/>
      <c r="H349" s="9"/>
      <c r="J349" s="16"/>
      <c r="M349" s="24"/>
      <c r="N349" s="24"/>
    </row>
    <row r="350">
      <c r="A350" s="9"/>
      <c r="B350" s="9"/>
      <c r="C350" s="9"/>
      <c r="D350" s="9"/>
      <c r="E350" s="9"/>
      <c r="F350" s="9"/>
      <c r="G350" s="9"/>
      <c r="H350" s="9"/>
      <c r="J350" s="16"/>
      <c r="M350" s="24"/>
      <c r="N350" s="24"/>
    </row>
    <row r="351">
      <c r="A351" s="9"/>
      <c r="B351" s="9"/>
      <c r="C351" s="9"/>
      <c r="D351" s="9"/>
      <c r="E351" s="9"/>
      <c r="F351" s="9"/>
      <c r="G351" s="9"/>
      <c r="H351" s="9"/>
      <c r="J351" s="16"/>
      <c r="M351" s="24"/>
      <c r="N351" s="24"/>
    </row>
    <row r="352">
      <c r="A352" s="9"/>
      <c r="B352" s="9"/>
      <c r="C352" s="9"/>
      <c r="D352" s="9"/>
      <c r="E352" s="9"/>
      <c r="F352" s="9"/>
      <c r="G352" s="9"/>
      <c r="H352" s="9"/>
      <c r="J352" s="16"/>
      <c r="M352" s="24"/>
      <c r="N352" s="24"/>
    </row>
    <row r="353">
      <c r="A353" s="9"/>
      <c r="B353" s="9"/>
      <c r="C353" s="9"/>
      <c r="D353" s="9"/>
      <c r="E353" s="9"/>
      <c r="F353" s="9"/>
      <c r="G353" s="9"/>
      <c r="H353" s="9"/>
      <c r="J353" s="16"/>
      <c r="M353" s="24"/>
      <c r="N353" s="24"/>
    </row>
    <row r="354">
      <c r="A354" s="9"/>
      <c r="B354" s="9"/>
      <c r="C354" s="9"/>
      <c r="D354" s="9"/>
      <c r="E354" s="9"/>
      <c r="F354" s="9"/>
      <c r="G354" s="9"/>
      <c r="H354" s="9"/>
      <c r="J354" s="16"/>
      <c r="M354" s="24"/>
      <c r="N354" s="24"/>
    </row>
    <row r="355">
      <c r="A355" s="9"/>
      <c r="B355" s="9"/>
      <c r="C355" s="9"/>
      <c r="D355" s="9"/>
      <c r="E355" s="9"/>
      <c r="F355" s="9"/>
      <c r="G355" s="9"/>
      <c r="H355" s="9"/>
      <c r="J355" s="16"/>
      <c r="M355" s="24"/>
      <c r="N355" s="24"/>
    </row>
    <row r="356">
      <c r="A356" s="9"/>
      <c r="B356" s="9"/>
      <c r="C356" s="9"/>
      <c r="D356" s="9"/>
      <c r="E356" s="9"/>
      <c r="F356" s="9"/>
      <c r="G356" s="9"/>
      <c r="H356" s="9"/>
      <c r="J356" s="16"/>
      <c r="M356" s="24"/>
      <c r="N356" s="24"/>
    </row>
    <row r="357">
      <c r="A357" s="9"/>
      <c r="B357" s="9"/>
      <c r="C357" s="9"/>
      <c r="D357" s="9"/>
      <c r="E357" s="9"/>
      <c r="F357" s="9"/>
      <c r="G357" s="9"/>
      <c r="H357" s="9"/>
      <c r="J357" s="16"/>
      <c r="M357" s="24"/>
      <c r="N357" s="24"/>
    </row>
    <row r="358">
      <c r="A358" s="9"/>
      <c r="B358" s="9"/>
      <c r="C358" s="9"/>
      <c r="D358" s="9"/>
      <c r="E358" s="9"/>
      <c r="F358" s="9"/>
      <c r="G358" s="9"/>
      <c r="H358" s="9"/>
      <c r="J358" s="16"/>
      <c r="M358" s="24"/>
      <c r="N358" s="24"/>
    </row>
    <row r="359">
      <c r="A359" s="9"/>
      <c r="B359" s="9"/>
      <c r="C359" s="9"/>
      <c r="D359" s="9"/>
      <c r="E359" s="9"/>
      <c r="F359" s="9"/>
      <c r="G359" s="9"/>
      <c r="H359" s="9"/>
      <c r="J359" s="16"/>
      <c r="M359" s="24"/>
      <c r="N359" s="24"/>
    </row>
    <row r="360">
      <c r="A360" s="9"/>
      <c r="B360" s="9"/>
      <c r="C360" s="9"/>
      <c r="D360" s="9"/>
      <c r="E360" s="9"/>
      <c r="F360" s="9"/>
      <c r="G360" s="9"/>
      <c r="H360" s="9"/>
      <c r="J360" s="16"/>
      <c r="M360" s="24"/>
      <c r="N360" s="24"/>
    </row>
    <row r="361">
      <c r="A361" s="9"/>
      <c r="B361" s="9"/>
      <c r="C361" s="9"/>
      <c r="D361" s="9"/>
      <c r="E361" s="9"/>
      <c r="F361" s="9"/>
      <c r="G361" s="9"/>
      <c r="H361" s="9"/>
      <c r="J361" s="16"/>
      <c r="M361" s="24"/>
      <c r="N361" s="24"/>
    </row>
    <row r="362">
      <c r="A362" s="9"/>
      <c r="B362" s="9"/>
      <c r="C362" s="9"/>
      <c r="D362" s="9"/>
      <c r="E362" s="9"/>
      <c r="F362" s="9"/>
      <c r="G362" s="9"/>
      <c r="H362" s="9"/>
      <c r="J362" s="16"/>
      <c r="M362" s="24"/>
      <c r="N362" s="24"/>
    </row>
    <row r="363">
      <c r="A363" s="9"/>
      <c r="B363" s="9"/>
      <c r="C363" s="9"/>
      <c r="D363" s="9"/>
      <c r="E363" s="9"/>
      <c r="F363" s="9"/>
      <c r="G363" s="9"/>
      <c r="H363" s="9"/>
      <c r="J363" s="16"/>
      <c r="M363" s="24"/>
      <c r="N363" s="24"/>
    </row>
    <row r="364">
      <c r="A364" s="9"/>
      <c r="B364" s="9"/>
      <c r="C364" s="9"/>
      <c r="D364" s="9"/>
      <c r="E364" s="9"/>
      <c r="F364" s="9"/>
      <c r="G364" s="9"/>
      <c r="H364" s="9"/>
      <c r="J364" s="16"/>
      <c r="M364" s="24"/>
      <c r="N364" s="24"/>
    </row>
    <row r="365">
      <c r="A365" s="9"/>
      <c r="B365" s="9"/>
      <c r="C365" s="9"/>
      <c r="D365" s="9"/>
      <c r="E365" s="9"/>
      <c r="F365" s="9"/>
      <c r="G365" s="9"/>
      <c r="H365" s="9"/>
      <c r="J365" s="16"/>
      <c r="M365" s="24"/>
      <c r="N365" s="24"/>
    </row>
    <row r="366">
      <c r="A366" s="9"/>
      <c r="B366" s="9"/>
      <c r="C366" s="9"/>
      <c r="D366" s="9"/>
      <c r="E366" s="9"/>
      <c r="F366" s="9"/>
      <c r="G366" s="9"/>
      <c r="H366" s="9"/>
      <c r="J366" s="16"/>
      <c r="M366" s="24"/>
      <c r="N366" s="24"/>
    </row>
    <row r="367">
      <c r="A367" s="9"/>
      <c r="B367" s="9"/>
      <c r="C367" s="9"/>
      <c r="D367" s="9"/>
      <c r="E367" s="9"/>
      <c r="F367" s="9"/>
      <c r="G367" s="9"/>
      <c r="H367" s="9"/>
      <c r="J367" s="16"/>
      <c r="M367" s="24"/>
      <c r="N367" s="24"/>
    </row>
    <row r="368">
      <c r="A368" s="9"/>
      <c r="B368" s="9"/>
      <c r="C368" s="9"/>
      <c r="D368" s="9"/>
      <c r="E368" s="9"/>
      <c r="F368" s="9"/>
      <c r="G368" s="9"/>
      <c r="H368" s="9"/>
      <c r="J368" s="16"/>
      <c r="M368" s="24"/>
      <c r="N368" s="24"/>
    </row>
    <row r="369">
      <c r="A369" s="9"/>
      <c r="B369" s="9"/>
      <c r="C369" s="9"/>
      <c r="D369" s="9"/>
      <c r="E369" s="9"/>
      <c r="F369" s="9"/>
      <c r="G369" s="9"/>
      <c r="H369" s="9"/>
      <c r="J369" s="16"/>
      <c r="M369" s="24"/>
      <c r="N369" s="24"/>
    </row>
    <row r="370">
      <c r="A370" s="9"/>
      <c r="B370" s="9"/>
      <c r="C370" s="9"/>
      <c r="D370" s="9"/>
      <c r="E370" s="9"/>
      <c r="F370" s="9"/>
      <c r="G370" s="9"/>
      <c r="H370" s="9"/>
      <c r="J370" s="16"/>
      <c r="M370" s="24"/>
      <c r="N370" s="24"/>
    </row>
    <row r="371">
      <c r="A371" s="9"/>
      <c r="B371" s="9"/>
      <c r="C371" s="9"/>
      <c r="D371" s="9"/>
      <c r="E371" s="9"/>
      <c r="F371" s="9"/>
      <c r="G371" s="9"/>
      <c r="H371" s="9"/>
      <c r="J371" s="16"/>
      <c r="M371" s="24"/>
      <c r="N371" s="24"/>
    </row>
    <row r="372">
      <c r="A372" s="9"/>
      <c r="B372" s="9"/>
      <c r="C372" s="9"/>
      <c r="D372" s="9"/>
      <c r="E372" s="9"/>
      <c r="F372" s="9"/>
      <c r="G372" s="9"/>
      <c r="H372" s="9"/>
      <c r="J372" s="16"/>
      <c r="M372" s="24"/>
      <c r="N372" s="24"/>
    </row>
    <row r="373">
      <c r="A373" s="9"/>
      <c r="B373" s="9"/>
      <c r="C373" s="9"/>
      <c r="D373" s="9"/>
      <c r="E373" s="9"/>
      <c r="F373" s="9"/>
      <c r="G373" s="9"/>
      <c r="H373" s="9"/>
      <c r="J373" s="16"/>
      <c r="M373" s="24"/>
      <c r="N373" s="24"/>
    </row>
    <row r="374">
      <c r="A374" s="9"/>
      <c r="B374" s="9"/>
      <c r="C374" s="9"/>
      <c r="D374" s="9"/>
      <c r="E374" s="9"/>
      <c r="F374" s="9"/>
      <c r="G374" s="9"/>
      <c r="H374" s="9"/>
      <c r="J374" s="16"/>
      <c r="M374" s="24"/>
      <c r="N374" s="24"/>
    </row>
    <row r="375">
      <c r="A375" s="9"/>
      <c r="B375" s="9"/>
      <c r="C375" s="9"/>
      <c r="D375" s="9"/>
      <c r="E375" s="9"/>
      <c r="F375" s="9"/>
      <c r="G375" s="9"/>
      <c r="H375" s="9"/>
      <c r="J375" s="16"/>
      <c r="M375" s="24"/>
      <c r="N375" s="24"/>
    </row>
    <row r="376">
      <c r="A376" s="9"/>
      <c r="B376" s="9"/>
      <c r="C376" s="9"/>
      <c r="D376" s="9"/>
      <c r="E376" s="9"/>
      <c r="F376" s="9"/>
      <c r="G376" s="9"/>
      <c r="H376" s="9"/>
      <c r="J376" s="16"/>
      <c r="M376" s="24"/>
      <c r="N376" s="24"/>
    </row>
    <row r="377">
      <c r="A377" s="9"/>
      <c r="B377" s="9"/>
      <c r="C377" s="9"/>
      <c r="D377" s="9"/>
      <c r="E377" s="9"/>
      <c r="F377" s="9"/>
      <c r="G377" s="9"/>
      <c r="H377" s="9"/>
      <c r="J377" s="16"/>
      <c r="M377" s="24"/>
      <c r="N377" s="24"/>
    </row>
    <row r="378">
      <c r="A378" s="9"/>
      <c r="B378" s="9"/>
      <c r="C378" s="9"/>
      <c r="D378" s="9"/>
      <c r="E378" s="9"/>
      <c r="F378" s="9"/>
      <c r="G378" s="9"/>
      <c r="H378" s="9"/>
      <c r="J378" s="16"/>
      <c r="M378" s="24"/>
      <c r="N378" s="24"/>
    </row>
    <row r="379">
      <c r="A379" s="9"/>
      <c r="B379" s="9"/>
      <c r="C379" s="9"/>
      <c r="D379" s="9"/>
      <c r="E379" s="9"/>
      <c r="F379" s="9"/>
      <c r="G379" s="9"/>
      <c r="H379" s="9"/>
      <c r="J379" s="16"/>
      <c r="M379" s="24"/>
      <c r="N379" s="24"/>
    </row>
    <row r="380">
      <c r="A380" s="9"/>
      <c r="B380" s="9"/>
      <c r="C380" s="9"/>
      <c r="D380" s="9"/>
      <c r="E380" s="9"/>
      <c r="F380" s="9"/>
      <c r="G380" s="9"/>
      <c r="H380" s="9"/>
      <c r="J380" s="16"/>
      <c r="M380" s="24"/>
      <c r="N380" s="24"/>
    </row>
    <row r="381">
      <c r="A381" s="9"/>
      <c r="B381" s="9"/>
      <c r="C381" s="9"/>
      <c r="D381" s="9"/>
      <c r="E381" s="9"/>
      <c r="F381" s="9"/>
      <c r="G381" s="9"/>
      <c r="H381" s="9"/>
      <c r="J381" s="16"/>
      <c r="M381" s="24"/>
      <c r="N381" s="24"/>
    </row>
    <row r="382">
      <c r="A382" s="9"/>
      <c r="B382" s="9"/>
      <c r="C382" s="9"/>
      <c r="D382" s="9"/>
      <c r="E382" s="9"/>
      <c r="F382" s="9"/>
      <c r="G382" s="9"/>
      <c r="H382" s="9"/>
      <c r="J382" s="16"/>
      <c r="M382" s="24"/>
      <c r="N382" s="24"/>
    </row>
    <row r="383">
      <c r="A383" s="9"/>
      <c r="B383" s="9"/>
      <c r="C383" s="9"/>
      <c r="D383" s="9"/>
      <c r="E383" s="9"/>
      <c r="F383" s="9"/>
      <c r="G383" s="9"/>
      <c r="H383" s="9"/>
      <c r="J383" s="16"/>
      <c r="M383" s="24"/>
      <c r="N383" s="24"/>
    </row>
    <row r="384">
      <c r="A384" s="9"/>
      <c r="B384" s="9"/>
      <c r="C384" s="9"/>
      <c r="D384" s="9"/>
      <c r="E384" s="9"/>
      <c r="F384" s="9"/>
      <c r="G384" s="9"/>
      <c r="H384" s="9"/>
      <c r="J384" s="16"/>
      <c r="M384" s="24"/>
      <c r="N384" s="24"/>
    </row>
    <row r="385">
      <c r="A385" s="9"/>
      <c r="B385" s="9"/>
      <c r="C385" s="9"/>
      <c r="D385" s="9"/>
      <c r="E385" s="9"/>
      <c r="F385" s="9"/>
      <c r="G385" s="9"/>
      <c r="H385" s="9"/>
      <c r="J385" s="16"/>
      <c r="M385" s="24"/>
      <c r="N385" s="24"/>
    </row>
    <row r="386">
      <c r="A386" s="9"/>
      <c r="B386" s="9"/>
      <c r="C386" s="9"/>
      <c r="D386" s="9"/>
      <c r="E386" s="9"/>
      <c r="F386" s="9"/>
      <c r="G386" s="9"/>
      <c r="H386" s="9"/>
      <c r="J386" s="16"/>
      <c r="M386" s="24"/>
      <c r="N386" s="24"/>
    </row>
    <row r="387">
      <c r="A387" s="9"/>
      <c r="B387" s="9"/>
      <c r="C387" s="9"/>
      <c r="D387" s="9"/>
      <c r="E387" s="9"/>
      <c r="F387" s="9"/>
      <c r="G387" s="9"/>
      <c r="H387" s="9"/>
      <c r="J387" s="16"/>
      <c r="M387" s="24"/>
      <c r="N387" s="24"/>
    </row>
    <row r="388">
      <c r="A388" s="9"/>
      <c r="B388" s="9"/>
      <c r="C388" s="9"/>
      <c r="D388" s="9"/>
      <c r="E388" s="9"/>
      <c r="F388" s="9"/>
      <c r="G388" s="9"/>
      <c r="H388" s="9"/>
      <c r="J388" s="16"/>
      <c r="M388" s="24"/>
      <c r="N388" s="24"/>
    </row>
    <row r="389">
      <c r="A389" s="9"/>
      <c r="B389" s="9"/>
      <c r="C389" s="9"/>
      <c r="D389" s="9"/>
      <c r="E389" s="9"/>
      <c r="F389" s="9"/>
      <c r="G389" s="9"/>
      <c r="H389" s="9"/>
      <c r="J389" s="16"/>
      <c r="M389" s="24"/>
      <c r="N389" s="24"/>
    </row>
    <row r="390">
      <c r="A390" s="9"/>
      <c r="B390" s="9"/>
      <c r="C390" s="9"/>
      <c r="D390" s="9"/>
      <c r="E390" s="9"/>
      <c r="F390" s="9"/>
      <c r="G390" s="9"/>
      <c r="H390" s="9"/>
      <c r="J390" s="16"/>
      <c r="M390" s="24"/>
      <c r="N390" s="24"/>
    </row>
    <row r="391">
      <c r="A391" s="9"/>
      <c r="B391" s="9"/>
      <c r="C391" s="9"/>
      <c r="D391" s="9"/>
      <c r="E391" s="9"/>
      <c r="F391" s="9"/>
      <c r="G391" s="9"/>
      <c r="H391" s="9"/>
      <c r="J391" s="16"/>
      <c r="M391" s="24"/>
      <c r="N391" s="24"/>
    </row>
    <row r="392">
      <c r="A392" s="9"/>
      <c r="B392" s="9"/>
      <c r="C392" s="9"/>
      <c r="D392" s="9"/>
      <c r="E392" s="9"/>
      <c r="F392" s="9"/>
      <c r="G392" s="9"/>
      <c r="H392" s="9"/>
      <c r="J392" s="16"/>
      <c r="M392" s="24"/>
      <c r="N392" s="24"/>
    </row>
    <row r="393">
      <c r="A393" s="9"/>
      <c r="B393" s="9"/>
      <c r="C393" s="9"/>
      <c r="D393" s="9"/>
      <c r="E393" s="9"/>
      <c r="F393" s="9"/>
      <c r="G393" s="9"/>
      <c r="H393" s="9"/>
      <c r="J393" s="16"/>
      <c r="M393" s="24"/>
      <c r="N393" s="24"/>
    </row>
    <row r="394">
      <c r="A394" s="9"/>
      <c r="B394" s="9"/>
      <c r="C394" s="9"/>
      <c r="D394" s="9"/>
      <c r="E394" s="9"/>
      <c r="F394" s="9"/>
      <c r="G394" s="9"/>
      <c r="H394" s="9"/>
      <c r="J394" s="16"/>
      <c r="M394" s="24"/>
      <c r="N394" s="24"/>
    </row>
    <row r="395">
      <c r="A395" s="9"/>
      <c r="B395" s="9"/>
      <c r="C395" s="9"/>
      <c r="D395" s="9"/>
      <c r="E395" s="9"/>
      <c r="F395" s="9"/>
      <c r="G395" s="9"/>
      <c r="H395" s="9"/>
      <c r="J395" s="16"/>
      <c r="M395" s="24"/>
      <c r="N395" s="24"/>
    </row>
    <row r="396">
      <c r="A396" s="9"/>
      <c r="B396" s="9"/>
      <c r="C396" s="9"/>
      <c r="D396" s="9"/>
      <c r="E396" s="9"/>
      <c r="F396" s="9"/>
      <c r="G396" s="9"/>
      <c r="H396" s="9"/>
      <c r="J396" s="16"/>
      <c r="M396" s="24"/>
      <c r="N396" s="24"/>
    </row>
    <row r="397">
      <c r="A397" s="9"/>
      <c r="B397" s="9"/>
      <c r="C397" s="9"/>
      <c r="D397" s="9"/>
      <c r="E397" s="9"/>
      <c r="F397" s="9"/>
      <c r="G397" s="9"/>
      <c r="H397" s="9"/>
      <c r="J397" s="16"/>
      <c r="M397" s="24"/>
      <c r="N397" s="24"/>
    </row>
    <row r="398">
      <c r="A398" s="9"/>
      <c r="B398" s="9"/>
      <c r="C398" s="9"/>
      <c r="D398" s="9"/>
      <c r="E398" s="9"/>
      <c r="F398" s="9"/>
      <c r="G398" s="9"/>
      <c r="H398" s="9"/>
      <c r="J398" s="16"/>
      <c r="M398" s="24"/>
      <c r="N398" s="24"/>
    </row>
    <row r="399">
      <c r="A399" s="9"/>
      <c r="B399" s="9"/>
      <c r="C399" s="9"/>
      <c r="D399" s="9"/>
      <c r="E399" s="9"/>
      <c r="F399" s="9"/>
      <c r="G399" s="9"/>
      <c r="H399" s="9"/>
      <c r="J399" s="16"/>
      <c r="M399" s="24"/>
      <c r="N399" s="24"/>
    </row>
    <row r="400">
      <c r="A400" s="9"/>
      <c r="B400" s="9"/>
      <c r="C400" s="9"/>
      <c r="D400" s="9"/>
      <c r="E400" s="9"/>
      <c r="F400" s="9"/>
      <c r="G400" s="9"/>
      <c r="H400" s="9"/>
      <c r="J400" s="16"/>
      <c r="M400" s="24"/>
      <c r="N400" s="24"/>
    </row>
    <row r="401">
      <c r="A401" s="9"/>
      <c r="B401" s="9"/>
      <c r="C401" s="9"/>
      <c r="D401" s="9"/>
      <c r="E401" s="9"/>
      <c r="F401" s="9"/>
      <c r="G401" s="9"/>
      <c r="H401" s="9"/>
      <c r="J401" s="16"/>
      <c r="M401" s="24"/>
      <c r="N401" s="24"/>
    </row>
    <row r="402">
      <c r="A402" s="9"/>
      <c r="B402" s="9"/>
      <c r="C402" s="9"/>
      <c r="D402" s="9"/>
      <c r="E402" s="9"/>
      <c r="F402" s="9"/>
      <c r="G402" s="9"/>
      <c r="H402" s="9"/>
      <c r="J402" s="16"/>
      <c r="M402" s="24"/>
      <c r="N402" s="24"/>
    </row>
    <row r="403">
      <c r="A403" s="9"/>
      <c r="B403" s="9"/>
      <c r="C403" s="9"/>
      <c r="D403" s="9"/>
      <c r="E403" s="9"/>
      <c r="F403" s="9"/>
      <c r="G403" s="9"/>
      <c r="H403" s="9"/>
      <c r="J403" s="16"/>
      <c r="M403" s="24"/>
      <c r="N403" s="24"/>
    </row>
    <row r="404">
      <c r="A404" s="9"/>
      <c r="B404" s="9"/>
      <c r="C404" s="9"/>
      <c r="D404" s="9"/>
      <c r="E404" s="9"/>
      <c r="F404" s="9"/>
      <c r="G404" s="9"/>
      <c r="H404" s="9"/>
      <c r="J404" s="16"/>
      <c r="M404" s="24"/>
      <c r="N404" s="24"/>
    </row>
    <row r="405">
      <c r="A405" s="9"/>
      <c r="B405" s="9"/>
      <c r="C405" s="9"/>
      <c r="D405" s="9"/>
      <c r="E405" s="9"/>
      <c r="F405" s="9"/>
      <c r="G405" s="9"/>
      <c r="H405" s="9"/>
      <c r="J405" s="16"/>
      <c r="M405" s="24"/>
      <c r="N405" s="24"/>
    </row>
    <row r="406">
      <c r="A406" s="9"/>
      <c r="B406" s="9"/>
      <c r="C406" s="9"/>
      <c r="D406" s="9"/>
      <c r="E406" s="9"/>
      <c r="F406" s="9"/>
      <c r="G406" s="9"/>
      <c r="H406" s="9"/>
      <c r="J406" s="16"/>
      <c r="M406" s="24"/>
      <c r="N406" s="24"/>
    </row>
    <row r="407">
      <c r="A407" s="9"/>
      <c r="B407" s="9"/>
      <c r="C407" s="9"/>
      <c r="D407" s="9"/>
      <c r="E407" s="9"/>
      <c r="F407" s="9"/>
      <c r="G407" s="9"/>
      <c r="H407" s="9"/>
      <c r="J407" s="16"/>
      <c r="M407" s="24"/>
      <c r="N407" s="24"/>
    </row>
    <row r="408">
      <c r="A408" s="9"/>
      <c r="B408" s="9"/>
      <c r="C408" s="9"/>
      <c r="D408" s="9"/>
      <c r="E408" s="9"/>
      <c r="F408" s="9"/>
      <c r="G408" s="9"/>
      <c r="H408" s="9"/>
      <c r="J408" s="16"/>
      <c r="M408" s="24"/>
      <c r="N408" s="24"/>
    </row>
    <row r="409">
      <c r="A409" s="9"/>
      <c r="B409" s="9"/>
      <c r="C409" s="9"/>
      <c r="D409" s="9"/>
      <c r="E409" s="9"/>
      <c r="F409" s="9"/>
      <c r="G409" s="9"/>
      <c r="H409" s="9"/>
      <c r="J409" s="16"/>
      <c r="M409" s="24"/>
      <c r="N409" s="24"/>
    </row>
    <row r="410">
      <c r="A410" s="9"/>
      <c r="B410" s="9"/>
      <c r="C410" s="9"/>
      <c r="D410" s="9"/>
      <c r="E410" s="9"/>
      <c r="F410" s="9"/>
      <c r="G410" s="9"/>
      <c r="H410" s="9"/>
      <c r="J410" s="16"/>
      <c r="M410" s="24"/>
      <c r="N410" s="24"/>
    </row>
    <row r="411">
      <c r="A411" s="9"/>
      <c r="B411" s="9"/>
      <c r="C411" s="9"/>
      <c r="D411" s="9"/>
      <c r="E411" s="9"/>
      <c r="F411" s="9"/>
      <c r="G411" s="9"/>
      <c r="H411" s="9"/>
      <c r="J411" s="16"/>
      <c r="M411" s="24"/>
      <c r="N411" s="24"/>
    </row>
    <row r="412">
      <c r="A412" s="9"/>
      <c r="B412" s="9"/>
      <c r="C412" s="9"/>
      <c r="D412" s="9"/>
      <c r="E412" s="9"/>
      <c r="F412" s="9"/>
      <c r="G412" s="9"/>
      <c r="H412" s="9"/>
      <c r="J412" s="16"/>
      <c r="M412" s="24"/>
      <c r="N412" s="24"/>
    </row>
    <row r="413">
      <c r="A413" s="9"/>
      <c r="B413" s="9"/>
      <c r="C413" s="9"/>
      <c r="D413" s="9"/>
      <c r="E413" s="9"/>
      <c r="F413" s="9"/>
      <c r="G413" s="9"/>
      <c r="H413" s="9"/>
      <c r="J413" s="16"/>
      <c r="M413" s="24"/>
      <c r="N413" s="24"/>
    </row>
    <row r="414">
      <c r="A414" s="9"/>
      <c r="B414" s="9"/>
      <c r="C414" s="9"/>
      <c r="D414" s="9"/>
      <c r="E414" s="9"/>
      <c r="F414" s="9"/>
      <c r="G414" s="9"/>
      <c r="H414" s="9"/>
      <c r="J414" s="16"/>
      <c r="M414" s="24"/>
      <c r="N414" s="24"/>
    </row>
    <row r="415">
      <c r="A415" s="9"/>
      <c r="B415" s="9"/>
      <c r="C415" s="9"/>
      <c r="D415" s="9"/>
      <c r="E415" s="9"/>
      <c r="F415" s="9"/>
      <c r="G415" s="9"/>
      <c r="H415" s="9"/>
      <c r="J415" s="16"/>
      <c r="M415" s="24"/>
      <c r="N415" s="24"/>
    </row>
    <row r="416">
      <c r="A416" s="9"/>
      <c r="B416" s="9"/>
      <c r="C416" s="9"/>
      <c r="D416" s="9"/>
      <c r="E416" s="9"/>
      <c r="F416" s="9"/>
      <c r="G416" s="9"/>
      <c r="H416" s="9"/>
      <c r="J416" s="16"/>
      <c r="M416" s="24"/>
      <c r="N416" s="24"/>
    </row>
    <row r="417">
      <c r="A417" s="9"/>
      <c r="B417" s="9"/>
      <c r="C417" s="9"/>
      <c r="D417" s="9"/>
      <c r="E417" s="9"/>
      <c r="F417" s="9"/>
      <c r="G417" s="9"/>
      <c r="H417" s="9"/>
      <c r="J417" s="16"/>
      <c r="M417" s="24"/>
      <c r="N417" s="24"/>
    </row>
    <row r="418">
      <c r="A418" s="9"/>
      <c r="B418" s="9"/>
      <c r="C418" s="9"/>
      <c r="D418" s="9"/>
      <c r="E418" s="9"/>
      <c r="F418" s="9"/>
      <c r="G418" s="9"/>
      <c r="H418" s="9"/>
      <c r="J418" s="16"/>
      <c r="M418" s="24"/>
      <c r="N418" s="24"/>
    </row>
    <row r="419">
      <c r="A419" s="9"/>
      <c r="B419" s="9"/>
      <c r="C419" s="9"/>
      <c r="D419" s="9"/>
      <c r="E419" s="9"/>
      <c r="F419" s="9"/>
      <c r="G419" s="9"/>
      <c r="H419" s="9"/>
      <c r="J419" s="16"/>
      <c r="M419" s="24"/>
      <c r="N419" s="24"/>
    </row>
    <row r="420">
      <c r="A420" s="9"/>
      <c r="B420" s="9"/>
      <c r="C420" s="9"/>
      <c r="D420" s="9"/>
      <c r="E420" s="9"/>
      <c r="F420" s="9"/>
      <c r="G420" s="9"/>
      <c r="H420" s="9"/>
      <c r="J420" s="16"/>
      <c r="M420" s="24"/>
      <c r="N420" s="24"/>
    </row>
    <row r="421">
      <c r="A421" s="9"/>
      <c r="B421" s="9"/>
      <c r="C421" s="9"/>
      <c r="D421" s="9"/>
      <c r="E421" s="9"/>
      <c r="F421" s="9"/>
      <c r="G421" s="9"/>
      <c r="H421" s="9"/>
      <c r="J421" s="16"/>
      <c r="M421" s="24"/>
      <c r="N421" s="24"/>
    </row>
    <row r="422">
      <c r="A422" s="9"/>
      <c r="B422" s="9"/>
      <c r="C422" s="9"/>
      <c r="D422" s="9"/>
      <c r="E422" s="9"/>
      <c r="F422" s="9"/>
      <c r="G422" s="9"/>
      <c r="H422" s="9"/>
      <c r="J422" s="16"/>
      <c r="M422" s="24"/>
      <c r="N422" s="24"/>
    </row>
    <row r="423">
      <c r="A423" s="9"/>
      <c r="B423" s="9"/>
      <c r="C423" s="9"/>
      <c r="D423" s="9"/>
      <c r="E423" s="9"/>
      <c r="F423" s="9"/>
      <c r="G423" s="9"/>
      <c r="H423" s="9"/>
      <c r="J423" s="16"/>
      <c r="M423" s="24"/>
      <c r="N423" s="24"/>
    </row>
    <row r="424">
      <c r="A424" s="9"/>
      <c r="B424" s="9"/>
      <c r="C424" s="9"/>
      <c r="D424" s="9"/>
      <c r="E424" s="9"/>
      <c r="F424" s="9"/>
      <c r="G424" s="9"/>
      <c r="H424" s="9"/>
      <c r="J424" s="16"/>
      <c r="M424" s="24"/>
      <c r="N424" s="24"/>
    </row>
    <row r="425">
      <c r="A425" s="9"/>
      <c r="B425" s="9"/>
      <c r="C425" s="9"/>
      <c r="D425" s="9"/>
      <c r="E425" s="9"/>
      <c r="F425" s="9"/>
      <c r="G425" s="9"/>
      <c r="H425" s="9"/>
      <c r="J425" s="16"/>
      <c r="M425" s="24"/>
      <c r="N425" s="24"/>
    </row>
    <row r="426">
      <c r="A426" s="9"/>
      <c r="B426" s="9"/>
      <c r="C426" s="9"/>
      <c r="D426" s="9"/>
      <c r="E426" s="9"/>
      <c r="F426" s="9"/>
      <c r="G426" s="9"/>
      <c r="H426" s="9"/>
      <c r="J426" s="16"/>
      <c r="M426" s="24"/>
      <c r="N426" s="24"/>
    </row>
    <row r="427">
      <c r="A427" s="9"/>
      <c r="B427" s="9"/>
      <c r="C427" s="9"/>
      <c r="D427" s="9"/>
      <c r="E427" s="9"/>
      <c r="F427" s="9"/>
      <c r="G427" s="9"/>
      <c r="H427" s="9"/>
      <c r="J427" s="16"/>
      <c r="M427" s="24"/>
      <c r="N427" s="24"/>
    </row>
    <row r="428">
      <c r="A428" s="9"/>
      <c r="B428" s="9"/>
      <c r="C428" s="9"/>
      <c r="D428" s="9"/>
      <c r="E428" s="9"/>
      <c r="F428" s="9"/>
      <c r="G428" s="9"/>
      <c r="H428" s="9"/>
      <c r="J428" s="16"/>
      <c r="M428" s="24"/>
      <c r="N428" s="24"/>
    </row>
    <row r="429">
      <c r="A429" s="9"/>
      <c r="B429" s="9"/>
      <c r="C429" s="9"/>
      <c r="D429" s="9"/>
      <c r="E429" s="9"/>
      <c r="F429" s="9"/>
      <c r="G429" s="9"/>
      <c r="H429" s="9"/>
      <c r="J429" s="16"/>
      <c r="M429" s="24"/>
      <c r="N429" s="24"/>
    </row>
    <row r="430">
      <c r="A430" s="9"/>
      <c r="B430" s="9"/>
      <c r="C430" s="9"/>
      <c r="D430" s="9"/>
      <c r="E430" s="9"/>
      <c r="F430" s="9"/>
      <c r="G430" s="9"/>
      <c r="H430" s="9"/>
      <c r="J430" s="16"/>
      <c r="M430" s="24"/>
      <c r="N430" s="24"/>
    </row>
    <row r="431">
      <c r="A431" s="9"/>
      <c r="B431" s="9"/>
      <c r="C431" s="9"/>
      <c r="D431" s="9"/>
      <c r="E431" s="9"/>
      <c r="F431" s="9"/>
      <c r="G431" s="9"/>
      <c r="H431" s="9"/>
      <c r="J431" s="16"/>
      <c r="M431" s="24"/>
      <c r="N431" s="24"/>
    </row>
    <row r="432">
      <c r="A432" s="9"/>
      <c r="B432" s="9"/>
      <c r="C432" s="9"/>
      <c r="D432" s="9"/>
      <c r="E432" s="9"/>
      <c r="F432" s="9"/>
      <c r="G432" s="9"/>
      <c r="H432" s="9"/>
      <c r="J432" s="16"/>
      <c r="M432" s="24"/>
      <c r="N432" s="24"/>
    </row>
    <row r="433">
      <c r="A433" s="9"/>
      <c r="B433" s="9"/>
      <c r="C433" s="9"/>
      <c r="D433" s="9"/>
      <c r="E433" s="9"/>
      <c r="F433" s="9"/>
      <c r="G433" s="9"/>
      <c r="H433" s="9"/>
      <c r="J433" s="16"/>
      <c r="M433" s="24"/>
      <c r="N433" s="24"/>
    </row>
    <row r="434">
      <c r="A434" s="9"/>
      <c r="B434" s="9"/>
      <c r="C434" s="9"/>
      <c r="D434" s="9"/>
      <c r="E434" s="9"/>
      <c r="F434" s="9"/>
      <c r="G434" s="9"/>
      <c r="H434" s="9"/>
      <c r="J434" s="16"/>
      <c r="M434" s="24"/>
      <c r="N434" s="24"/>
    </row>
    <row r="435">
      <c r="A435" s="9"/>
      <c r="B435" s="9"/>
      <c r="C435" s="9"/>
      <c r="D435" s="9"/>
      <c r="E435" s="9"/>
      <c r="F435" s="9"/>
      <c r="G435" s="9"/>
      <c r="H435" s="9"/>
      <c r="J435" s="16"/>
      <c r="M435" s="24"/>
      <c r="N435" s="24"/>
    </row>
    <row r="436">
      <c r="A436" s="9"/>
      <c r="B436" s="9"/>
      <c r="C436" s="9"/>
      <c r="D436" s="9"/>
      <c r="E436" s="9"/>
      <c r="F436" s="9"/>
      <c r="G436" s="9"/>
      <c r="H436" s="9"/>
      <c r="J436" s="16"/>
      <c r="M436" s="24"/>
      <c r="N436" s="24"/>
    </row>
    <row r="437">
      <c r="A437" s="9"/>
      <c r="B437" s="9"/>
      <c r="C437" s="9"/>
      <c r="D437" s="9"/>
      <c r="E437" s="9"/>
      <c r="F437" s="9"/>
      <c r="G437" s="9"/>
      <c r="H437" s="9"/>
      <c r="J437" s="16"/>
      <c r="M437" s="24"/>
      <c r="N437" s="24"/>
    </row>
    <row r="438">
      <c r="A438" s="9"/>
      <c r="B438" s="9"/>
      <c r="C438" s="9"/>
      <c r="D438" s="9"/>
      <c r="E438" s="9"/>
      <c r="F438" s="9"/>
      <c r="G438" s="9"/>
      <c r="H438" s="9"/>
      <c r="J438" s="16"/>
      <c r="M438" s="24"/>
      <c r="N438" s="24"/>
    </row>
    <row r="439">
      <c r="A439" s="9"/>
      <c r="B439" s="9"/>
      <c r="C439" s="9"/>
      <c r="D439" s="9"/>
      <c r="E439" s="9"/>
      <c r="F439" s="9"/>
      <c r="G439" s="9"/>
      <c r="H439" s="9"/>
      <c r="J439" s="16"/>
      <c r="M439" s="24"/>
      <c r="N439" s="24"/>
    </row>
    <row r="440">
      <c r="A440" s="9"/>
      <c r="B440" s="9"/>
      <c r="C440" s="9"/>
      <c r="D440" s="9"/>
      <c r="E440" s="9"/>
      <c r="F440" s="9"/>
      <c r="G440" s="9"/>
      <c r="H440" s="9"/>
      <c r="J440" s="16"/>
      <c r="M440" s="24"/>
      <c r="N440" s="24"/>
    </row>
    <row r="441">
      <c r="A441" s="9"/>
      <c r="B441" s="9"/>
      <c r="C441" s="9"/>
      <c r="D441" s="9"/>
      <c r="E441" s="9"/>
      <c r="F441" s="9"/>
      <c r="G441" s="9"/>
      <c r="H441" s="9"/>
      <c r="J441" s="16"/>
      <c r="M441" s="24"/>
      <c r="N441" s="24"/>
    </row>
    <row r="442">
      <c r="A442" s="9"/>
      <c r="B442" s="9"/>
      <c r="C442" s="9"/>
      <c r="D442" s="9"/>
      <c r="E442" s="9"/>
      <c r="F442" s="9"/>
      <c r="G442" s="9"/>
      <c r="H442" s="9"/>
      <c r="J442" s="16"/>
      <c r="M442" s="24"/>
      <c r="N442" s="24"/>
    </row>
    <row r="443">
      <c r="A443" s="9"/>
      <c r="B443" s="9"/>
      <c r="C443" s="9"/>
      <c r="D443" s="9"/>
      <c r="E443" s="9"/>
      <c r="F443" s="9"/>
      <c r="G443" s="9"/>
      <c r="H443" s="9"/>
      <c r="J443" s="16"/>
      <c r="M443" s="24"/>
      <c r="N443" s="24"/>
    </row>
    <row r="444">
      <c r="A444" s="9"/>
      <c r="B444" s="9"/>
      <c r="C444" s="9"/>
      <c r="D444" s="9"/>
      <c r="E444" s="9"/>
      <c r="F444" s="9"/>
      <c r="G444" s="9"/>
      <c r="H444" s="9"/>
      <c r="J444" s="16"/>
      <c r="M444" s="24"/>
      <c r="N444" s="24"/>
    </row>
    <row r="445">
      <c r="A445" s="9"/>
      <c r="B445" s="9"/>
      <c r="C445" s="9"/>
      <c r="D445" s="9"/>
      <c r="E445" s="9"/>
      <c r="F445" s="9"/>
      <c r="G445" s="9"/>
      <c r="H445" s="9"/>
      <c r="J445" s="16"/>
      <c r="M445" s="24"/>
      <c r="N445" s="24"/>
    </row>
    <row r="446">
      <c r="A446" s="9"/>
      <c r="B446" s="9"/>
      <c r="C446" s="9"/>
      <c r="D446" s="9"/>
      <c r="E446" s="9"/>
      <c r="F446" s="9"/>
      <c r="G446" s="9"/>
      <c r="H446" s="9"/>
      <c r="J446" s="16"/>
      <c r="M446" s="24"/>
      <c r="N446" s="24"/>
    </row>
    <row r="447">
      <c r="A447" s="9"/>
      <c r="B447" s="9"/>
      <c r="C447" s="9"/>
      <c r="D447" s="9"/>
      <c r="E447" s="9"/>
      <c r="F447" s="9"/>
      <c r="G447" s="9"/>
      <c r="H447" s="9"/>
      <c r="J447" s="16"/>
      <c r="M447" s="24"/>
      <c r="N447" s="24"/>
    </row>
    <row r="448">
      <c r="A448" s="9"/>
      <c r="B448" s="9"/>
      <c r="C448" s="9"/>
      <c r="D448" s="9"/>
      <c r="E448" s="9"/>
      <c r="F448" s="9"/>
      <c r="G448" s="9"/>
      <c r="H448" s="9"/>
      <c r="J448" s="16"/>
      <c r="M448" s="24"/>
      <c r="N448" s="24"/>
    </row>
    <row r="449">
      <c r="A449" s="9"/>
      <c r="B449" s="9"/>
      <c r="C449" s="9"/>
      <c r="D449" s="9"/>
      <c r="E449" s="9"/>
      <c r="F449" s="9"/>
      <c r="G449" s="9"/>
      <c r="H449" s="9"/>
      <c r="J449" s="16"/>
      <c r="M449" s="24"/>
      <c r="N449" s="24"/>
    </row>
    <row r="450">
      <c r="A450" s="9"/>
      <c r="B450" s="9"/>
      <c r="C450" s="9"/>
      <c r="D450" s="9"/>
      <c r="E450" s="9"/>
      <c r="F450" s="9"/>
      <c r="G450" s="9"/>
      <c r="H450" s="9"/>
      <c r="J450" s="16"/>
      <c r="M450" s="24"/>
      <c r="N450" s="24"/>
    </row>
    <row r="451">
      <c r="A451" s="9"/>
      <c r="B451" s="9"/>
      <c r="C451" s="9"/>
      <c r="D451" s="9"/>
      <c r="E451" s="9"/>
      <c r="F451" s="9"/>
      <c r="G451" s="9"/>
      <c r="H451" s="9"/>
      <c r="J451" s="16"/>
      <c r="M451" s="24"/>
      <c r="N451" s="24"/>
    </row>
    <row r="452">
      <c r="A452" s="9"/>
      <c r="B452" s="9"/>
      <c r="C452" s="9"/>
      <c r="D452" s="9"/>
      <c r="E452" s="9"/>
      <c r="F452" s="9"/>
      <c r="G452" s="9"/>
      <c r="H452" s="9"/>
      <c r="J452" s="16"/>
      <c r="M452" s="24"/>
      <c r="N452" s="24"/>
    </row>
    <row r="453">
      <c r="A453" s="9"/>
      <c r="B453" s="9"/>
      <c r="C453" s="9"/>
      <c r="D453" s="9"/>
      <c r="E453" s="9"/>
      <c r="F453" s="9"/>
      <c r="G453" s="9"/>
      <c r="H453" s="9"/>
      <c r="J453" s="16"/>
      <c r="M453" s="24"/>
      <c r="N453" s="24"/>
    </row>
    <row r="454">
      <c r="A454" s="9"/>
      <c r="B454" s="9"/>
      <c r="C454" s="9"/>
      <c r="D454" s="9"/>
      <c r="E454" s="9"/>
      <c r="F454" s="9"/>
      <c r="G454" s="9"/>
      <c r="H454" s="9"/>
      <c r="J454" s="16"/>
      <c r="M454" s="24"/>
      <c r="N454" s="24"/>
    </row>
    <row r="455">
      <c r="A455" s="9"/>
      <c r="B455" s="9"/>
      <c r="C455" s="9"/>
      <c r="D455" s="9"/>
      <c r="E455" s="9"/>
      <c r="F455" s="9"/>
      <c r="G455" s="9"/>
      <c r="H455" s="9"/>
      <c r="J455" s="16"/>
      <c r="M455" s="24"/>
      <c r="N455" s="24"/>
    </row>
    <row r="456">
      <c r="A456" s="9"/>
      <c r="B456" s="9"/>
      <c r="C456" s="9"/>
      <c r="D456" s="9"/>
      <c r="E456" s="9"/>
      <c r="F456" s="9"/>
      <c r="G456" s="9"/>
      <c r="H456" s="9"/>
      <c r="J456" s="16"/>
      <c r="M456" s="24"/>
      <c r="N456" s="24"/>
    </row>
    <row r="457">
      <c r="A457" s="9"/>
      <c r="B457" s="9"/>
      <c r="C457" s="9"/>
      <c r="D457" s="9"/>
      <c r="E457" s="9"/>
      <c r="F457" s="9"/>
      <c r="G457" s="9"/>
      <c r="H457" s="9"/>
      <c r="J457" s="16"/>
      <c r="M457" s="24"/>
      <c r="N457" s="24"/>
    </row>
    <row r="458">
      <c r="A458" s="9"/>
      <c r="B458" s="9"/>
      <c r="C458" s="9"/>
      <c r="D458" s="9"/>
      <c r="E458" s="9"/>
      <c r="F458" s="9"/>
      <c r="G458" s="9"/>
      <c r="H458" s="9"/>
      <c r="J458" s="16"/>
      <c r="M458" s="24"/>
      <c r="N458" s="24"/>
    </row>
    <row r="459">
      <c r="A459" s="9"/>
      <c r="B459" s="9"/>
      <c r="C459" s="9"/>
      <c r="D459" s="9"/>
      <c r="E459" s="9"/>
      <c r="F459" s="9"/>
      <c r="G459" s="9"/>
      <c r="H459" s="9"/>
      <c r="J459" s="16"/>
      <c r="M459" s="24"/>
      <c r="N459" s="24"/>
    </row>
    <row r="460">
      <c r="A460" s="9"/>
      <c r="B460" s="9"/>
      <c r="C460" s="9"/>
      <c r="D460" s="9"/>
      <c r="E460" s="9"/>
      <c r="F460" s="9"/>
      <c r="G460" s="9"/>
      <c r="H460" s="9"/>
      <c r="J460" s="16"/>
      <c r="M460" s="24"/>
      <c r="N460" s="24"/>
    </row>
    <row r="461">
      <c r="A461" s="9"/>
      <c r="B461" s="9"/>
      <c r="C461" s="9"/>
      <c r="D461" s="9"/>
      <c r="E461" s="9"/>
      <c r="F461" s="9"/>
      <c r="G461" s="9"/>
      <c r="H461" s="9"/>
      <c r="J461" s="16"/>
      <c r="M461" s="24"/>
      <c r="N461" s="24"/>
    </row>
    <row r="462">
      <c r="A462" s="9"/>
      <c r="B462" s="9"/>
      <c r="C462" s="9"/>
      <c r="D462" s="9"/>
      <c r="E462" s="9"/>
      <c r="F462" s="9"/>
      <c r="G462" s="9"/>
      <c r="H462" s="9"/>
      <c r="J462" s="16"/>
      <c r="M462" s="24"/>
      <c r="N462" s="24"/>
    </row>
    <row r="463">
      <c r="A463" s="9"/>
      <c r="B463" s="9"/>
      <c r="C463" s="9"/>
      <c r="D463" s="9"/>
      <c r="E463" s="9"/>
      <c r="F463" s="9"/>
      <c r="G463" s="9"/>
      <c r="H463" s="9"/>
      <c r="J463" s="16"/>
      <c r="M463" s="24"/>
      <c r="N463" s="24"/>
    </row>
    <row r="464">
      <c r="A464" s="9"/>
      <c r="B464" s="9"/>
      <c r="C464" s="9"/>
      <c r="D464" s="9"/>
      <c r="E464" s="9"/>
      <c r="F464" s="9"/>
      <c r="G464" s="9"/>
      <c r="H464" s="9"/>
      <c r="J464" s="16"/>
      <c r="M464" s="24"/>
      <c r="N464" s="24"/>
    </row>
    <row r="465">
      <c r="A465" s="9"/>
      <c r="B465" s="9"/>
      <c r="C465" s="9"/>
      <c r="D465" s="9"/>
      <c r="E465" s="9"/>
      <c r="F465" s="9"/>
      <c r="G465" s="9"/>
      <c r="H465" s="9"/>
      <c r="J465" s="16"/>
      <c r="M465" s="24"/>
      <c r="N465" s="24"/>
    </row>
    <row r="466">
      <c r="A466" s="9"/>
      <c r="B466" s="9"/>
      <c r="C466" s="9"/>
      <c r="D466" s="9"/>
      <c r="E466" s="9"/>
      <c r="F466" s="9"/>
      <c r="G466" s="9"/>
      <c r="H466" s="9"/>
      <c r="J466" s="16"/>
      <c r="M466" s="24"/>
      <c r="N466" s="24"/>
    </row>
    <row r="467">
      <c r="A467" s="9"/>
      <c r="B467" s="9"/>
      <c r="C467" s="9"/>
      <c r="D467" s="9"/>
      <c r="E467" s="9"/>
      <c r="F467" s="9"/>
      <c r="G467" s="9"/>
      <c r="H467" s="9"/>
      <c r="J467" s="16"/>
      <c r="M467" s="24"/>
      <c r="N467" s="24"/>
    </row>
    <row r="468">
      <c r="A468" s="9"/>
      <c r="B468" s="9"/>
      <c r="C468" s="9"/>
      <c r="D468" s="9"/>
      <c r="E468" s="9"/>
      <c r="F468" s="9"/>
      <c r="G468" s="9"/>
      <c r="H468" s="9"/>
      <c r="J468" s="16"/>
      <c r="M468" s="24"/>
      <c r="N468" s="24"/>
    </row>
    <row r="469">
      <c r="A469" s="9"/>
      <c r="B469" s="9"/>
      <c r="C469" s="9"/>
      <c r="D469" s="9"/>
      <c r="E469" s="9"/>
      <c r="F469" s="9"/>
      <c r="G469" s="9"/>
      <c r="H469" s="9"/>
      <c r="J469" s="16"/>
      <c r="M469" s="24"/>
      <c r="N469" s="24"/>
    </row>
    <row r="470">
      <c r="A470" s="9"/>
      <c r="B470" s="9"/>
      <c r="C470" s="9"/>
      <c r="D470" s="9"/>
      <c r="E470" s="9"/>
      <c r="F470" s="9"/>
      <c r="G470" s="9"/>
      <c r="H470" s="9"/>
      <c r="J470" s="16"/>
      <c r="M470" s="24"/>
      <c r="N470" s="24"/>
    </row>
    <row r="471">
      <c r="A471" s="9"/>
      <c r="B471" s="9"/>
      <c r="C471" s="9"/>
      <c r="D471" s="9"/>
      <c r="E471" s="9"/>
      <c r="F471" s="9"/>
      <c r="G471" s="9"/>
      <c r="H471" s="9"/>
      <c r="J471" s="16"/>
      <c r="M471" s="24"/>
      <c r="N471" s="24"/>
    </row>
    <row r="472">
      <c r="A472" s="9"/>
      <c r="B472" s="9"/>
      <c r="C472" s="9"/>
      <c r="D472" s="9"/>
      <c r="E472" s="9"/>
      <c r="F472" s="9"/>
      <c r="G472" s="9"/>
      <c r="H472" s="9"/>
      <c r="J472" s="16"/>
      <c r="M472" s="24"/>
      <c r="N472" s="24"/>
    </row>
    <row r="473">
      <c r="A473" s="9"/>
      <c r="B473" s="9"/>
      <c r="C473" s="9"/>
      <c r="D473" s="9"/>
      <c r="E473" s="9"/>
      <c r="F473" s="9"/>
      <c r="G473" s="9"/>
      <c r="H473" s="9"/>
      <c r="J473" s="16"/>
      <c r="M473" s="24"/>
      <c r="N473" s="24"/>
    </row>
    <row r="474">
      <c r="A474" s="9"/>
      <c r="B474" s="9"/>
      <c r="C474" s="9"/>
      <c r="D474" s="9"/>
      <c r="E474" s="9"/>
      <c r="F474" s="9"/>
      <c r="G474" s="9"/>
      <c r="H474" s="9"/>
      <c r="J474" s="16"/>
      <c r="M474" s="24"/>
      <c r="N474" s="24"/>
    </row>
    <row r="475">
      <c r="A475" s="9"/>
      <c r="B475" s="9"/>
      <c r="C475" s="9"/>
      <c r="D475" s="9"/>
      <c r="E475" s="9"/>
      <c r="F475" s="9"/>
      <c r="G475" s="9"/>
      <c r="H475" s="9"/>
      <c r="J475" s="16"/>
      <c r="M475" s="24"/>
      <c r="N475" s="24"/>
    </row>
    <row r="476">
      <c r="A476" s="9"/>
      <c r="B476" s="9"/>
      <c r="C476" s="9"/>
      <c r="D476" s="9"/>
      <c r="E476" s="9"/>
      <c r="F476" s="9"/>
      <c r="G476" s="9"/>
      <c r="H476" s="9"/>
      <c r="J476" s="16"/>
      <c r="M476" s="24"/>
      <c r="N476" s="24"/>
    </row>
    <row r="477">
      <c r="A477" s="9"/>
      <c r="B477" s="9"/>
      <c r="C477" s="9"/>
      <c r="D477" s="9"/>
      <c r="E477" s="9"/>
      <c r="F477" s="9"/>
      <c r="G477" s="9"/>
      <c r="H477" s="9"/>
      <c r="J477" s="16"/>
      <c r="M477" s="24"/>
      <c r="N477" s="24"/>
    </row>
    <row r="478">
      <c r="A478" s="9"/>
      <c r="B478" s="9"/>
      <c r="C478" s="9"/>
      <c r="D478" s="9"/>
      <c r="E478" s="9"/>
      <c r="F478" s="9"/>
      <c r="G478" s="9"/>
      <c r="H478" s="9"/>
      <c r="J478" s="16"/>
      <c r="M478" s="24"/>
      <c r="N478" s="24"/>
    </row>
    <row r="479">
      <c r="A479" s="9"/>
      <c r="B479" s="9"/>
      <c r="C479" s="9"/>
      <c r="D479" s="9"/>
      <c r="E479" s="9"/>
      <c r="F479" s="9"/>
      <c r="G479" s="9"/>
      <c r="H479" s="9"/>
      <c r="J479" s="16"/>
      <c r="M479" s="24"/>
      <c r="N479" s="24"/>
    </row>
    <row r="480">
      <c r="A480" s="9"/>
      <c r="B480" s="9"/>
      <c r="C480" s="9"/>
      <c r="D480" s="9"/>
      <c r="E480" s="9"/>
      <c r="F480" s="9"/>
      <c r="G480" s="9"/>
      <c r="H480" s="9"/>
      <c r="J480" s="16"/>
      <c r="M480" s="24"/>
      <c r="N480" s="24"/>
    </row>
    <row r="481">
      <c r="A481" s="9"/>
      <c r="B481" s="9"/>
      <c r="C481" s="9"/>
      <c r="D481" s="9"/>
      <c r="E481" s="9"/>
      <c r="F481" s="9"/>
      <c r="G481" s="9"/>
      <c r="H481" s="9"/>
      <c r="J481" s="16"/>
      <c r="M481" s="24"/>
      <c r="N481" s="24"/>
    </row>
    <row r="482">
      <c r="A482" s="9"/>
      <c r="B482" s="9"/>
      <c r="C482" s="9"/>
      <c r="D482" s="9"/>
      <c r="E482" s="9"/>
      <c r="F482" s="9"/>
      <c r="G482" s="9"/>
      <c r="H482" s="9"/>
      <c r="J482" s="16"/>
      <c r="M482" s="24"/>
      <c r="N482" s="24"/>
    </row>
    <row r="483">
      <c r="A483" s="9"/>
      <c r="B483" s="9"/>
      <c r="C483" s="9"/>
      <c r="D483" s="9"/>
      <c r="E483" s="9"/>
      <c r="F483" s="9"/>
      <c r="G483" s="9"/>
      <c r="H483" s="9"/>
      <c r="J483" s="16"/>
      <c r="M483" s="24"/>
      <c r="N483" s="24"/>
    </row>
    <row r="484">
      <c r="A484" s="9"/>
      <c r="B484" s="9"/>
      <c r="C484" s="9"/>
      <c r="D484" s="9"/>
      <c r="E484" s="9"/>
      <c r="F484" s="9"/>
      <c r="G484" s="9"/>
      <c r="H484" s="9"/>
      <c r="J484" s="16"/>
      <c r="M484" s="24"/>
      <c r="N484" s="24"/>
    </row>
    <row r="485">
      <c r="A485" s="9"/>
      <c r="B485" s="9"/>
      <c r="C485" s="9"/>
      <c r="D485" s="9"/>
      <c r="E485" s="9"/>
      <c r="F485" s="9"/>
      <c r="G485" s="9"/>
      <c r="H485" s="9"/>
      <c r="J485" s="16"/>
      <c r="M485" s="24"/>
      <c r="N485" s="24"/>
    </row>
    <row r="486">
      <c r="A486" s="9"/>
      <c r="B486" s="9"/>
      <c r="C486" s="9"/>
      <c r="D486" s="9"/>
      <c r="E486" s="9"/>
      <c r="F486" s="9"/>
      <c r="G486" s="9"/>
      <c r="H486" s="9"/>
      <c r="J486" s="16"/>
      <c r="M486" s="24"/>
      <c r="N486" s="24"/>
    </row>
    <row r="487">
      <c r="A487" s="9"/>
      <c r="B487" s="9"/>
      <c r="C487" s="9"/>
      <c r="D487" s="9"/>
      <c r="E487" s="9"/>
      <c r="F487" s="9"/>
      <c r="G487" s="9"/>
      <c r="H487" s="9"/>
      <c r="J487" s="16"/>
      <c r="M487" s="24"/>
      <c r="N487" s="24"/>
    </row>
    <row r="488">
      <c r="A488" s="9"/>
      <c r="B488" s="9"/>
      <c r="C488" s="9"/>
      <c r="D488" s="9"/>
      <c r="E488" s="9"/>
      <c r="F488" s="9"/>
      <c r="G488" s="9"/>
      <c r="H488" s="9"/>
      <c r="J488" s="16"/>
      <c r="M488" s="24"/>
      <c r="N488" s="24"/>
    </row>
    <row r="489">
      <c r="A489" s="9"/>
      <c r="B489" s="9"/>
      <c r="C489" s="9"/>
      <c r="D489" s="9"/>
      <c r="E489" s="9"/>
      <c r="F489" s="9"/>
      <c r="G489" s="9"/>
      <c r="H489" s="9"/>
      <c r="J489" s="16"/>
      <c r="M489" s="24"/>
      <c r="N489" s="24"/>
    </row>
    <row r="490">
      <c r="A490" s="9"/>
      <c r="B490" s="9"/>
      <c r="C490" s="9"/>
      <c r="D490" s="9"/>
      <c r="E490" s="9"/>
      <c r="F490" s="9"/>
      <c r="G490" s="9"/>
      <c r="H490" s="9"/>
      <c r="J490" s="16"/>
      <c r="M490" s="24"/>
      <c r="N490" s="24"/>
    </row>
    <row r="491">
      <c r="A491" s="9"/>
      <c r="B491" s="9"/>
      <c r="C491" s="9"/>
      <c r="D491" s="9"/>
      <c r="E491" s="9"/>
      <c r="F491" s="9"/>
      <c r="G491" s="9"/>
      <c r="H491" s="9"/>
      <c r="J491" s="16"/>
      <c r="M491" s="24"/>
      <c r="N491" s="24"/>
    </row>
    <row r="492">
      <c r="A492" s="9"/>
      <c r="B492" s="9"/>
      <c r="C492" s="9"/>
      <c r="D492" s="9"/>
      <c r="E492" s="9"/>
      <c r="F492" s="9"/>
      <c r="G492" s="9"/>
      <c r="H492" s="9"/>
      <c r="J492" s="16"/>
      <c r="M492" s="24"/>
      <c r="N492" s="24"/>
    </row>
    <row r="493">
      <c r="A493" s="9"/>
      <c r="B493" s="9"/>
      <c r="C493" s="9"/>
      <c r="D493" s="9"/>
      <c r="E493" s="9"/>
      <c r="F493" s="9"/>
      <c r="G493" s="9"/>
      <c r="H493" s="9"/>
      <c r="J493" s="16"/>
      <c r="M493" s="24"/>
      <c r="N493" s="24"/>
    </row>
    <row r="494">
      <c r="A494" s="9"/>
      <c r="B494" s="9"/>
      <c r="C494" s="9"/>
      <c r="D494" s="9"/>
      <c r="E494" s="9"/>
      <c r="F494" s="9"/>
      <c r="G494" s="9"/>
      <c r="H494" s="9"/>
      <c r="J494" s="16"/>
      <c r="M494" s="24"/>
      <c r="N494" s="24"/>
    </row>
    <row r="495">
      <c r="A495" s="9"/>
      <c r="B495" s="9"/>
      <c r="C495" s="9"/>
      <c r="D495" s="9"/>
      <c r="E495" s="9"/>
      <c r="F495" s="9"/>
      <c r="G495" s="9"/>
      <c r="H495" s="9"/>
      <c r="J495" s="16"/>
      <c r="M495" s="24"/>
      <c r="N495" s="24"/>
    </row>
    <row r="496">
      <c r="A496" s="9"/>
      <c r="B496" s="9"/>
      <c r="C496" s="9"/>
      <c r="D496" s="9"/>
      <c r="E496" s="9"/>
      <c r="F496" s="9"/>
      <c r="G496" s="9"/>
      <c r="H496" s="9"/>
      <c r="J496" s="16"/>
      <c r="M496" s="24"/>
      <c r="N496" s="24"/>
    </row>
    <row r="497">
      <c r="A497" s="9"/>
      <c r="B497" s="9"/>
      <c r="C497" s="9"/>
      <c r="D497" s="9"/>
      <c r="E497" s="9"/>
      <c r="F497" s="9"/>
      <c r="G497" s="9"/>
      <c r="H497" s="9"/>
      <c r="J497" s="16"/>
      <c r="M497" s="24"/>
      <c r="N497" s="24"/>
    </row>
    <row r="498">
      <c r="A498" s="9"/>
      <c r="B498" s="9"/>
      <c r="C498" s="9"/>
      <c r="D498" s="9"/>
      <c r="E498" s="9"/>
      <c r="F498" s="9"/>
      <c r="G498" s="9"/>
      <c r="H498" s="9"/>
      <c r="J498" s="16"/>
      <c r="M498" s="24"/>
      <c r="N498" s="24"/>
    </row>
    <row r="499">
      <c r="A499" s="9"/>
      <c r="B499" s="9"/>
      <c r="C499" s="9"/>
      <c r="D499" s="9"/>
      <c r="E499" s="9"/>
      <c r="F499" s="9"/>
      <c r="G499" s="9"/>
      <c r="H499" s="9"/>
      <c r="J499" s="16"/>
      <c r="M499" s="24"/>
      <c r="N499" s="24"/>
    </row>
    <row r="500">
      <c r="A500" s="9"/>
      <c r="B500" s="9"/>
      <c r="C500" s="9"/>
      <c r="D500" s="9"/>
      <c r="E500" s="9"/>
      <c r="F500" s="9"/>
      <c r="G500" s="9"/>
      <c r="H500" s="9"/>
      <c r="J500" s="16"/>
      <c r="M500" s="24"/>
      <c r="N500" s="24"/>
    </row>
    <row r="501">
      <c r="A501" s="9"/>
      <c r="B501" s="9"/>
      <c r="C501" s="9"/>
      <c r="D501" s="9"/>
      <c r="E501" s="9"/>
      <c r="F501" s="9"/>
      <c r="G501" s="9"/>
      <c r="H501" s="9"/>
      <c r="J501" s="16"/>
      <c r="M501" s="24"/>
      <c r="N501" s="24"/>
    </row>
    <row r="502">
      <c r="A502" s="9"/>
      <c r="B502" s="9"/>
      <c r="C502" s="9"/>
      <c r="D502" s="9"/>
      <c r="E502" s="9"/>
      <c r="F502" s="9"/>
      <c r="G502" s="9"/>
      <c r="H502" s="9"/>
      <c r="J502" s="16"/>
      <c r="M502" s="24"/>
      <c r="N502" s="24"/>
    </row>
    <row r="503">
      <c r="A503" s="9"/>
      <c r="B503" s="9"/>
      <c r="C503" s="9"/>
      <c r="D503" s="9"/>
      <c r="E503" s="9"/>
      <c r="F503" s="9"/>
      <c r="G503" s="9"/>
      <c r="H503" s="9"/>
      <c r="J503" s="16"/>
      <c r="M503" s="24"/>
      <c r="N503" s="24"/>
    </row>
    <row r="504">
      <c r="A504" s="9"/>
      <c r="B504" s="9"/>
      <c r="C504" s="9"/>
      <c r="D504" s="9"/>
      <c r="E504" s="9"/>
      <c r="F504" s="9"/>
      <c r="G504" s="9"/>
      <c r="H504" s="9"/>
      <c r="J504" s="16"/>
      <c r="M504" s="24"/>
      <c r="N504" s="24"/>
    </row>
    <row r="505">
      <c r="A505" s="9"/>
      <c r="B505" s="9"/>
      <c r="C505" s="9"/>
      <c r="D505" s="9"/>
      <c r="E505" s="9"/>
      <c r="F505" s="9"/>
      <c r="G505" s="9"/>
      <c r="H505" s="9"/>
      <c r="J505" s="16"/>
      <c r="M505" s="24"/>
      <c r="N505" s="24"/>
    </row>
    <row r="506">
      <c r="A506" s="9"/>
      <c r="B506" s="9"/>
      <c r="C506" s="9"/>
      <c r="D506" s="9"/>
      <c r="E506" s="9"/>
      <c r="F506" s="9"/>
      <c r="G506" s="9"/>
      <c r="H506" s="9"/>
      <c r="J506" s="16"/>
      <c r="M506" s="24"/>
      <c r="N506" s="24"/>
    </row>
    <row r="507">
      <c r="A507" s="9"/>
      <c r="B507" s="9"/>
      <c r="C507" s="9"/>
      <c r="D507" s="9"/>
      <c r="E507" s="9"/>
      <c r="F507" s="9"/>
      <c r="G507" s="9"/>
      <c r="H507" s="9"/>
      <c r="J507" s="16"/>
      <c r="M507" s="24"/>
      <c r="N507" s="24"/>
    </row>
    <row r="508">
      <c r="A508" s="9"/>
      <c r="B508" s="9"/>
      <c r="C508" s="9"/>
      <c r="D508" s="9"/>
      <c r="E508" s="9"/>
      <c r="F508" s="9"/>
      <c r="G508" s="9"/>
      <c r="H508" s="9"/>
      <c r="J508" s="16"/>
      <c r="M508" s="24"/>
      <c r="N508" s="24"/>
    </row>
    <row r="509">
      <c r="A509" s="9"/>
      <c r="B509" s="9"/>
      <c r="C509" s="9"/>
      <c r="D509" s="9"/>
      <c r="E509" s="9"/>
      <c r="F509" s="9"/>
      <c r="G509" s="9"/>
      <c r="H509" s="9"/>
      <c r="J509" s="16"/>
      <c r="M509" s="24"/>
      <c r="N509" s="24"/>
    </row>
    <row r="510">
      <c r="A510" s="9"/>
      <c r="B510" s="9"/>
      <c r="C510" s="9"/>
      <c r="D510" s="9"/>
      <c r="E510" s="9"/>
      <c r="F510" s="9"/>
      <c r="G510" s="9"/>
      <c r="H510" s="9"/>
      <c r="J510" s="16"/>
      <c r="M510" s="24"/>
      <c r="N510" s="24"/>
    </row>
    <row r="511">
      <c r="A511" s="9"/>
      <c r="B511" s="9"/>
      <c r="C511" s="9"/>
      <c r="D511" s="9"/>
      <c r="E511" s="9"/>
      <c r="F511" s="9"/>
      <c r="G511" s="9"/>
      <c r="H511" s="9"/>
      <c r="J511" s="16"/>
      <c r="M511" s="24"/>
      <c r="N511" s="24"/>
    </row>
    <row r="512">
      <c r="A512" s="9"/>
      <c r="B512" s="9"/>
      <c r="C512" s="9"/>
      <c r="D512" s="9"/>
      <c r="E512" s="9"/>
      <c r="F512" s="9"/>
      <c r="G512" s="9"/>
      <c r="H512" s="9"/>
      <c r="J512" s="16"/>
      <c r="M512" s="24"/>
      <c r="N512" s="24"/>
    </row>
    <row r="513">
      <c r="A513" s="9"/>
      <c r="B513" s="9"/>
      <c r="C513" s="9"/>
      <c r="D513" s="9"/>
      <c r="E513" s="9"/>
      <c r="F513" s="9"/>
      <c r="G513" s="9"/>
      <c r="H513" s="9"/>
      <c r="J513" s="16"/>
      <c r="M513" s="24"/>
      <c r="N513" s="24"/>
    </row>
    <row r="514">
      <c r="A514" s="9"/>
      <c r="B514" s="9"/>
      <c r="C514" s="9"/>
      <c r="D514" s="9"/>
      <c r="E514" s="9"/>
      <c r="F514" s="9"/>
      <c r="G514" s="9"/>
      <c r="H514" s="9"/>
      <c r="J514" s="16"/>
      <c r="M514" s="24"/>
      <c r="N514" s="24"/>
    </row>
    <row r="515">
      <c r="A515" s="9"/>
      <c r="B515" s="9"/>
      <c r="C515" s="9"/>
      <c r="D515" s="9"/>
      <c r="E515" s="9"/>
      <c r="F515" s="9"/>
      <c r="G515" s="9"/>
      <c r="H515" s="9"/>
      <c r="J515" s="16"/>
      <c r="M515" s="24"/>
      <c r="N515" s="24"/>
    </row>
    <row r="516">
      <c r="A516" s="9"/>
      <c r="B516" s="9"/>
      <c r="C516" s="9"/>
      <c r="D516" s="9"/>
      <c r="E516" s="9"/>
      <c r="F516" s="9"/>
      <c r="G516" s="9"/>
      <c r="H516" s="9"/>
      <c r="J516" s="16"/>
      <c r="M516" s="24"/>
      <c r="N516" s="24"/>
    </row>
    <row r="517">
      <c r="A517" s="9"/>
      <c r="B517" s="9"/>
      <c r="C517" s="9"/>
      <c r="D517" s="9"/>
      <c r="E517" s="9"/>
      <c r="F517" s="9"/>
      <c r="G517" s="9"/>
      <c r="H517" s="9"/>
      <c r="J517" s="16"/>
      <c r="M517" s="24"/>
      <c r="N517" s="24"/>
    </row>
    <row r="518">
      <c r="A518" s="9"/>
      <c r="B518" s="9"/>
      <c r="C518" s="9"/>
      <c r="D518" s="9"/>
      <c r="E518" s="9"/>
      <c r="F518" s="9"/>
      <c r="G518" s="9"/>
      <c r="H518" s="9"/>
      <c r="J518" s="16"/>
      <c r="M518" s="24"/>
      <c r="N518" s="24"/>
    </row>
    <row r="519">
      <c r="A519" s="9"/>
      <c r="B519" s="9"/>
      <c r="C519" s="9"/>
      <c r="D519" s="9"/>
      <c r="E519" s="9"/>
      <c r="F519" s="9"/>
      <c r="G519" s="9"/>
      <c r="H519" s="9"/>
      <c r="J519" s="16"/>
      <c r="M519" s="24"/>
      <c r="N519" s="24"/>
    </row>
    <row r="520">
      <c r="A520" s="9"/>
      <c r="B520" s="9"/>
      <c r="C520" s="9"/>
      <c r="D520" s="9"/>
      <c r="E520" s="9"/>
      <c r="F520" s="9"/>
      <c r="G520" s="9"/>
      <c r="H520" s="9"/>
      <c r="J520" s="16"/>
      <c r="M520" s="24"/>
      <c r="N520" s="24"/>
    </row>
    <row r="521">
      <c r="A521" s="9"/>
      <c r="B521" s="9"/>
      <c r="C521" s="9"/>
      <c r="D521" s="9"/>
      <c r="E521" s="9"/>
      <c r="F521" s="9"/>
      <c r="G521" s="9"/>
      <c r="H521" s="9"/>
      <c r="J521" s="16"/>
      <c r="M521" s="24"/>
      <c r="N521" s="24"/>
    </row>
    <row r="522">
      <c r="A522" s="9"/>
      <c r="B522" s="9"/>
      <c r="C522" s="9"/>
      <c r="D522" s="9"/>
      <c r="E522" s="9"/>
      <c r="F522" s="9"/>
      <c r="G522" s="9"/>
      <c r="H522" s="9"/>
      <c r="J522" s="16"/>
      <c r="M522" s="24"/>
      <c r="N522" s="24"/>
    </row>
    <row r="523">
      <c r="A523" s="9"/>
      <c r="B523" s="9"/>
      <c r="C523" s="9"/>
      <c r="D523" s="9"/>
      <c r="E523" s="9"/>
      <c r="F523" s="9"/>
      <c r="G523" s="9"/>
      <c r="H523" s="9"/>
      <c r="J523" s="16"/>
      <c r="M523" s="24"/>
      <c r="N523" s="24"/>
    </row>
    <row r="524">
      <c r="A524" s="9"/>
      <c r="B524" s="9"/>
      <c r="C524" s="9"/>
      <c r="D524" s="9"/>
      <c r="E524" s="9"/>
      <c r="F524" s="9"/>
      <c r="G524" s="9"/>
      <c r="H524" s="9"/>
      <c r="J524" s="16"/>
      <c r="M524" s="24"/>
      <c r="N524" s="24"/>
    </row>
    <row r="525">
      <c r="A525" s="9"/>
      <c r="B525" s="9"/>
      <c r="C525" s="9"/>
      <c r="D525" s="9"/>
      <c r="E525" s="9"/>
      <c r="F525" s="9"/>
      <c r="G525" s="9"/>
      <c r="H525" s="9"/>
      <c r="J525" s="16"/>
      <c r="M525" s="24"/>
      <c r="N525" s="24"/>
    </row>
    <row r="526">
      <c r="A526" s="9"/>
      <c r="B526" s="9"/>
      <c r="C526" s="9"/>
      <c r="D526" s="9"/>
      <c r="E526" s="9"/>
      <c r="F526" s="9"/>
      <c r="G526" s="9"/>
      <c r="H526" s="9"/>
      <c r="J526" s="16"/>
      <c r="M526" s="24"/>
      <c r="N526" s="24"/>
    </row>
    <row r="527">
      <c r="A527" s="9"/>
      <c r="B527" s="9"/>
      <c r="C527" s="9"/>
      <c r="D527" s="9"/>
      <c r="E527" s="9"/>
      <c r="F527" s="9"/>
      <c r="G527" s="9"/>
      <c r="H527" s="9"/>
      <c r="J527" s="16"/>
      <c r="M527" s="24"/>
      <c r="N527" s="24"/>
    </row>
    <row r="528">
      <c r="A528" s="9"/>
      <c r="B528" s="9"/>
      <c r="C528" s="9"/>
      <c r="D528" s="9"/>
      <c r="E528" s="9"/>
      <c r="F528" s="9"/>
      <c r="G528" s="9"/>
      <c r="H528" s="9"/>
      <c r="J528" s="16"/>
      <c r="M528" s="24"/>
      <c r="N528" s="24"/>
    </row>
    <row r="529">
      <c r="A529" s="9"/>
      <c r="B529" s="9"/>
      <c r="C529" s="9"/>
      <c r="D529" s="9"/>
      <c r="E529" s="9"/>
      <c r="F529" s="9"/>
      <c r="G529" s="9"/>
      <c r="H529" s="9"/>
      <c r="J529" s="16"/>
      <c r="M529" s="24"/>
      <c r="N529" s="24"/>
    </row>
    <row r="530">
      <c r="A530" s="9"/>
      <c r="B530" s="9"/>
      <c r="C530" s="9"/>
      <c r="D530" s="9"/>
      <c r="E530" s="9"/>
      <c r="F530" s="9"/>
      <c r="G530" s="9"/>
      <c r="H530" s="9"/>
      <c r="J530" s="16"/>
      <c r="M530" s="24"/>
      <c r="N530" s="24"/>
    </row>
    <row r="531">
      <c r="A531" s="9"/>
      <c r="B531" s="9"/>
      <c r="C531" s="9"/>
      <c r="D531" s="9"/>
      <c r="E531" s="9"/>
      <c r="F531" s="9"/>
      <c r="G531" s="9"/>
      <c r="H531" s="9"/>
      <c r="J531" s="16"/>
      <c r="M531" s="24"/>
      <c r="N531" s="24"/>
    </row>
    <row r="532">
      <c r="A532" s="9"/>
      <c r="B532" s="9"/>
      <c r="C532" s="9"/>
      <c r="D532" s="9"/>
      <c r="E532" s="9"/>
      <c r="F532" s="9"/>
      <c r="G532" s="9"/>
      <c r="H532" s="9"/>
      <c r="J532" s="16"/>
      <c r="M532" s="24"/>
      <c r="N532" s="24"/>
    </row>
    <row r="533">
      <c r="A533" s="9"/>
      <c r="B533" s="9"/>
      <c r="C533" s="9"/>
      <c r="D533" s="9"/>
      <c r="E533" s="9"/>
      <c r="F533" s="9"/>
      <c r="G533" s="9"/>
      <c r="H533" s="9"/>
      <c r="J533" s="16"/>
      <c r="M533" s="24"/>
      <c r="N533" s="24"/>
    </row>
    <row r="534">
      <c r="A534" s="9"/>
      <c r="B534" s="9"/>
      <c r="C534" s="9"/>
      <c r="D534" s="9"/>
      <c r="E534" s="9"/>
      <c r="F534" s="9"/>
      <c r="G534" s="9"/>
      <c r="H534" s="9"/>
      <c r="J534" s="16"/>
      <c r="M534" s="24"/>
      <c r="N534" s="24"/>
    </row>
    <row r="535">
      <c r="A535" s="9"/>
      <c r="B535" s="9"/>
      <c r="C535" s="9"/>
      <c r="D535" s="9"/>
      <c r="E535" s="9"/>
      <c r="F535" s="9"/>
      <c r="G535" s="9"/>
      <c r="H535" s="9"/>
      <c r="J535" s="16"/>
      <c r="M535" s="24"/>
      <c r="N535" s="24"/>
    </row>
    <row r="536">
      <c r="A536" s="9"/>
      <c r="B536" s="9"/>
      <c r="C536" s="9"/>
      <c r="D536" s="9"/>
      <c r="E536" s="9"/>
      <c r="F536" s="9"/>
      <c r="G536" s="9"/>
      <c r="H536" s="9"/>
      <c r="J536" s="16"/>
      <c r="M536" s="24"/>
      <c r="N536" s="24"/>
    </row>
    <row r="537">
      <c r="A537" s="9"/>
      <c r="B537" s="9"/>
      <c r="C537" s="9"/>
      <c r="D537" s="9"/>
      <c r="E537" s="9"/>
      <c r="F537" s="9"/>
      <c r="G537" s="9"/>
      <c r="H537" s="9"/>
      <c r="J537" s="16"/>
      <c r="M537" s="24"/>
      <c r="N537" s="24"/>
    </row>
    <row r="538">
      <c r="A538" s="9"/>
      <c r="B538" s="9"/>
      <c r="C538" s="9"/>
      <c r="D538" s="9"/>
      <c r="E538" s="9"/>
      <c r="F538" s="9"/>
      <c r="G538" s="9"/>
      <c r="H538" s="9"/>
      <c r="J538" s="16"/>
      <c r="M538" s="24"/>
      <c r="N538" s="24"/>
    </row>
    <row r="539">
      <c r="A539" s="9"/>
      <c r="B539" s="9"/>
      <c r="C539" s="9"/>
      <c r="D539" s="9"/>
      <c r="E539" s="9"/>
      <c r="F539" s="9"/>
      <c r="G539" s="9"/>
      <c r="H539" s="9"/>
      <c r="J539" s="16"/>
      <c r="M539" s="24"/>
      <c r="N539" s="24"/>
    </row>
    <row r="540">
      <c r="A540" s="9"/>
      <c r="B540" s="9"/>
      <c r="C540" s="9"/>
      <c r="D540" s="9"/>
      <c r="E540" s="9"/>
      <c r="F540" s="9"/>
      <c r="G540" s="9"/>
      <c r="H540" s="9"/>
      <c r="J540" s="16"/>
      <c r="M540" s="24"/>
      <c r="N540" s="24"/>
    </row>
    <row r="541">
      <c r="A541" s="9"/>
      <c r="B541" s="9"/>
      <c r="C541" s="9"/>
      <c r="D541" s="9"/>
      <c r="E541" s="9"/>
      <c r="F541" s="9"/>
      <c r="G541" s="9"/>
      <c r="H541" s="9"/>
      <c r="J541" s="16"/>
      <c r="M541" s="24"/>
      <c r="N541" s="24"/>
    </row>
    <row r="542">
      <c r="A542" s="9"/>
      <c r="B542" s="9"/>
      <c r="C542" s="9"/>
      <c r="D542" s="9"/>
      <c r="E542" s="9"/>
      <c r="F542" s="9"/>
      <c r="G542" s="9"/>
      <c r="H542" s="9"/>
      <c r="J542" s="16"/>
      <c r="M542" s="24"/>
      <c r="N542" s="24"/>
    </row>
    <row r="543">
      <c r="A543" s="9"/>
      <c r="B543" s="9"/>
      <c r="C543" s="9"/>
      <c r="D543" s="9"/>
      <c r="E543" s="9"/>
      <c r="F543" s="9"/>
      <c r="G543" s="9"/>
      <c r="H543" s="9"/>
      <c r="J543" s="16"/>
      <c r="M543" s="24"/>
      <c r="N543" s="24"/>
    </row>
    <row r="544">
      <c r="A544" s="9"/>
      <c r="B544" s="9"/>
      <c r="C544" s="9"/>
      <c r="D544" s="9"/>
      <c r="E544" s="9"/>
      <c r="F544" s="9"/>
      <c r="G544" s="9"/>
      <c r="H544" s="9"/>
      <c r="J544" s="16"/>
      <c r="M544" s="24"/>
      <c r="N544" s="24"/>
    </row>
    <row r="545">
      <c r="A545" s="9"/>
      <c r="B545" s="9"/>
      <c r="C545" s="9"/>
      <c r="D545" s="9"/>
      <c r="E545" s="9"/>
      <c r="F545" s="9"/>
      <c r="G545" s="9"/>
      <c r="H545" s="9"/>
      <c r="J545" s="16"/>
      <c r="M545" s="24"/>
      <c r="N545" s="24"/>
    </row>
    <row r="546">
      <c r="A546" s="9"/>
      <c r="B546" s="9"/>
      <c r="C546" s="9"/>
      <c r="D546" s="9"/>
      <c r="E546" s="9"/>
      <c r="F546" s="9"/>
      <c r="G546" s="9"/>
      <c r="H546" s="9"/>
      <c r="J546" s="16"/>
      <c r="M546" s="24"/>
      <c r="N546" s="24"/>
    </row>
    <row r="547">
      <c r="A547" s="9"/>
      <c r="B547" s="9"/>
      <c r="C547" s="9"/>
      <c r="D547" s="9"/>
      <c r="E547" s="9"/>
      <c r="F547" s="9"/>
      <c r="G547" s="9"/>
      <c r="H547" s="9"/>
      <c r="J547" s="16"/>
      <c r="M547" s="24"/>
      <c r="N547" s="24"/>
    </row>
    <row r="548">
      <c r="A548" s="9"/>
      <c r="B548" s="9"/>
      <c r="C548" s="9"/>
      <c r="D548" s="9"/>
      <c r="E548" s="9"/>
      <c r="F548" s="9"/>
      <c r="G548" s="9"/>
      <c r="H548" s="9"/>
      <c r="J548" s="16"/>
      <c r="M548" s="24"/>
      <c r="N548" s="24"/>
    </row>
    <row r="549">
      <c r="A549" s="9"/>
      <c r="B549" s="9"/>
      <c r="C549" s="9"/>
      <c r="D549" s="9"/>
      <c r="E549" s="9"/>
      <c r="F549" s="9"/>
      <c r="G549" s="9"/>
      <c r="H549" s="9"/>
      <c r="J549" s="16"/>
      <c r="M549" s="24"/>
      <c r="N549" s="24"/>
    </row>
    <row r="550">
      <c r="A550" s="9"/>
      <c r="B550" s="9"/>
      <c r="C550" s="9"/>
      <c r="D550" s="9"/>
      <c r="E550" s="9"/>
      <c r="F550" s="9"/>
      <c r="G550" s="9"/>
      <c r="H550" s="9"/>
      <c r="J550" s="16"/>
      <c r="M550" s="24"/>
      <c r="N550" s="24"/>
    </row>
    <row r="551">
      <c r="A551" s="9"/>
      <c r="B551" s="9"/>
      <c r="C551" s="9"/>
      <c r="D551" s="9"/>
      <c r="E551" s="9"/>
      <c r="F551" s="9"/>
      <c r="G551" s="9"/>
      <c r="H551" s="9"/>
      <c r="J551" s="16"/>
      <c r="M551" s="24"/>
      <c r="N551" s="24"/>
    </row>
    <row r="552">
      <c r="A552" s="9"/>
      <c r="B552" s="9"/>
      <c r="C552" s="9"/>
      <c r="D552" s="9"/>
      <c r="E552" s="9"/>
      <c r="F552" s="9"/>
      <c r="G552" s="9"/>
      <c r="H552" s="9"/>
      <c r="J552" s="16"/>
      <c r="M552" s="24"/>
      <c r="N552" s="24"/>
    </row>
    <row r="553">
      <c r="A553" s="9"/>
      <c r="B553" s="9"/>
      <c r="C553" s="9"/>
      <c r="D553" s="9"/>
      <c r="E553" s="9"/>
      <c r="F553" s="9"/>
      <c r="G553" s="9"/>
      <c r="H553" s="9"/>
      <c r="J553" s="16"/>
      <c r="M553" s="24"/>
      <c r="N553" s="24"/>
    </row>
    <row r="554">
      <c r="A554" s="9"/>
      <c r="B554" s="9"/>
      <c r="C554" s="9"/>
      <c r="D554" s="9"/>
      <c r="E554" s="9"/>
      <c r="F554" s="9"/>
      <c r="G554" s="9"/>
      <c r="H554" s="9"/>
      <c r="J554" s="16"/>
      <c r="M554" s="24"/>
      <c r="N554" s="24"/>
    </row>
    <row r="555">
      <c r="A555" s="9"/>
      <c r="B555" s="9"/>
      <c r="C555" s="9"/>
      <c r="D555" s="9"/>
      <c r="E555" s="9"/>
      <c r="F555" s="9"/>
      <c r="G555" s="9"/>
      <c r="H555" s="9"/>
      <c r="J555" s="16"/>
      <c r="M555" s="24"/>
      <c r="N555" s="24"/>
    </row>
    <row r="556">
      <c r="A556" s="9"/>
      <c r="B556" s="9"/>
      <c r="C556" s="9"/>
      <c r="D556" s="9"/>
      <c r="E556" s="9"/>
      <c r="F556" s="9"/>
      <c r="G556" s="9"/>
      <c r="H556" s="9"/>
      <c r="J556" s="16"/>
      <c r="M556" s="24"/>
      <c r="N556" s="24"/>
    </row>
    <row r="557">
      <c r="A557" s="9"/>
      <c r="B557" s="9"/>
      <c r="C557" s="9"/>
      <c r="D557" s="9"/>
      <c r="E557" s="9"/>
      <c r="F557" s="9"/>
      <c r="G557" s="9"/>
      <c r="H557" s="9"/>
      <c r="J557" s="16"/>
      <c r="M557" s="24"/>
      <c r="N557" s="24"/>
    </row>
    <row r="558">
      <c r="A558" s="9"/>
      <c r="B558" s="9"/>
      <c r="C558" s="9"/>
      <c r="D558" s="9"/>
      <c r="E558" s="9"/>
      <c r="F558" s="9"/>
      <c r="G558" s="9"/>
      <c r="H558" s="9"/>
      <c r="J558" s="16"/>
      <c r="M558" s="24"/>
      <c r="N558" s="24"/>
    </row>
    <row r="559">
      <c r="A559" s="9"/>
      <c r="B559" s="9"/>
      <c r="C559" s="9"/>
      <c r="D559" s="9"/>
      <c r="E559" s="9"/>
      <c r="F559" s="9"/>
      <c r="G559" s="9"/>
      <c r="H559" s="9"/>
      <c r="J559" s="16"/>
      <c r="M559" s="24"/>
      <c r="N559" s="24"/>
    </row>
    <row r="560">
      <c r="A560" s="9"/>
      <c r="B560" s="9"/>
      <c r="C560" s="9"/>
      <c r="D560" s="9"/>
      <c r="E560" s="9"/>
      <c r="F560" s="9"/>
      <c r="G560" s="9"/>
      <c r="H560" s="9"/>
      <c r="J560" s="16"/>
      <c r="M560" s="24"/>
      <c r="N560" s="24"/>
    </row>
    <row r="561">
      <c r="A561" s="9"/>
      <c r="B561" s="9"/>
      <c r="C561" s="9"/>
      <c r="D561" s="9"/>
      <c r="E561" s="9"/>
      <c r="F561" s="9"/>
      <c r="G561" s="9"/>
      <c r="H561" s="9"/>
      <c r="J561" s="16"/>
      <c r="M561" s="24"/>
      <c r="N561" s="24"/>
    </row>
    <row r="562">
      <c r="A562" s="9"/>
      <c r="B562" s="9"/>
      <c r="C562" s="9"/>
      <c r="D562" s="9"/>
      <c r="E562" s="9"/>
      <c r="F562" s="9"/>
      <c r="G562" s="9"/>
      <c r="H562" s="9"/>
      <c r="J562" s="16"/>
      <c r="M562" s="24"/>
      <c r="N562" s="24"/>
    </row>
    <row r="563">
      <c r="A563" s="9"/>
      <c r="B563" s="9"/>
      <c r="C563" s="9"/>
      <c r="D563" s="9"/>
      <c r="E563" s="9"/>
      <c r="F563" s="9"/>
      <c r="G563" s="9"/>
      <c r="H563" s="9"/>
      <c r="J563" s="16"/>
      <c r="M563" s="24"/>
      <c r="N563" s="24"/>
    </row>
    <row r="564">
      <c r="A564" s="9"/>
      <c r="B564" s="9"/>
      <c r="C564" s="9"/>
      <c r="D564" s="9"/>
      <c r="E564" s="9"/>
      <c r="F564" s="9"/>
      <c r="G564" s="9"/>
      <c r="H564" s="9"/>
      <c r="J564" s="16"/>
      <c r="M564" s="24"/>
      <c r="N564" s="24"/>
    </row>
    <row r="565">
      <c r="A565" s="9"/>
      <c r="B565" s="9"/>
      <c r="C565" s="9"/>
      <c r="D565" s="9"/>
      <c r="E565" s="9"/>
      <c r="F565" s="9"/>
      <c r="G565" s="9"/>
      <c r="H565" s="9"/>
      <c r="J565" s="16"/>
      <c r="M565" s="24"/>
      <c r="N565" s="24"/>
    </row>
    <row r="566">
      <c r="A566" s="9"/>
      <c r="B566" s="9"/>
      <c r="C566" s="9"/>
      <c r="D566" s="9"/>
      <c r="E566" s="9"/>
      <c r="F566" s="9"/>
      <c r="G566" s="9"/>
      <c r="H566" s="9"/>
      <c r="J566" s="16"/>
      <c r="M566" s="24"/>
      <c r="N566" s="24"/>
    </row>
    <row r="567">
      <c r="A567" s="9"/>
      <c r="B567" s="9"/>
      <c r="C567" s="9"/>
      <c r="D567" s="9"/>
      <c r="E567" s="9"/>
      <c r="F567" s="9"/>
      <c r="G567" s="9"/>
      <c r="H567" s="9"/>
      <c r="J567" s="16"/>
      <c r="M567" s="24"/>
      <c r="N567" s="24"/>
    </row>
    <row r="568">
      <c r="A568" s="9"/>
      <c r="B568" s="9"/>
      <c r="C568" s="9"/>
      <c r="D568" s="9"/>
      <c r="E568" s="9"/>
      <c r="F568" s="9"/>
      <c r="G568" s="9"/>
      <c r="H568" s="9"/>
      <c r="J568" s="16"/>
      <c r="M568" s="24"/>
      <c r="N568" s="24"/>
    </row>
    <row r="569">
      <c r="A569" s="9"/>
      <c r="B569" s="9"/>
      <c r="C569" s="9"/>
      <c r="D569" s="9"/>
      <c r="E569" s="9"/>
      <c r="F569" s="9"/>
      <c r="G569" s="9"/>
      <c r="H569" s="9"/>
      <c r="J569" s="16"/>
      <c r="M569" s="24"/>
      <c r="N569" s="24"/>
    </row>
    <row r="570">
      <c r="A570" s="9"/>
      <c r="B570" s="9"/>
      <c r="C570" s="9"/>
      <c r="D570" s="9"/>
      <c r="E570" s="9"/>
      <c r="F570" s="9"/>
      <c r="G570" s="9"/>
      <c r="H570" s="9"/>
      <c r="J570" s="16"/>
      <c r="M570" s="24"/>
      <c r="N570" s="24"/>
    </row>
    <row r="571">
      <c r="A571" s="9"/>
      <c r="B571" s="9"/>
      <c r="C571" s="9"/>
      <c r="D571" s="9"/>
      <c r="E571" s="9"/>
      <c r="F571" s="9"/>
      <c r="G571" s="9"/>
      <c r="H571" s="9"/>
      <c r="J571" s="16"/>
      <c r="M571" s="24"/>
      <c r="N571" s="24"/>
    </row>
    <row r="572">
      <c r="A572" s="9"/>
      <c r="B572" s="9"/>
      <c r="C572" s="9"/>
      <c r="D572" s="9"/>
      <c r="E572" s="9"/>
      <c r="F572" s="9"/>
      <c r="G572" s="9"/>
      <c r="H572" s="9"/>
      <c r="J572" s="16"/>
      <c r="M572" s="24"/>
      <c r="N572" s="24"/>
    </row>
    <row r="573">
      <c r="A573" s="9"/>
      <c r="B573" s="9"/>
      <c r="C573" s="9"/>
      <c r="D573" s="9"/>
      <c r="E573" s="9"/>
      <c r="F573" s="9"/>
      <c r="G573" s="9"/>
      <c r="H573" s="9"/>
      <c r="J573" s="16"/>
      <c r="M573" s="24"/>
      <c r="N573" s="24"/>
    </row>
    <row r="574">
      <c r="A574" s="9"/>
      <c r="B574" s="9"/>
      <c r="C574" s="9"/>
      <c r="D574" s="9"/>
      <c r="E574" s="9"/>
      <c r="F574" s="9"/>
      <c r="G574" s="9"/>
      <c r="H574" s="9"/>
      <c r="J574" s="16"/>
      <c r="M574" s="24"/>
      <c r="N574" s="24"/>
    </row>
    <row r="575">
      <c r="A575" s="9"/>
      <c r="B575" s="9"/>
      <c r="C575" s="9"/>
      <c r="D575" s="9"/>
      <c r="E575" s="9"/>
      <c r="F575" s="9"/>
      <c r="G575" s="9"/>
      <c r="H575" s="9"/>
      <c r="J575" s="16"/>
      <c r="M575" s="24"/>
      <c r="N575" s="24"/>
    </row>
    <row r="576">
      <c r="A576" s="9"/>
      <c r="B576" s="9"/>
      <c r="C576" s="9"/>
      <c r="D576" s="9"/>
      <c r="E576" s="9"/>
      <c r="F576" s="9"/>
      <c r="G576" s="9"/>
      <c r="H576" s="9"/>
      <c r="J576" s="16"/>
      <c r="M576" s="24"/>
      <c r="N576" s="24"/>
    </row>
    <row r="577">
      <c r="A577" s="9"/>
      <c r="B577" s="9"/>
      <c r="C577" s="9"/>
      <c r="D577" s="9"/>
      <c r="E577" s="9"/>
      <c r="F577" s="9"/>
      <c r="G577" s="9"/>
      <c r="H577" s="9"/>
      <c r="J577" s="16"/>
      <c r="M577" s="24"/>
      <c r="N577" s="24"/>
    </row>
    <row r="578">
      <c r="A578" s="9"/>
      <c r="B578" s="9"/>
      <c r="C578" s="9"/>
      <c r="D578" s="9"/>
      <c r="E578" s="9"/>
      <c r="F578" s="9"/>
      <c r="G578" s="9"/>
      <c r="H578" s="9"/>
      <c r="J578" s="16"/>
      <c r="M578" s="24"/>
      <c r="N578" s="24"/>
    </row>
    <row r="579">
      <c r="A579" s="9"/>
      <c r="B579" s="9"/>
      <c r="C579" s="9"/>
      <c r="D579" s="9"/>
      <c r="E579" s="9"/>
      <c r="F579" s="9"/>
      <c r="G579" s="9"/>
      <c r="H579" s="9"/>
      <c r="J579" s="16"/>
      <c r="M579" s="24"/>
      <c r="N579" s="24"/>
    </row>
    <row r="580">
      <c r="A580" s="9"/>
      <c r="B580" s="9"/>
      <c r="C580" s="9"/>
      <c r="D580" s="9"/>
      <c r="E580" s="9"/>
      <c r="F580" s="9"/>
      <c r="G580" s="9"/>
      <c r="H580" s="9"/>
      <c r="J580" s="16"/>
      <c r="M580" s="24"/>
      <c r="N580" s="24"/>
    </row>
    <row r="581">
      <c r="A581" s="9"/>
      <c r="B581" s="9"/>
      <c r="C581" s="9"/>
      <c r="D581" s="9"/>
      <c r="E581" s="9"/>
      <c r="F581" s="9"/>
      <c r="G581" s="9"/>
      <c r="H581" s="9"/>
      <c r="J581" s="16"/>
      <c r="M581" s="24"/>
      <c r="N581" s="24"/>
    </row>
    <row r="582">
      <c r="A582" s="9"/>
      <c r="B582" s="9"/>
      <c r="C582" s="9"/>
      <c r="D582" s="9"/>
      <c r="E582" s="9"/>
      <c r="F582" s="9"/>
      <c r="G582" s="9"/>
      <c r="H582" s="9"/>
      <c r="J582" s="16"/>
      <c r="M582" s="24"/>
      <c r="N582" s="24"/>
    </row>
    <row r="583">
      <c r="A583" s="9"/>
      <c r="B583" s="9"/>
      <c r="C583" s="9"/>
      <c r="D583" s="9"/>
      <c r="E583" s="9"/>
      <c r="F583" s="9"/>
      <c r="G583" s="9"/>
      <c r="H583" s="9"/>
      <c r="J583" s="16"/>
      <c r="M583" s="24"/>
      <c r="N583" s="24"/>
    </row>
    <row r="584">
      <c r="A584" s="9"/>
      <c r="B584" s="9"/>
      <c r="C584" s="9"/>
      <c r="D584" s="9"/>
      <c r="E584" s="9"/>
      <c r="F584" s="9"/>
      <c r="G584" s="9"/>
      <c r="H584" s="9"/>
      <c r="J584" s="16"/>
      <c r="M584" s="24"/>
      <c r="N584" s="24"/>
    </row>
    <row r="585">
      <c r="A585" s="9"/>
      <c r="B585" s="9"/>
      <c r="C585" s="9"/>
      <c r="D585" s="9"/>
      <c r="E585" s="9"/>
      <c r="F585" s="9"/>
      <c r="G585" s="9"/>
      <c r="H585" s="9"/>
      <c r="J585" s="16"/>
      <c r="M585" s="24"/>
      <c r="N585" s="24"/>
    </row>
    <row r="586">
      <c r="A586" s="9"/>
      <c r="B586" s="9"/>
      <c r="C586" s="9"/>
      <c r="D586" s="9"/>
      <c r="E586" s="9"/>
      <c r="F586" s="9"/>
      <c r="G586" s="9"/>
      <c r="H586" s="9"/>
      <c r="J586" s="16"/>
      <c r="M586" s="24"/>
      <c r="N586" s="24"/>
    </row>
    <row r="587">
      <c r="A587" s="9"/>
      <c r="B587" s="9"/>
      <c r="C587" s="9"/>
      <c r="D587" s="9"/>
      <c r="E587" s="9"/>
      <c r="F587" s="9"/>
      <c r="G587" s="9"/>
      <c r="H587" s="9"/>
      <c r="J587" s="16"/>
      <c r="M587" s="24"/>
      <c r="N587" s="24"/>
    </row>
    <row r="588">
      <c r="A588" s="9"/>
      <c r="B588" s="9"/>
      <c r="C588" s="9"/>
      <c r="D588" s="9"/>
      <c r="E588" s="9"/>
      <c r="F588" s="9"/>
      <c r="G588" s="9"/>
      <c r="H588" s="9"/>
      <c r="J588" s="16"/>
      <c r="M588" s="24"/>
      <c r="N588" s="24"/>
    </row>
    <row r="589">
      <c r="A589" s="9"/>
      <c r="B589" s="9"/>
      <c r="C589" s="9"/>
      <c r="D589" s="9"/>
      <c r="E589" s="9"/>
      <c r="F589" s="9"/>
      <c r="G589" s="9"/>
      <c r="H589" s="9"/>
      <c r="J589" s="16"/>
      <c r="M589" s="24"/>
      <c r="N589" s="24"/>
    </row>
    <row r="590">
      <c r="A590" s="9"/>
      <c r="B590" s="9"/>
      <c r="C590" s="9"/>
      <c r="D590" s="9"/>
      <c r="E590" s="9"/>
      <c r="F590" s="9"/>
      <c r="G590" s="9"/>
      <c r="H590" s="9"/>
      <c r="J590" s="16"/>
      <c r="M590" s="24"/>
      <c r="N590" s="24"/>
    </row>
    <row r="591">
      <c r="A591" s="9"/>
      <c r="B591" s="9"/>
      <c r="C591" s="9"/>
      <c r="D591" s="9"/>
      <c r="E591" s="9"/>
      <c r="F591" s="9"/>
      <c r="G591" s="9"/>
      <c r="H591" s="9"/>
      <c r="J591" s="16"/>
      <c r="M591" s="24"/>
      <c r="N591" s="24"/>
    </row>
    <row r="592">
      <c r="A592" s="9"/>
      <c r="B592" s="9"/>
      <c r="C592" s="9"/>
      <c r="D592" s="9"/>
      <c r="E592" s="9"/>
      <c r="F592" s="9"/>
      <c r="G592" s="9"/>
      <c r="H592" s="9"/>
      <c r="J592" s="16"/>
      <c r="M592" s="24"/>
      <c r="N592" s="24"/>
    </row>
    <row r="593">
      <c r="A593" s="9"/>
      <c r="B593" s="9"/>
      <c r="C593" s="9"/>
      <c r="D593" s="9"/>
      <c r="E593" s="9"/>
      <c r="F593" s="9"/>
      <c r="G593" s="9"/>
      <c r="H593" s="9"/>
      <c r="J593" s="16"/>
      <c r="M593" s="24"/>
      <c r="N593" s="24"/>
    </row>
    <row r="594">
      <c r="A594" s="9"/>
      <c r="B594" s="9"/>
      <c r="C594" s="9"/>
      <c r="D594" s="9"/>
      <c r="E594" s="9"/>
      <c r="F594" s="9"/>
      <c r="G594" s="9"/>
      <c r="H594" s="9"/>
      <c r="J594" s="16"/>
      <c r="M594" s="24"/>
      <c r="N594" s="24"/>
    </row>
    <row r="595">
      <c r="A595" s="9"/>
      <c r="B595" s="9"/>
      <c r="C595" s="9"/>
      <c r="D595" s="9"/>
      <c r="E595" s="9"/>
      <c r="F595" s="9"/>
      <c r="G595" s="9"/>
      <c r="H595" s="9"/>
      <c r="J595" s="16"/>
      <c r="M595" s="24"/>
      <c r="N595" s="24"/>
    </row>
    <row r="596">
      <c r="A596" s="9"/>
      <c r="B596" s="9"/>
      <c r="C596" s="9"/>
      <c r="D596" s="9"/>
      <c r="E596" s="9"/>
      <c r="F596" s="9"/>
      <c r="G596" s="9"/>
      <c r="H596" s="9"/>
      <c r="J596" s="16"/>
      <c r="M596" s="24"/>
      <c r="N596" s="24"/>
    </row>
    <row r="597">
      <c r="A597" s="9"/>
      <c r="B597" s="9"/>
      <c r="C597" s="9"/>
      <c r="D597" s="9"/>
      <c r="E597" s="9"/>
      <c r="F597" s="9"/>
      <c r="G597" s="9"/>
      <c r="H597" s="9"/>
      <c r="J597" s="16"/>
      <c r="M597" s="24"/>
      <c r="N597" s="24"/>
    </row>
    <row r="598">
      <c r="A598" s="9"/>
      <c r="B598" s="9"/>
      <c r="C598" s="9"/>
      <c r="D598" s="9"/>
      <c r="E598" s="9"/>
      <c r="F598" s="9"/>
      <c r="G598" s="9"/>
      <c r="H598" s="9"/>
      <c r="J598" s="16"/>
      <c r="M598" s="24"/>
      <c r="N598" s="24"/>
    </row>
    <row r="599">
      <c r="A599" s="9"/>
      <c r="B599" s="9"/>
      <c r="C599" s="9"/>
      <c r="D599" s="9"/>
      <c r="E599" s="9"/>
      <c r="F599" s="9"/>
      <c r="G599" s="9"/>
      <c r="H599" s="9"/>
      <c r="J599" s="16"/>
      <c r="M599" s="24"/>
      <c r="N599" s="24"/>
    </row>
    <row r="600">
      <c r="A600" s="9"/>
      <c r="B600" s="9"/>
      <c r="C600" s="9"/>
      <c r="D600" s="9"/>
      <c r="E600" s="9"/>
      <c r="F600" s="9"/>
      <c r="G600" s="9"/>
      <c r="H600" s="9"/>
      <c r="J600" s="16"/>
      <c r="M600" s="24"/>
      <c r="N600" s="24"/>
    </row>
    <row r="601">
      <c r="A601" s="9"/>
      <c r="B601" s="9"/>
      <c r="C601" s="9"/>
      <c r="D601" s="9"/>
      <c r="E601" s="9"/>
      <c r="F601" s="9"/>
      <c r="G601" s="9"/>
      <c r="H601" s="9"/>
      <c r="J601" s="16"/>
      <c r="M601" s="24"/>
      <c r="N601" s="24"/>
    </row>
    <row r="602">
      <c r="A602" s="9"/>
      <c r="B602" s="9"/>
      <c r="C602" s="9"/>
      <c r="D602" s="9"/>
      <c r="E602" s="9"/>
      <c r="F602" s="9"/>
      <c r="G602" s="9"/>
      <c r="H602" s="9"/>
      <c r="J602" s="16"/>
      <c r="M602" s="24"/>
      <c r="N602" s="24"/>
    </row>
    <row r="603">
      <c r="A603" s="9"/>
      <c r="B603" s="9"/>
      <c r="C603" s="9"/>
      <c r="D603" s="9"/>
      <c r="E603" s="9"/>
      <c r="F603" s="9"/>
      <c r="G603" s="9"/>
      <c r="H603" s="9"/>
      <c r="J603" s="16"/>
      <c r="M603" s="24"/>
      <c r="N603" s="24"/>
    </row>
    <row r="604">
      <c r="A604" s="9"/>
      <c r="B604" s="9"/>
      <c r="C604" s="9"/>
      <c r="D604" s="9"/>
      <c r="E604" s="9"/>
      <c r="F604" s="9"/>
      <c r="G604" s="9"/>
      <c r="H604" s="9"/>
      <c r="J604" s="16"/>
      <c r="M604" s="24"/>
      <c r="N604" s="24"/>
    </row>
    <row r="605">
      <c r="A605" s="9"/>
      <c r="B605" s="9"/>
      <c r="C605" s="9"/>
      <c r="D605" s="9"/>
      <c r="E605" s="9"/>
      <c r="F605" s="9"/>
      <c r="G605" s="9"/>
      <c r="H605" s="9"/>
      <c r="J605" s="16"/>
      <c r="M605" s="24"/>
      <c r="N605" s="24"/>
    </row>
    <row r="606">
      <c r="A606" s="9"/>
      <c r="B606" s="9"/>
      <c r="C606" s="9"/>
      <c r="D606" s="9"/>
      <c r="E606" s="9"/>
      <c r="F606" s="9"/>
      <c r="G606" s="9"/>
      <c r="H606" s="9"/>
      <c r="J606" s="16"/>
      <c r="M606" s="24"/>
      <c r="N606" s="24"/>
    </row>
    <row r="607">
      <c r="A607" s="9"/>
      <c r="B607" s="9"/>
      <c r="C607" s="9"/>
      <c r="D607" s="9"/>
      <c r="E607" s="9"/>
      <c r="F607" s="9"/>
      <c r="G607" s="9"/>
      <c r="H607" s="9"/>
      <c r="J607" s="16"/>
      <c r="M607" s="24"/>
      <c r="N607" s="24"/>
    </row>
    <row r="608">
      <c r="A608" s="9"/>
      <c r="B608" s="9"/>
      <c r="C608" s="9"/>
      <c r="D608" s="9"/>
      <c r="E608" s="9"/>
      <c r="F608" s="9"/>
      <c r="G608" s="9"/>
      <c r="H608" s="9"/>
      <c r="J608" s="16"/>
      <c r="M608" s="24"/>
      <c r="N608" s="24"/>
    </row>
    <row r="609">
      <c r="A609" s="9"/>
      <c r="B609" s="9"/>
      <c r="C609" s="9"/>
      <c r="D609" s="9"/>
      <c r="E609" s="9"/>
      <c r="F609" s="9"/>
      <c r="G609" s="9"/>
      <c r="H609" s="9"/>
      <c r="J609" s="16"/>
      <c r="M609" s="24"/>
      <c r="N609" s="24"/>
    </row>
    <row r="610">
      <c r="A610" s="9"/>
      <c r="B610" s="9"/>
      <c r="C610" s="9"/>
      <c r="D610" s="9"/>
      <c r="E610" s="9"/>
      <c r="F610" s="9"/>
      <c r="G610" s="9"/>
      <c r="H610" s="9"/>
      <c r="J610" s="16"/>
      <c r="M610" s="24"/>
      <c r="N610" s="24"/>
    </row>
    <row r="611">
      <c r="A611" s="9"/>
      <c r="B611" s="9"/>
      <c r="C611" s="9"/>
      <c r="D611" s="9"/>
      <c r="E611" s="9"/>
      <c r="F611" s="9"/>
      <c r="G611" s="9"/>
      <c r="H611" s="9"/>
      <c r="J611" s="16"/>
      <c r="M611" s="24"/>
      <c r="N611" s="24"/>
    </row>
    <row r="612">
      <c r="A612" s="9"/>
      <c r="B612" s="9"/>
      <c r="C612" s="9"/>
      <c r="D612" s="9"/>
      <c r="E612" s="9"/>
      <c r="F612" s="9"/>
      <c r="G612" s="9"/>
      <c r="H612" s="9"/>
      <c r="J612" s="16"/>
      <c r="M612" s="24"/>
      <c r="N612" s="24"/>
    </row>
    <row r="613">
      <c r="A613" s="9"/>
      <c r="B613" s="9"/>
      <c r="C613" s="9"/>
      <c r="D613" s="9"/>
      <c r="E613" s="9"/>
      <c r="F613" s="9"/>
      <c r="G613" s="9"/>
      <c r="H613" s="9"/>
      <c r="J613" s="16"/>
      <c r="M613" s="24"/>
      <c r="N613" s="24"/>
    </row>
    <row r="614">
      <c r="A614" s="9"/>
      <c r="B614" s="9"/>
      <c r="C614" s="9"/>
      <c r="D614" s="9"/>
      <c r="E614" s="9"/>
      <c r="F614" s="9"/>
      <c r="G614" s="9"/>
      <c r="H614" s="9"/>
      <c r="J614" s="16"/>
      <c r="M614" s="24"/>
      <c r="N614" s="24"/>
    </row>
    <row r="615">
      <c r="A615" s="9"/>
      <c r="B615" s="9"/>
      <c r="C615" s="9"/>
      <c r="D615" s="9"/>
      <c r="E615" s="9"/>
      <c r="F615" s="9"/>
      <c r="G615" s="9"/>
      <c r="H615" s="9"/>
      <c r="J615" s="16"/>
      <c r="M615" s="24"/>
      <c r="N615" s="24"/>
    </row>
    <row r="616">
      <c r="A616" s="9"/>
      <c r="B616" s="9"/>
      <c r="C616" s="9"/>
      <c r="D616" s="9"/>
      <c r="E616" s="9"/>
      <c r="F616" s="9"/>
      <c r="G616" s="9"/>
      <c r="H616" s="9"/>
      <c r="J616" s="16"/>
      <c r="M616" s="24"/>
      <c r="N616" s="24"/>
    </row>
    <row r="617">
      <c r="A617" s="9"/>
      <c r="B617" s="9"/>
      <c r="C617" s="9"/>
      <c r="D617" s="9"/>
      <c r="E617" s="9"/>
      <c r="F617" s="9"/>
      <c r="G617" s="9"/>
      <c r="H617" s="9"/>
      <c r="J617" s="16"/>
      <c r="M617" s="24"/>
      <c r="N617" s="24"/>
    </row>
    <row r="618">
      <c r="A618" s="9"/>
      <c r="B618" s="9"/>
      <c r="C618" s="9"/>
      <c r="D618" s="9"/>
      <c r="E618" s="9"/>
      <c r="F618" s="9"/>
      <c r="G618" s="9"/>
      <c r="H618" s="9"/>
      <c r="J618" s="16"/>
      <c r="M618" s="24"/>
      <c r="N618" s="24"/>
    </row>
    <row r="619">
      <c r="A619" s="9"/>
      <c r="B619" s="9"/>
      <c r="C619" s="9"/>
      <c r="D619" s="9"/>
      <c r="E619" s="9"/>
      <c r="F619" s="9"/>
      <c r="G619" s="9"/>
      <c r="H619" s="9"/>
      <c r="J619" s="16"/>
      <c r="M619" s="24"/>
      <c r="N619" s="24"/>
    </row>
    <row r="620">
      <c r="A620" s="9"/>
      <c r="B620" s="9"/>
      <c r="C620" s="9"/>
      <c r="D620" s="9"/>
      <c r="E620" s="9"/>
      <c r="F620" s="9"/>
      <c r="G620" s="9"/>
      <c r="H620" s="9"/>
      <c r="J620" s="16"/>
      <c r="M620" s="24"/>
      <c r="N620" s="24"/>
    </row>
    <row r="621">
      <c r="A621" s="9"/>
      <c r="B621" s="9"/>
      <c r="C621" s="9"/>
      <c r="D621" s="9"/>
      <c r="E621" s="9"/>
      <c r="F621" s="9"/>
      <c r="G621" s="9"/>
      <c r="H621" s="9"/>
      <c r="J621" s="16"/>
      <c r="M621" s="24"/>
      <c r="N621" s="24"/>
    </row>
    <row r="622">
      <c r="A622" s="9"/>
      <c r="B622" s="9"/>
      <c r="C622" s="9"/>
      <c r="D622" s="9"/>
      <c r="E622" s="9"/>
      <c r="F622" s="9"/>
      <c r="G622" s="9"/>
      <c r="H622" s="9"/>
      <c r="J622" s="16"/>
      <c r="M622" s="24"/>
      <c r="N622" s="24"/>
    </row>
    <row r="623">
      <c r="A623" s="9"/>
      <c r="B623" s="9"/>
      <c r="C623" s="9"/>
      <c r="D623" s="9"/>
      <c r="E623" s="9"/>
      <c r="F623" s="9"/>
      <c r="G623" s="9"/>
      <c r="H623" s="9"/>
      <c r="J623" s="16"/>
      <c r="M623" s="24"/>
      <c r="N623" s="24"/>
    </row>
    <row r="624">
      <c r="A624" s="9"/>
      <c r="B624" s="9"/>
      <c r="C624" s="9"/>
      <c r="D624" s="9"/>
      <c r="E624" s="9"/>
      <c r="F624" s="9"/>
      <c r="G624" s="9"/>
      <c r="H624" s="9"/>
      <c r="J624" s="16"/>
      <c r="M624" s="24"/>
      <c r="N624" s="24"/>
    </row>
    <row r="625">
      <c r="A625" s="9"/>
      <c r="B625" s="9"/>
      <c r="C625" s="9"/>
      <c r="D625" s="9"/>
      <c r="E625" s="9"/>
      <c r="F625" s="9"/>
      <c r="G625" s="9"/>
      <c r="H625" s="9"/>
      <c r="J625" s="16"/>
      <c r="M625" s="24"/>
      <c r="N625" s="24"/>
    </row>
    <row r="626">
      <c r="A626" s="9"/>
      <c r="B626" s="9"/>
      <c r="C626" s="9"/>
      <c r="D626" s="9"/>
      <c r="E626" s="9"/>
      <c r="F626" s="9"/>
      <c r="G626" s="9"/>
      <c r="H626" s="9"/>
      <c r="J626" s="16"/>
      <c r="M626" s="24"/>
      <c r="N626" s="24"/>
    </row>
    <row r="627">
      <c r="A627" s="9"/>
      <c r="B627" s="9"/>
      <c r="C627" s="9"/>
      <c r="D627" s="9"/>
      <c r="E627" s="9"/>
      <c r="F627" s="9"/>
      <c r="G627" s="9"/>
      <c r="H627" s="9"/>
      <c r="J627" s="16"/>
      <c r="M627" s="24"/>
      <c r="N627" s="24"/>
    </row>
    <row r="628">
      <c r="A628" s="9"/>
      <c r="B628" s="9"/>
      <c r="C628" s="9"/>
      <c r="D628" s="9"/>
      <c r="E628" s="9"/>
      <c r="F628" s="9"/>
      <c r="G628" s="9"/>
      <c r="H628" s="9"/>
      <c r="J628" s="16"/>
      <c r="M628" s="24"/>
      <c r="N628" s="24"/>
    </row>
    <row r="629">
      <c r="A629" s="9"/>
      <c r="B629" s="9"/>
      <c r="C629" s="9"/>
      <c r="D629" s="9"/>
      <c r="E629" s="9"/>
      <c r="F629" s="9"/>
      <c r="G629" s="9"/>
      <c r="H629" s="9"/>
      <c r="J629" s="16"/>
      <c r="M629" s="24"/>
      <c r="N629" s="24"/>
    </row>
    <row r="630">
      <c r="A630" s="9"/>
      <c r="B630" s="9"/>
      <c r="C630" s="9"/>
      <c r="D630" s="9"/>
      <c r="E630" s="9"/>
      <c r="F630" s="9"/>
      <c r="G630" s="9"/>
      <c r="H630" s="9"/>
      <c r="J630" s="16"/>
      <c r="M630" s="24"/>
      <c r="N630" s="24"/>
    </row>
    <row r="631">
      <c r="A631" s="9"/>
      <c r="B631" s="9"/>
      <c r="C631" s="9"/>
      <c r="D631" s="9"/>
      <c r="E631" s="9"/>
      <c r="F631" s="9"/>
      <c r="G631" s="9"/>
      <c r="H631" s="9"/>
      <c r="J631" s="16"/>
      <c r="M631" s="24"/>
      <c r="N631" s="24"/>
    </row>
    <row r="632">
      <c r="A632" s="9"/>
      <c r="B632" s="9"/>
      <c r="C632" s="9"/>
      <c r="D632" s="9"/>
      <c r="E632" s="9"/>
      <c r="F632" s="9"/>
      <c r="G632" s="9"/>
      <c r="H632" s="9"/>
      <c r="J632" s="16"/>
      <c r="M632" s="24"/>
      <c r="N632" s="24"/>
    </row>
    <row r="633">
      <c r="A633" s="9"/>
      <c r="B633" s="9"/>
      <c r="C633" s="9"/>
      <c r="D633" s="9"/>
      <c r="E633" s="9"/>
      <c r="F633" s="9"/>
      <c r="G633" s="9"/>
      <c r="H633" s="9"/>
      <c r="J633" s="16"/>
      <c r="M633" s="24"/>
      <c r="N633" s="24"/>
    </row>
    <row r="634">
      <c r="A634" s="9"/>
      <c r="B634" s="9"/>
      <c r="C634" s="9"/>
      <c r="D634" s="9"/>
      <c r="E634" s="9"/>
      <c r="F634" s="9"/>
      <c r="G634" s="9"/>
      <c r="H634" s="9"/>
      <c r="J634" s="16"/>
      <c r="M634" s="24"/>
      <c r="N634" s="24"/>
    </row>
    <row r="635">
      <c r="A635" s="9"/>
      <c r="B635" s="9"/>
      <c r="C635" s="9"/>
      <c r="D635" s="9"/>
      <c r="E635" s="9"/>
      <c r="F635" s="9"/>
      <c r="G635" s="9"/>
      <c r="H635" s="9"/>
      <c r="J635" s="16"/>
      <c r="M635" s="24"/>
      <c r="N635" s="24"/>
    </row>
    <row r="636">
      <c r="A636" s="9"/>
      <c r="B636" s="9"/>
      <c r="C636" s="9"/>
      <c r="D636" s="9"/>
      <c r="E636" s="9"/>
      <c r="F636" s="9"/>
      <c r="G636" s="9"/>
      <c r="H636" s="9"/>
      <c r="J636" s="16"/>
      <c r="M636" s="24"/>
      <c r="N636" s="24"/>
    </row>
    <row r="637">
      <c r="A637" s="9"/>
      <c r="B637" s="9"/>
      <c r="C637" s="9"/>
      <c r="D637" s="9"/>
      <c r="E637" s="9"/>
      <c r="F637" s="9"/>
      <c r="G637" s="9"/>
      <c r="H637" s="9"/>
      <c r="J637" s="16"/>
      <c r="M637" s="24"/>
      <c r="N637" s="24"/>
    </row>
    <row r="638">
      <c r="A638" s="9"/>
      <c r="B638" s="9"/>
      <c r="C638" s="9"/>
      <c r="D638" s="9"/>
      <c r="E638" s="9"/>
      <c r="F638" s="9"/>
      <c r="G638" s="9"/>
      <c r="H638" s="9"/>
      <c r="J638" s="16"/>
      <c r="M638" s="24"/>
      <c r="N638" s="24"/>
    </row>
    <row r="639">
      <c r="A639" s="9"/>
      <c r="B639" s="9"/>
      <c r="C639" s="9"/>
      <c r="D639" s="9"/>
      <c r="E639" s="9"/>
      <c r="F639" s="9"/>
      <c r="G639" s="9"/>
      <c r="H639" s="9"/>
      <c r="J639" s="16"/>
      <c r="M639" s="24"/>
      <c r="N639" s="24"/>
    </row>
    <row r="640">
      <c r="A640" s="9"/>
      <c r="B640" s="9"/>
      <c r="C640" s="9"/>
      <c r="D640" s="9"/>
      <c r="E640" s="9"/>
      <c r="F640" s="9"/>
      <c r="G640" s="9"/>
      <c r="H640" s="9"/>
      <c r="J640" s="16"/>
      <c r="M640" s="24"/>
      <c r="N640" s="24"/>
    </row>
    <row r="641">
      <c r="A641" s="9"/>
      <c r="B641" s="9"/>
      <c r="C641" s="9"/>
      <c r="D641" s="9"/>
      <c r="E641" s="9"/>
      <c r="F641" s="9"/>
      <c r="G641" s="9"/>
      <c r="H641" s="9"/>
      <c r="J641" s="16"/>
      <c r="M641" s="24"/>
      <c r="N641" s="24"/>
    </row>
    <row r="642">
      <c r="A642" s="9"/>
      <c r="B642" s="9"/>
      <c r="C642" s="9"/>
      <c r="D642" s="9"/>
      <c r="E642" s="9"/>
      <c r="F642" s="9"/>
      <c r="G642" s="9"/>
      <c r="H642" s="9"/>
      <c r="J642" s="16"/>
      <c r="M642" s="24"/>
      <c r="N642" s="24"/>
    </row>
    <row r="643">
      <c r="A643" s="9"/>
      <c r="B643" s="9"/>
      <c r="C643" s="9"/>
      <c r="D643" s="9"/>
      <c r="E643" s="9"/>
      <c r="F643" s="9"/>
      <c r="G643" s="9"/>
      <c r="H643" s="9"/>
      <c r="J643" s="16"/>
      <c r="M643" s="24"/>
      <c r="N643" s="24"/>
    </row>
    <row r="644">
      <c r="A644" s="9"/>
      <c r="B644" s="9"/>
      <c r="C644" s="9"/>
      <c r="D644" s="9"/>
      <c r="E644" s="9"/>
      <c r="F644" s="9"/>
      <c r="G644" s="9"/>
      <c r="H644" s="9"/>
      <c r="J644" s="16"/>
      <c r="M644" s="24"/>
      <c r="N644" s="24"/>
    </row>
    <row r="645">
      <c r="A645" s="9"/>
      <c r="B645" s="9"/>
      <c r="C645" s="9"/>
      <c r="D645" s="9"/>
      <c r="E645" s="9"/>
      <c r="F645" s="9"/>
      <c r="G645" s="9"/>
      <c r="H645" s="9"/>
      <c r="J645" s="16"/>
      <c r="M645" s="24"/>
      <c r="N645" s="24"/>
    </row>
    <row r="646">
      <c r="A646" s="9"/>
      <c r="B646" s="9"/>
      <c r="C646" s="9"/>
      <c r="D646" s="9"/>
      <c r="E646" s="9"/>
      <c r="F646" s="9"/>
      <c r="G646" s="9"/>
      <c r="H646" s="9"/>
      <c r="J646" s="16"/>
      <c r="M646" s="24"/>
      <c r="N646" s="24"/>
    </row>
    <row r="647">
      <c r="A647" s="9"/>
      <c r="B647" s="9"/>
      <c r="C647" s="9"/>
      <c r="D647" s="9"/>
      <c r="E647" s="9"/>
      <c r="F647" s="9"/>
      <c r="G647" s="9"/>
      <c r="H647" s="9"/>
      <c r="J647" s="16"/>
      <c r="M647" s="24"/>
      <c r="N647" s="24"/>
    </row>
    <row r="648">
      <c r="A648" s="9"/>
      <c r="B648" s="9"/>
      <c r="C648" s="9"/>
      <c r="D648" s="9"/>
      <c r="E648" s="9"/>
      <c r="F648" s="9"/>
      <c r="G648" s="9"/>
      <c r="H648" s="9"/>
      <c r="J648" s="16"/>
      <c r="M648" s="24"/>
      <c r="N648" s="24"/>
    </row>
    <row r="649">
      <c r="A649" s="9"/>
      <c r="B649" s="9"/>
      <c r="C649" s="9"/>
      <c r="D649" s="9"/>
      <c r="E649" s="9"/>
      <c r="F649" s="9"/>
      <c r="G649" s="9"/>
      <c r="H649" s="9"/>
      <c r="J649" s="16"/>
      <c r="M649" s="24"/>
      <c r="N649" s="24"/>
    </row>
    <row r="650">
      <c r="A650" s="9"/>
      <c r="B650" s="9"/>
      <c r="C650" s="9"/>
      <c r="D650" s="9"/>
      <c r="E650" s="9"/>
      <c r="F650" s="9"/>
      <c r="G650" s="9"/>
      <c r="H650" s="9"/>
      <c r="J650" s="16"/>
      <c r="M650" s="24"/>
      <c r="N650" s="24"/>
    </row>
    <row r="651">
      <c r="A651" s="9"/>
      <c r="B651" s="9"/>
      <c r="C651" s="9"/>
      <c r="D651" s="9"/>
      <c r="E651" s="9"/>
      <c r="F651" s="9"/>
      <c r="G651" s="9"/>
      <c r="H651" s="9"/>
      <c r="J651" s="16"/>
      <c r="M651" s="24"/>
      <c r="N651" s="24"/>
    </row>
    <row r="652">
      <c r="A652" s="9"/>
      <c r="B652" s="9"/>
      <c r="C652" s="9"/>
      <c r="D652" s="9"/>
      <c r="E652" s="9"/>
      <c r="F652" s="9"/>
      <c r="G652" s="9"/>
      <c r="H652" s="9"/>
      <c r="J652" s="16"/>
      <c r="M652" s="24"/>
      <c r="N652" s="24"/>
    </row>
    <row r="653">
      <c r="A653" s="9"/>
      <c r="B653" s="9"/>
      <c r="C653" s="9"/>
      <c r="D653" s="9"/>
      <c r="E653" s="9"/>
      <c r="F653" s="9"/>
      <c r="G653" s="9"/>
      <c r="H653" s="9"/>
      <c r="J653" s="16"/>
      <c r="M653" s="24"/>
      <c r="N653" s="24"/>
    </row>
    <row r="654">
      <c r="A654" s="9"/>
      <c r="B654" s="9"/>
      <c r="C654" s="9"/>
      <c r="D654" s="9"/>
      <c r="E654" s="9"/>
      <c r="F654" s="9"/>
      <c r="G654" s="9"/>
      <c r="H654" s="9"/>
      <c r="J654" s="16"/>
      <c r="M654" s="24"/>
      <c r="N654" s="24"/>
    </row>
    <row r="655">
      <c r="A655" s="9"/>
      <c r="B655" s="9"/>
      <c r="C655" s="9"/>
      <c r="D655" s="9"/>
      <c r="E655" s="9"/>
      <c r="F655" s="9"/>
      <c r="G655" s="9"/>
      <c r="H655" s="9"/>
      <c r="J655" s="16"/>
      <c r="M655" s="24"/>
      <c r="N655" s="24"/>
    </row>
    <row r="656">
      <c r="A656" s="9"/>
      <c r="B656" s="9"/>
      <c r="C656" s="9"/>
      <c r="D656" s="9"/>
      <c r="E656" s="9"/>
      <c r="F656" s="9"/>
      <c r="G656" s="9"/>
      <c r="H656" s="9"/>
      <c r="J656" s="16"/>
      <c r="M656" s="24"/>
      <c r="N656" s="24"/>
    </row>
    <row r="657">
      <c r="A657" s="9"/>
      <c r="B657" s="9"/>
      <c r="C657" s="9"/>
      <c r="D657" s="9"/>
      <c r="E657" s="9"/>
      <c r="F657" s="9"/>
      <c r="G657" s="9"/>
      <c r="H657" s="9"/>
      <c r="J657" s="16"/>
      <c r="M657" s="24"/>
      <c r="N657" s="24"/>
    </row>
    <row r="658">
      <c r="A658" s="9"/>
      <c r="B658" s="9"/>
      <c r="C658" s="9"/>
      <c r="D658" s="9"/>
      <c r="E658" s="9"/>
      <c r="F658" s="9"/>
      <c r="G658" s="9"/>
      <c r="H658" s="9"/>
      <c r="J658" s="16"/>
      <c r="M658" s="24"/>
      <c r="N658" s="24"/>
    </row>
    <row r="659">
      <c r="A659" s="9"/>
      <c r="B659" s="9"/>
      <c r="C659" s="9"/>
      <c r="D659" s="9"/>
      <c r="E659" s="9"/>
      <c r="F659" s="9"/>
      <c r="G659" s="9"/>
      <c r="H659" s="9"/>
      <c r="J659" s="16"/>
      <c r="M659" s="24"/>
      <c r="N659" s="24"/>
    </row>
    <row r="660">
      <c r="A660" s="9"/>
      <c r="B660" s="9"/>
      <c r="C660" s="9"/>
      <c r="D660" s="9"/>
      <c r="E660" s="9"/>
      <c r="F660" s="9"/>
      <c r="G660" s="9"/>
      <c r="H660" s="9"/>
      <c r="J660" s="16"/>
      <c r="M660" s="24"/>
      <c r="N660" s="24"/>
    </row>
    <row r="661">
      <c r="A661" s="9"/>
      <c r="B661" s="9"/>
      <c r="C661" s="9"/>
      <c r="D661" s="9"/>
      <c r="E661" s="9"/>
      <c r="F661" s="9"/>
      <c r="G661" s="9"/>
      <c r="H661" s="9"/>
      <c r="J661" s="16"/>
      <c r="M661" s="24"/>
      <c r="N661" s="24"/>
    </row>
    <row r="662">
      <c r="A662" s="9"/>
      <c r="B662" s="9"/>
      <c r="C662" s="9"/>
      <c r="D662" s="9"/>
      <c r="E662" s="9"/>
      <c r="F662" s="9"/>
      <c r="G662" s="9"/>
      <c r="H662" s="9"/>
      <c r="J662" s="16"/>
      <c r="M662" s="24"/>
      <c r="N662" s="24"/>
    </row>
    <row r="663">
      <c r="A663" s="9"/>
      <c r="B663" s="9"/>
      <c r="C663" s="9"/>
      <c r="D663" s="9"/>
      <c r="E663" s="9"/>
      <c r="F663" s="9"/>
      <c r="G663" s="9"/>
      <c r="H663" s="9"/>
      <c r="J663" s="16"/>
      <c r="M663" s="24"/>
      <c r="N663" s="24"/>
    </row>
    <row r="664">
      <c r="A664" s="9"/>
      <c r="B664" s="9"/>
      <c r="C664" s="9"/>
      <c r="D664" s="9"/>
      <c r="E664" s="9"/>
      <c r="F664" s="9"/>
      <c r="G664" s="9"/>
      <c r="H664" s="9"/>
      <c r="J664" s="16"/>
      <c r="M664" s="24"/>
      <c r="N664" s="24"/>
    </row>
    <row r="665">
      <c r="A665" s="9"/>
      <c r="B665" s="9"/>
      <c r="C665" s="9"/>
      <c r="D665" s="9"/>
      <c r="E665" s="9"/>
      <c r="F665" s="9"/>
      <c r="G665" s="9"/>
      <c r="H665" s="9"/>
      <c r="J665" s="16"/>
      <c r="M665" s="24"/>
      <c r="N665" s="24"/>
    </row>
    <row r="666">
      <c r="A666" s="9"/>
      <c r="B666" s="9"/>
      <c r="C666" s="9"/>
      <c r="D666" s="9"/>
      <c r="E666" s="9"/>
      <c r="F666" s="9"/>
      <c r="G666" s="9"/>
      <c r="H666" s="9"/>
      <c r="J666" s="16"/>
      <c r="M666" s="24"/>
      <c r="N666" s="24"/>
    </row>
    <row r="667">
      <c r="A667" s="9"/>
      <c r="B667" s="9"/>
      <c r="C667" s="9"/>
      <c r="D667" s="9"/>
      <c r="E667" s="9"/>
      <c r="F667" s="9"/>
      <c r="G667" s="9"/>
      <c r="H667" s="9"/>
      <c r="J667" s="16"/>
      <c r="M667" s="24"/>
      <c r="N667" s="24"/>
    </row>
    <row r="668">
      <c r="A668" s="9"/>
      <c r="B668" s="9"/>
      <c r="C668" s="9"/>
      <c r="D668" s="9"/>
      <c r="E668" s="9"/>
      <c r="F668" s="9"/>
      <c r="G668" s="9"/>
      <c r="H668" s="9"/>
      <c r="J668" s="16"/>
      <c r="M668" s="24"/>
      <c r="N668" s="24"/>
    </row>
    <row r="669">
      <c r="A669" s="9"/>
      <c r="B669" s="9"/>
      <c r="C669" s="9"/>
      <c r="D669" s="9"/>
      <c r="E669" s="9"/>
      <c r="F669" s="9"/>
      <c r="G669" s="9"/>
      <c r="H669" s="9"/>
      <c r="J669" s="16"/>
      <c r="M669" s="24"/>
      <c r="N669" s="24"/>
    </row>
    <row r="670">
      <c r="A670" s="9"/>
      <c r="B670" s="9"/>
      <c r="C670" s="9"/>
      <c r="D670" s="9"/>
      <c r="E670" s="9"/>
      <c r="F670" s="9"/>
      <c r="G670" s="9"/>
      <c r="H670" s="9"/>
      <c r="J670" s="16"/>
      <c r="M670" s="24"/>
      <c r="N670" s="24"/>
    </row>
    <row r="671">
      <c r="A671" s="9"/>
      <c r="B671" s="9"/>
      <c r="C671" s="9"/>
      <c r="D671" s="9"/>
      <c r="E671" s="9"/>
      <c r="F671" s="9"/>
      <c r="G671" s="9"/>
      <c r="H671" s="9"/>
      <c r="J671" s="16"/>
      <c r="M671" s="24"/>
      <c r="N671" s="24"/>
    </row>
    <row r="672">
      <c r="A672" s="9"/>
      <c r="B672" s="9"/>
      <c r="C672" s="9"/>
      <c r="D672" s="9"/>
      <c r="E672" s="9"/>
      <c r="F672" s="9"/>
      <c r="G672" s="9"/>
      <c r="H672" s="9"/>
      <c r="J672" s="16"/>
      <c r="M672" s="24"/>
      <c r="N672" s="24"/>
    </row>
    <row r="673">
      <c r="A673" s="9"/>
      <c r="B673" s="9"/>
      <c r="C673" s="9"/>
      <c r="D673" s="9"/>
      <c r="E673" s="9"/>
      <c r="F673" s="9"/>
      <c r="G673" s="9"/>
      <c r="H673" s="9"/>
      <c r="J673" s="16"/>
      <c r="M673" s="24"/>
      <c r="N673" s="24"/>
    </row>
    <row r="674">
      <c r="A674" s="9"/>
      <c r="B674" s="9"/>
      <c r="C674" s="9"/>
      <c r="D674" s="9"/>
      <c r="E674" s="9"/>
      <c r="F674" s="9"/>
      <c r="G674" s="9"/>
      <c r="H674" s="9"/>
      <c r="J674" s="16"/>
      <c r="M674" s="24"/>
      <c r="N674" s="24"/>
    </row>
    <row r="675">
      <c r="A675" s="9"/>
      <c r="B675" s="9"/>
      <c r="C675" s="9"/>
      <c r="D675" s="9"/>
      <c r="E675" s="9"/>
      <c r="F675" s="9"/>
      <c r="G675" s="9"/>
      <c r="H675" s="9"/>
      <c r="J675" s="16"/>
      <c r="M675" s="24"/>
      <c r="N675" s="24"/>
    </row>
    <row r="676">
      <c r="A676" s="9"/>
      <c r="B676" s="9"/>
      <c r="C676" s="9"/>
      <c r="D676" s="9"/>
      <c r="E676" s="9"/>
      <c r="F676" s="9"/>
      <c r="G676" s="9"/>
      <c r="H676" s="9"/>
      <c r="J676" s="16"/>
      <c r="M676" s="24"/>
      <c r="N676" s="24"/>
    </row>
    <row r="677">
      <c r="A677" s="9"/>
      <c r="B677" s="9"/>
      <c r="C677" s="9"/>
      <c r="D677" s="9"/>
      <c r="E677" s="9"/>
      <c r="F677" s="9"/>
      <c r="G677" s="9"/>
      <c r="H677" s="9"/>
      <c r="J677" s="16"/>
      <c r="M677" s="24"/>
      <c r="N677" s="24"/>
    </row>
    <row r="678">
      <c r="A678" s="9"/>
      <c r="B678" s="9"/>
      <c r="C678" s="9"/>
      <c r="D678" s="9"/>
      <c r="E678" s="9"/>
      <c r="F678" s="9"/>
      <c r="G678" s="9"/>
      <c r="H678" s="9"/>
      <c r="J678" s="16"/>
      <c r="M678" s="24"/>
      <c r="N678" s="24"/>
    </row>
    <row r="679">
      <c r="A679" s="9"/>
      <c r="B679" s="9"/>
      <c r="C679" s="9"/>
      <c r="D679" s="9"/>
      <c r="E679" s="9"/>
      <c r="F679" s="9"/>
      <c r="G679" s="9"/>
      <c r="H679" s="9"/>
      <c r="J679" s="16"/>
      <c r="M679" s="24"/>
      <c r="N679" s="24"/>
    </row>
    <row r="680">
      <c r="A680" s="9"/>
      <c r="B680" s="9"/>
      <c r="C680" s="9"/>
      <c r="D680" s="9"/>
      <c r="E680" s="9"/>
      <c r="F680" s="9"/>
      <c r="G680" s="9"/>
      <c r="H680" s="9"/>
      <c r="J680" s="16"/>
      <c r="M680" s="24"/>
      <c r="N680" s="24"/>
    </row>
    <row r="681">
      <c r="A681" s="9"/>
      <c r="B681" s="9"/>
      <c r="C681" s="9"/>
      <c r="D681" s="9"/>
      <c r="E681" s="9"/>
      <c r="F681" s="9"/>
      <c r="G681" s="9"/>
      <c r="H681" s="9"/>
      <c r="J681" s="16"/>
      <c r="M681" s="24"/>
      <c r="N681" s="24"/>
    </row>
    <row r="682">
      <c r="A682" s="9"/>
      <c r="B682" s="9"/>
      <c r="C682" s="9"/>
      <c r="D682" s="9"/>
      <c r="E682" s="9"/>
      <c r="F682" s="9"/>
      <c r="G682" s="9"/>
      <c r="H682" s="9"/>
      <c r="J682" s="16"/>
      <c r="M682" s="24"/>
      <c r="N682" s="24"/>
    </row>
    <row r="683">
      <c r="A683" s="9"/>
      <c r="B683" s="9"/>
      <c r="C683" s="9"/>
      <c r="D683" s="9"/>
      <c r="E683" s="9"/>
      <c r="F683" s="9"/>
      <c r="G683" s="9"/>
      <c r="H683" s="9"/>
      <c r="J683" s="16"/>
      <c r="M683" s="24"/>
      <c r="N683" s="24"/>
    </row>
    <row r="684">
      <c r="A684" s="9"/>
      <c r="B684" s="9"/>
      <c r="C684" s="9"/>
      <c r="D684" s="9"/>
      <c r="E684" s="9"/>
      <c r="F684" s="9"/>
      <c r="G684" s="9"/>
      <c r="H684" s="9"/>
      <c r="J684" s="16"/>
      <c r="M684" s="24"/>
      <c r="N684" s="24"/>
    </row>
    <row r="685">
      <c r="A685" s="9"/>
      <c r="B685" s="9"/>
      <c r="C685" s="9"/>
      <c r="D685" s="9"/>
      <c r="E685" s="9"/>
      <c r="F685" s="9"/>
      <c r="G685" s="9"/>
      <c r="H685" s="9"/>
      <c r="J685" s="16"/>
      <c r="M685" s="24"/>
      <c r="N685" s="24"/>
    </row>
    <row r="686">
      <c r="A686" s="9"/>
      <c r="B686" s="9"/>
      <c r="C686" s="9"/>
      <c r="D686" s="9"/>
      <c r="E686" s="9"/>
      <c r="F686" s="9"/>
      <c r="G686" s="9"/>
      <c r="H686" s="9"/>
      <c r="J686" s="16"/>
      <c r="M686" s="24"/>
      <c r="N686" s="24"/>
    </row>
    <row r="687">
      <c r="A687" s="9"/>
      <c r="B687" s="9"/>
      <c r="C687" s="9"/>
      <c r="D687" s="9"/>
      <c r="E687" s="9"/>
      <c r="F687" s="9"/>
      <c r="G687" s="9"/>
      <c r="H687" s="9"/>
      <c r="J687" s="16"/>
      <c r="M687" s="24"/>
      <c r="N687" s="24"/>
    </row>
    <row r="688">
      <c r="A688" s="9"/>
      <c r="B688" s="9"/>
      <c r="C688" s="9"/>
      <c r="D688" s="9"/>
      <c r="E688" s="9"/>
      <c r="F688" s="9"/>
      <c r="G688" s="9"/>
      <c r="H688" s="9"/>
      <c r="J688" s="16"/>
      <c r="M688" s="24"/>
      <c r="N688" s="24"/>
    </row>
    <row r="689">
      <c r="A689" s="9"/>
      <c r="B689" s="9"/>
      <c r="C689" s="9"/>
      <c r="D689" s="9"/>
      <c r="E689" s="9"/>
      <c r="F689" s="9"/>
      <c r="G689" s="9"/>
      <c r="H689" s="9"/>
      <c r="J689" s="16"/>
      <c r="M689" s="24"/>
      <c r="N689" s="24"/>
    </row>
    <row r="690">
      <c r="A690" s="9"/>
      <c r="B690" s="9"/>
      <c r="C690" s="9"/>
      <c r="D690" s="9"/>
      <c r="E690" s="9"/>
      <c r="F690" s="9"/>
      <c r="G690" s="9"/>
      <c r="H690" s="9"/>
      <c r="J690" s="16"/>
      <c r="M690" s="24"/>
      <c r="N690" s="24"/>
    </row>
    <row r="691">
      <c r="A691" s="9"/>
      <c r="B691" s="9"/>
      <c r="C691" s="9"/>
      <c r="D691" s="9"/>
      <c r="E691" s="9"/>
      <c r="F691" s="9"/>
      <c r="G691" s="9"/>
      <c r="H691" s="9"/>
      <c r="J691" s="16"/>
      <c r="M691" s="24"/>
      <c r="N691" s="24"/>
    </row>
    <row r="692">
      <c r="A692" s="9"/>
      <c r="B692" s="9"/>
      <c r="C692" s="9"/>
      <c r="D692" s="9"/>
      <c r="E692" s="9"/>
      <c r="F692" s="9"/>
      <c r="G692" s="9"/>
      <c r="H692" s="9"/>
      <c r="J692" s="16"/>
      <c r="M692" s="24"/>
      <c r="N692" s="24"/>
    </row>
    <row r="693">
      <c r="A693" s="9"/>
      <c r="B693" s="9"/>
      <c r="C693" s="9"/>
      <c r="D693" s="9"/>
      <c r="E693" s="9"/>
      <c r="F693" s="9"/>
      <c r="G693" s="9"/>
      <c r="H693" s="9"/>
      <c r="J693" s="16"/>
      <c r="M693" s="24"/>
      <c r="N693" s="24"/>
    </row>
    <row r="694">
      <c r="A694" s="9"/>
      <c r="B694" s="9"/>
      <c r="C694" s="9"/>
      <c r="D694" s="9"/>
      <c r="E694" s="9"/>
      <c r="F694" s="9"/>
      <c r="G694" s="9"/>
      <c r="H694" s="9"/>
      <c r="J694" s="16"/>
      <c r="M694" s="24"/>
      <c r="N694" s="24"/>
    </row>
    <row r="695">
      <c r="A695" s="9"/>
      <c r="B695" s="9"/>
      <c r="C695" s="9"/>
      <c r="D695" s="9"/>
      <c r="E695" s="9"/>
      <c r="F695" s="9"/>
      <c r="G695" s="9"/>
      <c r="H695" s="9"/>
      <c r="J695" s="16"/>
      <c r="M695" s="24"/>
      <c r="N695" s="24"/>
    </row>
    <row r="696">
      <c r="A696" s="9"/>
      <c r="B696" s="9"/>
      <c r="C696" s="9"/>
      <c r="D696" s="9"/>
      <c r="E696" s="9"/>
      <c r="F696" s="9"/>
      <c r="G696" s="9"/>
      <c r="H696" s="9"/>
      <c r="J696" s="16"/>
      <c r="M696" s="24"/>
      <c r="N696" s="24"/>
    </row>
    <row r="697">
      <c r="A697" s="9"/>
      <c r="B697" s="9"/>
      <c r="C697" s="9"/>
      <c r="D697" s="9"/>
      <c r="E697" s="9"/>
      <c r="F697" s="9"/>
      <c r="G697" s="9"/>
      <c r="H697" s="9"/>
      <c r="J697" s="16"/>
      <c r="M697" s="24"/>
      <c r="N697" s="24"/>
    </row>
    <row r="698">
      <c r="A698" s="9"/>
      <c r="B698" s="9"/>
      <c r="C698" s="9"/>
      <c r="D698" s="9"/>
      <c r="E698" s="9"/>
      <c r="F698" s="9"/>
      <c r="G698" s="9"/>
      <c r="H698" s="9"/>
      <c r="J698" s="16"/>
      <c r="M698" s="24"/>
      <c r="N698" s="24"/>
    </row>
    <row r="699">
      <c r="A699" s="9"/>
      <c r="B699" s="9"/>
      <c r="C699" s="9"/>
      <c r="D699" s="9"/>
      <c r="E699" s="9"/>
      <c r="F699" s="9"/>
      <c r="G699" s="9"/>
      <c r="H699" s="9"/>
      <c r="J699" s="16"/>
      <c r="M699" s="24"/>
      <c r="N699" s="24"/>
    </row>
    <row r="700">
      <c r="A700" s="9"/>
      <c r="B700" s="9"/>
      <c r="C700" s="9"/>
      <c r="D700" s="9"/>
      <c r="E700" s="9"/>
      <c r="F700" s="9"/>
      <c r="G700" s="9"/>
      <c r="H700" s="9"/>
      <c r="J700" s="16"/>
      <c r="M700" s="24"/>
      <c r="N700" s="24"/>
    </row>
    <row r="701">
      <c r="A701" s="9"/>
      <c r="B701" s="9"/>
      <c r="C701" s="9"/>
      <c r="D701" s="9"/>
      <c r="E701" s="9"/>
      <c r="F701" s="9"/>
      <c r="G701" s="9"/>
      <c r="H701" s="9"/>
      <c r="J701" s="16"/>
      <c r="M701" s="24"/>
      <c r="N701" s="24"/>
    </row>
    <row r="702">
      <c r="A702" s="9"/>
      <c r="B702" s="9"/>
      <c r="C702" s="9"/>
      <c r="D702" s="9"/>
      <c r="E702" s="9"/>
      <c r="F702" s="9"/>
      <c r="G702" s="9"/>
      <c r="H702" s="9"/>
      <c r="J702" s="16"/>
      <c r="M702" s="24"/>
      <c r="N702" s="24"/>
    </row>
    <row r="703">
      <c r="A703" s="9"/>
      <c r="B703" s="9"/>
      <c r="C703" s="9"/>
      <c r="D703" s="9"/>
      <c r="E703" s="9"/>
      <c r="F703" s="9"/>
      <c r="G703" s="9"/>
      <c r="H703" s="9"/>
      <c r="J703" s="16"/>
      <c r="M703" s="24"/>
      <c r="N703" s="24"/>
    </row>
    <row r="704">
      <c r="A704" s="9"/>
      <c r="B704" s="9"/>
      <c r="C704" s="9"/>
      <c r="D704" s="9"/>
      <c r="E704" s="9"/>
      <c r="F704" s="9"/>
      <c r="G704" s="9"/>
      <c r="H704" s="9"/>
      <c r="J704" s="16"/>
      <c r="M704" s="24"/>
      <c r="N704" s="24"/>
    </row>
    <row r="705">
      <c r="A705" s="9"/>
      <c r="B705" s="9"/>
      <c r="C705" s="9"/>
      <c r="D705" s="9"/>
      <c r="E705" s="9"/>
      <c r="F705" s="9"/>
      <c r="G705" s="9"/>
      <c r="H705" s="9"/>
      <c r="J705" s="16"/>
      <c r="M705" s="24"/>
      <c r="N705" s="24"/>
    </row>
    <row r="706">
      <c r="A706" s="9"/>
      <c r="B706" s="9"/>
      <c r="C706" s="9"/>
      <c r="D706" s="9"/>
      <c r="E706" s="9"/>
      <c r="F706" s="9"/>
      <c r="G706" s="9"/>
      <c r="H706" s="9"/>
      <c r="J706" s="16"/>
      <c r="M706" s="24"/>
      <c r="N706" s="24"/>
    </row>
    <row r="707">
      <c r="A707" s="9"/>
      <c r="B707" s="9"/>
      <c r="C707" s="9"/>
      <c r="D707" s="9"/>
      <c r="E707" s="9"/>
      <c r="F707" s="9"/>
      <c r="G707" s="9"/>
      <c r="H707" s="9"/>
      <c r="J707" s="16"/>
      <c r="M707" s="24"/>
      <c r="N707" s="24"/>
    </row>
    <row r="708">
      <c r="A708" s="9"/>
      <c r="B708" s="9"/>
      <c r="C708" s="9"/>
      <c r="D708" s="9"/>
      <c r="E708" s="9"/>
      <c r="F708" s="9"/>
      <c r="G708" s="9"/>
      <c r="H708" s="9"/>
      <c r="J708" s="16"/>
      <c r="M708" s="24"/>
      <c r="N708" s="24"/>
    </row>
    <row r="709">
      <c r="A709" s="9"/>
      <c r="B709" s="9"/>
      <c r="C709" s="9"/>
      <c r="D709" s="9"/>
      <c r="E709" s="9"/>
      <c r="F709" s="9"/>
      <c r="G709" s="9"/>
      <c r="H709" s="9"/>
      <c r="J709" s="16"/>
      <c r="M709" s="24"/>
      <c r="N709" s="24"/>
    </row>
    <row r="710">
      <c r="A710" s="9"/>
      <c r="B710" s="9"/>
      <c r="C710" s="9"/>
      <c r="D710" s="9"/>
      <c r="E710" s="9"/>
      <c r="F710" s="9"/>
      <c r="G710" s="9"/>
      <c r="H710" s="9"/>
      <c r="J710" s="16"/>
      <c r="M710" s="24"/>
      <c r="N710" s="24"/>
    </row>
    <row r="711">
      <c r="A711" s="9"/>
      <c r="B711" s="9"/>
      <c r="C711" s="9"/>
      <c r="D711" s="9"/>
      <c r="E711" s="9"/>
      <c r="F711" s="9"/>
      <c r="G711" s="9"/>
      <c r="H711" s="9"/>
      <c r="J711" s="16"/>
      <c r="M711" s="24"/>
      <c r="N711" s="24"/>
    </row>
    <row r="712">
      <c r="A712" s="9"/>
      <c r="B712" s="9"/>
      <c r="C712" s="9"/>
      <c r="D712" s="9"/>
      <c r="E712" s="9"/>
      <c r="F712" s="9"/>
      <c r="G712" s="9"/>
      <c r="H712" s="9"/>
      <c r="J712" s="16"/>
      <c r="M712" s="24"/>
      <c r="N712" s="24"/>
    </row>
    <row r="713">
      <c r="A713" s="9"/>
      <c r="B713" s="9"/>
      <c r="C713" s="9"/>
      <c r="D713" s="9"/>
      <c r="E713" s="9"/>
      <c r="F713" s="9"/>
      <c r="G713" s="9"/>
      <c r="H713" s="9"/>
      <c r="J713" s="16"/>
      <c r="M713" s="24"/>
      <c r="N713" s="24"/>
    </row>
    <row r="714">
      <c r="A714" s="9"/>
      <c r="B714" s="9"/>
      <c r="C714" s="9"/>
      <c r="D714" s="9"/>
      <c r="E714" s="9"/>
      <c r="F714" s="9"/>
      <c r="G714" s="9"/>
      <c r="H714" s="9"/>
      <c r="J714" s="16"/>
      <c r="M714" s="24"/>
      <c r="N714" s="24"/>
    </row>
    <row r="715">
      <c r="A715" s="9"/>
      <c r="B715" s="9"/>
      <c r="C715" s="9"/>
      <c r="D715" s="9"/>
      <c r="E715" s="9"/>
      <c r="F715" s="9"/>
      <c r="G715" s="9"/>
      <c r="H715" s="9"/>
      <c r="J715" s="16"/>
      <c r="M715" s="24"/>
      <c r="N715" s="24"/>
    </row>
    <row r="716">
      <c r="A716" s="9"/>
      <c r="B716" s="9"/>
      <c r="C716" s="9"/>
      <c r="D716" s="9"/>
      <c r="E716" s="9"/>
      <c r="F716" s="9"/>
      <c r="G716" s="9"/>
      <c r="H716" s="9"/>
      <c r="J716" s="16"/>
      <c r="M716" s="24"/>
      <c r="N716" s="24"/>
    </row>
    <row r="717">
      <c r="A717" s="9"/>
      <c r="B717" s="9"/>
      <c r="C717" s="9"/>
      <c r="D717" s="9"/>
      <c r="E717" s="9"/>
      <c r="F717" s="9"/>
      <c r="G717" s="9"/>
      <c r="H717" s="9"/>
      <c r="J717" s="16"/>
      <c r="M717" s="24"/>
      <c r="N717" s="24"/>
    </row>
    <row r="718">
      <c r="A718" s="9"/>
      <c r="B718" s="9"/>
      <c r="C718" s="9"/>
      <c r="D718" s="9"/>
      <c r="E718" s="9"/>
      <c r="F718" s="9"/>
      <c r="G718" s="9"/>
      <c r="H718" s="9"/>
      <c r="J718" s="16"/>
      <c r="M718" s="24"/>
      <c r="N718" s="24"/>
    </row>
    <row r="719">
      <c r="A719" s="9"/>
      <c r="B719" s="9"/>
      <c r="C719" s="9"/>
      <c r="D719" s="9"/>
      <c r="E719" s="9"/>
      <c r="F719" s="9"/>
      <c r="G719" s="9"/>
      <c r="H719" s="9"/>
      <c r="J719" s="16"/>
      <c r="M719" s="24"/>
      <c r="N719" s="24"/>
    </row>
    <row r="720">
      <c r="A720" s="9"/>
      <c r="B720" s="9"/>
      <c r="C720" s="9"/>
      <c r="D720" s="9"/>
      <c r="E720" s="9"/>
      <c r="F720" s="9"/>
      <c r="G720" s="9"/>
      <c r="H720" s="9"/>
      <c r="J720" s="16"/>
      <c r="M720" s="24"/>
      <c r="N720" s="24"/>
    </row>
    <row r="721">
      <c r="A721" s="9"/>
      <c r="B721" s="9"/>
      <c r="C721" s="9"/>
      <c r="D721" s="9"/>
      <c r="E721" s="9"/>
      <c r="F721" s="9"/>
      <c r="G721" s="9"/>
      <c r="H721" s="9"/>
      <c r="J721" s="16"/>
      <c r="M721" s="24"/>
      <c r="N721" s="24"/>
    </row>
    <row r="722">
      <c r="A722" s="9"/>
      <c r="B722" s="9"/>
      <c r="C722" s="9"/>
      <c r="D722" s="9"/>
      <c r="E722" s="9"/>
      <c r="F722" s="9"/>
      <c r="G722" s="9"/>
      <c r="H722" s="9"/>
      <c r="J722" s="16"/>
      <c r="M722" s="24"/>
      <c r="N722" s="24"/>
    </row>
    <row r="723">
      <c r="A723" s="9"/>
      <c r="B723" s="9"/>
      <c r="C723" s="9"/>
      <c r="D723" s="9"/>
      <c r="E723" s="9"/>
      <c r="F723" s="9"/>
      <c r="G723" s="9"/>
      <c r="H723" s="9"/>
      <c r="J723" s="16"/>
      <c r="M723" s="24"/>
      <c r="N723" s="24"/>
    </row>
    <row r="724">
      <c r="A724" s="9"/>
      <c r="B724" s="9"/>
      <c r="C724" s="9"/>
      <c r="D724" s="9"/>
      <c r="E724" s="9"/>
      <c r="F724" s="9"/>
      <c r="G724" s="9"/>
      <c r="H724" s="9"/>
      <c r="J724" s="16"/>
      <c r="M724" s="24"/>
      <c r="N724" s="24"/>
    </row>
    <row r="725">
      <c r="A725" s="9"/>
      <c r="B725" s="9"/>
      <c r="C725" s="9"/>
      <c r="D725" s="9"/>
      <c r="E725" s="9"/>
      <c r="F725" s="9"/>
      <c r="G725" s="9"/>
      <c r="H725" s="9"/>
      <c r="J725" s="16"/>
      <c r="M725" s="24"/>
      <c r="N725" s="24"/>
    </row>
    <row r="726">
      <c r="A726" s="9"/>
      <c r="B726" s="9"/>
      <c r="C726" s="9"/>
      <c r="D726" s="9"/>
      <c r="E726" s="9"/>
      <c r="F726" s="9"/>
      <c r="G726" s="9"/>
      <c r="H726" s="9"/>
      <c r="J726" s="16"/>
      <c r="M726" s="24"/>
      <c r="N726" s="24"/>
    </row>
    <row r="727">
      <c r="A727" s="9"/>
      <c r="B727" s="9"/>
      <c r="C727" s="9"/>
      <c r="D727" s="9"/>
      <c r="E727" s="9"/>
      <c r="F727" s="9"/>
      <c r="G727" s="9"/>
      <c r="H727" s="9"/>
      <c r="J727" s="16"/>
      <c r="M727" s="24"/>
      <c r="N727" s="24"/>
    </row>
    <row r="728">
      <c r="A728" s="9"/>
      <c r="B728" s="9"/>
      <c r="C728" s="9"/>
      <c r="D728" s="9"/>
      <c r="E728" s="9"/>
      <c r="F728" s="9"/>
      <c r="G728" s="9"/>
      <c r="H728" s="9"/>
      <c r="J728" s="16"/>
      <c r="M728" s="24"/>
      <c r="N728" s="24"/>
    </row>
    <row r="729">
      <c r="A729" s="9"/>
      <c r="B729" s="9"/>
      <c r="C729" s="9"/>
      <c r="D729" s="9"/>
      <c r="E729" s="9"/>
      <c r="F729" s="9"/>
      <c r="G729" s="9"/>
      <c r="H729" s="9"/>
      <c r="J729" s="16"/>
      <c r="M729" s="24"/>
      <c r="N729" s="24"/>
    </row>
    <row r="730">
      <c r="A730" s="9"/>
      <c r="B730" s="9"/>
      <c r="C730" s="9"/>
      <c r="D730" s="9"/>
      <c r="E730" s="9"/>
      <c r="F730" s="9"/>
      <c r="G730" s="9"/>
      <c r="H730" s="9"/>
      <c r="J730" s="16"/>
      <c r="M730" s="24"/>
      <c r="N730" s="24"/>
    </row>
    <row r="731">
      <c r="A731" s="9"/>
      <c r="B731" s="9"/>
      <c r="C731" s="9"/>
      <c r="D731" s="9"/>
      <c r="E731" s="9"/>
      <c r="F731" s="9"/>
      <c r="G731" s="9"/>
      <c r="H731" s="9"/>
      <c r="J731" s="16"/>
      <c r="M731" s="24"/>
      <c r="N731" s="24"/>
    </row>
    <row r="732">
      <c r="A732" s="9"/>
      <c r="B732" s="9"/>
      <c r="C732" s="9"/>
      <c r="D732" s="9"/>
      <c r="E732" s="9"/>
      <c r="F732" s="9"/>
      <c r="G732" s="9"/>
      <c r="H732" s="9"/>
      <c r="J732" s="16"/>
      <c r="M732" s="24"/>
      <c r="N732" s="24"/>
    </row>
    <row r="733">
      <c r="A733" s="9"/>
      <c r="B733" s="9"/>
      <c r="C733" s="9"/>
      <c r="D733" s="9"/>
      <c r="E733" s="9"/>
      <c r="F733" s="9"/>
      <c r="G733" s="9"/>
      <c r="H733" s="9"/>
      <c r="J733" s="16"/>
      <c r="M733" s="24"/>
      <c r="N733" s="24"/>
    </row>
    <row r="734">
      <c r="A734" s="9"/>
      <c r="B734" s="9"/>
      <c r="C734" s="9"/>
      <c r="D734" s="9"/>
      <c r="E734" s="9"/>
      <c r="F734" s="9"/>
      <c r="G734" s="9"/>
      <c r="H734" s="9"/>
      <c r="J734" s="16"/>
      <c r="M734" s="24"/>
      <c r="N734" s="24"/>
    </row>
    <row r="735">
      <c r="A735" s="9"/>
      <c r="B735" s="9"/>
      <c r="C735" s="9"/>
      <c r="D735" s="9"/>
      <c r="E735" s="9"/>
      <c r="F735" s="9"/>
      <c r="G735" s="9"/>
      <c r="H735" s="9"/>
      <c r="J735" s="16"/>
      <c r="M735" s="24"/>
      <c r="N735" s="24"/>
    </row>
    <row r="736">
      <c r="A736" s="9"/>
      <c r="B736" s="9"/>
      <c r="C736" s="9"/>
      <c r="D736" s="9"/>
      <c r="E736" s="9"/>
      <c r="F736" s="9"/>
      <c r="G736" s="9"/>
      <c r="H736" s="9"/>
      <c r="J736" s="16"/>
      <c r="M736" s="24"/>
      <c r="N736" s="24"/>
    </row>
    <row r="737">
      <c r="A737" s="9"/>
      <c r="B737" s="9"/>
      <c r="C737" s="9"/>
      <c r="D737" s="9"/>
      <c r="E737" s="9"/>
      <c r="F737" s="9"/>
      <c r="G737" s="9"/>
      <c r="H737" s="9"/>
      <c r="J737" s="16"/>
      <c r="M737" s="24"/>
      <c r="N737" s="24"/>
    </row>
    <row r="738">
      <c r="A738" s="9"/>
      <c r="B738" s="9"/>
      <c r="C738" s="9"/>
      <c r="D738" s="9"/>
      <c r="E738" s="9"/>
      <c r="F738" s="9"/>
      <c r="G738" s="9"/>
      <c r="H738" s="9"/>
      <c r="J738" s="16"/>
      <c r="M738" s="24"/>
      <c r="N738" s="24"/>
    </row>
    <row r="739">
      <c r="A739" s="9"/>
      <c r="B739" s="9"/>
      <c r="C739" s="9"/>
      <c r="D739" s="9"/>
      <c r="E739" s="9"/>
      <c r="F739" s="9"/>
      <c r="G739" s="9"/>
      <c r="H739" s="9"/>
      <c r="J739" s="16"/>
      <c r="M739" s="24"/>
      <c r="N739" s="24"/>
    </row>
    <row r="740">
      <c r="A740" s="9"/>
      <c r="B740" s="9"/>
      <c r="C740" s="9"/>
      <c r="D740" s="9"/>
      <c r="E740" s="9"/>
      <c r="F740" s="9"/>
      <c r="G740" s="9"/>
      <c r="H740" s="9"/>
      <c r="J740" s="16"/>
      <c r="M740" s="24"/>
      <c r="N740" s="24"/>
    </row>
    <row r="741">
      <c r="A741" s="9"/>
      <c r="B741" s="9"/>
      <c r="C741" s="9"/>
      <c r="D741" s="9"/>
      <c r="E741" s="9"/>
      <c r="F741" s="9"/>
      <c r="G741" s="9"/>
      <c r="H741" s="9"/>
      <c r="J741" s="16"/>
      <c r="M741" s="24"/>
      <c r="N741" s="24"/>
    </row>
    <row r="742">
      <c r="A742" s="9"/>
      <c r="B742" s="9"/>
      <c r="C742" s="9"/>
      <c r="D742" s="9"/>
      <c r="E742" s="9"/>
      <c r="F742" s="9"/>
      <c r="G742" s="9"/>
      <c r="H742" s="9"/>
      <c r="J742" s="16"/>
      <c r="M742" s="24"/>
      <c r="N742" s="24"/>
    </row>
    <row r="743">
      <c r="A743" s="9"/>
      <c r="B743" s="9"/>
      <c r="C743" s="9"/>
      <c r="D743" s="9"/>
      <c r="E743" s="9"/>
      <c r="F743" s="9"/>
      <c r="G743" s="9"/>
      <c r="H743" s="9"/>
      <c r="J743" s="16"/>
      <c r="M743" s="24"/>
      <c r="N743" s="24"/>
    </row>
    <row r="744">
      <c r="A744" s="9"/>
      <c r="B744" s="9"/>
      <c r="C744" s="9"/>
      <c r="D744" s="9"/>
      <c r="E744" s="9"/>
      <c r="F744" s="9"/>
      <c r="G744" s="9"/>
      <c r="H744" s="9"/>
      <c r="J744" s="16"/>
      <c r="M744" s="24"/>
      <c r="N744" s="24"/>
    </row>
    <row r="745">
      <c r="A745" s="9"/>
      <c r="B745" s="9"/>
      <c r="C745" s="9"/>
      <c r="D745" s="9"/>
      <c r="E745" s="9"/>
      <c r="F745" s="9"/>
      <c r="G745" s="9"/>
      <c r="H745" s="9"/>
      <c r="J745" s="16"/>
      <c r="M745" s="24"/>
      <c r="N745" s="24"/>
    </row>
    <row r="746">
      <c r="A746" s="9"/>
      <c r="B746" s="9"/>
      <c r="C746" s="9"/>
      <c r="D746" s="9"/>
      <c r="E746" s="9"/>
      <c r="F746" s="9"/>
      <c r="G746" s="9"/>
      <c r="H746" s="9"/>
      <c r="J746" s="16"/>
      <c r="M746" s="24"/>
      <c r="N746" s="24"/>
    </row>
    <row r="747">
      <c r="A747" s="9"/>
      <c r="B747" s="9"/>
      <c r="C747" s="9"/>
      <c r="D747" s="9"/>
      <c r="E747" s="9"/>
      <c r="F747" s="9"/>
      <c r="G747" s="9"/>
      <c r="H747" s="9"/>
      <c r="J747" s="16"/>
      <c r="M747" s="24"/>
      <c r="N747" s="24"/>
    </row>
    <row r="748">
      <c r="A748" s="9"/>
      <c r="B748" s="9"/>
      <c r="C748" s="9"/>
      <c r="D748" s="9"/>
      <c r="E748" s="9"/>
      <c r="F748" s="9"/>
      <c r="G748" s="9"/>
      <c r="H748" s="9"/>
      <c r="J748" s="16"/>
      <c r="M748" s="24"/>
      <c r="N748" s="24"/>
    </row>
    <row r="749">
      <c r="A749" s="9"/>
      <c r="B749" s="9"/>
      <c r="C749" s="9"/>
      <c r="D749" s="9"/>
      <c r="E749" s="9"/>
      <c r="F749" s="9"/>
      <c r="G749" s="9"/>
      <c r="H749" s="9"/>
      <c r="J749" s="16"/>
      <c r="M749" s="24"/>
      <c r="N749" s="24"/>
    </row>
    <row r="750">
      <c r="A750" s="9"/>
      <c r="B750" s="9"/>
      <c r="C750" s="9"/>
      <c r="D750" s="9"/>
      <c r="E750" s="9"/>
      <c r="F750" s="9"/>
      <c r="G750" s="9"/>
      <c r="H750" s="9"/>
      <c r="J750" s="16"/>
      <c r="M750" s="24"/>
      <c r="N750" s="24"/>
    </row>
    <row r="751">
      <c r="A751" s="9"/>
      <c r="B751" s="9"/>
      <c r="C751" s="9"/>
      <c r="D751" s="9"/>
      <c r="E751" s="9"/>
      <c r="F751" s="9"/>
      <c r="G751" s="9"/>
      <c r="H751" s="9"/>
      <c r="J751" s="16"/>
      <c r="M751" s="24"/>
      <c r="N751" s="24"/>
    </row>
    <row r="752">
      <c r="A752" s="9"/>
      <c r="B752" s="9"/>
      <c r="C752" s="9"/>
      <c r="D752" s="9"/>
      <c r="E752" s="9"/>
      <c r="F752" s="9"/>
      <c r="G752" s="9"/>
      <c r="H752" s="9"/>
      <c r="J752" s="16"/>
      <c r="M752" s="24"/>
      <c r="N752" s="24"/>
    </row>
    <row r="753">
      <c r="A753" s="9"/>
      <c r="B753" s="9"/>
      <c r="C753" s="9"/>
      <c r="D753" s="9"/>
      <c r="E753" s="9"/>
      <c r="F753" s="9"/>
      <c r="G753" s="9"/>
      <c r="H753" s="9"/>
      <c r="J753" s="16"/>
      <c r="M753" s="24"/>
      <c r="N753" s="24"/>
    </row>
    <row r="754">
      <c r="A754" s="9"/>
      <c r="B754" s="9"/>
      <c r="C754" s="9"/>
      <c r="D754" s="9"/>
      <c r="E754" s="9"/>
      <c r="F754" s="9"/>
      <c r="G754" s="9"/>
      <c r="H754" s="9"/>
      <c r="J754" s="16"/>
      <c r="M754" s="24"/>
      <c r="N754" s="24"/>
    </row>
    <row r="755">
      <c r="A755" s="9"/>
      <c r="B755" s="9"/>
      <c r="C755" s="9"/>
      <c r="D755" s="9"/>
      <c r="E755" s="9"/>
      <c r="F755" s="9"/>
      <c r="G755" s="9"/>
      <c r="H755" s="9"/>
      <c r="J755" s="16"/>
      <c r="M755" s="24"/>
      <c r="N755" s="24"/>
    </row>
    <row r="756">
      <c r="A756" s="9"/>
      <c r="B756" s="9"/>
      <c r="C756" s="9"/>
      <c r="D756" s="9"/>
      <c r="E756" s="9"/>
      <c r="F756" s="9"/>
      <c r="G756" s="9"/>
      <c r="H756" s="9"/>
      <c r="J756" s="16"/>
      <c r="M756" s="24"/>
      <c r="N756" s="24"/>
    </row>
    <row r="757">
      <c r="A757" s="9"/>
      <c r="B757" s="9"/>
      <c r="C757" s="9"/>
      <c r="D757" s="9"/>
      <c r="E757" s="9"/>
      <c r="F757" s="9"/>
      <c r="G757" s="9"/>
      <c r="H757" s="9"/>
      <c r="J757" s="16"/>
      <c r="M757" s="24"/>
      <c r="N757" s="24"/>
    </row>
    <row r="758">
      <c r="A758" s="9"/>
      <c r="B758" s="9"/>
      <c r="C758" s="9"/>
      <c r="D758" s="9"/>
      <c r="E758" s="9"/>
      <c r="F758" s="9"/>
      <c r="G758" s="9"/>
      <c r="H758" s="9"/>
      <c r="J758" s="16"/>
      <c r="M758" s="24"/>
      <c r="N758" s="24"/>
    </row>
    <row r="759">
      <c r="A759" s="9"/>
      <c r="B759" s="9"/>
      <c r="C759" s="9"/>
      <c r="D759" s="9"/>
      <c r="E759" s="9"/>
      <c r="F759" s="9"/>
      <c r="G759" s="9"/>
      <c r="H759" s="9"/>
      <c r="J759" s="16"/>
      <c r="M759" s="24"/>
      <c r="N759" s="24"/>
    </row>
    <row r="760">
      <c r="A760" s="9"/>
      <c r="B760" s="9"/>
      <c r="C760" s="9"/>
      <c r="D760" s="9"/>
      <c r="E760" s="9"/>
      <c r="F760" s="9"/>
      <c r="G760" s="9"/>
      <c r="H760" s="9"/>
      <c r="J760" s="16"/>
      <c r="M760" s="24"/>
      <c r="N760" s="24"/>
    </row>
    <row r="761">
      <c r="A761" s="9"/>
      <c r="B761" s="9"/>
      <c r="C761" s="9"/>
      <c r="D761" s="9"/>
      <c r="E761" s="9"/>
      <c r="F761" s="9"/>
      <c r="G761" s="9"/>
      <c r="H761" s="9"/>
      <c r="J761" s="16"/>
      <c r="M761" s="24"/>
      <c r="N761" s="24"/>
    </row>
    <row r="762">
      <c r="A762" s="9"/>
      <c r="B762" s="9"/>
      <c r="C762" s="9"/>
      <c r="D762" s="9"/>
      <c r="E762" s="9"/>
      <c r="F762" s="9"/>
      <c r="G762" s="9"/>
      <c r="H762" s="9"/>
      <c r="J762" s="16"/>
      <c r="M762" s="24"/>
      <c r="N762" s="24"/>
    </row>
    <row r="763">
      <c r="A763" s="9"/>
      <c r="B763" s="9"/>
      <c r="C763" s="9"/>
      <c r="D763" s="9"/>
      <c r="E763" s="9"/>
      <c r="F763" s="9"/>
      <c r="G763" s="9"/>
      <c r="H763" s="9"/>
      <c r="J763" s="16"/>
      <c r="M763" s="24"/>
      <c r="N763" s="24"/>
    </row>
    <row r="764">
      <c r="A764" s="9"/>
      <c r="B764" s="9"/>
      <c r="C764" s="9"/>
      <c r="D764" s="9"/>
      <c r="E764" s="9"/>
      <c r="F764" s="9"/>
      <c r="G764" s="9"/>
      <c r="H764" s="9"/>
      <c r="J764" s="16"/>
      <c r="M764" s="24"/>
      <c r="N764" s="24"/>
    </row>
    <row r="765">
      <c r="A765" s="9"/>
      <c r="B765" s="9"/>
      <c r="C765" s="9"/>
      <c r="D765" s="9"/>
      <c r="E765" s="9"/>
      <c r="F765" s="9"/>
      <c r="G765" s="9"/>
      <c r="H765" s="9"/>
      <c r="J765" s="16"/>
      <c r="M765" s="24"/>
      <c r="N765" s="24"/>
    </row>
    <row r="766">
      <c r="A766" s="9"/>
      <c r="B766" s="9"/>
      <c r="C766" s="9"/>
      <c r="D766" s="9"/>
      <c r="E766" s="9"/>
      <c r="F766" s="9"/>
      <c r="G766" s="9"/>
      <c r="H766" s="9"/>
      <c r="J766" s="16"/>
      <c r="M766" s="24"/>
      <c r="N766" s="24"/>
    </row>
    <row r="767">
      <c r="A767" s="9"/>
      <c r="B767" s="9"/>
      <c r="C767" s="9"/>
      <c r="D767" s="9"/>
      <c r="E767" s="9"/>
      <c r="F767" s="9"/>
      <c r="G767" s="9"/>
      <c r="H767" s="9"/>
      <c r="J767" s="16"/>
      <c r="M767" s="24"/>
      <c r="N767" s="24"/>
    </row>
    <row r="768">
      <c r="A768" s="9"/>
      <c r="B768" s="9"/>
      <c r="C768" s="9"/>
      <c r="D768" s="9"/>
      <c r="E768" s="9"/>
      <c r="F768" s="9"/>
      <c r="G768" s="9"/>
      <c r="H768" s="9"/>
      <c r="J768" s="16"/>
      <c r="M768" s="24"/>
      <c r="N768" s="24"/>
    </row>
    <row r="769">
      <c r="A769" s="9"/>
      <c r="B769" s="9"/>
      <c r="C769" s="9"/>
      <c r="D769" s="9"/>
      <c r="E769" s="9"/>
      <c r="F769" s="9"/>
      <c r="G769" s="9"/>
      <c r="H769" s="9"/>
      <c r="J769" s="16"/>
      <c r="M769" s="24"/>
      <c r="N769" s="24"/>
    </row>
    <row r="770">
      <c r="A770" s="9"/>
      <c r="B770" s="9"/>
      <c r="C770" s="9"/>
      <c r="D770" s="9"/>
      <c r="E770" s="9"/>
      <c r="F770" s="9"/>
      <c r="G770" s="9"/>
      <c r="H770" s="9"/>
      <c r="J770" s="16"/>
      <c r="M770" s="24"/>
      <c r="N770" s="24"/>
    </row>
    <row r="771">
      <c r="A771" s="9"/>
      <c r="B771" s="9"/>
      <c r="C771" s="9"/>
      <c r="D771" s="9"/>
      <c r="E771" s="9"/>
      <c r="F771" s="9"/>
      <c r="G771" s="9"/>
      <c r="H771" s="9"/>
      <c r="J771" s="16"/>
      <c r="M771" s="24"/>
      <c r="N771" s="24"/>
    </row>
    <row r="772">
      <c r="A772" s="9"/>
      <c r="B772" s="9"/>
      <c r="C772" s="9"/>
      <c r="D772" s="9"/>
      <c r="E772" s="9"/>
      <c r="F772" s="9"/>
      <c r="G772" s="9"/>
      <c r="H772" s="9"/>
      <c r="J772" s="16"/>
      <c r="M772" s="24"/>
      <c r="N772" s="24"/>
    </row>
    <row r="773">
      <c r="A773" s="9"/>
      <c r="B773" s="9"/>
      <c r="C773" s="9"/>
      <c r="D773" s="9"/>
      <c r="E773" s="9"/>
      <c r="F773" s="9"/>
      <c r="G773" s="9"/>
      <c r="H773" s="9"/>
      <c r="J773" s="16"/>
      <c r="M773" s="24"/>
      <c r="N773" s="24"/>
    </row>
    <row r="774">
      <c r="A774" s="9"/>
      <c r="B774" s="9"/>
      <c r="C774" s="9"/>
      <c r="D774" s="9"/>
      <c r="E774" s="9"/>
      <c r="F774" s="9"/>
      <c r="G774" s="9"/>
      <c r="H774" s="9"/>
      <c r="J774" s="16"/>
      <c r="M774" s="24"/>
      <c r="N774" s="24"/>
    </row>
    <row r="775">
      <c r="A775" s="9"/>
      <c r="B775" s="9"/>
      <c r="C775" s="9"/>
      <c r="D775" s="9"/>
      <c r="E775" s="9"/>
      <c r="F775" s="9"/>
      <c r="G775" s="9"/>
      <c r="H775" s="9"/>
      <c r="J775" s="16"/>
      <c r="M775" s="24"/>
      <c r="N775" s="24"/>
    </row>
    <row r="776">
      <c r="A776" s="9"/>
      <c r="B776" s="9"/>
      <c r="C776" s="9"/>
      <c r="D776" s="9"/>
      <c r="E776" s="9"/>
      <c r="F776" s="9"/>
      <c r="G776" s="9"/>
      <c r="H776" s="9"/>
      <c r="J776" s="16"/>
      <c r="M776" s="24"/>
      <c r="N776" s="24"/>
    </row>
    <row r="777">
      <c r="A777" s="9"/>
      <c r="B777" s="9"/>
      <c r="C777" s="9"/>
      <c r="D777" s="9"/>
      <c r="E777" s="9"/>
      <c r="F777" s="9"/>
      <c r="G777" s="9"/>
      <c r="H777" s="9"/>
      <c r="J777" s="16"/>
      <c r="M777" s="24"/>
      <c r="N777" s="24"/>
    </row>
    <row r="778">
      <c r="A778" s="9"/>
      <c r="B778" s="9"/>
      <c r="C778" s="9"/>
      <c r="D778" s="9"/>
      <c r="E778" s="9"/>
      <c r="F778" s="9"/>
      <c r="G778" s="9"/>
      <c r="H778" s="9"/>
      <c r="J778" s="16"/>
      <c r="M778" s="24"/>
      <c r="N778" s="24"/>
    </row>
    <row r="779">
      <c r="A779" s="9"/>
      <c r="B779" s="9"/>
      <c r="C779" s="9"/>
      <c r="D779" s="9"/>
      <c r="E779" s="9"/>
      <c r="F779" s="9"/>
      <c r="G779" s="9"/>
      <c r="H779" s="9"/>
      <c r="J779" s="16"/>
      <c r="M779" s="24"/>
      <c r="N779" s="24"/>
    </row>
    <row r="780">
      <c r="A780" s="9"/>
      <c r="B780" s="9"/>
      <c r="C780" s="9"/>
      <c r="D780" s="9"/>
      <c r="E780" s="9"/>
      <c r="F780" s="9"/>
      <c r="G780" s="9"/>
      <c r="H780" s="9"/>
      <c r="J780" s="16"/>
      <c r="M780" s="24"/>
      <c r="N780" s="24"/>
    </row>
    <row r="781">
      <c r="A781" s="9"/>
      <c r="B781" s="9"/>
      <c r="C781" s="9"/>
      <c r="D781" s="9"/>
      <c r="E781" s="9"/>
      <c r="F781" s="9"/>
      <c r="G781" s="9"/>
      <c r="H781" s="9"/>
      <c r="J781" s="16"/>
      <c r="M781" s="24"/>
      <c r="N781" s="24"/>
    </row>
    <row r="782">
      <c r="A782" s="9"/>
      <c r="B782" s="9"/>
      <c r="C782" s="9"/>
      <c r="D782" s="9"/>
      <c r="E782" s="9"/>
      <c r="F782" s="9"/>
      <c r="G782" s="9"/>
      <c r="H782" s="9"/>
      <c r="J782" s="16"/>
      <c r="M782" s="24"/>
      <c r="N782" s="24"/>
    </row>
    <row r="783">
      <c r="A783" s="9"/>
      <c r="B783" s="9"/>
      <c r="C783" s="9"/>
      <c r="D783" s="9"/>
      <c r="E783" s="9"/>
      <c r="F783" s="9"/>
      <c r="G783" s="9"/>
      <c r="H783" s="9"/>
      <c r="J783" s="16"/>
      <c r="M783" s="24"/>
      <c r="N783" s="24"/>
    </row>
    <row r="784">
      <c r="A784" s="9"/>
      <c r="B784" s="9"/>
      <c r="C784" s="9"/>
      <c r="D784" s="9"/>
      <c r="E784" s="9"/>
      <c r="F784" s="9"/>
      <c r="G784" s="9"/>
      <c r="H784" s="9"/>
      <c r="J784" s="16"/>
      <c r="M784" s="24"/>
      <c r="N784" s="24"/>
    </row>
    <row r="785">
      <c r="A785" s="9"/>
      <c r="B785" s="9"/>
      <c r="C785" s="9"/>
      <c r="D785" s="9"/>
      <c r="E785" s="9"/>
      <c r="F785" s="9"/>
      <c r="G785" s="9"/>
      <c r="H785" s="9"/>
      <c r="J785" s="16"/>
      <c r="M785" s="24"/>
      <c r="N785" s="24"/>
    </row>
    <row r="786">
      <c r="A786" s="9"/>
      <c r="B786" s="9"/>
      <c r="C786" s="9"/>
      <c r="D786" s="9"/>
      <c r="E786" s="9"/>
      <c r="F786" s="9"/>
      <c r="G786" s="9"/>
      <c r="H786" s="9"/>
      <c r="J786" s="16"/>
      <c r="M786" s="24"/>
      <c r="N786" s="24"/>
    </row>
    <row r="787">
      <c r="A787" s="9"/>
      <c r="B787" s="9"/>
      <c r="C787" s="9"/>
      <c r="D787" s="9"/>
      <c r="E787" s="9"/>
      <c r="F787" s="9"/>
      <c r="G787" s="9"/>
      <c r="H787" s="9"/>
      <c r="J787" s="16"/>
      <c r="M787" s="24"/>
      <c r="N787" s="24"/>
    </row>
    <row r="788">
      <c r="A788" s="9"/>
      <c r="B788" s="9"/>
      <c r="C788" s="9"/>
      <c r="D788" s="9"/>
      <c r="E788" s="9"/>
      <c r="F788" s="9"/>
      <c r="G788" s="9"/>
      <c r="H788" s="9"/>
      <c r="J788" s="16"/>
      <c r="M788" s="24"/>
      <c r="N788" s="24"/>
    </row>
    <row r="789">
      <c r="A789" s="9"/>
      <c r="B789" s="9"/>
      <c r="C789" s="9"/>
      <c r="D789" s="9"/>
      <c r="E789" s="9"/>
      <c r="F789" s="9"/>
      <c r="G789" s="9"/>
      <c r="H789" s="9"/>
      <c r="J789" s="16"/>
      <c r="M789" s="24"/>
      <c r="N789" s="24"/>
    </row>
    <row r="790">
      <c r="A790" s="9"/>
      <c r="B790" s="9"/>
      <c r="C790" s="9"/>
      <c r="D790" s="9"/>
      <c r="E790" s="9"/>
      <c r="F790" s="9"/>
      <c r="G790" s="9"/>
      <c r="H790" s="9"/>
      <c r="J790" s="16"/>
      <c r="M790" s="24"/>
      <c r="N790" s="24"/>
    </row>
    <row r="791">
      <c r="A791" s="9"/>
      <c r="B791" s="9"/>
      <c r="C791" s="9"/>
      <c r="D791" s="9"/>
      <c r="E791" s="9"/>
      <c r="F791" s="9"/>
      <c r="G791" s="9"/>
      <c r="H791" s="9"/>
      <c r="J791" s="16"/>
      <c r="M791" s="24"/>
      <c r="N791" s="24"/>
    </row>
    <row r="792">
      <c r="A792" s="9"/>
      <c r="B792" s="9"/>
      <c r="C792" s="9"/>
      <c r="D792" s="9"/>
      <c r="E792" s="9"/>
      <c r="F792" s="9"/>
      <c r="G792" s="9"/>
      <c r="H792" s="9"/>
      <c r="J792" s="16"/>
      <c r="M792" s="24"/>
      <c r="N792" s="24"/>
    </row>
    <row r="793">
      <c r="A793" s="9"/>
      <c r="B793" s="9"/>
      <c r="C793" s="9"/>
      <c r="D793" s="9"/>
      <c r="E793" s="9"/>
      <c r="F793" s="9"/>
      <c r="G793" s="9"/>
      <c r="H793" s="9"/>
      <c r="J793" s="16"/>
      <c r="M793" s="24"/>
      <c r="N793" s="24"/>
    </row>
    <row r="794">
      <c r="A794" s="9"/>
      <c r="B794" s="9"/>
      <c r="C794" s="9"/>
      <c r="D794" s="9"/>
      <c r="E794" s="9"/>
      <c r="F794" s="9"/>
      <c r="G794" s="9"/>
      <c r="H794" s="9"/>
      <c r="J794" s="16"/>
      <c r="M794" s="24"/>
      <c r="N794" s="24"/>
    </row>
    <row r="795">
      <c r="A795" s="9"/>
      <c r="B795" s="9"/>
      <c r="C795" s="9"/>
      <c r="D795" s="9"/>
      <c r="E795" s="9"/>
      <c r="F795" s="9"/>
      <c r="G795" s="9"/>
      <c r="H795" s="9"/>
      <c r="J795" s="16"/>
      <c r="M795" s="24"/>
      <c r="N795" s="24"/>
    </row>
    <row r="796">
      <c r="A796" s="9"/>
      <c r="B796" s="9"/>
      <c r="C796" s="9"/>
      <c r="D796" s="9"/>
      <c r="E796" s="9"/>
      <c r="F796" s="9"/>
      <c r="G796" s="9"/>
      <c r="H796" s="9"/>
      <c r="J796" s="16"/>
      <c r="M796" s="24"/>
      <c r="N796" s="24"/>
    </row>
    <row r="797">
      <c r="A797" s="9"/>
      <c r="B797" s="9"/>
      <c r="C797" s="9"/>
      <c r="D797" s="9"/>
      <c r="E797" s="9"/>
      <c r="F797" s="9"/>
      <c r="G797" s="9"/>
      <c r="H797" s="9"/>
      <c r="J797" s="16"/>
      <c r="M797" s="24"/>
      <c r="N797" s="24"/>
    </row>
    <row r="798">
      <c r="A798" s="9"/>
      <c r="B798" s="9"/>
      <c r="C798" s="9"/>
      <c r="D798" s="9"/>
      <c r="E798" s="9"/>
      <c r="F798" s="9"/>
      <c r="G798" s="9"/>
      <c r="H798" s="9"/>
      <c r="J798" s="16"/>
      <c r="M798" s="24"/>
      <c r="N798" s="24"/>
    </row>
    <row r="799">
      <c r="A799" s="9"/>
      <c r="B799" s="9"/>
      <c r="C799" s="9"/>
      <c r="D799" s="9"/>
      <c r="E799" s="9"/>
      <c r="F799" s="9"/>
      <c r="G799" s="9"/>
      <c r="H799" s="9"/>
      <c r="J799" s="16"/>
      <c r="M799" s="24"/>
      <c r="N799" s="24"/>
    </row>
    <row r="800">
      <c r="A800" s="9"/>
      <c r="B800" s="9"/>
      <c r="C800" s="9"/>
      <c r="D800" s="9"/>
      <c r="E800" s="9"/>
      <c r="F800" s="9"/>
      <c r="G800" s="9"/>
      <c r="H800" s="9"/>
      <c r="J800" s="16"/>
      <c r="M800" s="24"/>
      <c r="N800" s="24"/>
    </row>
    <row r="801">
      <c r="A801" s="9"/>
      <c r="B801" s="9"/>
      <c r="C801" s="9"/>
      <c r="D801" s="9"/>
      <c r="E801" s="9"/>
      <c r="F801" s="9"/>
      <c r="G801" s="9"/>
      <c r="H801" s="9"/>
      <c r="J801" s="16"/>
      <c r="M801" s="24"/>
      <c r="N801" s="24"/>
    </row>
    <row r="802">
      <c r="A802" s="9"/>
      <c r="B802" s="9"/>
      <c r="C802" s="9"/>
      <c r="D802" s="9"/>
      <c r="E802" s="9"/>
      <c r="F802" s="9"/>
      <c r="G802" s="9"/>
      <c r="H802" s="9"/>
      <c r="J802" s="16"/>
      <c r="M802" s="24"/>
      <c r="N802" s="24"/>
    </row>
    <row r="803">
      <c r="A803" s="9"/>
      <c r="B803" s="9"/>
      <c r="C803" s="9"/>
      <c r="D803" s="9"/>
      <c r="E803" s="9"/>
      <c r="F803" s="9"/>
      <c r="G803" s="9"/>
      <c r="H803" s="9"/>
      <c r="J803" s="16"/>
      <c r="M803" s="24"/>
      <c r="N803" s="24"/>
    </row>
    <row r="804">
      <c r="A804" s="9"/>
      <c r="B804" s="9"/>
      <c r="C804" s="9"/>
      <c r="D804" s="9"/>
      <c r="E804" s="9"/>
      <c r="F804" s="9"/>
      <c r="G804" s="9"/>
      <c r="H804" s="9"/>
      <c r="J804" s="16"/>
      <c r="M804" s="24"/>
      <c r="N804" s="24"/>
    </row>
    <row r="805">
      <c r="A805" s="9"/>
      <c r="B805" s="9"/>
      <c r="C805" s="9"/>
      <c r="D805" s="9"/>
      <c r="E805" s="9"/>
      <c r="F805" s="9"/>
      <c r="G805" s="9"/>
      <c r="H805" s="9"/>
      <c r="J805" s="16"/>
      <c r="M805" s="24"/>
      <c r="N805" s="24"/>
    </row>
    <row r="806">
      <c r="A806" s="9"/>
      <c r="B806" s="9"/>
      <c r="C806" s="9"/>
      <c r="D806" s="9"/>
      <c r="E806" s="9"/>
      <c r="F806" s="9"/>
      <c r="G806" s="9"/>
      <c r="H806" s="9"/>
      <c r="J806" s="16"/>
      <c r="M806" s="24"/>
      <c r="N806" s="24"/>
    </row>
    <row r="807">
      <c r="A807" s="9"/>
      <c r="B807" s="9"/>
      <c r="C807" s="9"/>
      <c r="D807" s="9"/>
      <c r="E807" s="9"/>
      <c r="F807" s="9"/>
      <c r="G807" s="9"/>
      <c r="H807" s="9"/>
      <c r="J807" s="16"/>
      <c r="M807" s="24"/>
      <c r="N807" s="24"/>
    </row>
    <row r="808">
      <c r="A808" s="9"/>
      <c r="B808" s="9"/>
      <c r="C808" s="9"/>
      <c r="D808" s="9"/>
      <c r="E808" s="9"/>
      <c r="F808" s="9"/>
      <c r="G808" s="9"/>
      <c r="H808" s="9"/>
      <c r="J808" s="16"/>
      <c r="M808" s="24"/>
      <c r="N808" s="24"/>
    </row>
    <row r="809">
      <c r="A809" s="9"/>
      <c r="B809" s="9"/>
      <c r="C809" s="9"/>
      <c r="D809" s="9"/>
      <c r="E809" s="9"/>
      <c r="F809" s="9"/>
      <c r="G809" s="9"/>
      <c r="H809" s="9"/>
      <c r="J809" s="16"/>
      <c r="M809" s="24"/>
      <c r="N809" s="24"/>
    </row>
    <row r="810">
      <c r="A810" s="9"/>
      <c r="B810" s="9"/>
      <c r="C810" s="9"/>
      <c r="D810" s="9"/>
      <c r="E810" s="9"/>
      <c r="F810" s="9"/>
      <c r="G810" s="9"/>
      <c r="H810" s="9"/>
      <c r="J810" s="16"/>
      <c r="M810" s="24"/>
      <c r="N810" s="24"/>
    </row>
    <row r="811">
      <c r="A811" s="9"/>
      <c r="B811" s="9"/>
      <c r="C811" s="9"/>
      <c r="D811" s="9"/>
      <c r="E811" s="9"/>
      <c r="F811" s="9"/>
      <c r="G811" s="9"/>
      <c r="H811" s="9"/>
      <c r="J811" s="16"/>
      <c r="M811" s="24"/>
      <c r="N811" s="24"/>
    </row>
    <row r="812">
      <c r="A812" s="9"/>
      <c r="B812" s="9"/>
      <c r="C812" s="9"/>
      <c r="D812" s="9"/>
      <c r="E812" s="9"/>
      <c r="F812" s="9"/>
      <c r="G812" s="9"/>
      <c r="H812" s="9"/>
      <c r="J812" s="16"/>
      <c r="M812" s="24"/>
      <c r="N812" s="24"/>
    </row>
    <row r="813">
      <c r="A813" s="9"/>
      <c r="B813" s="9"/>
      <c r="C813" s="9"/>
      <c r="D813" s="9"/>
      <c r="E813" s="9"/>
      <c r="F813" s="9"/>
      <c r="G813" s="9"/>
      <c r="H813" s="9"/>
      <c r="J813" s="16"/>
      <c r="M813" s="24"/>
      <c r="N813" s="24"/>
    </row>
    <row r="814">
      <c r="A814" s="9"/>
      <c r="B814" s="9"/>
      <c r="C814" s="9"/>
      <c r="D814" s="9"/>
      <c r="E814" s="9"/>
      <c r="F814" s="9"/>
      <c r="G814" s="9"/>
      <c r="H814" s="9"/>
      <c r="J814" s="16"/>
      <c r="M814" s="24"/>
      <c r="N814" s="24"/>
    </row>
    <row r="815">
      <c r="A815" s="9"/>
      <c r="B815" s="9"/>
      <c r="C815" s="9"/>
      <c r="D815" s="9"/>
      <c r="E815" s="9"/>
      <c r="F815" s="9"/>
      <c r="G815" s="9"/>
      <c r="H815" s="9"/>
      <c r="J815" s="16"/>
      <c r="M815" s="24"/>
      <c r="N815" s="24"/>
    </row>
    <row r="816">
      <c r="A816" s="9"/>
      <c r="B816" s="9"/>
      <c r="C816" s="9"/>
      <c r="D816" s="9"/>
      <c r="E816" s="9"/>
      <c r="F816" s="9"/>
      <c r="G816" s="9"/>
      <c r="H816" s="9"/>
      <c r="J816" s="16"/>
      <c r="M816" s="24"/>
      <c r="N816" s="24"/>
    </row>
    <row r="817">
      <c r="A817" s="9"/>
      <c r="B817" s="9"/>
      <c r="C817" s="9"/>
      <c r="D817" s="9"/>
      <c r="E817" s="9"/>
      <c r="F817" s="9"/>
      <c r="G817" s="9"/>
      <c r="H817" s="9"/>
      <c r="J817" s="16"/>
      <c r="M817" s="24"/>
      <c r="N817" s="24"/>
    </row>
    <row r="818">
      <c r="A818" s="9"/>
      <c r="B818" s="9"/>
      <c r="C818" s="9"/>
      <c r="D818" s="9"/>
      <c r="E818" s="9"/>
      <c r="F818" s="9"/>
      <c r="G818" s="9"/>
      <c r="H818" s="9"/>
      <c r="J818" s="16"/>
      <c r="M818" s="24"/>
      <c r="N818" s="24"/>
    </row>
    <row r="819">
      <c r="A819" s="9"/>
      <c r="B819" s="9"/>
      <c r="C819" s="9"/>
      <c r="D819" s="9"/>
      <c r="E819" s="9"/>
      <c r="F819" s="9"/>
      <c r="G819" s="9"/>
      <c r="H819" s="9"/>
      <c r="J819" s="16"/>
      <c r="M819" s="24"/>
      <c r="N819" s="24"/>
    </row>
    <row r="820">
      <c r="A820" s="9"/>
      <c r="B820" s="9"/>
      <c r="C820" s="9"/>
      <c r="D820" s="9"/>
      <c r="E820" s="9"/>
      <c r="F820" s="9"/>
      <c r="G820" s="9"/>
      <c r="H820" s="9"/>
      <c r="J820" s="16"/>
      <c r="M820" s="24"/>
      <c r="N820" s="24"/>
    </row>
    <row r="821">
      <c r="A821" s="9"/>
      <c r="B821" s="9"/>
      <c r="C821" s="9"/>
      <c r="D821" s="9"/>
      <c r="E821" s="9"/>
      <c r="F821" s="9"/>
      <c r="G821" s="9"/>
      <c r="H821" s="9"/>
      <c r="J821" s="16"/>
      <c r="M821" s="24"/>
      <c r="N821" s="24"/>
    </row>
    <row r="822">
      <c r="A822" s="9"/>
      <c r="B822" s="9"/>
      <c r="C822" s="9"/>
      <c r="D822" s="9"/>
      <c r="E822" s="9"/>
      <c r="F822" s="9"/>
      <c r="G822" s="9"/>
      <c r="H822" s="9"/>
      <c r="J822" s="16"/>
      <c r="M822" s="24"/>
      <c r="N822" s="24"/>
    </row>
    <row r="823">
      <c r="A823" s="9"/>
      <c r="B823" s="9"/>
      <c r="C823" s="9"/>
      <c r="D823" s="9"/>
      <c r="E823" s="9"/>
      <c r="F823" s="9"/>
      <c r="G823" s="9"/>
      <c r="H823" s="9"/>
      <c r="J823" s="16"/>
      <c r="M823" s="24"/>
      <c r="N823" s="24"/>
    </row>
    <row r="824">
      <c r="A824" s="9"/>
      <c r="B824" s="9"/>
      <c r="C824" s="9"/>
      <c r="D824" s="9"/>
      <c r="E824" s="9"/>
      <c r="F824" s="9"/>
      <c r="G824" s="9"/>
      <c r="H824" s="9"/>
      <c r="J824" s="16"/>
      <c r="M824" s="24"/>
      <c r="N824" s="24"/>
    </row>
    <row r="825">
      <c r="A825" s="9"/>
      <c r="B825" s="9"/>
      <c r="C825" s="9"/>
      <c r="D825" s="9"/>
      <c r="E825" s="9"/>
      <c r="F825" s="9"/>
      <c r="G825" s="9"/>
      <c r="H825" s="9"/>
      <c r="J825" s="16"/>
      <c r="M825" s="24"/>
      <c r="N825" s="24"/>
    </row>
    <row r="826">
      <c r="A826" s="9"/>
      <c r="B826" s="9"/>
      <c r="C826" s="9"/>
      <c r="D826" s="9"/>
      <c r="E826" s="9"/>
      <c r="F826" s="9"/>
      <c r="G826" s="9"/>
      <c r="H826" s="9"/>
      <c r="J826" s="16"/>
      <c r="M826" s="24"/>
      <c r="N826" s="24"/>
    </row>
    <row r="827">
      <c r="A827" s="9"/>
      <c r="B827" s="9"/>
      <c r="C827" s="9"/>
      <c r="D827" s="9"/>
      <c r="E827" s="9"/>
      <c r="F827" s="9"/>
      <c r="G827" s="9"/>
      <c r="H827" s="9"/>
      <c r="J827" s="16"/>
      <c r="M827" s="24"/>
      <c r="N827" s="24"/>
    </row>
    <row r="828">
      <c r="A828" s="9"/>
      <c r="B828" s="9"/>
      <c r="C828" s="9"/>
      <c r="D828" s="9"/>
      <c r="E828" s="9"/>
      <c r="F828" s="9"/>
      <c r="G828" s="9"/>
      <c r="H828" s="9"/>
      <c r="J828" s="16"/>
      <c r="M828" s="24"/>
      <c r="N828" s="24"/>
    </row>
    <row r="829">
      <c r="A829" s="9"/>
      <c r="B829" s="9"/>
      <c r="C829" s="9"/>
      <c r="D829" s="9"/>
      <c r="E829" s="9"/>
      <c r="F829" s="9"/>
      <c r="G829" s="9"/>
      <c r="H829" s="9"/>
      <c r="J829" s="16"/>
      <c r="M829" s="24"/>
      <c r="N829" s="24"/>
    </row>
    <row r="830">
      <c r="A830" s="9"/>
      <c r="B830" s="9"/>
      <c r="C830" s="9"/>
      <c r="D830" s="9"/>
      <c r="E830" s="9"/>
      <c r="F830" s="9"/>
      <c r="G830" s="9"/>
      <c r="H830" s="9"/>
      <c r="J830" s="16"/>
      <c r="M830" s="24"/>
      <c r="N830" s="24"/>
    </row>
    <row r="831">
      <c r="A831" s="9"/>
      <c r="B831" s="9"/>
      <c r="C831" s="9"/>
      <c r="D831" s="9"/>
      <c r="E831" s="9"/>
      <c r="F831" s="9"/>
      <c r="G831" s="9"/>
      <c r="H831" s="9"/>
      <c r="J831" s="16"/>
      <c r="M831" s="24"/>
      <c r="N831" s="24"/>
    </row>
    <row r="832">
      <c r="A832" s="9"/>
      <c r="B832" s="9"/>
      <c r="C832" s="9"/>
      <c r="D832" s="9"/>
      <c r="E832" s="9"/>
      <c r="F832" s="9"/>
      <c r="G832" s="9"/>
      <c r="H832" s="9"/>
      <c r="J832" s="16"/>
      <c r="M832" s="24"/>
      <c r="N832" s="24"/>
    </row>
    <row r="833">
      <c r="A833" s="9"/>
      <c r="B833" s="9"/>
      <c r="C833" s="9"/>
      <c r="D833" s="9"/>
      <c r="E833" s="9"/>
      <c r="F833" s="9"/>
      <c r="G833" s="9"/>
      <c r="H833" s="9"/>
      <c r="J833" s="16"/>
      <c r="M833" s="24"/>
      <c r="N833" s="24"/>
    </row>
    <row r="834">
      <c r="A834" s="9"/>
      <c r="B834" s="9"/>
      <c r="C834" s="9"/>
      <c r="D834" s="9"/>
      <c r="E834" s="9"/>
      <c r="F834" s="9"/>
      <c r="G834" s="9"/>
      <c r="H834" s="9"/>
      <c r="J834" s="16"/>
      <c r="M834" s="24"/>
      <c r="N834" s="24"/>
    </row>
    <row r="835">
      <c r="A835" s="9"/>
      <c r="B835" s="9"/>
      <c r="C835" s="9"/>
      <c r="D835" s="9"/>
      <c r="E835" s="9"/>
      <c r="F835" s="9"/>
      <c r="G835" s="9"/>
      <c r="H835" s="9"/>
      <c r="J835" s="16"/>
      <c r="M835" s="24"/>
      <c r="N835" s="24"/>
    </row>
    <row r="836">
      <c r="A836" s="9"/>
      <c r="B836" s="9"/>
      <c r="C836" s="9"/>
      <c r="D836" s="9"/>
      <c r="E836" s="9"/>
      <c r="F836" s="9"/>
      <c r="G836" s="9"/>
      <c r="H836" s="9"/>
      <c r="J836" s="16"/>
      <c r="M836" s="24"/>
      <c r="N836" s="24"/>
    </row>
    <row r="837">
      <c r="A837" s="9"/>
      <c r="B837" s="9"/>
      <c r="C837" s="9"/>
      <c r="D837" s="9"/>
      <c r="E837" s="9"/>
      <c r="F837" s="9"/>
      <c r="G837" s="9"/>
      <c r="H837" s="9"/>
      <c r="J837" s="16"/>
      <c r="M837" s="24"/>
      <c r="N837" s="24"/>
    </row>
    <row r="838">
      <c r="A838" s="9"/>
      <c r="B838" s="9"/>
      <c r="C838" s="9"/>
      <c r="D838" s="9"/>
      <c r="E838" s="9"/>
      <c r="F838" s="9"/>
      <c r="G838" s="9"/>
      <c r="H838" s="9"/>
      <c r="J838" s="16"/>
      <c r="M838" s="24"/>
      <c r="N838" s="24"/>
    </row>
    <row r="839">
      <c r="A839" s="9"/>
      <c r="B839" s="9"/>
      <c r="C839" s="9"/>
      <c r="D839" s="9"/>
      <c r="E839" s="9"/>
      <c r="F839" s="9"/>
      <c r="G839" s="9"/>
      <c r="H839" s="9"/>
      <c r="J839" s="16"/>
      <c r="M839" s="24"/>
      <c r="N839" s="24"/>
    </row>
    <row r="840">
      <c r="A840" s="9"/>
      <c r="B840" s="9"/>
      <c r="C840" s="9"/>
      <c r="D840" s="9"/>
      <c r="E840" s="9"/>
      <c r="F840" s="9"/>
      <c r="G840" s="9"/>
      <c r="H840" s="9"/>
      <c r="J840" s="16"/>
      <c r="M840" s="24"/>
      <c r="N840" s="24"/>
    </row>
    <row r="841">
      <c r="A841" s="9"/>
      <c r="B841" s="9"/>
      <c r="C841" s="9"/>
      <c r="D841" s="9"/>
      <c r="E841" s="9"/>
      <c r="F841" s="9"/>
      <c r="G841" s="9"/>
      <c r="H841" s="9"/>
      <c r="J841" s="16"/>
      <c r="M841" s="24"/>
      <c r="N841" s="24"/>
    </row>
    <row r="842">
      <c r="A842" s="9"/>
      <c r="B842" s="9"/>
      <c r="C842" s="9"/>
      <c r="D842" s="9"/>
      <c r="E842" s="9"/>
      <c r="F842" s="9"/>
      <c r="G842" s="9"/>
      <c r="H842" s="9"/>
      <c r="J842" s="16"/>
      <c r="M842" s="24"/>
      <c r="N842" s="24"/>
    </row>
    <row r="843">
      <c r="A843" s="9"/>
      <c r="B843" s="9"/>
      <c r="C843" s="9"/>
      <c r="D843" s="9"/>
      <c r="E843" s="9"/>
      <c r="F843" s="9"/>
      <c r="G843" s="9"/>
      <c r="H843" s="9"/>
      <c r="J843" s="16"/>
      <c r="M843" s="24"/>
      <c r="N843" s="24"/>
    </row>
    <row r="844">
      <c r="A844" s="9"/>
      <c r="B844" s="9"/>
      <c r="C844" s="9"/>
      <c r="D844" s="9"/>
      <c r="E844" s="9"/>
      <c r="F844" s="9"/>
      <c r="G844" s="9"/>
      <c r="H844" s="9"/>
      <c r="J844" s="16"/>
      <c r="M844" s="24"/>
      <c r="N844" s="24"/>
    </row>
    <row r="845">
      <c r="A845" s="9"/>
      <c r="B845" s="9"/>
      <c r="C845" s="9"/>
      <c r="D845" s="9"/>
      <c r="E845" s="9"/>
      <c r="F845" s="9"/>
      <c r="G845" s="9"/>
      <c r="H845" s="9"/>
      <c r="J845" s="16"/>
      <c r="M845" s="24"/>
      <c r="N845" s="24"/>
    </row>
    <row r="846">
      <c r="A846" s="9"/>
      <c r="B846" s="9"/>
      <c r="C846" s="9"/>
      <c r="D846" s="9"/>
      <c r="E846" s="9"/>
      <c r="F846" s="9"/>
      <c r="G846" s="9"/>
      <c r="H846" s="9"/>
      <c r="J846" s="16"/>
      <c r="M846" s="24"/>
      <c r="N846" s="24"/>
    </row>
    <row r="847">
      <c r="A847" s="9"/>
      <c r="B847" s="9"/>
      <c r="C847" s="9"/>
      <c r="D847" s="9"/>
      <c r="E847" s="9"/>
      <c r="F847" s="9"/>
      <c r="G847" s="9"/>
      <c r="H847" s="9"/>
      <c r="J847" s="16"/>
      <c r="M847" s="24"/>
      <c r="N847" s="24"/>
    </row>
    <row r="848">
      <c r="A848" s="9"/>
      <c r="B848" s="9"/>
      <c r="C848" s="9"/>
      <c r="D848" s="9"/>
      <c r="E848" s="9"/>
      <c r="F848" s="9"/>
      <c r="G848" s="9"/>
      <c r="H848" s="9"/>
      <c r="J848" s="16"/>
      <c r="M848" s="24"/>
      <c r="N848" s="24"/>
    </row>
    <row r="849">
      <c r="A849" s="9"/>
      <c r="B849" s="9"/>
      <c r="C849" s="9"/>
      <c r="D849" s="9"/>
      <c r="E849" s="9"/>
      <c r="F849" s="9"/>
      <c r="G849" s="9"/>
      <c r="H849" s="9"/>
      <c r="J849" s="16"/>
      <c r="M849" s="24"/>
      <c r="N849" s="24"/>
    </row>
    <row r="850">
      <c r="A850" s="9"/>
      <c r="B850" s="9"/>
      <c r="C850" s="9"/>
      <c r="D850" s="9"/>
      <c r="E850" s="9"/>
      <c r="F850" s="9"/>
      <c r="G850" s="9"/>
      <c r="H850" s="9"/>
      <c r="J850" s="16"/>
      <c r="M850" s="24"/>
      <c r="N850" s="24"/>
    </row>
    <row r="851">
      <c r="A851" s="9"/>
      <c r="B851" s="9"/>
      <c r="C851" s="9"/>
      <c r="D851" s="9"/>
      <c r="E851" s="9"/>
      <c r="F851" s="9"/>
      <c r="G851" s="9"/>
      <c r="H851" s="9"/>
      <c r="J851" s="16"/>
      <c r="M851" s="24"/>
      <c r="N851" s="24"/>
    </row>
    <row r="852">
      <c r="A852" s="9"/>
      <c r="B852" s="9"/>
      <c r="C852" s="9"/>
      <c r="D852" s="9"/>
      <c r="E852" s="9"/>
      <c r="F852" s="9"/>
      <c r="G852" s="9"/>
      <c r="H852" s="9"/>
      <c r="J852" s="16"/>
      <c r="M852" s="24"/>
      <c r="N852" s="24"/>
    </row>
    <row r="853">
      <c r="A853" s="9"/>
      <c r="B853" s="9"/>
      <c r="C853" s="9"/>
      <c r="D853" s="9"/>
      <c r="E853" s="9"/>
      <c r="F853" s="9"/>
      <c r="G853" s="9"/>
      <c r="H853" s="9"/>
      <c r="J853" s="16"/>
      <c r="M853" s="24"/>
      <c r="N853" s="24"/>
    </row>
    <row r="854">
      <c r="A854" s="9"/>
      <c r="B854" s="9"/>
      <c r="C854" s="9"/>
      <c r="D854" s="9"/>
      <c r="E854" s="9"/>
      <c r="F854" s="9"/>
      <c r="G854" s="9"/>
      <c r="H854" s="9"/>
      <c r="J854" s="16"/>
      <c r="M854" s="24"/>
      <c r="N854" s="24"/>
    </row>
    <row r="855">
      <c r="A855" s="9"/>
      <c r="B855" s="9"/>
      <c r="C855" s="9"/>
      <c r="D855" s="9"/>
      <c r="E855" s="9"/>
      <c r="F855" s="9"/>
      <c r="G855" s="9"/>
      <c r="H855" s="9"/>
      <c r="J855" s="16"/>
      <c r="M855" s="24"/>
      <c r="N855" s="24"/>
    </row>
    <row r="856">
      <c r="A856" s="9"/>
      <c r="B856" s="9"/>
      <c r="C856" s="9"/>
      <c r="D856" s="9"/>
      <c r="E856" s="9"/>
      <c r="F856" s="9"/>
      <c r="G856" s="9"/>
      <c r="H856" s="9"/>
      <c r="J856" s="16"/>
      <c r="M856" s="24"/>
      <c r="N856" s="24"/>
    </row>
    <row r="857">
      <c r="A857" s="9"/>
      <c r="B857" s="9"/>
      <c r="C857" s="9"/>
      <c r="D857" s="9"/>
      <c r="E857" s="9"/>
      <c r="F857" s="9"/>
      <c r="G857" s="9"/>
      <c r="H857" s="9"/>
      <c r="J857" s="16"/>
      <c r="M857" s="24"/>
      <c r="N857" s="24"/>
    </row>
    <row r="858">
      <c r="A858" s="9"/>
      <c r="B858" s="9"/>
      <c r="C858" s="9"/>
      <c r="D858" s="9"/>
      <c r="E858" s="9"/>
      <c r="F858" s="9"/>
      <c r="G858" s="9"/>
      <c r="H858" s="9"/>
      <c r="J858" s="16"/>
      <c r="M858" s="24"/>
      <c r="N858" s="24"/>
    </row>
    <row r="859">
      <c r="A859" s="9"/>
      <c r="B859" s="9"/>
      <c r="C859" s="9"/>
      <c r="D859" s="9"/>
      <c r="E859" s="9"/>
      <c r="F859" s="9"/>
      <c r="G859" s="9"/>
      <c r="H859" s="9"/>
      <c r="J859" s="16"/>
      <c r="M859" s="24"/>
      <c r="N859" s="24"/>
    </row>
    <row r="860">
      <c r="A860" s="9"/>
      <c r="B860" s="9"/>
      <c r="C860" s="9"/>
      <c r="D860" s="9"/>
      <c r="E860" s="9"/>
      <c r="F860" s="9"/>
      <c r="G860" s="9"/>
      <c r="H860" s="9"/>
      <c r="J860" s="16"/>
      <c r="M860" s="24"/>
      <c r="N860" s="24"/>
    </row>
    <row r="861">
      <c r="A861" s="9"/>
      <c r="B861" s="9"/>
      <c r="C861" s="9"/>
      <c r="D861" s="9"/>
      <c r="E861" s="9"/>
      <c r="F861" s="9"/>
      <c r="G861" s="9"/>
      <c r="H861" s="9"/>
      <c r="J861" s="16"/>
      <c r="M861" s="24"/>
      <c r="N861" s="24"/>
    </row>
    <row r="862">
      <c r="A862" s="9"/>
      <c r="B862" s="9"/>
      <c r="C862" s="9"/>
      <c r="D862" s="9"/>
      <c r="E862" s="9"/>
      <c r="F862" s="9"/>
      <c r="G862" s="9"/>
      <c r="H862" s="9"/>
      <c r="J862" s="16"/>
      <c r="M862" s="24"/>
      <c r="N862" s="24"/>
    </row>
    <row r="863">
      <c r="A863" s="9"/>
      <c r="B863" s="9"/>
      <c r="C863" s="9"/>
      <c r="D863" s="9"/>
      <c r="E863" s="9"/>
      <c r="F863" s="9"/>
      <c r="G863" s="9"/>
      <c r="H863" s="9"/>
      <c r="J863" s="16"/>
      <c r="M863" s="24"/>
      <c r="N863" s="24"/>
    </row>
    <row r="864">
      <c r="A864" s="9"/>
      <c r="B864" s="9"/>
      <c r="C864" s="9"/>
      <c r="D864" s="9"/>
      <c r="E864" s="9"/>
      <c r="F864" s="9"/>
      <c r="G864" s="9"/>
      <c r="H864" s="9"/>
      <c r="J864" s="16"/>
      <c r="M864" s="24"/>
      <c r="N864" s="24"/>
    </row>
    <row r="865">
      <c r="A865" s="9"/>
      <c r="B865" s="9"/>
      <c r="C865" s="9"/>
      <c r="D865" s="9"/>
      <c r="E865" s="9"/>
      <c r="F865" s="9"/>
      <c r="G865" s="9"/>
      <c r="H865" s="9"/>
      <c r="J865" s="16"/>
      <c r="M865" s="24"/>
      <c r="N865" s="24"/>
    </row>
    <row r="866">
      <c r="A866" s="9"/>
      <c r="B866" s="9"/>
      <c r="C866" s="9"/>
      <c r="D866" s="9"/>
      <c r="E866" s="9"/>
      <c r="F866" s="9"/>
      <c r="G866" s="9"/>
      <c r="H866" s="9"/>
      <c r="J866" s="16"/>
      <c r="M866" s="24"/>
      <c r="N866" s="24"/>
    </row>
    <row r="867">
      <c r="A867" s="9"/>
      <c r="B867" s="9"/>
      <c r="C867" s="9"/>
      <c r="D867" s="9"/>
      <c r="E867" s="9"/>
      <c r="F867" s="9"/>
      <c r="G867" s="9"/>
      <c r="H867" s="9"/>
      <c r="J867" s="16"/>
      <c r="M867" s="24"/>
      <c r="N867" s="24"/>
    </row>
    <row r="868">
      <c r="A868" s="9"/>
      <c r="B868" s="9"/>
      <c r="C868" s="9"/>
      <c r="D868" s="9"/>
      <c r="E868" s="9"/>
      <c r="F868" s="9"/>
      <c r="G868" s="9"/>
      <c r="H868" s="9"/>
      <c r="J868" s="16"/>
      <c r="M868" s="24"/>
      <c r="N868" s="24"/>
    </row>
    <row r="869">
      <c r="A869" s="9"/>
      <c r="B869" s="9"/>
      <c r="C869" s="9"/>
      <c r="D869" s="9"/>
      <c r="E869" s="9"/>
      <c r="F869" s="9"/>
      <c r="G869" s="9"/>
      <c r="H869" s="9"/>
      <c r="J869" s="16"/>
      <c r="M869" s="24"/>
      <c r="N869" s="24"/>
    </row>
    <row r="870">
      <c r="A870" s="9"/>
      <c r="B870" s="9"/>
      <c r="C870" s="9"/>
      <c r="D870" s="9"/>
      <c r="E870" s="9"/>
      <c r="F870" s="9"/>
      <c r="G870" s="9"/>
      <c r="H870" s="9"/>
      <c r="J870" s="16"/>
      <c r="M870" s="24"/>
      <c r="N870" s="24"/>
    </row>
    <row r="871">
      <c r="A871" s="9"/>
      <c r="B871" s="9"/>
      <c r="C871" s="9"/>
      <c r="D871" s="9"/>
      <c r="E871" s="9"/>
      <c r="F871" s="9"/>
      <c r="G871" s="9"/>
      <c r="H871" s="9"/>
      <c r="J871" s="16"/>
      <c r="M871" s="24"/>
      <c r="N871" s="24"/>
    </row>
    <row r="872">
      <c r="A872" s="9"/>
      <c r="B872" s="9"/>
      <c r="C872" s="9"/>
      <c r="D872" s="9"/>
      <c r="E872" s="9"/>
      <c r="F872" s="9"/>
      <c r="G872" s="9"/>
      <c r="H872" s="9"/>
      <c r="J872" s="16"/>
      <c r="M872" s="24"/>
      <c r="N872" s="24"/>
    </row>
    <row r="873">
      <c r="A873" s="9"/>
      <c r="B873" s="9"/>
      <c r="C873" s="9"/>
      <c r="D873" s="9"/>
      <c r="E873" s="9"/>
      <c r="F873" s="9"/>
      <c r="G873" s="9"/>
      <c r="H873" s="9"/>
      <c r="J873" s="16"/>
      <c r="M873" s="24"/>
      <c r="N873" s="24"/>
    </row>
    <row r="874">
      <c r="A874" s="9"/>
      <c r="B874" s="9"/>
      <c r="C874" s="9"/>
      <c r="D874" s="9"/>
      <c r="E874" s="9"/>
      <c r="F874" s="9"/>
      <c r="G874" s="9"/>
      <c r="H874" s="9"/>
      <c r="J874" s="16"/>
      <c r="M874" s="24"/>
      <c r="N874" s="24"/>
    </row>
    <row r="875">
      <c r="A875" s="9"/>
      <c r="B875" s="9"/>
      <c r="C875" s="9"/>
      <c r="D875" s="9"/>
      <c r="E875" s="9"/>
      <c r="F875" s="9"/>
      <c r="G875" s="9"/>
      <c r="H875" s="9"/>
      <c r="J875" s="16"/>
      <c r="M875" s="24"/>
      <c r="N875" s="24"/>
    </row>
    <row r="876">
      <c r="A876" s="9"/>
      <c r="B876" s="9"/>
      <c r="C876" s="9"/>
      <c r="D876" s="9"/>
      <c r="E876" s="9"/>
      <c r="F876" s="9"/>
      <c r="G876" s="9"/>
      <c r="H876" s="9"/>
      <c r="J876" s="16"/>
      <c r="M876" s="24"/>
      <c r="N876" s="24"/>
    </row>
    <row r="877">
      <c r="A877" s="9"/>
      <c r="B877" s="9"/>
      <c r="C877" s="9"/>
      <c r="D877" s="9"/>
      <c r="E877" s="9"/>
      <c r="F877" s="9"/>
      <c r="G877" s="9"/>
      <c r="H877" s="9"/>
      <c r="J877" s="16"/>
      <c r="M877" s="24"/>
      <c r="N877" s="24"/>
    </row>
    <row r="878">
      <c r="A878" s="9"/>
      <c r="B878" s="9"/>
      <c r="C878" s="9"/>
      <c r="D878" s="9"/>
      <c r="E878" s="9"/>
      <c r="F878" s="9"/>
      <c r="G878" s="9"/>
      <c r="H878" s="9"/>
      <c r="J878" s="16"/>
      <c r="M878" s="24"/>
      <c r="N878" s="24"/>
    </row>
    <row r="879">
      <c r="A879" s="9"/>
      <c r="B879" s="9"/>
      <c r="C879" s="9"/>
      <c r="D879" s="9"/>
      <c r="E879" s="9"/>
      <c r="F879" s="9"/>
      <c r="G879" s="9"/>
      <c r="H879" s="9"/>
      <c r="J879" s="16"/>
      <c r="M879" s="24"/>
      <c r="N879" s="24"/>
    </row>
    <row r="880">
      <c r="A880" s="9"/>
      <c r="B880" s="9"/>
      <c r="C880" s="9"/>
      <c r="D880" s="9"/>
      <c r="E880" s="9"/>
      <c r="F880" s="9"/>
      <c r="G880" s="9"/>
      <c r="H880" s="9"/>
      <c r="J880" s="16"/>
      <c r="M880" s="24"/>
      <c r="N880" s="24"/>
    </row>
    <row r="881">
      <c r="A881" s="9"/>
      <c r="B881" s="9"/>
      <c r="C881" s="9"/>
      <c r="D881" s="9"/>
      <c r="E881" s="9"/>
      <c r="F881" s="9"/>
      <c r="G881" s="9"/>
      <c r="H881" s="9"/>
      <c r="J881" s="16"/>
      <c r="M881" s="24"/>
      <c r="N881" s="24"/>
    </row>
    <row r="882">
      <c r="A882" s="9"/>
      <c r="B882" s="9"/>
      <c r="C882" s="9"/>
      <c r="D882" s="9"/>
      <c r="E882" s="9"/>
      <c r="F882" s="9"/>
      <c r="G882" s="9"/>
      <c r="H882" s="9"/>
      <c r="J882" s="16"/>
      <c r="M882" s="24"/>
      <c r="N882" s="24"/>
    </row>
    <row r="883">
      <c r="A883" s="9"/>
      <c r="B883" s="9"/>
      <c r="C883" s="9"/>
      <c r="D883" s="9"/>
      <c r="E883" s="9"/>
      <c r="F883" s="9"/>
      <c r="G883" s="9"/>
      <c r="H883" s="9"/>
      <c r="J883" s="16"/>
      <c r="M883" s="24"/>
      <c r="N883" s="24"/>
    </row>
    <row r="884">
      <c r="A884" s="9"/>
      <c r="B884" s="9"/>
      <c r="C884" s="9"/>
      <c r="D884" s="9"/>
      <c r="E884" s="9"/>
      <c r="F884" s="9"/>
      <c r="G884" s="9"/>
      <c r="H884" s="9"/>
      <c r="J884" s="16"/>
      <c r="M884" s="24"/>
      <c r="N884" s="24"/>
    </row>
    <row r="885">
      <c r="A885" s="9"/>
      <c r="B885" s="9"/>
      <c r="C885" s="9"/>
      <c r="D885" s="9"/>
      <c r="E885" s="9"/>
      <c r="F885" s="9"/>
      <c r="G885" s="9"/>
      <c r="H885" s="9"/>
      <c r="J885" s="16"/>
      <c r="M885" s="24"/>
      <c r="N885" s="24"/>
    </row>
    <row r="886">
      <c r="A886" s="9"/>
      <c r="B886" s="9"/>
      <c r="C886" s="9"/>
      <c r="D886" s="9"/>
      <c r="E886" s="9"/>
      <c r="F886" s="9"/>
      <c r="G886" s="9"/>
      <c r="H886" s="9"/>
      <c r="J886" s="16"/>
      <c r="M886" s="24"/>
      <c r="N886" s="24"/>
    </row>
    <row r="887">
      <c r="A887" s="9"/>
      <c r="B887" s="9"/>
      <c r="C887" s="9"/>
      <c r="D887" s="9"/>
      <c r="E887" s="9"/>
      <c r="F887" s="9"/>
      <c r="G887" s="9"/>
      <c r="H887" s="9"/>
      <c r="J887" s="16"/>
      <c r="M887" s="24"/>
      <c r="N887" s="24"/>
    </row>
    <row r="888">
      <c r="A888" s="9"/>
      <c r="B888" s="9"/>
      <c r="C888" s="9"/>
      <c r="D888" s="9"/>
      <c r="E888" s="9"/>
      <c r="F888" s="9"/>
      <c r="G888" s="9"/>
      <c r="H888" s="9"/>
      <c r="J888" s="16"/>
      <c r="M888" s="24"/>
      <c r="N888" s="24"/>
    </row>
    <row r="889">
      <c r="A889" s="9"/>
      <c r="B889" s="9"/>
      <c r="C889" s="9"/>
      <c r="D889" s="9"/>
      <c r="E889" s="9"/>
      <c r="F889" s="9"/>
      <c r="G889" s="9"/>
      <c r="H889" s="9"/>
      <c r="J889" s="16"/>
      <c r="M889" s="24"/>
      <c r="N889" s="24"/>
    </row>
    <row r="890">
      <c r="A890" s="9"/>
      <c r="B890" s="9"/>
      <c r="C890" s="9"/>
      <c r="D890" s="9"/>
      <c r="E890" s="9"/>
      <c r="F890" s="9"/>
      <c r="G890" s="9"/>
      <c r="H890" s="9"/>
      <c r="J890" s="16"/>
      <c r="M890" s="24"/>
      <c r="N890" s="24"/>
    </row>
    <row r="891">
      <c r="A891" s="9"/>
      <c r="B891" s="9"/>
      <c r="C891" s="9"/>
      <c r="D891" s="9"/>
      <c r="E891" s="9"/>
      <c r="F891" s="9"/>
      <c r="G891" s="9"/>
      <c r="H891" s="9"/>
      <c r="J891" s="16"/>
      <c r="M891" s="24"/>
      <c r="N891" s="24"/>
    </row>
    <row r="892">
      <c r="A892" s="9"/>
      <c r="B892" s="9"/>
      <c r="C892" s="9"/>
      <c r="D892" s="9"/>
      <c r="E892" s="9"/>
      <c r="F892" s="9"/>
      <c r="G892" s="9"/>
      <c r="H892" s="9"/>
      <c r="J892" s="16"/>
      <c r="M892" s="24"/>
      <c r="N892" s="24"/>
    </row>
    <row r="893">
      <c r="A893" s="9"/>
      <c r="B893" s="9"/>
      <c r="C893" s="9"/>
      <c r="D893" s="9"/>
      <c r="E893" s="9"/>
      <c r="F893" s="9"/>
      <c r="G893" s="9"/>
      <c r="H893" s="9"/>
      <c r="J893" s="16"/>
      <c r="M893" s="24"/>
      <c r="N893" s="24"/>
    </row>
    <row r="894">
      <c r="A894" s="9"/>
      <c r="B894" s="9"/>
      <c r="C894" s="9"/>
      <c r="D894" s="9"/>
      <c r="E894" s="9"/>
      <c r="F894" s="9"/>
      <c r="G894" s="9"/>
      <c r="H894" s="9"/>
      <c r="J894" s="16"/>
      <c r="M894" s="24"/>
      <c r="N894" s="24"/>
    </row>
    <row r="895">
      <c r="A895" s="9"/>
      <c r="B895" s="9"/>
      <c r="C895" s="9"/>
      <c r="D895" s="9"/>
      <c r="E895" s="9"/>
      <c r="F895" s="9"/>
      <c r="G895" s="9"/>
      <c r="H895" s="9"/>
      <c r="J895" s="16"/>
      <c r="M895" s="24"/>
      <c r="N895" s="24"/>
    </row>
    <row r="896">
      <c r="A896" s="9"/>
      <c r="B896" s="9"/>
      <c r="C896" s="9"/>
      <c r="D896" s="9"/>
      <c r="E896" s="9"/>
      <c r="F896" s="9"/>
      <c r="G896" s="9"/>
      <c r="H896" s="9"/>
      <c r="J896" s="16"/>
      <c r="M896" s="24"/>
      <c r="N896" s="24"/>
    </row>
    <row r="897">
      <c r="A897" s="9"/>
      <c r="B897" s="9"/>
      <c r="C897" s="9"/>
      <c r="D897" s="9"/>
      <c r="E897" s="9"/>
      <c r="F897" s="9"/>
      <c r="G897" s="9"/>
      <c r="H897" s="9"/>
      <c r="J897" s="16"/>
      <c r="M897" s="24"/>
      <c r="N897" s="24"/>
    </row>
    <row r="898">
      <c r="A898" s="9"/>
      <c r="B898" s="9"/>
      <c r="C898" s="9"/>
      <c r="D898" s="9"/>
      <c r="E898" s="9"/>
      <c r="F898" s="9"/>
      <c r="G898" s="9"/>
      <c r="H898" s="9"/>
      <c r="J898" s="16"/>
      <c r="M898" s="24"/>
      <c r="N898" s="24"/>
    </row>
    <row r="899">
      <c r="A899" s="9"/>
      <c r="B899" s="9"/>
      <c r="C899" s="9"/>
      <c r="D899" s="9"/>
      <c r="E899" s="9"/>
      <c r="F899" s="9"/>
      <c r="G899" s="9"/>
      <c r="H899" s="9"/>
      <c r="J899" s="16"/>
      <c r="M899" s="24"/>
      <c r="N899" s="24"/>
    </row>
    <row r="900">
      <c r="A900" s="9"/>
      <c r="B900" s="9"/>
      <c r="C900" s="9"/>
      <c r="D900" s="9"/>
      <c r="E900" s="9"/>
      <c r="F900" s="9"/>
      <c r="G900" s="9"/>
      <c r="H900" s="9"/>
      <c r="J900" s="16"/>
      <c r="M900" s="24"/>
      <c r="N900" s="24"/>
    </row>
    <row r="901">
      <c r="A901" s="9"/>
      <c r="B901" s="9"/>
      <c r="C901" s="9"/>
      <c r="D901" s="9"/>
      <c r="E901" s="9"/>
      <c r="F901" s="9"/>
      <c r="G901" s="9"/>
      <c r="H901" s="9"/>
      <c r="J901" s="16"/>
      <c r="M901" s="24"/>
      <c r="N901" s="24"/>
    </row>
    <row r="902">
      <c r="A902" s="9"/>
      <c r="B902" s="9"/>
      <c r="C902" s="9"/>
      <c r="D902" s="9"/>
      <c r="E902" s="9"/>
      <c r="F902" s="9"/>
      <c r="G902" s="9"/>
      <c r="H902" s="9"/>
      <c r="J902" s="16"/>
      <c r="M902" s="24"/>
      <c r="N902" s="24"/>
    </row>
    <row r="903">
      <c r="A903" s="9"/>
      <c r="B903" s="9"/>
      <c r="C903" s="9"/>
      <c r="D903" s="9"/>
      <c r="E903" s="9"/>
      <c r="F903" s="9"/>
      <c r="G903" s="9"/>
      <c r="H903" s="9"/>
      <c r="J903" s="16"/>
      <c r="M903" s="24"/>
      <c r="N903" s="24"/>
    </row>
    <row r="904">
      <c r="A904" s="9"/>
      <c r="B904" s="9"/>
      <c r="C904" s="9"/>
      <c r="D904" s="9"/>
      <c r="E904" s="9"/>
      <c r="F904" s="9"/>
      <c r="G904" s="9"/>
      <c r="H904" s="9"/>
      <c r="J904" s="16"/>
      <c r="M904" s="24"/>
      <c r="N904" s="24"/>
    </row>
    <row r="905">
      <c r="A905" s="9"/>
      <c r="B905" s="9"/>
      <c r="C905" s="9"/>
      <c r="D905" s="9"/>
      <c r="E905" s="9"/>
      <c r="F905" s="9"/>
      <c r="G905" s="9"/>
      <c r="H905" s="9"/>
      <c r="J905" s="16"/>
      <c r="M905" s="24"/>
      <c r="N905" s="24"/>
    </row>
    <row r="906">
      <c r="A906" s="9"/>
      <c r="B906" s="9"/>
      <c r="C906" s="9"/>
      <c r="D906" s="9"/>
      <c r="E906" s="9"/>
      <c r="F906" s="9"/>
      <c r="G906" s="9"/>
      <c r="H906" s="9"/>
      <c r="J906" s="16"/>
      <c r="M906" s="24"/>
      <c r="N906" s="24"/>
    </row>
    <row r="907">
      <c r="A907" s="9"/>
      <c r="B907" s="9"/>
      <c r="C907" s="9"/>
      <c r="D907" s="9"/>
      <c r="E907" s="9"/>
      <c r="F907" s="9"/>
      <c r="G907" s="9"/>
      <c r="H907" s="9"/>
      <c r="J907" s="16"/>
      <c r="M907" s="24"/>
      <c r="N907" s="24"/>
    </row>
    <row r="908">
      <c r="A908" s="9"/>
      <c r="B908" s="9"/>
      <c r="C908" s="9"/>
      <c r="D908" s="9"/>
      <c r="E908" s="9"/>
      <c r="F908" s="9"/>
      <c r="G908" s="9"/>
      <c r="H908" s="9"/>
      <c r="J908" s="16"/>
      <c r="M908" s="24"/>
      <c r="N908" s="24"/>
    </row>
    <row r="909">
      <c r="A909" s="9"/>
      <c r="B909" s="9"/>
      <c r="C909" s="9"/>
      <c r="D909" s="9"/>
      <c r="E909" s="9"/>
      <c r="F909" s="9"/>
      <c r="G909" s="9"/>
      <c r="H909" s="9"/>
      <c r="J909" s="16"/>
      <c r="M909" s="24"/>
      <c r="N909" s="24"/>
    </row>
    <row r="910">
      <c r="A910" s="9"/>
      <c r="B910" s="9"/>
      <c r="C910" s="9"/>
      <c r="D910" s="9"/>
      <c r="E910" s="9"/>
      <c r="F910" s="9"/>
      <c r="G910" s="9"/>
      <c r="H910" s="9"/>
      <c r="J910" s="16"/>
      <c r="M910" s="24"/>
      <c r="N910" s="24"/>
    </row>
    <row r="911">
      <c r="A911" s="9"/>
      <c r="B911" s="9"/>
      <c r="C911" s="9"/>
      <c r="D911" s="9"/>
      <c r="E911" s="9"/>
      <c r="F911" s="9"/>
      <c r="G911" s="9"/>
      <c r="H911" s="9"/>
      <c r="J911" s="16"/>
      <c r="M911" s="24"/>
      <c r="N911" s="24"/>
    </row>
    <row r="912">
      <c r="A912" s="9"/>
      <c r="B912" s="9"/>
      <c r="C912" s="9"/>
      <c r="D912" s="9"/>
      <c r="E912" s="9"/>
      <c r="F912" s="9"/>
      <c r="G912" s="9"/>
      <c r="H912" s="9"/>
      <c r="J912" s="16"/>
      <c r="M912" s="24"/>
      <c r="N912" s="24"/>
    </row>
    <row r="913">
      <c r="A913" s="9"/>
      <c r="B913" s="9"/>
      <c r="C913" s="9"/>
      <c r="D913" s="9"/>
      <c r="E913" s="9"/>
      <c r="F913" s="9"/>
      <c r="G913" s="9"/>
      <c r="H913" s="9"/>
      <c r="J913" s="16"/>
      <c r="M913" s="24"/>
      <c r="N913" s="24"/>
    </row>
    <row r="914">
      <c r="A914" s="9"/>
      <c r="B914" s="9"/>
      <c r="C914" s="9"/>
      <c r="D914" s="9"/>
      <c r="E914" s="9"/>
      <c r="F914" s="9"/>
      <c r="G914" s="9"/>
      <c r="H914" s="9"/>
      <c r="J914" s="16"/>
      <c r="M914" s="24"/>
      <c r="N914" s="24"/>
    </row>
    <row r="915">
      <c r="A915" s="9"/>
      <c r="B915" s="9"/>
      <c r="C915" s="9"/>
      <c r="D915" s="9"/>
      <c r="E915" s="9"/>
      <c r="F915" s="9"/>
      <c r="G915" s="9"/>
      <c r="H915" s="9"/>
      <c r="J915" s="16"/>
      <c r="M915" s="24"/>
      <c r="N915" s="24"/>
    </row>
    <row r="916">
      <c r="A916" s="9"/>
      <c r="B916" s="9"/>
      <c r="C916" s="9"/>
      <c r="D916" s="9"/>
      <c r="E916" s="9"/>
      <c r="F916" s="9"/>
      <c r="G916" s="9"/>
      <c r="H916" s="9"/>
      <c r="J916" s="16"/>
      <c r="M916" s="24"/>
      <c r="N916" s="24"/>
    </row>
    <row r="917">
      <c r="A917" s="9"/>
      <c r="B917" s="9"/>
      <c r="C917" s="9"/>
      <c r="D917" s="9"/>
      <c r="E917" s="9"/>
      <c r="F917" s="9"/>
      <c r="G917" s="9"/>
      <c r="H917" s="9"/>
      <c r="J917" s="16"/>
      <c r="M917" s="24"/>
      <c r="N917" s="24"/>
    </row>
    <row r="918">
      <c r="A918" s="9"/>
      <c r="B918" s="9"/>
      <c r="C918" s="9"/>
      <c r="D918" s="9"/>
      <c r="E918" s="9"/>
      <c r="F918" s="9"/>
      <c r="G918" s="9"/>
      <c r="H918" s="9"/>
      <c r="J918" s="16"/>
      <c r="M918" s="24"/>
      <c r="N918" s="24"/>
    </row>
    <row r="919">
      <c r="A919" s="9"/>
      <c r="B919" s="9"/>
      <c r="C919" s="9"/>
      <c r="D919" s="9"/>
      <c r="E919" s="9"/>
      <c r="F919" s="9"/>
      <c r="G919" s="9"/>
      <c r="H919" s="9"/>
      <c r="J919" s="16"/>
      <c r="M919" s="24"/>
      <c r="N919" s="24"/>
    </row>
    <row r="920">
      <c r="A920" s="9"/>
      <c r="B920" s="9"/>
      <c r="C920" s="9"/>
      <c r="D920" s="9"/>
      <c r="E920" s="9"/>
      <c r="F920" s="9"/>
      <c r="G920" s="9"/>
      <c r="H920" s="9"/>
      <c r="J920" s="16"/>
      <c r="M920" s="24"/>
      <c r="N920" s="24"/>
    </row>
    <row r="921">
      <c r="A921" s="9"/>
      <c r="B921" s="9"/>
      <c r="C921" s="9"/>
      <c r="D921" s="9"/>
      <c r="E921" s="9"/>
      <c r="F921" s="9"/>
      <c r="G921" s="9"/>
      <c r="H921" s="9"/>
      <c r="J921" s="16"/>
      <c r="M921" s="24"/>
      <c r="N921" s="24"/>
    </row>
    <row r="922">
      <c r="A922" s="9"/>
      <c r="B922" s="9"/>
      <c r="C922" s="9"/>
      <c r="D922" s="9"/>
      <c r="E922" s="9"/>
      <c r="F922" s="9"/>
      <c r="G922" s="9"/>
      <c r="H922" s="9"/>
      <c r="J922" s="16"/>
      <c r="M922" s="24"/>
      <c r="N922" s="24"/>
    </row>
    <row r="923">
      <c r="A923" s="9"/>
      <c r="B923" s="9"/>
      <c r="C923" s="9"/>
      <c r="D923" s="9"/>
      <c r="E923" s="9"/>
      <c r="F923" s="9"/>
      <c r="G923" s="9"/>
      <c r="H923" s="9"/>
      <c r="J923" s="16"/>
      <c r="M923" s="24"/>
      <c r="N923" s="24"/>
    </row>
    <row r="924">
      <c r="A924" s="9"/>
      <c r="B924" s="9"/>
      <c r="C924" s="9"/>
      <c r="D924" s="9"/>
      <c r="E924" s="9"/>
      <c r="F924" s="9"/>
      <c r="G924" s="9"/>
      <c r="H924" s="9"/>
      <c r="J924" s="16"/>
      <c r="M924" s="24"/>
      <c r="N924" s="24"/>
    </row>
    <row r="925">
      <c r="A925" s="9"/>
      <c r="B925" s="9"/>
      <c r="C925" s="9"/>
      <c r="D925" s="9"/>
      <c r="E925" s="9"/>
      <c r="F925" s="9"/>
      <c r="G925" s="9"/>
      <c r="H925" s="9"/>
      <c r="J925" s="16"/>
      <c r="M925" s="24"/>
      <c r="N925" s="24"/>
    </row>
    <row r="926">
      <c r="A926" s="9"/>
      <c r="B926" s="9"/>
      <c r="C926" s="9"/>
      <c r="D926" s="9"/>
      <c r="E926" s="9"/>
      <c r="F926" s="9"/>
      <c r="G926" s="9"/>
      <c r="H926" s="9"/>
      <c r="J926" s="16"/>
      <c r="M926" s="24"/>
      <c r="N926" s="24"/>
    </row>
    <row r="927">
      <c r="A927" s="9"/>
      <c r="B927" s="9"/>
      <c r="C927" s="9"/>
      <c r="D927" s="9"/>
      <c r="E927" s="9"/>
      <c r="F927" s="9"/>
      <c r="G927" s="9"/>
      <c r="H927" s="9"/>
      <c r="J927" s="16"/>
      <c r="M927" s="24"/>
      <c r="N927" s="24"/>
    </row>
    <row r="928">
      <c r="A928" s="9"/>
      <c r="B928" s="9"/>
      <c r="C928" s="9"/>
      <c r="D928" s="9"/>
      <c r="E928" s="9"/>
      <c r="F928" s="9"/>
      <c r="G928" s="9"/>
      <c r="H928" s="9"/>
      <c r="J928" s="16"/>
      <c r="M928" s="24"/>
      <c r="N928" s="24"/>
    </row>
    <row r="929">
      <c r="A929" s="9"/>
      <c r="B929" s="9"/>
      <c r="C929" s="9"/>
      <c r="D929" s="9"/>
      <c r="E929" s="9"/>
      <c r="F929" s="9"/>
      <c r="G929" s="9"/>
      <c r="H929" s="9"/>
      <c r="J929" s="16"/>
      <c r="M929" s="24"/>
      <c r="N929" s="24"/>
    </row>
    <row r="930">
      <c r="A930" s="9"/>
      <c r="B930" s="9"/>
      <c r="C930" s="9"/>
      <c r="D930" s="9"/>
      <c r="E930" s="9"/>
      <c r="F930" s="9"/>
      <c r="G930" s="9"/>
      <c r="H930" s="9"/>
      <c r="J930" s="16"/>
      <c r="M930" s="24"/>
      <c r="N930" s="24"/>
    </row>
    <row r="931">
      <c r="A931" s="9"/>
      <c r="B931" s="9"/>
      <c r="C931" s="9"/>
      <c r="D931" s="9"/>
      <c r="E931" s="9"/>
      <c r="F931" s="9"/>
      <c r="G931" s="9"/>
      <c r="H931" s="9"/>
      <c r="J931" s="16"/>
      <c r="M931" s="24"/>
      <c r="N931" s="24"/>
    </row>
    <row r="932">
      <c r="A932" s="9"/>
      <c r="B932" s="9"/>
      <c r="C932" s="9"/>
      <c r="D932" s="9"/>
      <c r="E932" s="9"/>
      <c r="F932" s="9"/>
      <c r="G932" s="9"/>
      <c r="H932" s="9"/>
      <c r="J932" s="16"/>
      <c r="M932" s="24"/>
      <c r="N932" s="24"/>
    </row>
    <row r="933">
      <c r="A933" s="9"/>
      <c r="B933" s="9"/>
      <c r="C933" s="9"/>
      <c r="D933" s="9"/>
      <c r="E933" s="9"/>
      <c r="F933" s="9"/>
      <c r="G933" s="9"/>
      <c r="H933" s="9"/>
      <c r="J933" s="16"/>
      <c r="M933" s="24"/>
      <c r="N933" s="24"/>
    </row>
    <row r="934">
      <c r="A934" s="9"/>
      <c r="B934" s="9"/>
      <c r="C934" s="9"/>
      <c r="D934" s="9"/>
      <c r="E934" s="9"/>
      <c r="F934" s="9"/>
      <c r="G934" s="9"/>
      <c r="H934" s="9"/>
      <c r="J934" s="16"/>
      <c r="M934" s="24"/>
      <c r="N934" s="24"/>
    </row>
    <row r="935">
      <c r="A935" s="9"/>
      <c r="B935" s="9"/>
      <c r="C935" s="9"/>
      <c r="D935" s="9"/>
      <c r="E935" s="9"/>
      <c r="F935" s="9"/>
      <c r="G935" s="9"/>
      <c r="H935" s="9"/>
      <c r="J935" s="16"/>
      <c r="M935" s="24"/>
      <c r="N935" s="24"/>
    </row>
    <row r="936">
      <c r="A936" s="9"/>
      <c r="B936" s="9"/>
      <c r="C936" s="9"/>
      <c r="D936" s="9"/>
      <c r="E936" s="9"/>
      <c r="F936" s="9"/>
      <c r="G936" s="9"/>
      <c r="H936" s="9"/>
      <c r="J936" s="16"/>
      <c r="M936" s="24"/>
      <c r="N936" s="24"/>
    </row>
    <row r="937">
      <c r="A937" s="9"/>
      <c r="B937" s="9"/>
      <c r="C937" s="9"/>
      <c r="D937" s="9"/>
      <c r="E937" s="9"/>
      <c r="F937" s="9"/>
      <c r="G937" s="9"/>
      <c r="H937" s="9"/>
      <c r="J937" s="16"/>
      <c r="M937" s="24"/>
      <c r="N937" s="24"/>
    </row>
    <row r="938">
      <c r="A938" s="9"/>
      <c r="B938" s="9"/>
      <c r="C938" s="9"/>
      <c r="D938" s="9"/>
      <c r="E938" s="9"/>
      <c r="F938" s="9"/>
      <c r="G938" s="9"/>
      <c r="H938" s="9"/>
      <c r="J938" s="16"/>
      <c r="M938" s="24"/>
      <c r="N938" s="24"/>
    </row>
    <row r="939">
      <c r="A939" s="9"/>
      <c r="B939" s="9"/>
      <c r="C939" s="9"/>
      <c r="D939" s="9"/>
      <c r="E939" s="9"/>
      <c r="F939" s="9"/>
      <c r="G939" s="9"/>
      <c r="H939" s="9"/>
      <c r="J939" s="16"/>
      <c r="M939" s="24"/>
      <c r="N939" s="24"/>
    </row>
    <row r="940">
      <c r="A940" s="9"/>
      <c r="B940" s="9"/>
      <c r="C940" s="9"/>
      <c r="D940" s="9"/>
      <c r="E940" s="9"/>
      <c r="F940" s="9"/>
      <c r="G940" s="9"/>
      <c r="H940" s="9"/>
      <c r="J940" s="16"/>
      <c r="M940" s="24"/>
      <c r="N940" s="24"/>
    </row>
    <row r="941">
      <c r="A941" s="9"/>
      <c r="B941" s="9"/>
      <c r="C941" s="9"/>
      <c r="D941" s="9"/>
      <c r="E941" s="9"/>
      <c r="F941" s="9"/>
      <c r="G941" s="9"/>
      <c r="H941" s="9"/>
      <c r="J941" s="16"/>
      <c r="M941" s="24"/>
      <c r="N941" s="24"/>
    </row>
    <row r="942">
      <c r="A942" s="9"/>
      <c r="B942" s="9"/>
      <c r="C942" s="9"/>
      <c r="D942" s="9"/>
      <c r="E942" s="9"/>
      <c r="F942" s="9"/>
      <c r="G942" s="9"/>
      <c r="H942" s="9"/>
      <c r="J942" s="16"/>
      <c r="M942" s="24"/>
      <c r="N942" s="24"/>
    </row>
    <row r="943">
      <c r="A943" s="9"/>
      <c r="B943" s="9"/>
      <c r="C943" s="9"/>
      <c r="D943" s="9"/>
      <c r="E943" s="9"/>
      <c r="F943" s="9"/>
      <c r="G943" s="9"/>
      <c r="H943" s="9"/>
      <c r="J943" s="16"/>
      <c r="M943" s="24"/>
      <c r="N943" s="24"/>
    </row>
    <row r="944">
      <c r="A944" s="9"/>
      <c r="B944" s="9"/>
      <c r="C944" s="9"/>
      <c r="D944" s="9"/>
      <c r="E944" s="9"/>
      <c r="F944" s="9"/>
      <c r="G944" s="9"/>
      <c r="H944" s="9"/>
      <c r="J944" s="16"/>
      <c r="M944" s="24"/>
      <c r="N944" s="24"/>
    </row>
    <row r="945">
      <c r="A945" s="9"/>
      <c r="B945" s="9"/>
      <c r="C945" s="9"/>
      <c r="D945" s="9"/>
      <c r="E945" s="9"/>
      <c r="F945" s="9"/>
      <c r="G945" s="9"/>
      <c r="H945" s="9"/>
      <c r="J945" s="16"/>
      <c r="M945" s="24"/>
      <c r="N945" s="24"/>
    </row>
    <row r="946">
      <c r="A946" s="9"/>
      <c r="B946" s="9"/>
      <c r="C946" s="9"/>
      <c r="D946" s="9"/>
      <c r="E946" s="9"/>
      <c r="F946" s="9"/>
      <c r="G946" s="9"/>
      <c r="H946" s="9"/>
      <c r="J946" s="16"/>
      <c r="M946" s="24"/>
      <c r="N946" s="24"/>
    </row>
    <row r="947">
      <c r="A947" s="9"/>
      <c r="B947" s="9"/>
      <c r="C947" s="9"/>
      <c r="D947" s="9"/>
      <c r="E947" s="9"/>
      <c r="F947" s="9"/>
      <c r="G947" s="9"/>
      <c r="H947" s="9"/>
      <c r="J947" s="16"/>
      <c r="M947" s="24"/>
      <c r="N947" s="24"/>
    </row>
    <row r="948">
      <c r="A948" s="9"/>
      <c r="B948" s="9"/>
      <c r="C948" s="9"/>
      <c r="D948" s="9"/>
      <c r="E948" s="9"/>
      <c r="F948" s="9"/>
      <c r="G948" s="9"/>
      <c r="H948" s="9"/>
      <c r="J948" s="16"/>
      <c r="M948" s="24"/>
      <c r="N948" s="24"/>
    </row>
    <row r="949">
      <c r="A949" s="9"/>
      <c r="B949" s="9"/>
      <c r="C949" s="9"/>
      <c r="D949" s="9"/>
      <c r="E949" s="9"/>
      <c r="F949" s="9"/>
      <c r="G949" s="9"/>
      <c r="H949" s="9"/>
      <c r="J949" s="16"/>
      <c r="M949" s="24"/>
      <c r="N949" s="24"/>
    </row>
    <row r="950">
      <c r="A950" s="9"/>
      <c r="B950" s="9"/>
      <c r="C950" s="9"/>
      <c r="D950" s="9"/>
      <c r="E950" s="9"/>
      <c r="F950" s="9"/>
      <c r="G950" s="9"/>
      <c r="H950" s="9"/>
      <c r="J950" s="16"/>
      <c r="M950" s="24"/>
      <c r="N950" s="24"/>
    </row>
    <row r="951">
      <c r="A951" s="9"/>
      <c r="B951" s="9"/>
      <c r="C951" s="9"/>
      <c r="D951" s="9"/>
      <c r="E951" s="9"/>
      <c r="F951" s="9"/>
      <c r="G951" s="9"/>
      <c r="H951" s="9"/>
      <c r="J951" s="16"/>
      <c r="M951" s="24"/>
      <c r="N951" s="24"/>
    </row>
    <row r="952">
      <c r="A952" s="9"/>
      <c r="B952" s="9"/>
      <c r="C952" s="9"/>
      <c r="D952" s="9"/>
      <c r="E952" s="9"/>
      <c r="F952" s="9"/>
      <c r="G952" s="9"/>
      <c r="H952" s="9"/>
      <c r="J952" s="16"/>
      <c r="M952" s="24"/>
      <c r="N952" s="24"/>
    </row>
    <row r="953">
      <c r="A953" s="9"/>
      <c r="B953" s="9"/>
      <c r="C953" s="9"/>
      <c r="D953" s="9"/>
      <c r="E953" s="9"/>
      <c r="F953" s="9"/>
      <c r="G953" s="9"/>
      <c r="H953" s="9"/>
      <c r="J953" s="16"/>
      <c r="M953" s="24"/>
      <c r="N953" s="24"/>
    </row>
    <row r="954">
      <c r="A954" s="9"/>
      <c r="B954" s="9"/>
      <c r="C954" s="9"/>
      <c r="D954" s="9"/>
      <c r="E954" s="9"/>
      <c r="F954" s="9"/>
      <c r="G954" s="9"/>
      <c r="H954" s="9"/>
      <c r="J954" s="16"/>
      <c r="M954" s="24"/>
      <c r="N954" s="24"/>
    </row>
    <row r="955">
      <c r="A955" s="9"/>
      <c r="B955" s="9"/>
      <c r="C955" s="9"/>
      <c r="D955" s="9"/>
      <c r="E955" s="9"/>
      <c r="F955" s="9"/>
      <c r="G955" s="9"/>
      <c r="H955" s="9"/>
      <c r="J955" s="16"/>
      <c r="M955" s="24"/>
      <c r="N955" s="24"/>
    </row>
    <row r="956">
      <c r="A956" s="9"/>
      <c r="B956" s="9"/>
      <c r="C956" s="9"/>
      <c r="D956" s="9"/>
      <c r="E956" s="9"/>
      <c r="F956" s="9"/>
      <c r="G956" s="9"/>
      <c r="H956" s="9"/>
      <c r="J956" s="16"/>
      <c r="M956" s="24"/>
      <c r="N956" s="24"/>
    </row>
    <row r="957">
      <c r="A957" s="9"/>
      <c r="B957" s="9"/>
      <c r="C957" s="9"/>
      <c r="D957" s="9"/>
      <c r="E957" s="9"/>
      <c r="F957" s="9"/>
      <c r="G957" s="9"/>
      <c r="H957" s="9"/>
      <c r="J957" s="16"/>
      <c r="M957" s="24"/>
      <c r="N957" s="24"/>
    </row>
    <row r="958">
      <c r="A958" s="9"/>
      <c r="B958" s="9"/>
      <c r="C958" s="9"/>
      <c r="D958" s="9"/>
      <c r="E958" s="9"/>
      <c r="F958" s="9"/>
      <c r="G958" s="9"/>
      <c r="H958" s="9"/>
      <c r="J958" s="16"/>
      <c r="M958" s="24"/>
      <c r="N958" s="24"/>
    </row>
    <row r="959">
      <c r="A959" s="9"/>
      <c r="B959" s="9"/>
      <c r="C959" s="9"/>
      <c r="D959" s="9"/>
      <c r="E959" s="9"/>
      <c r="F959" s="9"/>
      <c r="G959" s="9"/>
      <c r="H959" s="9"/>
      <c r="J959" s="16"/>
      <c r="M959" s="24"/>
      <c r="N959" s="24"/>
    </row>
    <row r="960">
      <c r="A960" s="9"/>
      <c r="B960" s="9"/>
      <c r="C960" s="9"/>
      <c r="D960" s="9"/>
      <c r="E960" s="9"/>
      <c r="F960" s="9"/>
      <c r="G960" s="9"/>
      <c r="H960" s="9"/>
      <c r="J960" s="16"/>
      <c r="M960" s="24"/>
      <c r="N960" s="24"/>
    </row>
    <row r="961">
      <c r="A961" s="9"/>
      <c r="B961" s="9"/>
      <c r="C961" s="9"/>
      <c r="D961" s="9"/>
      <c r="E961" s="9"/>
      <c r="F961" s="9"/>
      <c r="G961" s="9"/>
      <c r="H961" s="9"/>
      <c r="J961" s="16"/>
      <c r="M961" s="24"/>
      <c r="N961" s="24"/>
    </row>
    <row r="962">
      <c r="A962" s="9"/>
      <c r="B962" s="9"/>
      <c r="C962" s="9"/>
      <c r="D962" s="9"/>
      <c r="E962" s="9"/>
      <c r="F962" s="9"/>
      <c r="G962" s="9"/>
      <c r="H962" s="9"/>
      <c r="J962" s="16"/>
      <c r="M962" s="24"/>
      <c r="N962" s="24"/>
    </row>
    <row r="963">
      <c r="A963" s="9"/>
      <c r="B963" s="9"/>
      <c r="C963" s="9"/>
      <c r="D963" s="9"/>
      <c r="E963" s="9"/>
      <c r="F963" s="9"/>
      <c r="G963" s="9"/>
      <c r="H963" s="9"/>
      <c r="J963" s="16"/>
      <c r="M963" s="24"/>
      <c r="N963" s="24"/>
    </row>
    <row r="964">
      <c r="A964" s="9"/>
      <c r="B964" s="9"/>
      <c r="C964" s="9"/>
      <c r="D964" s="9"/>
      <c r="E964" s="9"/>
      <c r="F964" s="9"/>
      <c r="G964" s="9"/>
      <c r="H964" s="9"/>
      <c r="J964" s="16"/>
      <c r="M964" s="24"/>
      <c r="N964" s="24"/>
    </row>
    <row r="965">
      <c r="A965" s="9"/>
      <c r="B965" s="9"/>
      <c r="C965" s="9"/>
      <c r="D965" s="9"/>
      <c r="E965" s="9"/>
      <c r="F965" s="9"/>
      <c r="G965" s="9"/>
      <c r="H965" s="9"/>
      <c r="J965" s="16"/>
      <c r="M965" s="24"/>
      <c r="N965" s="24"/>
    </row>
    <row r="966">
      <c r="A966" s="9"/>
      <c r="B966" s="9"/>
      <c r="C966" s="9"/>
      <c r="D966" s="9"/>
      <c r="E966" s="9"/>
      <c r="F966" s="9"/>
      <c r="G966" s="9"/>
      <c r="H966" s="9"/>
      <c r="J966" s="16"/>
      <c r="M966" s="24"/>
      <c r="N966" s="24"/>
    </row>
    <row r="967">
      <c r="A967" s="9"/>
      <c r="B967" s="9"/>
      <c r="C967" s="9"/>
      <c r="D967" s="9"/>
      <c r="E967" s="9"/>
      <c r="F967" s="9"/>
      <c r="G967" s="9"/>
      <c r="H967" s="9"/>
      <c r="J967" s="16"/>
      <c r="M967" s="24"/>
      <c r="N967" s="24"/>
    </row>
    <row r="968">
      <c r="A968" s="9"/>
      <c r="B968" s="9"/>
      <c r="C968" s="9"/>
      <c r="D968" s="9"/>
      <c r="E968" s="9"/>
      <c r="F968" s="9"/>
      <c r="G968" s="9"/>
      <c r="H968" s="9"/>
      <c r="J968" s="16"/>
      <c r="M968" s="24"/>
      <c r="N968" s="24"/>
    </row>
    <row r="969">
      <c r="A969" s="9"/>
      <c r="B969" s="9"/>
      <c r="C969" s="9"/>
      <c r="D969" s="9"/>
      <c r="E969" s="9"/>
      <c r="F969" s="9"/>
      <c r="G969" s="9"/>
      <c r="H969" s="9"/>
      <c r="J969" s="16"/>
      <c r="M969" s="24"/>
      <c r="N969" s="24"/>
    </row>
    <row r="970">
      <c r="A970" s="9"/>
      <c r="B970" s="9"/>
      <c r="C970" s="9"/>
      <c r="D970" s="9"/>
      <c r="E970" s="9"/>
      <c r="F970" s="9"/>
      <c r="G970" s="9"/>
      <c r="H970" s="9"/>
      <c r="J970" s="16"/>
      <c r="M970" s="24"/>
      <c r="N970" s="24"/>
    </row>
    <row r="971">
      <c r="A971" s="9"/>
      <c r="B971" s="9"/>
      <c r="C971" s="9"/>
      <c r="D971" s="9"/>
      <c r="E971" s="9"/>
      <c r="F971" s="9"/>
      <c r="G971" s="9"/>
      <c r="H971" s="9"/>
      <c r="J971" s="16"/>
      <c r="M971" s="24"/>
      <c r="N971" s="24"/>
    </row>
    <row r="972">
      <c r="A972" s="9"/>
      <c r="B972" s="9"/>
      <c r="C972" s="9"/>
      <c r="D972" s="9"/>
      <c r="E972" s="9"/>
      <c r="F972" s="9"/>
      <c r="G972" s="9"/>
      <c r="H972" s="9"/>
      <c r="J972" s="16"/>
      <c r="M972" s="24"/>
      <c r="N972" s="24"/>
    </row>
    <row r="973">
      <c r="A973" s="9"/>
      <c r="B973" s="9"/>
      <c r="C973" s="9"/>
      <c r="D973" s="9"/>
      <c r="E973" s="9"/>
      <c r="F973" s="9"/>
      <c r="G973" s="9"/>
      <c r="H973" s="9"/>
      <c r="J973" s="16"/>
      <c r="M973" s="24"/>
      <c r="N973" s="24"/>
    </row>
    <row r="974">
      <c r="A974" s="9"/>
      <c r="B974" s="9"/>
      <c r="C974" s="9"/>
      <c r="D974" s="9"/>
      <c r="E974" s="9"/>
      <c r="F974" s="9"/>
      <c r="G974" s="9"/>
      <c r="H974" s="9"/>
      <c r="J974" s="16"/>
      <c r="M974" s="24"/>
      <c r="N974" s="24"/>
    </row>
    <row r="975">
      <c r="A975" s="9"/>
      <c r="B975" s="9"/>
      <c r="C975" s="9"/>
      <c r="D975" s="9"/>
      <c r="E975" s="9"/>
      <c r="F975" s="9"/>
      <c r="G975" s="9"/>
      <c r="H975" s="9"/>
      <c r="J975" s="16"/>
      <c r="M975" s="24"/>
      <c r="N975" s="24"/>
    </row>
    <row r="976">
      <c r="A976" s="9"/>
      <c r="B976" s="9"/>
      <c r="C976" s="9"/>
      <c r="D976" s="9"/>
      <c r="E976" s="9"/>
      <c r="F976" s="9"/>
      <c r="G976" s="9"/>
      <c r="H976" s="9"/>
      <c r="J976" s="16"/>
      <c r="M976" s="24"/>
      <c r="N976" s="24"/>
    </row>
    <row r="977">
      <c r="A977" s="9"/>
      <c r="B977" s="9"/>
      <c r="C977" s="9"/>
      <c r="D977" s="9"/>
      <c r="E977" s="9"/>
      <c r="F977" s="9"/>
      <c r="G977" s="9"/>
      <c r="H977" s="9"/>
      <c r="J977" s="16"/>
      <c r="M977" s="24"/>
      <c r="N977" s="24"/>
    </row>
    <row r="978">
      <c r="A978" s="9"/>
      <c r="B978" s="9"/>
      <c r="C978" s="9"/>
      <c r="D978" s="9"/>
      <c r="E978" s="9"/>
      <c r="F978" s="9"/>
      <c r="G978" s="9"/>
      <c r="H978" s="9"/>
      <c r="J978" s="16"/>
      <c r="M978" s="24"/>
      <c r="N978" s="24"/>
    </row>
    <row r="979">
      <c r="A979" s="9"/>
      <c r="B979" s="9"/>
      <c r="C979" s="9"/>
      <c r="D979" s="9"/>
      <c r="E979" s="9"/>
      <c r="F979" s="9"/>
      <c r="G979" s="9"/>
      <c r="H979" s="9"/>
      <c r="J979" s="16"/>
      <c r="M979" s="24"/>
      <c r="N979" s="24"/>
    </row>
    <row r="980">
      <c r="A980" s="9"/>
      <c r="B980" s="9"/>
      <c r="C980" s="9"/>
      <c r="D980" s="9"/>
      <c r="E980" s="9"/>
      <c r="F980" s="9"/>
      <c r="G980" s="9"/>
      <c r="H980" s="9"/>
      <c r="J980" s="16"/>
      <c r="M980" s="24"/>
      <c r="N980" s="24"/>
    </row>
    <row r="981">
      <c r="A981" s="9"/>
      <c r="B981" s="9"/>
      <c r="C981" s="9"/>
      <c r="D981" s="9"/>
      <c r="E981" s="9"/>
      <c r="F981" s="9"/>
      <c r="G981" s="9"/>
      <c r="H981" s="9"/>
      <c r="J981" s="16"/>
      <c r="M981" s="24"/>
      <c r="N981" s="24"/>
    </row>
    <row r="982">
      <c r="A982" s="9"/>
      <c r="B982" s="9"/>
      <c r="C982" s="9"/>
      <c r="D982" s="9"/>
      <c r="E982" s="9"/>
      <c r="F982" s="9"/>
      <c r="G982" s="9"/>
      <c r="H982" s="9"/>
      <c r="J982" s="16"/>
      <c r="M982" s="24"/>
      <c r="N982" s="24"/>
    </row>
    <row r="983">
      <c r="A983" s="9"/>
      <c r="B983" s="9"/>
      <c r="C983" s="9"/>
      <c r="D983" s="9"/>
      <c r="E983" s="9"/>
      <c r="F983" s="9"/>
      <c r="G983" s="9"/>
      <c r="H983" s="9"/>
      <c r="J983" s="16"/>
      <c r="M983" s="24"/>
      <c r="N983" s="24"/>
    </row>
    <row r="984">
      <c r="A984" s="9"/>
      <c r="B984" s="9"/>
      <c r="C984" s="9"/>
      <c r="D984" s="9"/>
      <c r="E984" s="9"/>
      <c r="F984" s="9"/>
      <c r="G984" s="9"/>
      <c r="H984" s="9"/>
      <c r="J984" s="16"/>
      <c r="M984" s="24"/>
      <c r="N984" s="24"/>
    </row>
    <row r="985">
      <c r="A985" s="9"/>
      <c r="B985" s="9"/>
      <c r="C985" s="9"/>
      <c r="D985" s="9"/>
      <c r="E985" s="9"/>
      <c r="F985" s="9"/>
      <c r="G985" s="9"/>
      <c r="H985" s="9"/>
      <c r="J985" s="16"/>
      <c r="M985" s="24"/>
      <c r="N985" s="24"/>
    </row>
    <row r="986">
      <c r="A986" s="9"/>
      <c r="B986" s="9"/>
      <c r="C986" s="9"/>
      <c r="D986" s="9"/>
      <c r="E986" s="9"/>
      <c r="F986" s="9"/>
      <c r="G986" s="9"/>
      <c r="H986" s="9"/>
      <c r="J986" s="16"/>
      <c r="M986" s="24"/>
      <c r="N986" s="24"/>
    </row>
    <row r="987">
      <c r="A987" s="9"/>
      <c r="B987" s="9"/>
      <c r="C987" s="9"/>
      <c r="D987" s="9"/>
      <c r="E987" s="9"/>
      <c r="F987" s="9"/>
      <c r="G987" s="9"/>
      <c r="H987" s="9"/>
      <c r="J987" s="16"/>
      <c r="M987" s="24"/>
      <c r="N987" s="24"/>
    </row>
    <row r="988">
      <c r="A988" s="9"/>
      <c r="B988" s="9"/>
      <c r="C988" s="9"/>
      <c r="D988" s="9"/>
      <c r="E988" s="9"/>
      <c r="F988" s="9"/>
      <c r="G988" s="9"/>
      <c r="H988" s="9"/>
      <c r="J988" s="16"/>
      <c r="M988" s="24"/>
      <c r="N988" s="24"/>
    </row>
    <row r="989">
      <c r="A989" s="9"/>
      <c r="B989" s="9"/>
      <c r="C989" s="9"/>
      <c r="D989" s="9"/>
      <c r="E989" s="9"/>
      <c r="F989" s="9"/>
      <c r="G989" s="9"/>
      <c r="H989" s="9"/>
      <c r="J989" s="16"/>
      <c r="M989" s="24"/>
      <c r="N989" s="24"/>
    </row>
    <row r="990">
      <c r="A990" s="9"/>
      <c r="B990" s="9"/>
      <c r="C990" s="9"/>
      <c r="D990" s="9"/>
      <c r="E990" s="9"/>
      <c r="F990" s="9"/>
      <c r="G990" s="9"/>
      <c r="H990" s="9"/>
      <c r="J990" s="16"/>
      <c r="M990" s="24"/>
      <c r="N990" s="24"/>
    </row>
    <row r="991">
      <c r="A991" s="9"/>
      <c r="B991" s="9"/>
      <c r="C991" s="9"/>
      <c r="D991" s="9"/>
      <c r="E991" s="9"/>
      <c r="F991" s="9"/>
      <c r="G991" s="9"/>
      <c r="H991" s="9"/>
      <c r="J991" s="16"/>
      <c r="M991" s="24"/>
      <c r="N991" s="24"/>
    </row>
    <row r="992">
      <c r="A992" s="9"/>
      <c r="B992" s="9"/>
      <c r="C992" s="9"/>
      <c r="D992" s="9"/>
      <c r="E992" s="9"/>
      <c r="F992" s="9"/>
      <c r="G992" s="9"/>
      <c r="H992" s="9"/>
      <c r="J992" s="16"/>
      <c r="M992" s="24"/>
      <c r="N992" s="24"/>
    </row>
    <row r="993">
      <c r="A993" s="9"/>
      <c r="B993" s="9"/>
      <c r="C993" s="9"/>
      <c r="D993" s="9"/>
      <c r="E993" s="9"/>
      <c r="F993" s="9"/>
      <c r="G993" s="9"/>
      <c r="H993" s="9"/>
      <c r="J993" s="16"/>
      <c r="M993" s="24"/>
      <c r="N993" s="24"/>
    </row>
    <row r="994">
      <c r="A994" s="9"/>
      <c r="B994" s="9"/>
      <c r="C994" s="9"/>
      <c r="D994" s="9"/>
      <c r="E994" s="9"/>
      <c r="F994" s="9"/>
      <c r="G994" s="9"/>
      <c r="H994" s="9"/>
      <c r="J994" s="16"/>
      <c r="M994" s="24"/>
      <c r="N994" s="24"/>
    </row>
    <row r="995">
      <c r="A995" s="9"/>
      <c r="B995" s="9"/>
      <c r="C995" s="9"/>
      <c r="D995" s="9"/>
      <c r="E995" s="9"/>
      <c r="F995" s="9"/>
      <c r="G995" s="9"/>
      <c r="H995" s="9"/>
      <c r="J995" s="16"/>
      <c r="M995" s="24"/>
      <c r="N995" s="24"/>
    </row>
    <row r="996">
      <c r="A996" s="9"/>
      <c r="B996" s="9"/>
      <c r="C996" s="9"/>
      <c r="D996" s="9"/>
      <c r="E996" s="9"/>
      <c r="F996" s="9"/>
      <c r="G996" s="9"/>
      <c r="H996" s="9"/>
      <c r="J996" s="16"/>
      <c r="M996" s="24"/>
      <c r="N996" s="24"/>
    </row>
    <row r="997">
      <c r="A997" s="9"/>
      <c r="B997" s="9"/>
      <c r="C997" s="9"/>
      <c r="D997" s="9"/>
      <c r="E997" s="9"/>
      <c r="F997" s="9"/>
      <c r="G997" s="9"/>
      <c r="H997" s="9"/>
      <c r="J997" s="16"/>
      <c r="M997" s="24"/>
      <c r="N997" s="24"/>
    </row>
    <row r="998">
      <c r="A998" s="9"/>
      <c r="B998" s="9"/>
      <c r="C998" s="9"/>
      <c r="D998" s="9"/>
      <c r="E998" s="9"/>
      <c r="F998" s="9"/>
      <c r="G998" s="9"/>
      <c r="H998" s="9"/>
      <c r="J998" s="16"/>
      <c r="M998" s="24"/>
      <c r="N998" s="24"/>
    </row>
    <row r="999">
      <c r="A999" s="9"/>
      <c r="B999" s="9"/>
      <c r="C999" s="9"/>
      <c r="D999" s="9"/>
      <c r="E999" s="9"/>
      <c r="F999" s="9"/>
      <c r="G999" s="9"/>
      <c r="H999" s="9"/>
      <c r="J999" s="16"/>
      <c r="M999" s="24"/>
      <c r="N999" s="24"/>
    </row>
    <row r="1000">
      <c r="A1000" s="9"/>
      <c r="B1000" s="9"/>
      <c r="C1000" s="9"/>
      <c r="D1000" s="9"/>
      <c r="E1000" s="9"/>
      <c r="F1000" s="9"/>
      <c r="G1000" s="9"/>
      <c r="H1000" s="9"/>
      <c r="J1000" s="16"/>
      <c r="M1000" s="24"/>
      <c r="N1000" s="24"/>
    </row>
    <row r="1001">
      <c r="A1001" s="9"/>
      <c r="B1001" s="9"/>
      <c r="C1001" s="9"/>
      <c r="D1001" s="9"/>
      <c r="E1001" s="9"/>
      <c r="F1001" s="9"/>
      <c r="G1001" s="9"/>
      <c r="H1001" s="9"/>
      <c r="J1001" s="16"/>
      <c r="M1001" s="24"/>
      <c r="N1001" s="24"/>
    </row>
    <row r="1002">
      <c r="A1002" s="9"/>
      <c r="B1002" s="9"/>
      <c r="C1002" s="9"/>
      <c r="D1002" s="9"/>
      <c r="E1002" s="9"/>
      <c r="F1002" s="9"/>
      <c r="G1002" s="9"/>
      <c r="H1002" s="9"/>
      <c r="J1002" s="16"/>
      <c r="M1002" s="24"/>
      <c r="N1002" s="24"/>
    </row>
    <row r="1003">
      <c r="A1003" s="9"/>
      <c r="B1003" s="9"/>
      <c r="C1003" s="9"/>
      <c r="D1003" s="9"/>
      <c r="E1003" s="9"/>
      <c r="F1003" s="9"/>
      <c r="G1003" s="9"/>
      <c r="H1003" s="9"/>
      <c r="J1003" s="16"/>
      <c r="M1003" s="24"/>
      <c r="N1003" s="24"/>
    </row>
    <row r="1004">
      <c r="A1004" s="9"/>
      <c r="B1004" s="9"/>
      <c r="C1004" s="9"/>
      <c r="D1004" s="9"/>
      <c r="E1004" s="9"/>
      <c r="F1004" s="9"/>
      <c r="G1004" s="9"/>
      <c r="H1004" s="9"/>
      <c r="J1004" s="16"/>
      <c r="M1004" s="24"/>
      <c r="N1004" s="24"/>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35.0"/>
    <col customWidth="1" min="3" max="4" width="30.14"/>
    <col customWidth="1" min="5" max="5" width="19.57"/>
    <col customWidth="1" min="6" max="6" width="12.43"/>
    <col customWidth="1" min="7" max="7" width="6.71"/>
    <col customWidth="1" min="8" max="8" width="16.0"/>
    <col customWidth="1" min="9" max="9" width="24.57"/>
    <col customWidth="1" min="10" max="10" width="28.14"/>
    <col customWidth="1" min="11" max="11" width="30.0"/>
    <col customWidth="1" min="15" max="15" width="26.86"/>
  </cols>
  <sheetData>
    <row r="1">
      <c r="A1" s="1" t="s">
        <v>292</v>
      </c>
      <c r="B1" s="1" t="s">
        <v>293</v>
      </c>
      <c r="C1" s="1" t="s">
        <v>232</v>
      </c>
      <c r="D1" s="1" t="s">
        <v>3</v>
      </c>
      <c r="E1" s="1" t="s">
        <v>4</v>
      </c>
      <c r="F1" s="1" t="s">
        <v>5</v>
      </c>
      <c r="G1" s="1" t="s">
        <v>6</v>
      </c>
      <c r="H1" s="1" t="s">
        <v>7</v>
      </c>
      <c r="I1" s="2" t="s">
        <v>8</v>
      </c>
      <c r="J1" s="4" t="s">
        <v>9</v>
      </c>
      <c r="K1" s="2" t="s">
        <v>299</v>
      </c>
      <c r="L1" s="2" t="s">
        <v>300</v>
      </c>
      <c r="M1" s="2" t="s">
        <v>301</v>
      </c>
      <c r="N1" s="2" t="s">
        <v>22</v>
      </c>
      <c r="O1" s="21" t="s">
        <v>23</v>
      </c>
      <c r="P1" s="2" t="s">
        <v>18</v>
      </c>
      <c r="Q1" s="2" t="s">
        <v>24</v>
      </c>
      <c r="R1" s="6"/>
      <c r="S1" s="6"/>
      <c r="T1" s="6"/>
      <c r="U1" s="6"/>
      <c r="V1" s="6"/>
      <c r="W1" s="6"/>
      <c r="X1" s="6"/>
      <c r="Y1" s="6"/>
      <c r="Z1" s="6"/>
      <c r="AA1" s="6"/>
      <c r="AB1" s="6"/>
      <c r="AC1" s="6"/>
      <c r="AD1" s="6"/>
      <c r="AE1" s="6"/>
    </row>
    <row r="2">
      <c r="A2" s="13">
        <v>0.5625</v>
      </c>
      <c r="B2" s="7" t="s">
        <v>27</v>
      </c>
      <c r="C2" s="7" t="s">
        <v>25</v>
      </c>
      <c r="D2" s="7" t="s">
        <v>26</v>
      </c>
      <c r="E2" s="7">
        <v>5.0</v>
      </c>
      <c r="F2" s="7" t="s">
        <v>30</v>
      </c>
      <c r="G2" s="7">
        <v>1.0</v>
      </c>
      <c r="H2" s="9"/>
      <c r="I2" s="3">
        <v>114.0</v>
      </c>
      <c r="J2" s="3">
        <v>0.12569</v>
      </c>
      <c r="K2" s="3">
        <v>0.12627</v>
      </c>
      <c r="N2">
        <f t="shared" ref="N2:N7" si="1">K2-J2</f>
        <v>0.00058</v>
      </c>
      <c r="O2" s="22">
        <f t="shared" ref="O2:O7" si="2">N2/(I2/1000)</f>
        <v>0.005087719298</v>
      </c>
      <c r="P2" s="3" t="s">
        <v>302</v>
      </c>
      <c r="Q2" s="3" t="s">
        <v>303</v>
      </c>
    </row>
    <row r="3">
      <c r="A3" s="7"/>
      <c r="B3" s="7" t="s">
        <v>27</v>
      </c>
      <c r="C3" s="7" t="s">
        <v>25</v>
      </c>
      <c r="D3" s="7" t="s">
        <v>26</v>
      </c>
      <c r="E3" s="7">
        <v>14.0</v>
      </c>
      <c r="F3" s="7" t="s">
        <v>38</v>
      </c>
      <c r="G3" s="7">
        <v>1.0</v>
      </c>
      <c r="H3" s="9"/>
      <c r="I3" s="3">
        <v>120.0</v>
      </c>
      <c r="J3" s="8">
        <v>0.12857</v>
      </c>
      <c r="K3" s="3">
        <v>0.12917</v>
      </c>
      <c r="N3">
        <f t="shared" si="1"/>
        <v>0.0006</v>
      </c>
      <c r="O3" s="22">
        <f t="shared" si="2"/>
        <v>0.005</v>
      </c>
      <c r="P3" s="10"/>
    </row>
    <row r="4">
      <c r="A4" s="7"/>
      <c r="B4" s="7" t="s">
        <v>27</v>
      </c>
      <c r="C4" s="7" t="s">
        <v>25</v>
      </c>
      <c r="D4" s="7" t="s">
        <v>26</v>
      </c>
      <c r="E4" s="7">
        <v>27.0</v>
      </c>
      <c r="F4" s="7" t="s">
        <v>41</v>
      </c>
      <c r="G4" s="7">
        <v>1.0</v>
      </c>
      <c r="H4" s="7"/>
      <c r="I4" s="3">
        <v>70.0</v>
      </c>
      <c r="J4" s="8">
        <v>0.12679</v>
      </c>
      <c r="K4" s="3">
        <v>0.12755</v>
      </c>
      <c r="N4">
        <f t="shared" si="1"/>
        <v>0.00076</v>
      </c>
      <c r="O4" s="22">
        <f t="shared" si="2"/>
        <v>0.01085714286</v>
      </c>
      <c r="P4" s="10"/>
      <c r="Q4" s="3" t="s">
        <v>304</v>
      </c>
    </row>
    <row r="5">
      <c r="A5" s="7"/>
      <c r="B5" s="7" t="s">
        <v>27</v>
      </c>
      <c r="C5" s="7" t="s">
        <v>25</v>
      </c>
      <c r="D5" s="7" t="s">
        <v>36</v>
      </c>
      <c r="E5" s="7">
        <v>5.0</v>
      </c>
      <c r="F5" s="7" t="s">
        <v>45</v>
      </c>
      <c r="G5" s="7">
        <v>1.0</v>
      </c>
      <c r="H5" s="9"/>
      <c r="I5" s="3">
        <v>127.0</v>
      </c>
      <c r="J5" s="8">
        <v>0.12558</v>
      </c>
      <c r="K5" s="3">
        <v>0.12601</v>
      </c>
      <c r="N5">
        <f t="shared" si="1"/>
        <v>0.00043</v>
      </c>
      <c r="O5" s="22">
        <f t="shared" si="2"/>
        <v>0.003385826772</v>
      </c>
      <c r="P5" s="10"/>
    </row>
    <row r="6">
      <c r="A6" s="7"/>
      <c r="B6" s="7" t="s">
        <v>27</v>
      </c>
      <c r="C6" s="7" t="s">
        <v>25</v>
      </c>
      <c r="D6" s="7" t="s">
        <v>36</v>
      </c>
      <c r="E6" s="7">
        <v>14.0</v>
      </c>
      <c r="F6" s="7" t="s">
        <v>49</v>
      </c>
      <c r="G6" s="7">
        <v>1.0</v>
      </c>
      <c r="H6" s="9"/>
      <c r="I6" s="3">
        <v>126.0</v>
      </c>
      <c r="J6" s="8">
        <v>0.12858</v>
      </c>
      <c r="K6" s="3">
        <v>0.129</v>
      </c>
      <c r="L6" s="3">
        <v>0.12889</v>
      </c>
      <c r="M6">
        <f>K6-L6</f>
        <v>0.00011</v>
      </c>
      <c r="N6">
        <f t="shared" si="1"/>
        <v>0.00042</v>
      </c>
      <c r="O6" s="22">
        <f t="shared" si="2"/>
        <v>0.003333333333</v>
      </c>
      <c r="P6" s="10"/>
      <c r="Q6" s="19">
        <f>average(O14:O19)</f>
        <v>0.01580787529</v>
      </c>
    </row>
    <row r="7">
      <c r="A7" s="7"/>
      <c r="B7" s="7" t="s">
        <v>27</v>
      </c>
      <c r="C7" s="7" t="s">
        <v>25</v>
      </c>
      <c r="D7" s="7" t="s">
        <v>36</v>
      </c>
      <c r="E7" s="7">
        <v>27.0</v>
      </c>
      <c r="F7" s="7" t="s">
        <v>52</v>
      </c>
      <c r="G7" s="7">
        <v>1.0</v>
      </c>
      <c r="H7" s="9"/>
      <c r="I7" s="3">
        <v>125.0</v>
      </c>
      <c r="J7" s="8">
        <v>0.12637</v>
      </c>
      <c r="K7" s="3">
        <v>0.12703</v>
      </c>
      <c r="N7">
        <f t="shared" si="1"/>
        <v>0.00066</v>
      </c>
      <c r="O7" s="22">
        <f t="shared" si="2"/>
        <v>0.00528</v>
      </c>
    </row>
    <row r="8">
      <c r="A8" s="13">
        <v>0.5729166666666666</v>
      </c>
      <c r="B8" s="7" t="s">
        <v>56</v>
      </c>
      <c r="C8" s="7">
        <v>0.0</v>
      </c>
      <c r="D8" s="7" t="s">
        <v>26</v>
      </c>
      <c r="E8" s="7">
        <v>5.0</v>
      </c>
      <c r="F8" s="7" t="s">
        <v>57</v>
      </c>
      <c r="G8" s="7">
        <v>2.0</v>
      </c>
      <c r="H8" s="9"/>
      <c r="I8" s="3">
        <v>123.0</v>
      </c>
      <c r="J8" s="8">
        <v>0.12727</v>
      </c>
      <c r="K8" s="3">
        <v>0.12838</v>
      </c>
      <c r="N8">
        <f>K8-J69</f>
        <v>0.00376</v>
      </c>
      <c r="O8" s="22">
        <f>N8/(I69/1000)</f>
        <v>0.03032258065</v>
      </c>
      <c r="P8" s="22"/>
    </row>
    <row r="9">
      <c r="A9" s="13"/>
      <c r="B9" s="7" t="s">
        <v>56</v>
      </c>
      <c r="C9" s="7">
        <v>0.0</v>
      </c>
      <c r="D9" s="7" t="s">
        <v>26</v>
      </c>
      <c r="E9" s="7">
        <v>14.0</v>
      </c>
      <c r="F9" s="7" t="s">
        <v>61</v>
      </c>
      <c r="G9" s="7">
        <v>2.0</v>
      </c>
      <c r="H9" s="9"/>
      <c r="I9" s="3">
        <v>124.0</v>
      </c>
      <c r="J9" s="8">
        <v>0.12558</v>
      </c>
      <c r="K9" s="3">
        <v>0.12642</v>
      </c>
      <c r="N9">
        <f t="shared" ref="N9:N20" si="3">K9-J9</f>
        <v>0.00084</v>
      </c>
      <c r="O9" s="22">
        <f t="shared" ref="O9:O99" si="4">N9/(I9/1000)</f>
        <v>0.006774193548</v>
      </c>
      <c r="P9" s="22"/>
    </row>
    <row r="10">
      <c r="A10" s="13"/>
      <c r="B10" s="7" t="s">
        <v>56</v>
      </c>
      <c r="C10" s="7">
        <v>0.0</v>
      </c>
      <c r="D10" s="7" t="s">
        <v>26</v>
      </c>
      <c r="E10" s="7">
        <v>27.0</v>
      </c>
      <c r="F10" s="7" t="s">
        <v>63</v>
      </c>
      <c r="G10" s="7">
        <v>2.0</v>
      </c>
      <c r="H10" s="9"/>
      <c r="I10" s="3">
        <v>85.0</v>
      </c>
      <c r="J10" s="8">
        <v>0.12607</v>
      </c>
      <c r="K10" s="3">
        <v>0.12668</v>
      </c>
      <c r="N10">
        <f t="shared" si="3"/>
        <v>0.00061</v>
      </c>
      <c r="O10" s="22">
        <f t="shared" si="4"/>
        <v>0.007176470588</v>
      </c>
      <c r="P10" s="22"/>
    </row>
    <row r="11">
      <c r="A11" s="13"/>
      <c r="B11" s="7" t="s">
        <v>56</v>
      </c>
      <c r="C11" s="7">
        <v>0.0</v>
      </c>
      <c r="D11" s="7" t="s">
        <v>36</v>
      </c>
      <c r="E11" s="7">
        <v>5.0</v>
      </c>
      <c r="F11" s="7" t="s">
        <v>65</v>
      </c>
      <c r="G11" s="7">
        <v>2.0</v>
      </c>
      <c r="H11" s="9"/>
      <c r="I11" s="3">
        <v>128.0</v>
      </c>
      <c r="J11" s="8">
        <v>0.12569</v>
      </c>
      <c r="K11" s="3">
        <v>0.12641</v>
      </c>
      <c r="L11" s="3">
        <v>0.12616</v>
      </c>
      <c r="M11">
        <f>K11-L11</f>
        <v>0.00025</v>
      </c>
      <c r="N11">
        <f t="shared" si="3"/>
        <v>0.00072</v>
      </c>
      <c r="O11" s="22">
        <f t="shared" si="4"/>
        <v>0.005625</v>
      </c>
      <c r="P11" s="27"/>
      <c r="Q11" s="14"/>
    </row>
    <row r="12">
      <c r="A12" s="13"/>
      <c r="B12" s="7" t="s">
        <v>56</v>
      </c>
      <c r="C12" s="7">
        <v>0.0</v>
      </c>
      <c r="D12" s="7" t="s">
        <v>36</v>
      </c>
      <c r="E12" s="7">
        <v>14.0</v>
      </c>
      <c r="F12" s="7" t="s">
        <v>68</v>
      </c>
      <c r="G12" s="7">
        <v>2.0</v>
      </c>
      <c r="H12" s="9"/>
      <c r="I12" s="3">
        <v>120.0</v>
      </c>
      <c r="J12" s="3">
        <v>0.12558</v>
      </c>
      <c r="K12" s="3">
        <v>0.12593</v>
      </c>
      <c r="N12">
        <f t="shared" si="3"/>
        <v>0.00035</v>
      </c>
      <c r="O12" s="22">
        <f t="shared" si="4"/>
        <v>0.002916666667</v>
      </c>
      <c r="P12" s="27"/>
    </row>
    <row r="13">
      <c r="A13" s="13"/>
      <c r="B13" s="7" t="s">
        <v>56</v>
      </c>
      <c r="C13" s="7">
        <v>0.0</v>
      </c>
      <c r="D13" s="7" t="s">
        <v>36</v>
      </c>
      <c r="E13" s="7">
        <v>27.0</v>
      </c>
      <c r="F13" s="7" t="s">
        <v>71</v>
      </c>
      <c r="G13" s="7">
        <v>2.0</v>
      </c>
      <c r="H13" s="9"/>
      <c r="I13" s="3">
        <v>125.0</v>
      </c>
      <c r="J13" s="8">
        <v>0.12639</v>
      </c>
      <c r="K13" s="3">
        <v>0.12664</v>
      </c>
      <c r="N13">
        <f t="shared" si="3"/>
        <v>0.00025</v>
      </c>
      <c r="O13" s="22">
        <f t="shared" si="4"/>
        <v>0.002</v>
      </c>
      <c r="P13" s="27"/>
    </row>
    <row r="14">
      <c r="A14" s="13">
        <v>0.5861111111111111</v>
      </c>
      <c r="B14" s="7">
        <v>4.0</v>
      </c>
      <c r="C14" s="7"/>
      <c r="D14" s="7" t="s">
        <v>26</v>
      </c>
      <c r="E14" s="7">
        <v>5.0</v>
      </c>
      <c r="F14" s="7" t="s">
        <v>72</v>
      </c>
      <c r="G14" s="7">
        <v>3.0</v>
      </c>
      <c r="H14" s="9"/>
      <c r="I14" s="3">
        <v>126.0</v>
      </c>
      <c r="J14" s="8">
        <v>0.12569</v>
      </c>
      <c r="K14" s="3">
        <v>0.1277</v>
      </c>
      <c r="N14">
        <f t="shared" si="3"/>
        <v>0.00201</v>
      </c>
      <c r="O14" s="22">
        <f t="shared" si="4"/>
        <v>0.01595238095</v>
      </c>
      <c r="P14" s="10"/>
      <c r="Q14" s="25">
        <f>max(O2:O121)</f>
        <v>0.04268292683</v>
      </c>
    </row>
    <row r="15">
      <c r="A15" s="13"/>
      <c r="B15" s="7">
        <v>4.0</v>
      </c>
      <c r="C15" s="7"/>
      <c r="D15" s="7" t="s">
        <v>26</v>
      </c>
      <c r="E15" s="7">
        <v>14.0</v>
      </c>
      <c r="F15" s="7" t="s">
        <v>75</v>
      </c>
      <c r="G15" s="7">
        <v>3.0</v>
      </c>
      <c r="H15" s="9"/>
      <c r="I15" s="3">
        <v>124.0</v>
      </c>
      <c r="J15" s="8">
        <v>0.12668</v>
      </c>
      <c r="K15" s="3">
        <v>0.12934</v>
      </c>
      <c r="N15">
        <f t="shared" si="3"/>
        <v>0.00266</v>
      </c>
      <c r="O15" s="22">
        <f t="shared" si="4"/>
        <v>0.0214516129</v>
      </c>
      <c r="P15" s="10"/>
    </row>
    <row r="16">
      <c r="A16" s="13"/>
      <c r="B16" s="7">
        <v>4.0</v>
      </c>
      <c r="C16" s="7"/>
      <c r="D16" s="7" t="s">
        <v>26</v>
      </c>
      <c r="E16" s="7">
        <v>27.0</v>
      </c>
      <c r="F16" s="7" t="s">
        <v>77</v>
      </c>
      <c r="G16" s="7">
        <v>3.0</v>
      </c>
      <c r="H16" s="9"/>
      <c r="I16" s="3">
        <v>113.0</v>
      </c>
      <c r="J16" s="8">
        <v>0.12668</v>
      </c>
      <c r="K16" s="3">
        <v>0.12953</v>
      </c>
      <c r="N16">
        <f t="shared" si="3"/>
        <v>0.00285</v>
      </c>
      <c r="O16" s="22">
        <f t="shared" si="4"/>
        <v>0.02522123894</v>
      </c>
      <c r="P16" s="10"/>
    </row>
    <row r="17">
      <c r="A17" s="13"/>
      <c r="B17" s="7">
        <v>4.0</v>
      </c>
      <c r="C17" s="7"/>
      <c r="D17" s="7" t="s">
        <v>36</v>
      </c>
      <c r="E17" s="7">
        <v>5.0</v>
      </c>
      <c r="F17" s="7" t="s">
        <v>79</v>
      </c>
      <c r="G17" s="7">
        <v>3.0</v>
      </c>
      <c r="H17" s="9"/>
      <c r="I17" s="3">
        <v>126.0</v>
      </c>
      <c r="J17" s="8">
        <v>0.12569</v>
      </c>
      <c r="K17" s="3">
        <v>0.12665</v>
      </c>
      <c r="L17" s="3">
        <v>0.12672</v>
      </c>
      <c r="M17">
        <f>K17-L17</f>
        <v>-0.00007</v>
      </c>
      <c r="N17">
        <f t="shared" si="3"/>
        <v>0.00096</v>
      </c>
      <c r="O17" s="22">
        <f t="shared" si="4"/>
        <v>0.007619047619</v>
      </c>
      <c r="P17" s="10"/>
      <c r="Q17" s="3"/>
      <c r="S17" s="3">
        <v>0.1759667</v>
      </c>
    </row>
    <row r="18">
      <c r="A18" s="13"/>
      <c r="B18" s="7">
        <v>4.0</v>
      </c>
      <c r="C18" s="7"/>
      <c r="D18" s="7" t="s">
        <v>36</v>
      </c>
      <c r="E18" s="7">
        <v>14.0</v>
      </c>
      <c r="F18" s="7" t="s">
        <v>81</v>
      </c>
      <c r="G18" s="7">
        <v>3.0</v>
      </c>
      <c r="H18" s="9"/>
      <c r="I18" s="3">
        <v>128.0</v>
      </c>
      <c r="J18" s="8">
        <v>0.12656</v>
      </c>
      <c r="K18" s="3">
        <v>0.12802</v>
      </c>
      <c r="N18">
        <f t="shared" si="3"/>
        <v>0.00146</v>
      </c>
      <c r="O18" s="22">
        <f t="shared" si="4"/>
        <v>0.01140625</v>
      </c>
      <c r="P18" s="10"/>
    </row>
    <row r="19">
      <c r="B19" s="7">
        <v>4.0</v>
      </c>
      <c r="C19" s="7"/>
      <c r="D19" s="7" t="s">
        <v>36</v>
      </c>
      <c r="E19" s="7">
        <v>27.0</v>
      </c>
      <c r="F19" s="7" t="s">
        <v>82</v>
      </c>
      <c r="G19" s="7">
        <v>3.0</v>
      </c>
      <c r="H19" s="9"/>
      <c r="I19" s="3">
        <v>122.0</v>
      </c>
      <c r="J19" s="3">
        <v>0.12737</v>
      </c>
      <c r="K19" s="3">
        <v>0.12898</v>
      </c>
      <c r="N19">
        <f t="shared" si="3"/>
        <v>0.00161</v>
      </c>
      <c r="O19" s="22">
        <f t="shared" si="4"/>
        <v>0.01319672131</v>
      </c>
      <c r="P19" s="10"/>
    </row>
    <row r="20">
      <c r="A20" s="13">
        <v>0.5895833333333333</v>
      </c>
      <c r="B20" s="7">
        <v>9.0</v>
      </c>
      <c r="C20" s="7"/>
      <c r="D20" s="7" t="s">
        <v>26</v>
      </c>
      <c r="E20" s="7">
        <v>5.0</v>
      </c>
      <c r="F20" s="7" t="s">
        <v>84</v>
      </c>
      <c r="G20" s="7">
        <v>4.0</v>
      </c>
      <c r="H20" s="9"/>
      <c r="I20" s="3">
        <v>120.0</v>
      </c>
      <c r="J20" s="8">
        <v>0.12486</v>
      </c>
      <c r="K20" s="3">
        <v>0.12681</v>
      </c>
      <c r="N20">
        <f t="shared" si="3"/>
        <v>0.00195</v>
      </c>
      <c r="O20" s="22">
        <f t="shared" si="4"/>
        <v>0.01625</v>
      </c>
      <c r="P20" s="10"/>
    </row>
    <row r="21">
      <c r="A21" s="13"/>
      <c r="B21" s="7">
        <v>9.0</v>
      </c>
      <c r="C21" s="7"/>
      <c r="D21" s="7" t="s">
        <v>26</v>
      </c>
      <c r="E21" s="7">
        <v>14.0</v>
      </c>
      <c r="F21" s="7" t="s">
        <v>85</v>
      </c>
      <c r="G21" s="7">
        <v>4.0</v>
      </c>
      <c r="I21" s="3">
        <v>122.0</v>
      </c>
      <c r="J21" s="8">
        <v>0.12796</v>
      </c>
      <c r="K21" s="3">
        <v>0.13047</v>
      </c>
      <c r="N21">
        <f>K21-J81</f>
        <v>0.00276</v>
      </c>
      <c r="O21" s="22">
        <f t="shared" si="4"/>
        <v>0.02262295082</v>
      </c>
      <c r="P21" s="10"/>
      <c r="Q21" s="2"/>
      <c r="R21" s="6"/>
      <c r="S21" s="6"/>
      <c r="T21" s="6"/>
      <c r="U21" s="6"/>
      <c r="V21" s="6"/>
      <c r="W21" s="6"/>
      <c r="X21" s="6"/>
      <c r="Y21" s="6"/>
      <c r="Z21" s="6"/>
      <c r="AA21" s="6"/>
      <c r="AB21" s="6"/>
      <c r="AC21" s="6"/>
      <c r="AD21" s="6"/>
      <c r="AE21" s="6"/>
    </row>
    <row r="22">
      <c r="A22" s="13"/>
      <c r="B22" s="7">
        <v>9.0</v>
      </c>
      <c r="C22" s="7"/>
      <c r="D22" s="7" t="s">
        <v>26</v>
      </c>
      <c r="E22" s="7">
        <v>27.0</v>
      </c>
      <c r="F22" s="7" t="s">
        <v>87</v>
      </c>
      <c r="G22" s="7">
        <v>4.0</v>
      </c>
      <c r="H22" s="9"/>
      <c r="I22" s="3">
        <v>112.0</v>
      </c>
      <c r="J22" s="8">
        <v>0.12589</v>
      </c>
      <c r="K22" s="3">
        <v>0.12803</v>
      </c>
      <c r="N22">
        <f t="shared" ref="N22:N69" si="5">K22-J22</f>
        <v>0.00214</v>
      </c>
      <c r="O22" s="22">
        <f t="shared" si="4"/>
        <v>0.01910714286</v>
      </c>
      <c r="P22" s="10"/>
    </row>
    <row r="23">
      <c r="A23" s="13"/>
      <c r="B23" s="7">
        <v>9.0</v>
      </c>
      <c r="C23" s="7"/>
      <c r="D23" s="7" t="s">
        <v>36</v>
      </c>
      <c r="E23" s="7">
        <v>5.0</v>
      </c>
      <c r="F23" s="7" t="s">
        <v>90</v>
      </c>
      <c r="G23" s="7">
        <v>4.0</v>
      </c>
      <c r="H23" s="9"/>
      <c r="I23" s="3">
        <v>129.0</v>
      </c>
      <c r="J23" s="8">
        <v>0.1268</v>
      </c>
      <c r="K23" s="3">
        <v>0.12849</v>
      </c>
      <c r="N23">
        <f t="shared" si="5"/>
        <v>0.00169</v>
      </c>
      <c r="O23" s="22">
        <f t="shared" si="4"/>
        <v>0.01310077519</v>
      </c>
      <c r="P23" s="10"/>
    </row>
    <row r="24">
      <c r="A24" s="13"/>
      <c r="B24" s="7">
        <v>9.0</v>
      </c>
      <c r="C24" s="7"/>
      <c r="D24" s="7" t="s">
        <v>36</v>
      </c>
      <c r="E24" s="7">
        <v>14.0</v>
      </c>
      <c r="F24" s="7" t="s">
        <v>91</v>
      </c>
      <c r="G24" s="7">
        <v>4.0</v>
      </c>
      <c r="H24" s="9"/>
      <c r="I24" s="3">
        <v>127.0</v>
      </c>
      <c r="J24" s="8">
        <v>0.12598</v>
      </c>
      <c r="K24" s="3">
        <v>0.12702</v>
      </c>
      <c r="N24">
        <f t="shared" si="5"/>
        <v>0.00104</v>
      </c>
      <c r="O24" s="22">
        <f t="shared" si="4"/>
        <v>0.008188976378</v>
      </c>
      <c r="P24" s="10"/>
    </row>
    <row r="25">
      <c r="B25" s="7">
        <v>9.0</v>
      </c>
      <c r="C25" s="7"/>
      <c r="D25" s="7" t="s">
        <v>36</v>
      </c>
      <c r="E25" s="7">
        <v>27.0</v>
      </c>
      <c r="F25" s="7" t="s">
        <v>93</v>
      </c>
      <c r="G25" s="7">
        <v>4.0</v>
      </c>
      <c r="H25" s="9"/>
      <c r="I25" s="3">
        <v>128.0</v>
      </c>
      <c r="J25" s="8">
        <v>0.12556</v>
      </c>
      <c r="K25" s="3">
        <v>0.12677</v>
      </c>
      <c r="L25" s="3">
        <v>0.12669</v>
      </c>
      <c r="M25">
        <f>K25-L25</f>
        <v>0.00008</v>
      </c>
      <c r="N25">
        <f t="shared" si="5"/>
        <v>0.00121</v>
      </c>
      <c r="O25" s="22">
        <f t="shared" si="4"/>
        <v>0.009453125</v>
      </c>
      <c r="P25" s="10"/>
    </row>
    <row r="26">
      <c r="A26" s="13">
        <v>0.5930555555555556</v>
      </c>
      <c r="B26" s="7">
        <v>14.0</v>
      </c>
      <c r="C26" s="7"/>
      <c r="D26" s="7" t="s">
        <v>26</v>
      </c>
      <c r="E26" s="7">
        <v>5.0</v>
      </c>
      <c r="F26" s="7" t="s">
        <v>94</v>
      </c>
      <c r="G26" s="7">
        <v>5.0</v>
      </c>
      <c r="H26" s="9"/>
      <c r="I26" s="3">
        <v>118.0</v>
      </c>
      <c r="J26" s="8">
        <v>0.12525</v>
      </c>
      <c r="K26" s="3">
        <v>0.12737</v>
      </c>
      <c r="N26">
        <f t="shared" si="5"/>
        <v>0.00212</v>
      </c>
      <c r="O26" s="22">
        <f t="shared" si="4"/>
        <v>0.01796610169</v>
      </c>
      <c r="P26" s="10"/>
    </row>
    <row r="27">
      <c r="A27" s="13"/>
      <c r="B27" s="7">
        <v>14.0</v>
      </c>
      <c r="C27" s="7"/>
      <c r="D27" s="7" t="s">
        <v>26</v>
      </c>
      <c r="E27" s="7">
        <v>14.0</v>
      </c>
      <c r="F27" s="7" t="s">
        <v>95</v>
      </c>
      <c r="G27" s="7">
        <v>5.0</v>
      </c>
      <c r="H27" s="9"/>
      <c r="I27" s="3">
        <v>125.0</v>
      </c>
      <c r="J27" s="8">
        <v>0.12446</v>
      </c>
      <c r="K27" s="3">
        <v>0.12602</v>
      </c>
      <c r="N27">
        <f t="shared" si="5"/>
        <v>0.00156</v>
      </c>
      <c r="O27" s="22">
        <f t="shared" si="4"/>
        <v>0.01248</v>
      </c>
      <c r="P27" s="10"/>
    </row>
    <row r="28">
      <c r="A28" s="13"/>
      <c r="B28" s="7">
        <v>14.0</v>
      </c>
      <c r="C28" s="7"/>
      <c r="D28" s="7" t="s">
        <v>26</v>
      </c>
      <c r="E28" s="7">
        <v>27.0</v>
      </c>
      <c r="F28" s="7" t="s">
        <v>96</v>
      </c>
      <c r="G28" s="7">
        <v>5.0</v>
      </c>
      <c r="H28" s="9"/>
      <c r="I28" s="3">
        <v>125.0</v>
      </c>
      <c r="J28" s="8">
        <v>0.12617</v>
      </c>
      <c r="K28" s="3">
        <v>0.12835</v>
      </c>
      <c r="N28">
        <f t="shared" si="5"/>
        <v>0.00218</v>
      </c>
      <c r="O28" s="22">
        <f t="shared" si="4"/>
        <v>0.01744</v>
      </c>
      <c r="P28" s="10"/>
    </row>
    <row r="29">
      <c r="A29" s="13"/>
      <c r="B29" s="7">
        <v>14.0</v>
      </c>
      <c r="C29" s="7"/>
      <c r="D29" s="7" t="s">
        <v>36</v>
      </c>
      <c r="E29" s="7">
        <v>5.0</v>
      </c>
      <c r="F29" s="7" t="s">
        <v>98</v>
      </c>
      <c r="G29" s="7">
        <v>5.0</v>
      </c>
      <c r="H29" s="9"/>
      <c r="I29" s="3">
        <v>126.0</v>
      </c>
      <c r="J29" s="3">
        <v>0.12655</v>
      </c>
      <c r="K29" s="3">
        <v>0.12785</v>
      </c>
      <c r="N29">
        <f t="shared" si="5"/>
        <v>0.0013</v>
      </c>
      <c r="O29" s="22">
        <f t="shared" si="4"/>
        <v>0.01031746032</v>
      </c>
      <c r="P29" s="10"/>
      <c r="R29" s="3">
        <v>0.02145</v>
      </c>
    </row>
    <row r="30">
      <c r="A30" s="13"/>
      <c r="B30" s="7">
        <v>14.0</v>
      </c>
      <c r="C30" s="7"/>
      <c r="D30" s="7" t="s">
        <v>36</v>
      </c>
      <c r="E30" s="7">
        <v>14.0</v>
      </c>
      <c r="F30" s="7" t="s">
        <v>99</v>
      </c>
      <c r="G30" s="7">
        <v>5.0</v>
      </c>
      <c r="H30" s="9"/>
      <c r="I30" s="3">
        <v>128.5</v>
      </c>
      <c r="J30" s="8">
        <v>0.12602</v>
      </c>
      <c r="K30" s="3">
        <v>0.12775</v>
      </c>
      <c r="L30" s="3">
        <v>0.1277</v>
      </c>
      <c r="M30">
        <f>K30-L30</f>
        <v>0.00005</v>
      </c>
      <c r="N30">
        <f t="shared" si="5"/>
        <v>0.00173</v>
      </c>
      <c r="O30" s="22">
        <f t="shared" si="4"/>
        <v>0.01346303502</v>
      </c>
      <c r="P30" s="10"/>
      <c r="R30" s="3">
        <v>0.02262</v>
      </c>
    </row>
    <row r="31">
      <c r="A31" s="13"/>
      <c r="B31" s="7">
        <v>14.0</v>
      </c>
      <c r="C31" s="7"/>
      <c r="D31" s="7" t="s">
        <v>36</v>
      </c>
      <c r="E31" s="7">
        <v>27.0</v>
      </c>
      <c r="F31" s="7" t="s">
        <v>101</v>
      </c>
      <c r="G31" s="7">
        <v>5.0</v>
      </c>
      <c r="H31" s="9"/>
      <c r="I31" s="3">
        <v>127.0</v>
      </c>
      <c r="J31" s="8">
        <v>0.12615</v>
      </c>
      <c r="K31" s="3">
        <v>0.12694</v>
      </c>
      <c r="N31">
        <f t="shared" si="5"/>
        <v>0.00079</v>
      </c>
      <c r="O31" s="22">
        <f t="shared" si="4"/>
        <v>0.006220472441</v>
      </c>
      <c r="P31" s="10"/>
      <c r="R31" s="3">
        <v>0.01248</v>
      </c>
    </row>
    <row r="32">
      <c r="A32" s="13">
        <v>0.5965277777777778</v>
      </c>
      <c r="B32" s="7">
        <v>19.0</v>
      </c>
      <c r="C32" s="7"/>
      <c r="D32" s="7" t="s">
        <v>26</v>
      </c>
      <c r="E32" s="7">
        <v>5.0</v>
      </c>
      <c r="F32" s="7" t="s">
        <v>103</v>
      </c>
      <c r="G32" s="7">
        <v>6.0</v>
      </c>
      <c r="H32" s="9"/>
      <c r="I32" s="3">
        <v>117.0</v>
      </c>
      <c r="J32" s="8">
        <v>0.12556</v>
      </c>
      <c r="K32" s="3">
        <v>0.12758</v>
      </c>
      <c r="N32">
        <f t="shared" si="5"/>
        <v>0.00202</v>
      </c>
      <c r="O32" s="22">
        <f t="shared" si="4"/>
        <v>0.01726495726</v>
      </c>
      <c r="P32" s="10">
        <v>43286.0</v>
      </c>
      <c r="R32" s="3">
        <v>0.00962</v>
      </c>
    </row>
    <row r="33">
      <c r="B33" s="7">
        <v>19.0</v>
      </c>
      <c r="C33" s="7"/>
      <c r="D33" s="7" t="s">
        <v>26</v>
      </c>
      <c r="E33" s="7">
        <v>14.0</v>
      </c>
      <c r="F33" s="7" t="s">
        <v>105</v>
      </c>
      <c r="G33" s="7">
        <v>6.0</v>
      </c>
      <c r="H33" s="9"/>
      <c r="I33" s="3">
        <v>210.0</v>
      </c>
      <c r="J33" s="8">
        <v>0.12621</v>
      </c>
      <c r="K33" s="3">
        <v>0.12823</v>
      </c>
      <c r="N33">
        <f t="shared" si="5"/>
        <v>0.00202</v>
      </c>
      <c r="O33" s="22">
        <f t="shared" si="4"/>
        <v>0.009619047619</v>
      </c>
      <c r="P33" s="10"/>
      <c r="R33" s="3">
        <v>0.01411</v>
      </c>
    </row>
    <row r="34">
      <c r="A34" s="13"/>
      <c r="B34" s="7">
        <v>19.0</v>
      </c>
      <c r="C34" s="7"/>
      <c r="D34" s="7" t="s">
        <v>26</v>
      </c>
      <c r="E34" s="7">
        <v>27.0</v>
      </c>
      <c r="F34" s="7" t="s">
        <v>107</v>
      </c>
      <c r="G34" s="7">
        <v>6.0</v>
      </c>
      <c r="H34" s="9"/>
      <c r="I34" s="3">
        <v>106.0</v>
      </c>
      <c r="J34" s="8">
        <v>0.1264</v>
      </c>
      <c r="K34" s="3">
        <v>0.1284</v>
      </c>
      <c r="N34">
        <f t="shared" si="5"/>
        <v>0.002</v>
      </c>
      <c r="O34" s="22">
        <f t="shared" si="4"/>
        <v>0.01886792453</v>
      </c>
      <c r="P34" s="10"/>
      <c r="R34" s="3">
        <v>0.01016</v>
      </c>
    </row>
    <row r="35">
      <c r="A35" s="13"/>
      <c r="B35" s="7">
        <v>19.0</v>
      </c>
      <c r="C35" s="7"/>
      <c r="D35" s="7" t="s">
        <v>36</v>
      </c>
      <c r="E35" s="7">
        <v>5.0</v>
      </c>
      <c r="F35" s="7" t="s">
        <v>109</v>
      </c>
      <c r="G35" s="7">
        <v>6.0</v>
      </c>
      <c r="H35" s="9"/>
      <c r="I35" s="3">
        <v>127.0</v>
      </c>
      <c r="J35" s="8">
        <v>0.12726</v>
      </c>
      <c r="K35" s="3">
        <v>0.12831</v>
      </c>
      <c r="N35">
        <f t="shared" si="5"/>
        <v>0.00105</v>
      </c>
      <c r="O35" s="22">
        <f t="shared" si="4"/>
        <v>0.008267716535</v>
      </c>
      <c r="P35" s="10"/>
      <c r="Q35" s="14"/>
      <c r="R35" s="3">
        <v>0.01027</v>
      </c>
    </row>
    <row r="36">
      <c r="A36" s="13"/>
      <c r="B36" s="7">
        <v>19.0</v>
      </c>
      <c r="C36" s="7"/>
      <c r="D36" s="7" t="s">
        <v>36</v>
      </c>
      <c r="E36" s="7">
        <v>14.0</v>
      </c>
      <c r="F36" s="7" t="s">
        <v>111</v>
      </c>
      <c r="G36" s="7">
        <v>6.0</v>
      </c>
      <c r="H36" s="9"/>
      <c r="I36" s="3">
        <v>128.0</v>
      </c>
      <c r="J36" s="8">
        <v>0.12725</v>
      </c>
      <c r="K36" s="28">
        <v>0.12516</v>
      </c>
      <c r="N36">
        <f t="shared" si="5"/>
        <v>-0.00209</v>
      </c>
      <c r="O36" s="22">
        <f t="shared" si="4"/>
        <v>-0.016328125</v>
      </c>
      <c r="P36" s="10"/>
      <c r="R36" s="3">
        <v>0.00957</v>
      </c>
    </row>
    <row r="37">
      <c r="A37" s="13"/>
      <c r="B37" s="7">
        <v>19.0</v>
      </c>
      <c r="C37" s="7"/>
      <c r="D37" s="7" t="s">
        <v>36</v>
      </c>
      <c r="E37" s="7">
        <v>27.0</v>
      </c>
      <c r="F37" s="7" t="s">
        <v>112</v>
      </c>
      <c r="G37" s="7">
        <v>6.0</v>
      </c>
      <c r="H37" s="9"/>
      <c r="I37" s="3">
        <v>125.0</v>
      </c>
      <c r="J37" s="8">
        <v>0.1247</v>
      </c>
      <c r="K37" s="3">
        <v>0.12592</v>
      </c>
      <c r="N37">
        <f t="shared" si="5"/>
        <v>0.00122</v>
      </c>
      <c r="O37" s="22">
        <f t="shared" si="4"/>
        <v>0.00976</v>
      </c>
      <c r="P37" s="10"/>
      <c r="R37" s="3">
        <v>0.01542</v>
      </c>
    </row>
    <row r="38">
      <c r="A38" s="13">
        <v>0.6</v>
      </c>
      <c r="B38" s="7">
        <v>24.0</v>
      </c>
      <c r="C38" s="7"/>
      <c r="D38" s="7" t="s">
        <v>26</v>
      </c>
      <c r="E38" s="7">
        <v>5.0</v>
      </c>
      <c r="F38" s="7" t="s">
        <v>113</v>
      </c>
      <c r="G38" s="7">
        <v>7.0</v>
      </c>
      <c r="H38" s="9"/>
      <c r="I38" s="3">
        <v>125.0</v>
      </c>
      <c r="J38" s="8">
        <v>0.126</v>
      </c>
      <c r="K38" s="3">
        <v>0.1277</v>
      </c>
      <c r="N38">
        <f t="shared" si="5"/>
        <v>0.0017</v>
      </c>
      <c r="O38" s="22">
        <f t="shared" si="4"/>
        <v>0.0136</v>
      </c>
      <c r="P38" s="10"/>
      <c r="Q38" s="14"/>
      <c r="R38" s="3">
        <v>0.01</v>
      </c>
    </row>
    <row r="39">
      <c r="A39" s="13"/>
      <c r="B39" s="7">
        <v>24.0</v>
      </c>
      <c r="C39" s="7"/>
      <c r="D39" s="7" t="s">
        <v>26</v>
      </c>
      <c r="E39" s="7">
        <v>14.0</v>
      </c>
      <c r="F39" s="7" t="s">
        <v>115</v>
      </c>
      <c r="G39" s="7">
        <v>7.0</v>
      </c>
      <c r="H39" s="9"/>
      <c r="I39" s="3">
        <v>112.0</v>
      </c>
      <c r="J39" s="8">
        <v>0.12552</v>
      </c>
      <c r="K39" s="3">
        <v>0.1271</v>
      </c>
      <c r="N39">
        <f t="shared" si="5"/>
        <v>0.00158</v>
      </c>
      <c r="O39" s="22">
        <f t="shared" si="4"/>
        <v>0.01410714286</v>
      </c>
      <c r="P39" s="10"/>
      <c r="R39" s="3">
        <v>0.00702</v>
      </c>
    </row>
    <row r="40">
      <c r="A40" s="13"/>
      <c r="B40" s="7">
        <v>24.0</v>
      </c>
      <c r="C40" s="7"/>
      <c r="D40" s="7" t="s">
        <v>26</v>
      </c>
      <c r="E40" s="7">
        <v>27.0</v>
      </c>
      <c r="F40" s="7" t="s">
        <v>116</v>
      </c>
      <c r="G40" s="7">
        <v>7.0</v>
      </c>
      <c r="H40" s="9"/>
      <c r="I40" s="3">
        <v>95.0</v>
      </c>
      <c r="J40" s="8">
        <v>0.12554</v>
      </c>
      <c r="K40" s="3">
        <v>0.12705</v>
      </c>
      <c r="N40">
        <f t="shared" si="5"/>
        <v>0.00151</v>
      </c>
      <c r="O40" s="22">
        <f t="shared" si="4"/>
        <v>0.01589473684</v>
      </c>
      <c r="P40" s="10"/>
      <c r="R40" s="3">
        <v>0.00962</v>
      </c>
    </row>
    <row r="41">
      <c r="A41" s="13"/>
      <c r="B41" s="7">
        <v>24.0</v>
      </c>
      <c r="C41" s="7"/>
      <c r="D41" s="7" t="s">
        <v>36</v>
      </c>
      <c r="E41" s="7">
        <v>5.0</v>
      </c>
      <c r="F41" s="7" t="s">
        <v>118</v>
      </c>
      <c r="G41" s="7">
        <v>7.0</v>
      </c>
      <c r="H41" s="7"/>
      <c r="I41" s="3">
        <v>129.0</v>
      </c>
      <c r="J41" s="8">
        <v>0.12693</v>
      </c>
      <c r="K41" s="3">
        <v>0.12791</v>
      </c>
      <c r="N41">
        <f t="shared" si="5"/>
        <v>0.00098</v>
      </c>
      <c r="O41" s="22">
        <f t="shared" si="4"/>
        <v>0.007596899225</v>
      </c>
      <c r="P41" s="10"/>
      <c r="Q41" s="2"/>
      <c r="R41" s="2">
        <v>0.00771</v>
      </c>
      <c r="S41" s="6"/>
      <c r="T41" s="6"/>
      <c r="U41" s="6"/>
      <c r="V41" s="6"/>
      <c r="W41" s="6"/>
      <c r="X41" s="6"/>
      <c r="Y41" s="6"/>
      <c r="Z41" s="6"/>
      <c r="AA41" s="6"/>
      <c r="AB41" s="6"/>
      <c r="AC41" s="6"/>
      <c r="AD41" s="6"/>
      <c r="AE41" s="6"/>
    </row>
    <row r="42">
      <c r="A42" s="13"/>
      <c r="B42" s="7">
        <v>24.0</v>
      </c>
      <c r="C42" s="7"/>
      <c r="D42" s="7" t="s">
        <v>36</v>
      </c>
      <c r="E42" s="7">
        <v>14.0</v>
      </c>
      <c r="F42" s="7" t="s">
        <v>120</v>
      </c>
      <c r="G42" s="7">
        <v>7.0</v>
      </c>
      <c r="H42" s="9"/>
      <c r="I42" s="3">
        <v>127.0</v>
      </c>
      <c r="J42" s="8">
        <v>0.12611</v>
      </c>
      <c r="K42" s="3">
        <v>0.12684</v>
      </c>
      <c r="N42">
        <f t="shared" si="5"/>
        <v>0.00073</v>
      </c>
      <c r="O42" s="22">
        <f t="shared" si="4"/>
        <v>0.005748031496</v>
      </c>
      <c r="P42" s="10"/>
      <c r="R42" s="3">
        <v>0.00165</v>
      </c>
    </row>
    <row r="43">
      <c r="A43" s="13"/>
      <c r="B43" s="7">
        <v>24.0</v>
      </c>
      <c r="C43" s="7"/>
      <c r="D43" s="7" t="s">
        <v>36</v>
      </c>
      <c r="E43" s="7">
        <v>27.0</v>
      </c>
      <c r="F43" s="7" t="s">
        <v>121</v>
      </c>
      <c r="G43" s="7">
        <v>7.0</v>
      </c>
      <c r="H43" s="9"/>
      <c r="I43" s="3">
        <v>124.0</v>
      </c>
      <c r="J43" s="8">
        <v>0.12666</v>
      </c>
      <c r="K43" s="3">
        <v>0.12728</v>
      </c>
      <c r="N43">
        <f t="shared" si="5"/>
        <v>0.00062</v>
      </c>
      <c r="O43" s="22">
        <f t="shared" si="4"/>
        <v>0.005</v>
      </c>
      <c r="P43" s="10"/>
      <c r="R43" s="3">
        <v>0.00892</v>
      </c>
    </row>
    <row r="44">
      <c r="A44" s="13">
        <v>0.6034722222222222</v>
      </c>
      <c r="B44" s="7">
        <v>29.0</v>
      </c>
      <c r="C44" s="7"/>
      <c r="D44" s="7" t="s">
        <v>26</v>
      </c>
      <c r="E44" s="7">
        <v>5.0</v>
      </c>
      <c r="F44" s="7" t="s">
        <v>125</v>
      </c>
      <c r="G44" s="7">
        <v>8.0</v>
      </c>
      <c r="H44" s="9"/>
      <c r="I44" s="3">
        <v>126.0</v>
      </c>
      <c r="J44" s="8">
        <v>0.1253</v>
      </c>
      <c r="K44" s="3">
        <v>0.12677</v>
      </c>
      <c r="N44">
        <f t="shared" si="5"/>
        <v>0.00147</v>
      </c>
      <c r="O44" s="22">
        <f t="shared" si="4"/>
        <v>0.01166666667</v>
      </c>
      <c r="P44" s="10"/>
      <c r="R44" s="3">
        <v>0.00924</v>
      </c>
    </row>
    <row r="45">
      <c r="A45" s="13"/>
      <c r="B45" s="7">
        <v>29.0</v>
      </c>
      <c r="C45" s="7"/>
      <c r="D45" s="7" t="s">
        <v>26</v>
      </c>
      <c r="E45" s="7">
        <v>14.0</v>
      </c>
      <c r="F45" s="7" t="s">
        <v>127</v>
      </c>
      <c r="G45" s="7">
        <v>8.0</v>
      </c>
      <c r="H45" s="9"/>
      <c r="I45" s="3">
        <v>125.0</v>
      </c>
      <c r="J45" s="8">
        <v>0.12592</v>
      </c>
      <c r="K45" s="3">
        <v>0.12719</v>
      </c>
      <c r="N45">
        <f t="shared" si="5"/>
        <v>0.00127</v>
      </c>
      <c r="O45" s="22">
        <f t="shared" si="4"/>
        <v>0.01016</v>
      </c>
      <c r="P45" s="10"/>
      <c r="R45" s="3">
        <v>7.1E-4</v>
      </c>
    </row>
    <row r="46">
      <c r="A46" s="13"/>
      <c r="B46" s="7">
        <v>29.0</v>
      </c>
      <c r="C46" s="7"/>
      <c r="D46" s="7" t="s">
        <v>26</v>
      </c>
      <c r="E46" s="7">
        <v>27.0</v>
      </c>
      <c r="F46" s="7" t="s">
        <v>129</v>
      </c>
      <c r="G46" s="7">
        <v>8.0</v>
      </c>
      <c r="H46" s="9"/>
      <c r="I46" s="3">
        <v>113.0</v>
      </c>
      <c r="J46" s="8">
        <v>0.12595</v>
      </c>
      <c r="K46" s="3">
        <v>0.12717</v>
      </c>
      <c r="N46">
        <f t="shared" si="5"/>
        <v>0.00122</v>
      </c>
      <c r="O46" s="22">
        <f t="shared" si="4"/>
        <v>0.01079646018</v>
      </c>
      <c r="P46" s="10"/>
      <c r="R46" s="3">
        <v>0.00457</v>
      </c>
    </row>
    <row r="47">
      <c r="A47" s="13"/>
      <c r="B47" s="7">
        <v>29.0</v>
      </c>
      <c r="C47" s="7"/>
      <c r="D47" s="7" t="s">
        <v>36</v>
      </c>
      <c r="E47" s="7">
        <v>5.0</v>
      </c>
      <c r="F47" s="7" t="s">
        <v>131</v>
      </c>
      <c r="G47" s="7">
        <v>8.0</v>
      </c>
      <c r="H47" s="9"/>
      <c r="I47" s="3">
        <v>126.5</v>
      </c>
      <c r="J47" s="8">
        <v>0.12497</v>
      </c>
      <c r="K47" s="3">
        <v>0.12568</v>
      </c>
      <c r="N47">
        <f t="shared" si="5"/>
        <v>0.00071</v>
      </c>
      <c r="O47" s="22">
        <f t="shared" si="4"/>
        <v>0.005612648221</v>
      </c>
      <c r="P47" s="10"/>
      <c r="R47" s="3">
        <v>0.0015</v>
      </c>
    </row>
    <row r="48">
      <c r="A48" s="13"/>
      <c r="B48" s="7">
        <v>29.0</v>
      </c>
      <c r="C48" s="7"/>
      <c r="D48" s="7" t="s">
        <v>36</v>
      </c>
      <c r="E48" s="7">
        <v>14.0</v>
      </c>
      <c r="F48" s="7" t="s">
        <v>134</v>
      </c>
      <c r="G48" s="7">
        <v>8.0</v>
      </c>
      <c r="H48" s="9"/>
      <c r="I48" s="3">
        <v>127.0</v>
      </c>
      <c r="J48" s="8">
        <v>0.1273</v>
      </c>
      <c r="K48" s="3">
        <v>0.12781</v>
      </c>
      <c r="N48">
        <f t="shared" si="5"/>
        <v>0.00051</v>
      </c>
      <c r="O48" s="22">
        <f t="shared" si="4"/>
        <v>0.004015748031</v>
      </c>
      <c r="P48" s="10"/>
    </row>
    <row r="49">
      <c r="A49" s="13"/>
      <c r="B49" s="7">
        <v>29.0</v>
      </c>
      <c r="C49" s="7"/>
      <c r="D49" s="7" t="s">
        <v>36</v>
      </c>
      <c r="E49" s="7">
        <v>27.0</v>
      </c>
      <c r="F49" s="7" t="s">
        <v>136</v>
      </c>
      <c r="G49" s="7">
        <v>8.0</v>
      </c>
      <c r="H49" s="9"/>
      <c r="I49" s="3">
        <v>121.0</v>
      </c>
      <c r="J49" s="8">
        <v>0.12484</v>
      </c>
      <c r="K49" s="3">
        <v>0.1258</v>
      </c>
      <c r="N49">
        <f t="shared" si="5"/>
        <v>0.00096</v>
      </c>
      <c r="O49" s="22">
        <f t="shared" si="4"/>
        <v>0.007933884298</v>
      </c>
      <c r="P49" s="10"/>
      <c r="Q49" s="14"/>
    </row>
    <row r="50">
      <c r="A50" s="13">
        <v>0.6069444444444444</v>
      </c>
      <c r="B50" s="7">
        <v>34.0</v>
      </c>
      <c r="C50" s="7"/>
      <c r="D50" s="7" t="s">
        <v>26</v>
      </c>
      <c r="E50" s="7">
        <v>5.0</v>
      </c>
      <c r="F50" s="7" t="s">
        <v>137</v>
      </c>
      <c r="G50" s="7">
        <v>9.0</v>
      </c>
      <c r="H50" s="9"/>
      <c r="I50" s="3">
        <v>109.0</v>
      </c>
      <c r="J50" s="8">
        <v>0.1265</v>
      </c>
      <c r="K50" s="3">
        <v>0.12764</v>
      </c>
      <c r="N50">
        <f t="shared" si="5"/>
        <v>0.00114</v>
      </c>
      <c r="O50" s="22">
        <f t="shared" si="4"/>
        <v>0.0104587156</v>
      </c>
      <c r="P50" s="10"/>
    </row>
    <row r="51">
      <c r="A51" s="13"/>
      <c r="B51" s="7">
        <v>34.0</v>
      </c>
      <c r="C51" s="7"/>
      <c r="D51" s="7" t="s">
        <v>26</v>
      </c>
      <c r="E51" s="7">
        <v>14.0</v>
      </c>
      <c r="F51" s="7" t="s">
        <v>139</v>
      </c>
      <c r="G51" s="7">
        <v>9.0</v>
      </c>
      <c r="H51" s="9"/>
      <c r="I51" s="3">
        <v>113.0</v>
      </c>
      <c r="J51" s="8">
        <v>0.12581</v>
      </c>
      <c r="K51" s="3">
        <v>0.12697</v>
      </c>
      <c r="N51">
        <f t="shared" si="5"/>
        <v>0.00116</v>
      </c>
      <c r="O51" s="22">
        <f t="shared" si="4"/>
        <v>0.01026548673</v>
      </c>
      <c r="P51" s="10"/>
    </row>
    <row r="52">
      <c r="A52" s="13"/>
      <c r="B52" s="7">
        <v>34.0</v>
      </c>
      <c r="C52" s="7"/>
      <c r="D52" s="7" t="s">
        <v>26</v>
      </c>
      <c r="E52" s="7">
        <v>27.0</v>
      </c>
      <c r="F52" s="7" t="s">
        <v>141</v>
      </c>
      <c r="G52" s="7">
        <v>9.0</v>
      </c>
      <c r="H52" s="9"/>
      <c r="I52" s="3">
        <v>94.0</v>
      </c>
      <c r="J52" s="8">
        <v>0.12892</v>
      </c>
      <c r="K52" s="3">
        <v>0.13002</v>
      </c>
      <c r="N52">
        <f t="shared" si="5"/>
        <v>0.0011</v>
      </c>
      <c r="O52" s="22">
        <f t="shared" si="4"/>
        <v>0.01170212766</v>
      </c>
      <c r="P52" s="10"/>
      <c r="Q52" s="2"/>
    </row>
    <row r="53">
      <c r="A53" s="13"/>
      <c r="B53" s="7">
        <v>34.0</v>
      </c>
      <c r="C53" s="7"/>
      <c r="D53" s="7" t="s">
        <v>36</v>
      </c>
      <c r="E53" s="7">
        <v>5.0</v>
      </c>
      <c r="F53" s="7" t="s">
        <v>144</v>
      </c>
      <c r="G53" s="7">
        <v>9.0</v>
      </c>
      <c r="H53" s="9"/>
      <c r="I53" s="3">
        <v>125.0</v>
      </c>
      <c r="J53" s="8">
        <v>0.12662</v>
      </c>
      <c r="K53" s="3">
        <v>0.12753</v>
      </c>
      <c r="N53">
        <f t="shared" si="5"/>
        <v>0.00091</v>
      </c>
      <c r="O53" s="22">
        <f t="shared" si="4"/>
        <v>0.00728</v>
      </c>
      <c r="P53" s="10"/>
    </row>
    <row r="54">
      <c r="A54" s="13"/>
      <c r="B54" s="7">
        <v>34.0</v>
      </c>
      <c r="C54" s="7"/>
      <c r="D54" s="7" t="s">
        <v>36</v>
      </c>
      <c r="E54" s="7">
        <v>14.0</v>
      </c>
      <c r="F54" s="7" t="s">
        <v>147</v>
      </c>
      <c r="G54" s="7">
        <v>9.0</v>
      </c>
      <c r="H54" s="9"/>
      <c r="I54" s="3">
        <v>126.0</v>
      </c>
      <c r="J54" s="8">
        <v>0.12808</v>
      </c>
      <c r="K54" s="3">
        <v>0.12836</v>
      </c>
      <c r="N54">
        <f t="shared" si="5"/>
        <v>0.00028</v>
      </c>
      <c r="O54" s="22">
        <f t="shared" si="4"/>
        <v>0.002222222222</v>
      </c>
      <c r="P54" s="10"/>
    </row>
    <row r="55">
      <c r="A55" s="13"/>
      <c r="B55" s="7">
        <v>34.0</v>
      </c>
      <c r="C55" s="7"/>
      <c r="D55" s="7" t="s">
        <v>36</v>
      </c>
      <c r="E55" s="7">
        <v>27.0</v>
      </c>
      <c r="F55" s="7" t="s">
        <v>149</v>
      </c>
      <c r="G55" s="7">
        <v>9.0</v>
      </c>
      <c r="H55" s="9"/>
      <c r="I55" s="3">
        <v>127.0</v>
      </c>
      <c r="J55" s="8">
        <v>0.12672</v>
      </c>
      <c r="K55" s="3">
        <v>0.12689</v>
      </c>
      <c r="N55">
        <f t="shared" si="5"/>
        <v>0.00017</v>
      </c>
      <c r="O55" s="22">
        <f t="shared" si="4"/>
        <v>0.001338582677</v>
      </c>
      <c r="P55" s="10"/>
    </row>
    <row r="56">
      <c r="A56" s="13">
        <v>0.6104166666666667</v>
      </c>
      <c r="B56" s="7">
        <v>39.0</v>
      </c>
      <c r="C56" s="7"/>
      <c r="D56" s="7" t="s">
        <v>26</v>
      </c>
      <c r="E56" s="7">
        <v>5.0</v>
      </c>
      <c r="F56" s="7" t="s">
        <v>151</v>
      </c>
      <c r="G56" s="7">
        <v>10.0</v>
      </c>
      <c r="H56" s="9"/>
      <c r="I56" s="3">
        <v>160.0</v>
      </c>
      <c r="J56" s="8">
        <v>0.12416</v>
      </c>
      <c r="K56" s="3">
        <v>0.12574</v>
      </c>
      <c r="L56" s="3">
        <v>0.12858</v>
      </c>
      <c r="M56">
        <f>K56-L56</f>
        <v>-0.00284</v>
      </c>
      <c r="N56">
        <f t="shared" si="5"/>
        <v>0.00158</v>
      </c>
      <c r="O56" s="22">
        <f t="shared" si="4"/>
        <v>0.009875</v>
      </c>
      <c r="P56" s="10"/>
      <c r="Q56" s="14"/>
    </row>
    <row r="57">
      <c r="A57" s="13"/>
      <c r="B57" s="7">
        <v>39.0</v>
      </c>
      <c r="C57" s="7"/>
      <c r="D57" s="7" t="s">
        <v>26</v>
      </c>
      <c r="E57" s="7">
        <v>14.0</v>
      </c>
      <c r="F57" s="7" t="s">
        <v>153</v>
      </c>
      <c r="G57" s="7">
        <v>10.0</v>
      </c>
      <c r="H57" s="9"/>
      <c r="I57" s="3">
        <v>116.0</v>
      </c>
      <c r="J57" s="8">
        <v>0.12632</v>
      </c>
      <c r="K57" s="3">
        <v>0.12743</v>
      </c>
      <c r="N57">
        <f t="shared" si="5"/>
        <v>0.00111</v>
      </c>
      <c r="O57" s="22">
        <f t="shared" si="4"/>
        <v>0.009568965517</v>
      </c>
      <c r="P57" s="10"/>
    </row>
    <row r="58">
      <c r="A58" s="13"/>
      <c r="B58" s="7">
        <v>39.0</v>
      </c>
      <c r="C58" s="7"/>
      <c r="D58" s="7" t="s">
        <v>26</v>
      </c>
      <c r="E58" s="7">
        <v>27.0</v>
      </c>
      <c r="F58" s="7" t="s">
        <v>155</v>
      </c>
      <c r="G58" s="7">
        <v>10.0</v>
      </c>
      <c r="H58" s="9"/>
      <c r="I58" s="3">
        <v>97.0</v>
      </c>
      <c r="J58" s="8">
        <v>0.12787</v>
      </c>
      <c r="K58" s="3">
        <v>0.12923</v>
      </c>
      <c r="N58">
        <f t="shared" si="5"/>
        <v>0.00136</v>
      </c>
      <c r="O58" s="22">
        <f t="shared" si="4"/>
        <v>0.01402061856</v>
      </c>
      <c r="P58" s="10"/>
      <c r="Q58" s="14"/>
    </row>
    <row r="59">
      <c r="A59" s="13"/>
      <c r="B59" s="7">
        <v>39.0</v>
      </c>
      <c r="C59" s="7"/>
      <c r="D59" s="7" t="s">
        <v>36</v>
      </c>
      <c r="E59" s="7">
        <v>5.0</v>
      </c>
      <c r="F59" s="7" t="s">
        <v>157</v>
      </c>
      <c r="G59" s="7">
        <v>10.0</v>
      </c>
      <c r="H59" s="9"/>
      <c r="I59" s="3">
        <v>126.5</v>
      </c>
      <c r="J59" s="8">
        <v>0.12693</v>
      </c>
      <c r="K59" s="3">
        <v>0.12776</v>
      </c>
      <c r="N59">
        <f t="shared" si="5"/>
        <v>0.00083</v>
      </c>
      <c r="O59" s="22">
        <f t="shared" si="4"/>
        <v>0.006561264822</v>
      </c>
      <c r="P59" s="10"/>
    </row>
    <row r="60">
      <c r="A60" s="13"/>
      <c r="B60" s="7">
        <v>39.0</v>
      </c>
      <c r="C60" s="7"/>
      <c r="D60" s="7" t="s">
        <v>36</v>
      </c>
      <c r="E60" s="7">
        <v>14.0</v>
      </c>
      <c r="F60" s="7" t="s">
        <v>160</v>
      </c>
      <c r="G60" s="7">
        <v>10.0</v>
      </c>
      <c r="H60" s="9"/>
      <c r="I60" s="3">
        <v>129.0</v>
      </c>
      <c r="J60" s="8">
        <v>0.12771</v>
      </c>
      <c r="K60" s="3">
        <v>0.12863</v>
      </c>
      <c r="L60" s="3">
        <v>0.12861</v>
      </c>
      <c r="M60">
        <f>K60-L60</f>
        <v>0.00002</v>
      </c>
      <c r="N60">
        <f t="shared" si="5"/>
        <v>0.00092</v>
      </c>
      <c r="O60" s="22">
        <f t="shared" si="4"/>
        <v>0.007131782946</v>
      </c>
      <c r="P60" s="10"/>
    </row>
    <row r="61">
      <c r="A61" s="13"/>
      <c r="B61" s="7">
        <v>39.0</v>
      </c>
      <c r="C61" s="7"/>
      <c r="D61" s="7" t="s">
        <v>36</v>
      </c>
      <c r="E61" s="7">
        <v>27.0</v>
      </c>
      <c r="F61" s="7" t="s">
        <v>162</v>
      </c>
      <c r="G61" s="7">
        <v>10.0</v>
      </c>
      <c r="H61" s="7"/>
      <c r="I61" s="3">
        <v>126.0</v>
      </c>
      <c r="J61" s="8">
        <v>0.12589</v>
      </c>
      <c r="K61" s="3">
        <v>0.1262</v>
      </c>
      <c r="N61">
        <f t="shared" si="5"/>
        <v>0.00031</v>
      </c>
      <c r="O61" s="22">
        <f t="shared" si="4"/>
        <v>0.00246031746</v>
      </c>
      <c r="P61" s="10"/>
      <c r="Q61" s="2"/>
      <c r="R61" s="6"/>
      <c r="S61" s="6"/>
      <c r="T61" s="6"/>
      <c r="U61" s="6"/>
      <c r="V61" s="6"/>
      <c r="W61" s="6"/>
      <c r="X61" s="6"/>
      <c r="Y61" s="6"/>
      <c r="Z61" s="6"/>
      <c r="AA61" s="6"/>
      <c r="AB61" s="6"/>
      <c r="AC61" s="6"/>
      <c r="AD61" s="6"/>
      <c r="AE61" s="6"/>
    </row>
    <row r="62">
      <c r="A62" s="13">
        <v>0.6138888888888889</v>
      </c>
      <c r="B62" s="7">
        <v>44.0</v>
      </c>
      <c r="C62" s="7"/>
      <c r="D62" s="7" t="s">
        <v>26</v>
      </c>
      <c r="E62" s="7">
        <v>5.0</v>
      </c>
      <c r="F62" s="7" t="s">
        <v>166</v>
      </c>
      <c r="G62" s="7">
        <v>11.0</v>
      </c>
      <c r="H62" s="9"/>
      <c r="I62" s="3">
        <v>125.0</v>
      </c>
      <c r="J62" s="8">
        <v>0.12498</v>
      </c>
      <c r="K62" s="3">
        <v>0.12628</v>
      </c>
      <c r="N62">
        <f t="shared" si="5"/>
        <v>0.0013</v>
      </c>
      <c r="O62" s="22">
        <f t="shared" si="4"/>
        <v>0.0104</v>
      </c>
      <c r="P62" s="10"/>
    </row>
    <row r="63">
      <c r="A63" s="13"/>
      <c r="B63" s="7">
        <v>44.0</v>
      </c>
      <c r="C63" s="7"/>
      <c r="D63" s="7" t="s">
        <v>26</v>
      </c>
      <c r="E63" s="7">
        <v>14.0</v>
      </c>
      <c r="F63" s="7" t="s">
        <v>169</v>
      </c>
      <c r="G63" s="7">
        <v>11.0</v>
      </c>
      <c r="H63" s="9"/>
      <c r="I63" s="3">
        <v>120.0</v>
      </c>
      <c r="J63" s="8">
        <v>0.12914</v>
      </c>
      <c r="K63" s="3">
        <v>0.13099</v>
      </c>
      <c r="N63">
        <f t="shared" si="5"/>
        <v>0.00185</v>
      </c>
      <c r="O63" s="22">
        <f t="shared" si="4"/>
        <v>0.01541666667</v>
      </c>
      <c r="P63" s="10"/>
      <c r="Q63" s="14"/>
    </row>
    <row r="64">
      <c r="A64" s="13"/>
      <c r="B64" s="7">
        <v>44.0</v>
      </c>
      <c r="C64" s="7"/>
      <c r="D64" s="7" t="s">
        <v>26</v>
      </c>
      <c r="E64" s="7">
        <v>27.0</v>
      </c>
      <c r="F64" s="7" t="s">
        <v>171</v>
      </c>
      <c r="G64" s="7">
        <v>11.0</v>
      </c>
      <c r="H64" s="9"/>
      <c r="I64" s="3">
        <v>84.0</v>
      </c>
      <c r="J64" s="8">
        <v>0.1278</v>
      </c>
      <c r="K64" s="3">
        <v>0.12887</v>
      </c>
      <c r="N64">
        <f t="shared" si="5"/>
        <v>0.00107</v>
      </c>
      <c r="O64" s="22">
        <f t="shared" si="4"/>
        <v>0.01273809524</v>
      </c>
      <c r="P64" s="10"/>
      <c r="Q64" s="3"/>
    </row>
    <row r="65">
      <c r="A65" s="13"/>
      <c r="B65" s="7">
        <v>44.0</v>
      </c>
      <c r="C65" s="7"/>
      <c r="D65" s="7" t="s">
        <v>36</v>
      </c>
      <c r="E65" s="7">
        <v>5.0</v>
      </c>
      <c r="F65" s="7" t="s">
        <v>173</v>
      </c>
      <c r="G65" s="7">
        <v>11.0</v>
      </c>
      <c r="H65" s="9"/>
      <c r="I65" s="3">
        <v>125.0</v>
      </c>
      <c r="J65" s="8">
        <v>0.1269</v>
      </c>
      <c r="K65" s="3">
        <v>0.12762</v>
      </c>
      <c r="N65">
        <f t="shared" si="5"/>
        <v>0.00072</v>
      </c>
      <c r="O65" s="22">
        <f t="shared" si="4"/>
        <v>0.00576</v>
      </c>
      <c r="P65" s="10"/>
    </row>
    <row r="66">
      <c r="A66" s="13"/>
      <c r="B66" s="7">
        <v>44.0</v>
      </c>
      <c r="C66" s="7"/>
      <c r="D66" s="7" t="s">
        <v>36</v>
      </c>
      <c r="E66" s="7">
        <v>14.0</v>
      </c>
      <c r="F66" s="7" t="s">
        <v>175</v>
      </c>
      <c r="G66" s="7">
        <v>11.0</v>
      </c>
      <c r="H66" s="9"/>
      <c r="I66" s="3">
        <v>129.0</v>
      </c>
      <c r="J66" s="8">
        <v>0.12736</v>
      </c>
      <c r="K66" s="3">
        <v>0.12865</v>
      </c>
      <c r="L66" s="3">
        <v>0.1287</v>
      </c>
      <c r="M66">
        <f>L66-K66</f>
        <v>0.00005</v>
      </c>
      <c r="N66">
        <f t="shared" si="5"/>
        <v>0.00129</v>
      </c>
      <c r="O66" s="22">
        <f t="shared" si="4"/>
        <v>0.01</v>
      </c>
      <c r="P66" s="10"/>
      <c r="Q66" s="3"/>
    </row>
    <row r="67">
      <c r="A67" s="13"/>
      <c r="B67" s="7">
        <v>44.0</v>
      </c>
      <c r="C67" s="7"/>
      <c r="D67" s="7" t="s">
        <v>36</v>
      </c>
      <c r="E67" s="7">
        <v>27.0</v>
      </c>
      <c r="F67" s="7" t="s">
        <v>176</v>
      </c>
      <c r="G67" s="7">
        <v>11.0</v>
      </c>
      <c r="H67" s="9"/>
      <c r="I67" s="3">
        <v>190.0</v>
      </c>
      <c r="J67" s="8">
        <v>0.12634</v>
      </c>
      <c r="K67" s="3">
        <v>0.12685</v>
      </c>
      <c r="N67">
        <f t="shared" si="5"/>
        <v>0.00051</v>
      </c>
      <c r="O67" s="22">
        <f t="shared" si="4"/>
        <v>0.002684210526</v>
      </c>
      <c r="P67" s="10"/>
      <c r="Q67" s="3"/>
    </row>
    <row r="68">
      <c r="A68" s="13">
        <v>0.6173611111111111</v>
      </c>
      <c r="B68" s="7">
        <v>49.0</v>
      </c>
      <c r="C68" s="7"/>
      <c r="D68" s="7" t="s">
        <v>26</v>
      </c>
      <c r="E68" s="7">
        <v>5.0</v>
      </c>
      <c r="F68" s="7" t="s">
        <v>178</v>
      </c>
      <c r="G68" s="7">
        <v>12.0</v>
      </c>
      <c r="H68" s="9"/>
      <c r="I68" s="3">
        <v>121.0</v>
      </c>
      <c r="J68" s="8">
        <v>0.1275</v>
      </c>
      <c r="K68" s="3">
        <v>0.12851</v>
      </c>
      <c r="N68">
        <f t="shared" si="5"/>
        <v>0.00101</v>
      </c>
      <c r="O68" s="22">
        <f t="shared" si="4"/>
        <v>0.008347107438</v>
      </c>
      <c r="Q68" s="3"/>
    </row>
    <row r="69">
      <c r="A69" s="13"/>
      <c r="B69" s="7">
        <v>49.0</v>
      </c>
      <c r="C69" s="7"/>
      <c r="D69" s="7" t="s">
        <v>26</v>
      </c>
      <c r="E69" s="7">
        <v>14.0</v>
      </c>
      <c r="F69" s="7" t="s">
        <v>180</v>
      </c>
      <c r="G69" s="7">
        <v>12.0</v>
      </c>
      <c r="H69" s="9"/>
      <c r="I69" s="3">
        <v>124.0</v>
      </c>
      <c r="J69" s="8">
        <v>0.12462</v>
      </c>
      <c r="K69" s="3">
        <v>0.12586</v>
      </c>
      <c r="N69">
        <f t="shared" si="5"/>
        <v>0.00124</v>
      </c>
      <c r="O69" s="22">
        <f t="shared" si="4"/>
        <v>0.01</v>
      </c>
      <c r="P69" s="10"/>
      <c r="Q69" s="3"/>
    </row>
    <row r="70">
      <c r="A70" s="13"/>
      <c r="B70" s="7">
        <v>49.0</v>
      </c>
      <c r="C70" s="7"/>
      <c r="D70" s="7" t="s">
        <v>26</v>
      </c>
      <c r="E70" s="7">
        <v>27.0</v>
      </c>
      <c r="F70" s="7" t="s">
        <v>183</v>
      </c>
      <c r="G70" s="7">
        <v>12.0</v>
      </c>
      <c r="H70" s="9"/>
      <c r="I70" s="3">
        <v>123.0</v>
      </c>
      <c r="J70" s="8">
        <v>0.12944</v>
      </c>
      <c r="K70" s="3">
        <v>0.13045</v>
      </c>
      <c r="N70">
        <f>K70-J76</f>
        <v>0.00525</v>
      </c>
      <c r="O70" s="22">
        <f t="shared" si="4"/>
        <v>0.04268292683</v>
      </c>
      <c r="P70" s="10"/>
      <c r="Q70" s="3"/>
    </row>
    <row r="71">
      <c r="A71" s="13"/>
      <c r="B71" s="7">
        <v>49.0</v>
      </c>
      <c r="C71" s="7"/>
      <c r="D71" s="7" t="s">
        <v>36</v>
      </c>
      <c r="E71" s="7">
        <v>5.0</v>
      </c>
      <c r="F71" s="7" t="s">
        <v>185</v>
      </c>
      <c r="G71" s="7">
        <v>12.0</v>
      </c>
      <c r="H71" s="9"/>
      <c r="I71" s="3">
        <v>116.0</v>
      </c>
      <c r="J71" s="8">
        <v>0.126</v>
      </c>
      <c r="K71" s="3">
        <v>0.12694</v>
      </c>
      <c r="L71" s="3">
        <v>0.12697</v>
      </c>
      <c r="M71">
        <f>L71-K71</f>
        <v>0.00003</v>
      </c>
      <c r="N71">
        <f t="shared" ref="N71:N75" si="6">K71-J71</f>
        <v>0.00094</v>
      </c>
      <c r="O71" s="22">
        <f t="shared" si="4"/>
        <v>0.008103448276</v>
      </c>
      <c r="P71" s="10"/>
    </row>
    <row r="72">
      <c r="A72" s="13"/>
      <c r="B72" s="7">
        <v>49.0</v>
      </c>
      <c r="C72" s="7"/>
      <c r="D72" s="7" t="s">
        <v>36</v>
      </c>
      <c r="E72" s="7">
        <v>14.0</v>
      </c>
      <c r="F72" s="7" t="s">
        <v>188</v>
      </c>
      <c r="G72" s="7">
        <v>12.0</v>
      </c>
      <c r="H72" s="9"/>
      <c r="I72" s="3">
        <v>185.0</v>
      </c>
      <c r="J72" s="8">
        <v>0.12771</v>
      </c>
      <c r="K72" s="3">
        <v>0.1283</v>
      </c>
      <c r="L72" s="3">
        <v>0.12829</v>
      </c>
      <c r="M72">
        <f>K72-L72</f>
        <v>0.00001</v>
      </c>
      <c r="N72">
        <f t="shared" si="6"/>
        <v>0.00059</v>
      </c>
      <c r="O72" s="22">
        <f t="shared" si="4"/>
        <v>0.003189189189</v>
      </c>
      <c r="P72" s="10"/>
      <c r="Q72" s="14"/>
    </row>
    <row r="73">
      <c r="A73" s="13"/>
      <c r="B73" s="7">
        <v>49.0</v>
      </c>
      <c r="C73" s="7"/>
      <c r="D73" s="7" t="s">
        <v>36</v>
      </c>
      <c r="E73" s="7">
        <v>27.0</v>
      </c>
      <c r="F73" s="7" t="s">
        <v>190</v>
      </c>
      <c r="G73" s="7">
        <v>12.0</v>
      </c>
      <c r="H73" s="9"/>
      <c r="I73" s="3">
        <v>119.0</v>
      </c>
      <c r="J73" s="8">
        <v>0.12624</v>
      </c>
      <c r="N73">
        <f t="shared" si="6"/>
        <v>-0.12624</v>
      </c>
      <c r="O73" s="22">
        <f t="shared" si="4"/>
        <v>-1.060840336</v>
      </c>
      <c r="P73" s="10"/>
      <c r="Q73" s="3"/>
    </row>
    <row r="74">
      <c r="A74" s="13">
        <v>0.6208333333333333</v>
      </c>
      <c r="B74" s="7">
        <v>54.0</v>
      </c>
      <c r="C74" s="7"/>
      <c r="D74" s="7" t="s">
        <v>26</v>
      </c>
      <c r="E74" s="7">
        <v>5.0</v>
      </c>
      <c r="F74" s="7" t="s">
        <v>192</v>
      </c>
      <c r="G74" s="7">
        <v>13.0</v>
      </c>
      <c r="I74" s="3">
        <v>121.0</v>
      </c>
      <c r="J74" s="8">
        <v>0.12743</v>
      </c>
      <c r="K74" s="3">
        <v>0.12864</v>
      </c>
      <c r="N74">
        <f t="shared" si="6"/>
        <v>0.00121</v>
      </c>
      <c r="O74" s="22">
        <f t="shared" si="4"/>
        <v>0.01</v>
      </c>
      <c r="P74" s="10"/>
      <c r="Q74" s="3"/>
    </row>
    <row r="75">
      <c r="A75" s="13"/>
      <c r="B75" s="7">
        <v>54.0</v>
      </c>
      <c r="C75" s="7"/>
      <c r="D75" s="7" t="s">
        <v>26</v>
      </c>
      <c r="E75" s="7">
        <v>14.0</v>
      </c>
      <c r="F75" s="7" t="s">
        <v>194</v>
      </c>
      <c r="G75" s="7">
        <v>13.0</v>
      </c>
      <c r="I75" s="3">
        <v>124.0</v>
      </c>
      <c r="J75" s="8">
        <v>0.12701</v>
      </c>
      <c r="K75" s="3">
        <v>0.12788</v>
      </c>
      <c r="N75">
        <f t="shared" si="6"/>
        <v>0.00087</v>
      </c>
      <c r="O75" s="22">
        <f t="shared" si="4"/>
        <v>0.007016129032</v>
      </c>
      <c r="Q75" s="3"/>
    </row>
    <row r="76">
      <c r="A76" s="13"/>
      <c r="B76" s="7">
        <v>54.0</v>
      </c>
      <c r="C76" s="7"/>
      <c r="D76" s="7" t="s">
        <v>26</v>
      </c>
      <c r="E76" s="7">
        <v>27.0</v>
      </c>
      <c r="F76" s="7" t="s">
        <v>197</v>
      </c>
      <c r="G76" s="7">
        <v>13.0</v>
      </c>
      <c r="I76" s="3">
        <v>91.0</v>
      </c>
      <c r="J76" s="8">
        <v>0.1252</v>
      </c>
      <c r="K76" s="3">
        <v>0.12588</v>
      </c>
      <c r="N76">
        <f>K76-J70</f>
        <v>-0.00356</v>
      </c>
      <c r="O76" s="22">
        <f t="shared" si="4"/>
        <v>-0.03912087912</v>
      </c>
      <c r="P76" s="10"/>
      <c r="Q76" s="14"/>
    </row>
    <row r="77">
      <c r="A77" s="13"/>
      <c r="B77" s="7">
        <v>54.0</v>
      </c>
      <c r="C77" s="7"/>
      <c r="D77" s="7" t="s">
        <v>36</v>
      </c>
      <c r="E77" s="7">
        <v>5.0</v>
      </c>
      <c r="F77" s="7" t="s">
        <v>199</v>
      </c>
      <c r="G77" s="7">
        <v>13.0</v>
      </c>
      <c r="H77" s="9"/>
      <c r="I77" s="3">
        <v>127.0</v>
      </c>
      <c r="J77" s="8">
        <v>0.12625</v>
      </c>
      <c r="K77" s="3">
        <v>0.12694</v>
      </c>
      <c r="N77">
        <f t="shared" ref="N77:N89" si="7">K77-J77</f>
        <v>0.00069</v>
      </c>
      <c r="O77" s="22">
        <f t="shared" si="4"/>
        <v>0.005433070866</v>
      </c>
      <c r="P77" s="10"/>
      <c r="Q77" s="14"/>
    </row>
    <row r="78">
      <c r="A78" s="13"/>
      <c r="B78" s="7">
        <v>54.0</v>
      </c>
      <c r="C78" s="7"/>
      <c r="D78" s="7" t="s">
        <v>36</v>
      </c>
      <c r="E78" s="7">
        <v>14.0</v>
      </c>
      <c r="F78" s="7" t="s">
        <v>203</v>
      </c>
      <c r="G78" s="7">
        <v>13.0</v>
      </c>
      <c r="H78" s="9"/>
      <c r="I78" s="3">
        <v>126.0</v>
      </c>
      <c r="J78" s="8">
        <v>0.12693</v>
      </c>
      <c r="K78" s="3">
        <v>0.12733</v>
      </c>
      <c r="N78">
        <f t="shared" si="7"/>
        <v>0.0004</v>
      </c>
      <c r="O78" s="22">
        <f t="shared" si="4"/>
        <v>0.003174603175</v>
      </c>
      <c r="P78" s="10"/>
      <c r="Q78" s="3"/>
    </row>
    <row r="79">
      <c r="A79" s="13"/>
      <c r="B79" s="7">
        <v>54.0</v>
      </c>
      <c r="C79" s="7"/>
      <c r="D79" s="7" t="s">
        <v>36</v>
      </c>
      <c r="E79" s="7">
        <v>27.0</v>
      </c>
      <c r="F79" s="7" t="s">
        <v>205</v>
      </c>
      <c r="G79" s="7">
        <v>13.0</v>
      </c>
      <c r="H79" s="9"/>
      <c r="I79" s="3">
        <v>127.0</v>
      </c>
      <c r="J79" s="8">
        <v>0.12544</v>
      </c>
      <c r="K79" s="3">
        <v>0.12674</v>
      </c>
      <c r="L79" s="3">
        <v>0.12616</v>
      </c>
      <c r="M79">
        <f>K79-L79</f>
        <v>0.00058</v>
      </c>
      <c r="N79">
        <f t="shared" si="7"/>
        <v>0.0013</v>
      </c>
      <c r="O79" s="22">
        <f t="shared" si="4"/>
        <v>0.01023622047</v>
      </c>
      <c r="P79" s="10"/>
    </row>
    <row r="80">
      <c r="A80" s="13">
        <v>0.6243055555555556</v>
      </c>
      <c r="B80" s="7">
        <v>59.0</v>
      </c>
      <c r="C80" s="7"/>
      <c r="D80" s="7" t="s">
        <v>26</v>
      </c>
      <c r="E80" s="7">
        <v>5.0</v>
      </c>
      <c r="F80" s="7" t="s">
        <v>207</v>
      </c>
      <c r="G80" s="7">
        <v>14.0</v>
      </c>
      <c r="H80" s="9"/>
      <c r="I80" s="3">
        <v>118.0</v>
      </c>
      <c r="J80" s="8">
        <v>0.12786</v>
      </c>
      <c r="K80" s="3">
        <v>0.12884</v>
      </c>
      <c r="N80">
        <f t="shared" si="7"/>
        <v>0.00098</v>
      </c>
      <c r="O80" s="22">
        <f t="shared" si="4"/>
        <v>0.008305084746</v>
      </c>
      <c r="P80" s="10"/>
    </row>
    <row r="81">
      <c r="A81" s="13"/>
      <c r="B81" s="7">
        <v>59.0</v>
      </c>
      <c r="C81" s="7"/>
      <c r="D81" s="7" t="s">
        <v>26</v>
      </c>
      <c r="E81" s="7">
        <v>14.0</v>
      </c>
      <c r="F81" s="7" t="s">
        <v>210</v>
      </c>
      <c r="G81" s="7">
        <v>14.0</v>
      </c>
      <c r="H81" s="7"/>
      <c r="I81" s="3">
        <v>131.0</v>
      </c>
      <c r="J81" s="8">
        <v>0.12771</v>
      </c>
      <c r="K81" s="3">
        <v>0.12897</v>
      </c>
      <c r="N81">
        <f t="shared" si="7"/>
        <v>0.00126</v>
      </c>
      <c r="O81" s="22">
        <f t="shared" si="4"/>
        <v>0.009618320611</v>
      </c>
      <c r="P81" s="2"/>
      <c r="Q81" s="2"/>
      <c r="R81" s="6"/>
      <c r="S81" s="6"/>
      <c r="T81" s="6"/>
      <c r="U81" s="6"/>
      <c r="V81" s="6"/>
      <c r="W81" s="6"/>
      <c r="X81" s="6"/>
      <c r="Y81" s="6"/>
      <c r="Z81" s="6"/>
      <c r="AA81" s="6"/>
      <c r="AB81" s="6"/>
      <c r="AC81" s="6"/>
      <c r="AD81" s="6"/>
      <c r="AE81" s="6"/>
    </row>
    <row r="82">
      <c r="A82" s="13"/>
      <c r="B82" s="7">
        <v>59.0</v>
      </c>
      <c r="C82" s="7"/>
      <c r="D82" s="7" t="s">
        <v>26</v>
      </c>
      <c r="E82" s="7">
        <v>27.0</v>
      </c>
      <c r="F82" s="7" t="s">
        <v>212</v>
      </c>
      <c r="G82" s="7">
        <v>14.0</v>
      </c>
      <c r="H82" s="9"/>
      <c r="I82" s="3">
        <v>115.0</v>
      </c>
      <c r="J82" s="8">
        <v>0.12856</v>
      </c>
      <c r="K82" s="3">
        <v>0.12902</v>
      </c>
      <c r="N82">
        <f t="shared" si="7"/>
        <v>0.00046</v>
      </c>
      <c r="O82" s="22">
        <f t="shared" si="4"/>
        <v>0.004</v>
      </c>
      <c r="P82" s="10"/>
      <c r="Q82" s="14"/>
    </row>
    <row r="83">
      <c r="A83" s="13"/>
      <c r="B83" s="7">
        <v>59.0</v>
      </c>
      <c r="C83" s="7"/>
      <c r="D83" s="7" t="s">
        <v>36</v>
      </c>
      <c r="E83" s="7">
        <v>5.0</v>
      </c>
      <c r="F83" s="7" t="s">
        <v>214</v>
      </c>
      <c r="G83" s="7">
        <v>14.0</v>
      </c>
      <c r="H83" s="9"/>
      <c r="I83" s="3">
        <v>126.0</v>
      </c>
      <c r="J83" s="8">
        <v>0.12635</v>
      </c>
      <c r="K83" s="3">
        <v>0.12672</v>
      </c>
      <c r="N83">
        <f t="shared" si="7"/>
        <v>0.00037</v>
      </c>
      <c r="O83" s="22">
        <f t="shared" si="4"/>
        <v>0.002936507937</v>
      </c>
      <c r="P83" s="10"/>
    </row>
    <row r="84">
      <c r="A84" s="13"/>
      <c r="B84" s="7">
        <v>59.0</v>
      </c>
      <c r="C84" s="7"/>
      <c r="D84" s="7" t="s">
        <v>36</v>
      </c>
      <c r="E84" s="7">
        <v>14.0</v>
      </c>
      <c r="F84" s="7" t="s">
        <v>215</v>
      </c>
      <c r="G84" s="7">
        <v>14.0</v>
      </c>
      <c r="H84" s="9"/>
      <c r="I84" s="3">
        <v>128.0</v>
      </c>
      <c r="J84" s="8">
        <v>0.12596</v>
      </c>
      <c r="K84" s="3">
        <v>0.127</v>
      </c>
      <c r="N84">
        <f t="shared" si="7"/>
        <v>0.00104</v>
      </c>
      <c r="O84" s="22">
        <f t="shared" si="4"/>
        <v>0.008125</v>
      </c>
      <c r="P84" s="10"/>
    </row>
    <row r="85">
      <c r="A85" s="13"/>
      <c r="B85" s="7">
        <v>59.0</v>
      </c>
      <c r="C85" s="7"/>
      <c r="D85" s="7" t="s">
        <v>36</v>
      </c>
      <c r="E85" s="7">
        <v>27.0</v>
      </c>
      <c r="F85" s="7" t="s">
        <v>217</v>
      </c>
      <c r="G85" s="7">
        <v>14.0</v>
      </c>
      <c r="H85" s="9"/>
      <c r="I85" s="3">
        <v>122.0</v>
      </c>
      <c r="J85" s="8">
        <v>0.12607</v>
      </c>
      <c r="K85" s="3">
        <v>0.12697</v>
      </c>
      <c r="N85">
        <f t="shared" si="7"/>
        <v>0.0009</v>
      </c>
      <c r="O85" s="22">
        <f t="shared" si="4"/>
        <v>0.00737704918</v>
      </c>
      <c r="P85" s="10"/>
    </row>
    <row r="86">
      <c r="A86" s="13">
        <v>0.6277777777777778</v>
      </c>
      <c r="B86" s="7">
        <f>B85+5</f>
        <v>64</v>
      </c>
      <c r="C86" s="7"/>
      <c r="D86" s="7" t="s">
        <v>26</v>
      </c>
      <c r="E86" s="7">
        <v>5.0</v>
      </c>
      <c r="F86" s="7" t="s">
        <v>245</v>
      </c>
      <c r="G86" s="7">
        <v>15.0</v>
      </c>
      <c r="H86" s="7"/>
      <c r="I86" s="3">
        <v>280.0</v>
      </c>
      <c r="J86" s="8">
        <v>0.12784</v>
      </c>
      <c r="K86" s="3">
        <v>0.13024</v>
      </c>
      <c r="N86">
        <f t="shared" si="7"/>
        <v>0.0024</v>
      </c>
      <c r="O86" s="22">
        <f t="shared" si="4"/>
        <v>0.008571428571</v>
      </c>
      <c r="P86" s="10"/>
      <c r="Q86" s="3"/>
    </row>
    <row r="87">
      <c r="A87" s="13"/>
      <c r="B87" s="7">
        <v>64.0</v>
      </c>
      <c r="C87" s="7"/>
      <c r="D87" s="7" t="s">
        <v>26</v>
      </c>
      <c r="E87" s="7">
        <v>14.0</v>
      </c>
      <c r="F87" s="7" t="s">
        <v>246</v>
      </c>
      <c r="G87" s="7">
        <v>15.0</v>
      </c>
      <c r="H87" s="7"/>
      <c r="I87" s="3">
        <v>279.0</v>
      </c>
      <c r="J87" s="3">
        <v>0.12704</v>
      </c>
      <c r="K87" s="3">
        <v>0.12919</v>
      </c>
      <c r="N87">
        <f t="shared" si="7"/>
        <v>0.00215</v>
      </c>
      <c r="O87" s="22">
        <f t="shared" si="4"/>
        <v>0.00770609319</v>
      </c>
      <c r="P87" s="10"/>
    </row>
    <row r="88">
      <c r="A88" s="13"/>
      <c r="B88" s="7">
        <v>64.0</v>
      </c>
      <c r="C88" s="7"/>
      <c r="D88" s="7" t="s">
        <v>26</v>
      </c>
      <c r="E88" s="7">
        <v>27.0</v>
      </c>
      <c r="F88" s="7" t="s">
        <v>247</v>
      </c>
      <c r="G88" s="7">
        <v>15.0</v>
      </c>
      <c r="H88" s="7"/>
      <c r="I88" s="3">
        <v>200.0</v>
      </c>
      <c r="J88" s="3">
        <v>0.12527</v>
      </c>
      <c r="K88" s="3">
        <v>0.12619</v>
      </c>
      <c r="N88">
        <f t="shared" si="7"/>
        <v>0.00092</v>
      </c>
      <c r="O88" s="22">
        <f t="shared" si="4"/>
        <v>0.0046</v>
      </c>
      <c r="P88" s="10"/>
    </row>
    <row r="89">
      <c r="A89" s="13"/>
      <c r="B89" s="7">
        <v>64.0</v>
      </c>
      <c r="C89" s="7"/>
      <c r="D89" s="7" t="s">
        <v>36</v>
      </c>
      <c r="E89" s="7">
        <v>5.0</v>
      </c>
      <c r="F89" s="7" t="s">
        <v>248</v>
      </c>
      <c r="G89" s="7">
        <v>15.0</v>
      </c>
      <c r="H89" s="9"/>
      <c r="I89" s="3">
        <v>300.0</v>
      </c>
      <c r="J89" s="8">
        <v>0.126704</v>
      </c>
      <c r="K89" s="3">
        <v>0.12848</v>
      </c>
      <c r="N89">
        <f t="shared" si="7"/>
        <v>0.001776</v>
      </c>
      <c r="O89" s="22">
        <f t="shared" si="4"/>
        <v>0.00592</v>
      </c>
      <c r="P89" s="10"/>
    </row>
    <row r="90">
      <c r="A90" s="9"/>
      <c r="B90" s="7">
        <v>64.0</v>
      </c>
      <c r="C90" s="7"/>
      <c r="D90" s="7" t="s">
        <v>36</v>
      </c>
      <c r="E90" s="7">
        <v>14.0</v>
      </c>
      <c r="F90" s="7" t="s">
        <v>305</v>
      </c>
      <c r="G90" s="7">
        <v>15.0</v>
      </c>
      <c r="H90" s="9"/>
      <c r="I90" s="3">
        <f>180+150</f>
        <v>330</v>
      </c>
      <c r="J90" s="8">
        <v>0.12434</v>
      </c>
      <c r="K90" s="3">
        <v>0.12486</v>
      </c>
      <c r="N90">
        <f>(K90-J90)+N126</f>
        <v>0.00196</v>
      </c>
      <c r="O90" s="22">
        <f t="shared" si="4"/>
        <v>0.005939393939</v>
      </c>
      <c r="P90" s="10">
        <v>43291.0</v>
      </c>
    </row>
    <row r="91">
      <c r="A91" s="9"/>
      <c r="B91" s="7">
        <v>64.0</v>
      </c>
      <c r="C91" s="7"/>
      <c r="D91" s="7" t="s">
        <v>36</v>
      </c>
      <c r="E91" s="7">
        <v>27.0</v>
      </c>
      <c r="F91" s="7" t="s">
        <v>306</v>
      </c>
      <c r="G91" s="7">
        <v>15.0</v>
      </c>
      <c r="H91" s="9"/>
      <c r="I91" s="3">
        <f>158+180</f>
        <v>338</v>
      </c>
      <c r="J91" s="8">
        <v>0.12869</v>
      </c>
      <c r="K91" s="3">
        <v>0.12976</v>
      </c>
      <c r="N91">
        <f>K91-J91</f>
        <v>0.00107</v>
      </c>
      <c r="O91" s="22">
        <f t="shared" si="4"/>
        <v>0.003165680473</v>
      </c>
      <c r="P91" s="10">
        <v>43291.0</v>
      </c>
    </row>
    <row r="92">
      <c r="A92" s="13">
        <v>0.63125</v>
      </c>
      <c r="B92" s="7">
        <v>69.0</v>
      </c>
      <c r="C92" s="7"/>
      <c r="D92" s="7" t="s">
        <v>26</v>
      </c>
      <c r="E92" s="7">
        <v>5.0</v>
      </c>
      <c r="F92" s="7" t="s">
        <v>307</v>
      </c>
      <c r="G92" s="7">
        <v>16.0</v>
      </c>
      <c r="H92" s="9"/>
      <c r="I92" s="3">
        <f>210+160</f>
        <v>370</v>
      </c>
      <c r="J92" s="8">
        <v>0.12676</v>
      </c>
      <c r="K92" s="3">
        <v>0.12814</v>
      </c>
      <c r="L92" s="3">
        <v>0.12793</v>
      </c>
      <c r="M92">
        <f>K92-L92</f>
        <v>0.00021</v>
      </c>
      <c r="N92">
        <f>(K92-J92)+N127</f>
        <v>0.00257</v>
      </c>
      <c r="O92" s="22">
        <f t="shared" si="4"/>
        <v>0.006945945946</v>
      </c>
      <c r="P92" s="10">
        <v>43291.0</v>
      </c>
    </row>
    <row r="93">
      <c r="A93" s="7"/>
      <c r="B93" s="7">
        <v>69.0</v>
      </c>
      <c r="C93" s="7"/>
      <c r="D93" s="7" t="s">
        <v>26</v>
      </c>
      <c r="E93" s="7">
        <v>14.0</v>
      </c>
      <c r="F93" s="7" t="s">
        <v>252</v>
      </c>
      <c r="G93" s="7">
        <v>16.0</v>
      </c>
      <c r="H93" s="9"/>
      <c r="I93" s="3">
        <v>255.0</v>
      </c>
      <c r="J93" s="8">
        <v>0.12462</v>
      </c>
      <c r="K93" s="3">
        <v>0.12504</v>
      </c>
      <c r="L93" s="3">
        <v>0.12505</v>
      </c>
      <c r="M93">
        <f>L93-K93</f>
        <v>0.00001</v>
      </c>
      <c r="N93">
        <f t="shared" ref="N93:N121" si="8">K93-J93</f>
        <v>0.00042</v>
      </c>
      <c r="O93" s="22">
        <f t="shared" si="4"/>
        <v>0.001647058824</v>
      </c>
      <c r="P93" s="10"/>
    </row>
    <row r="94">
      <c r="A94" s="9"/>
      <c r="B94" s="7">
        <v>69.0</v>
      </c>
      <c r="C94" s="7"/>
      <c r="D94" s="7" t="s">
        <v>26</v>
      </c>
      <c r="E94" s="7">
        <v>27.0</v>
      </c>
      <c r="F94" s="7" t="s">
        <v>253</v>
      </c>
      <c r="G94" s="7">
        <v>16.0</v>
      </c>
      <c r="H94" s="9"/>
      <c r="I94" s="3">
        <v>200.0</v>
      </c>
      <c r="J94" s="8">
        <v>0.1263</v>
      </c>
      <c r="K94" s="3">
        <v>0.12825</v>
      </c>
      <c r="N94">
        <f t="shared" si="8"/>
        <v>0.00195</v>
      </c>
      <c r="O94" s="22">
        <f t="shared" si="4"/>
        <v>0.00975</v>
      </c>
      <c r="P94" s="10"/>
      <c r="Q94" s="3"/>
    </row>
    <row r="95">
      <c r="A95" s="9"/>
      <c r="B95" s="7">
        <v>69.0</v>
      </c>
      <c r="C95" s="7"/>
      <c r="D95" s="7" t="s">
        <v>36</v>
      </c>
      <c r="E95" s="7">
        <v>5.0</v>
      </c>
      <c r="F95" s="7" t="s">
        <v>251</v>
      </c>
      <c r="G95" s="7">
        <v>16.0</v>
      </c>
      <c r="H95" s="9"/>
      <c r="I95" s="3">
        <v>255.0</v>
      </c>
      <c r="J95" s="8">
        <v>0.12478</v>
      </c>
      <c r="K95" s="3">
        <v>0.12564</v>
      </c>
      <c r="N95">
        <f t="shared" si="8"/>
        <v>0.00086</v>
      </c>
      <c r="O95" s="22">
        <f t="shared" si="4"/>
        <v>0.00337254902</v>
      </c>
      <c r="P95" s="10"/>
    </row>
    <row r="96">
      <c r="A96" s="9"/>
      <c r="B96" s="7">
        <v>69.0</v>
      </c>
      <c r="C96" s="7"/>
      <c r="D96" s="7" t="s">
        <v>36</v>
      </c>
      <c r="E96" s="7">
        <v>14.0</v>
      </c>
      <c r="F96" s="7" t="s">
        <v>255</v>
      </c>
      <c r="G96" s="7">
        <v>16.0</v>
      </c>
      <c r="H96" s="9"/>
      <c r="I96" s="3">
        <v>390.0</v>
      </c>
      <c r="J96" s="8">
        <v>0.12678</v>
      </c>
      <c r="K96" s="3">
        <v>0.12917</v>
      </c>
      <c r="N96">
        <f t="shared" si="8"/>
        <v>0.00239</v>
      </c>
      <c r="O96" s="22">
        <f t="shared" si="4"/>
        <v>0.006128205128</v>
      </c>
    </row>
    <row r="97">
      <c r="A97" s="9"/>
      <c r="B97" s="7">
        <v>69.0</v>
      </c>
      <c r="C97" s="7"/>
      <c r="D97" s="7" t="s">
        <v>36</v>
      </c>
      <c r="E97" s="7">
        <v>27.0</v>
      </c>
      <c r="F97" s="7" t="s">
        <v>308</v>
      </c>
      <c r="G97" s="7">
        <v>16.0</v>
      </c>
      <c r="H97" s="9"/>
      <c r="I97" s="3">
        <f>170+150</f>
        <v>320</v>
      </c>
      <c r="J97" s="8">
        <v>0.12707</v>
      </c>
      <c r="K97" s="3">
        <v>0.12817</v>
      </c>
      <c r="N97">
        <f t="shared" si="8"/>
        <v>0.0011</v>
      </c>
      <c r="O97" s="22">
        <f t="shared" si="4"/>
        <v>0.0034375</v>
      </c>
    </row>
    <row r="98">
      <c r="A98" s="13">
        <v>0.6347222222222222</v>
      </c>
      <c r="B98" s="7">
        <v>74.0</v>
      </c>
      <c r="C98" s="7"/>
      <c r="D98" s="7" t="s">
        <v>26</v>
      </c>
      <c r="E98" s="7">
        <v>5.0</v>
      </c>
      <c r="F98" s="7" t="s">
        <v>257</v>
      </c>
      <c r="G98" s="7">
        <v>17.0</v>
      </c>
      <c r="H98" s="9"/>
      <c r="I98" s="3">
        <v>230.0</v>
      </c>
      <c r="J98" s="3">
        <v>0.12465</v>
      </c>
      <c r="K98" s="3">
        <v>0.12787</v>
      </c>
      <c r="L98" s="3">
        <v>0.12529</v>
      </c>
      <c r="M98">
        <f t="shared" ref="M98:M100" si="9">K98-L98</f>
        <v>0.00258</v>
      </c>
      <c r="N98">
        <f t="shared" si="8"/>
        <v>0.00322</v>
      </c>
      <c r="O98" s="22">
        <f t="shared" si="4"/>
        <v>0.014</v>
      </c>
      <c r="R98" s="3" t="s">
        <v>309</v>
      </c>
    </row>
    <row r="99">
      <c r="A99" s="9"/>
      <c r="B99" s="7">
        <v>74.0</v>
      </c>
      <c r="C99" s="7"/>
      <c r="D99" s="7" t="s">
        <v>26</v>
      </c>
      <c r="E99" s="7">
        <v>14.0</v>
      </c>
      <c r="F99" s="7" t="s">
        <v>258</v>
      </c>
      <c r="G99" s="7">
        <v>17.0</v>
      </c>
      <c r="H99" s="9"/>
      <c r="I99" s="3">
        <v>250.0</v>
      </c>
      <c r="J99" s="8">
        <v>0.12381</v>
      </c>
      <c r="K99" s="3">
        <v>0.12604</v>
      </c>
      <c r="L99" s="3">
        <v>0.12321</v>
      </c>
      <c r="M99">
        <f t="shared" si="9"/>
        <v>0.00283</v>
      </c>
      <c r="N99">
        <f t="shared" si="8"/>
        <v>0.00223</v>
      </c>
      <c r="O99" s="22">
        <f t="shared" si="4"/>
        <v>0.00892</v>
      </c>
    </row>
    <row r="100">
      <c r="A100" s="9"/>
      <c r="B100" s="7">
        <v>74.0</v>
      </c>
      <c r="C100" s="7"/>
      <c r="D100" s="7" t="s">
        <v>26</v>
      </c>
      <c r="E100" s="7">
        <v>27.0</v>
      </c>
      <c r="F100" s="7" t="s">
        <v>259</v>
      </c>
      <c r="G100" s="7">
        <v>17.0</v>
      </c>
      <c r="H100" s="9"/>
      <c r="I100" s="3">
        <v>180.0</v>
      </c>
      <c r="J100" s="8">
        <v>0.12446</v>
      </c>
      <c r="K100" s="3">
        <v>0.12451</v>
      </c>
      <c r="L100" s="3">
        <v>0.12457</v>
      </c>
      <c r="M100">
        <f t="shared" si="9"/>
        <v>-0.00006</v>
      </c>
      <c r="N100">
        <f t="shared" si="8"/>
        <v>0.00005</v>
      </c>
      <c r="O100" s="22">
        <f>N100/(I99/1000)</f>
        <v>0.0002</v>
      </c>
    </row>
    <row r="101">
      <c r="A101" s="9"/>
      <c r="B101" s="7">
        <v>74.0</v>
      </c>
      <c r="C101" s="7"/>
      <c r="D101" s="7" t="s">
        <v>36</v>
      </c>
      <c r="E101" s="7">
        <v>5.0</v>
      </c>
      <c r="F101" s="7" t="s">
        <v>260</v>
      </c>
      <c r="G101" s="7">
        <v>17.0</v>
      </c>
      <c r="H101" s="9"/>
      <c r="I101" s="3">
        <v>330.0</v>
      </c>
      <c r="J101" s="8">
        <v>0.12464</v>
      </c>
      <c r="K101" s="3">
        <v>0.12669</v>
      </c>
      <c r="N101">
        <f t="shared" si="8"/>
        <v>0.00205</v>
      </c>
      <c r="O101" s="22">
        <f t="shared" ref="O101:O108" si="10">N101/(I101/1000)</f>
        <v>0.006212121212</v>
      </c>
    </row>
    <row r="102">
      <c r="A102" s="9"/>
      <c r="B102" s="7">
        <v>74.0</v>
      </c>
      <c r="C102" s="7"/>
      <c r="D102" s="7" t="s">
        <v>36</v>
      </c>
      <c r="E102" s="7">
        <v>14.0</v>
      </c>
      <c r="F102" s="7" t="s">
        <v>261</v>
      </c>
      <c r="G102" s="7">
        <v>17.0</v>
      </c>
      <c r="H102" s="9"/>
      <c r="I102" s="3">
        <v>305.0</v>
      </c>
      <c r="J102" s="8">
        <v>0.12464</v>
      </c>
      <c r="K102" s="3">
        <v>0.12594</v>
      </c>
      <c r="L102" s="3">
        <v>0.1257</v>
      </c>
      <c r="M102">
        <f>K102-L102</f>
        <v>0.00024</v>
      </c>
      <c r="N102">
        <f t="shared" si="8"/>
        <v>0.0013</v>
      </c>
      <c r="O102" s="22">
        <f t="shared" si="10"/>
        <v>0.004262295082</v>
      </c>
      <c r="P102" s="29">
        <v>43289.0</v>
      </c>
    </row>
    <row r="103">
      <c r="A103" s="9"/>
      <c r="B103" s="7">
        <v>74.0</v>
      </c>
      <c r="C103" s="7"/>
      <c r="D103" s="7" t="s">
        <v>36</v>
      </c>
      <c r="E103" s="7">
        <v>27.0</v>
      </c>
      <c r="F103" s="7" t="s">
        <v>262</v>
      </c>
      <c r="G103" s="7">
        <v>17.0</v>
      </c>
      <c r="H103" s="9"/>
      <c r="I103" s="3">
        <v>320.0</v>
      </c>
      <c r="J103" s="8">
        <v>0.12454</v>
      </c>
      <c r="K103" s="3">
        <v>0.12584</v>
      </c>
      <c r="N103">
        <f t="shared" si="8"/>
        <v>0.0013</v>
      </c>
      <c r="O103" s="22">
        <f t="shared" si="10"/>
        <v>0.0040625</v>
      </c>
    </row>
    <row r="104">
      <c r="A104" s="13">
        <v>0.6381944444444444</v>
      </c>
      <c r="B104" s="7">
        <v>79.0</v>
      </c>
      <c r="C104" s="7"/>
      <c r="D104" s="7" t="s">
        <v>26</v>
      </c>
      <c r="E104" s="7">
        <v>5.0</v>
      </c>
      <c r="F104" s="7" t="s">
        <v>263</v>
      </c>
      <c r="G104" s="7">
        <v>18.0</v>
      </c>
      <c r="H104" s="9"/>
      <c r="I104" s="3">
        <v>265.0</v>
      </c>
      <c r="J104" s="8">
        <v>0.12745</v>
      </c>
      <c r="K104" s="28">
        <v>0.12738</v>
      </c>
      <c r="N104">
        <f t="shared" si="8"/>
        <v>-0.00007</v>
      </c>
      <c r="O104" s="22">
        <f t="shared" si="10"/>
        <v>-0.0002641509434</v>
      </c>
      <c r="P104" s="10">
        <v>43292.0</v>
      </c>
    </row>
    <row r="105">
      <c r="A105" s="9"/>
      <c r="B105" s="7">
        <v>79.0</v>
      </c>
      <c r="C105" s="7"/>
      <c r="D105" s="7" t="s">
        <v>26</v>
      </c>
      <c r="E105" s="7">
        <v>14.0</v>
      </c>
      <c r="F105" s="7" t="s">
        <v>264</v>
      </c>
      <c r="G105" s="7">
        <v>18.0</v>
      </c>
      <c r="H105" s="9"/>
      <c r="I105" s="3">
        <v>250.0</v>
      </c>
      <c r="J105" s="8">
        <v>0.12595</v>
      </c>
      <c r="K105" s="3">
        <v>0.12826</v>
      </c>
      <c r="N105">
        <f t="shared" si="8"/>
        <v>0.00231</v>
      </c>
      <c r="O105" s="22">
        <f t="shared" si="10"/>
        <v>0.00924</v>
      </c>
    </row>
    <row r="106">
      <c r="A106" s="9"/>
      <c r="B106" s="7">
        <v>79.0</v>
      </c>
      <c r="C106" s="7"/>
      <c r="D106" s="7" t="s">
        <v>26</v>
      </c>
      <c r="E106" s="7">
        <v>27.0</v>
      </c>
      <c r="F106" s="7" t="s">
        <v>265</v>
      </c>
      <c r="G106" s="7">
        <v>18.0</v>
      </c>
      <c r="H106" s="9"/>
      <c r="I106" s="3">
        <v>210.0</v>
      </c>
      <c r="J106" s="8">
        <v>0.12735</v>
      </c>
      <c r="K106" s="3">
        <v>0.12933</v>
      </c>
      <c r="N106">
        <f t="shared" si="8"/>
        <v>0.00198</v>
      </c>
      <c r="O106" s="22">
        <f t="shared" si="10"/>
        <v>0.009428571429</v>
      </c>
    </row>
    <row r="107">
      <c r="A107" s="9"/>
      <c r="B107" s="7">
        <v>79.0</v>
      </c>
      <c r="C107" s="7"/>
      <c r="D107" s="7" t="s">
        <v>36</v>
      </c>
      <c r="E107" s="7">
        <v>5.0</v>
      </c>
      <c r="F107" s="7" t="s">
        <v>266</v>
      </c>
      <c r="G107" s="7">
        <v>18.0</v>
      </c>
      <c r="H107" s="9"/>
      <c r="I107" s="3">
        <v>240.0</v>
      </c>
      <c r="J107" s="8">
        <v>0.1288</v>
      </c>
      <c r="K107" s="3">
        <v>0.12935</v>
      </c>
      <c r="N107">
        <f t="shared" si="8"/>
        <v>0.00055</v>
      </c>
      <c r="O107" s="22">
        <f t="shared" si="10"/>
        <v>0.002291666667</v>
      </c>
    </row>
    <row r="108">
      <c r="A108" s="9"/>
      <c r="B108" s="7">
        <v>79.0</v>
      </c>
      <c r="C108" s="7"/>
      <c r="D108" s="7" t="s">
        <v>36</v>
      </c>
      <c r="E108" s="7">
        <v>14.0</v>
      </c>
      <c r="F108" s="7" t="s">
        <v>267</v>
      </c>
      <c r="G108" s="7">
        <v>18.0</v>
      </c>
      <c r="H108" s="9"/>
      <c r="I108" s="3">
        <v>265.0</v>
      </c>
      <c r="J108" s="3">
        <v>0.12569</v>
      </c>
      <c r="K108" s="3">
        <v>0.12583</v>
      </c>
      <c r="N108">
        <f t="shared" si="8"/>
        <v>0.00014</v>
      </c>
      <c r="O108" s="22">
        <f t="shared" si="10"/>
        <v>0.0005283018868</v>
      </c>
    </row>
    <row r="109">
      <c r="A109" s="9"/>
      <c r="B109" s="7">
        <v>79.0</v>
      </c>
      <c r="C109" s="7"/>
      <c r="D109" s="7" t="s">
        <v>36</v>
      </c>
      <c r="E109" s="7">
        <v>27.0</v>
      </c>
      <c r="F109" s="7" t="s">
        <v>268</v>
      </c>
      <c r="G109" s="7">
        <v>18.0</v>
      </c>
      <c r="H109" s="9"/>
      <c r="I109" s="3">
        <v>265.0</v>
      </c>
      <c r="J109" s="8">
        <v>0.12602</v>
      </c>
      <c r="K109" s="3">
        <v>0.12678</v>
      </c>
      <c r="N109">
        <f t="shared" si="8"/>
        <v>0.00076</v>
      </c>
      <c r="O109" s="22">
        <f>N109/(I108/1000)</f>
        <v>0.002867924528</v>
      </c>
    </row>
    <row r="110">
      <c r="A110" s="13">
        <v>0.6416666666666667</v>
      </c>
      <c r="B110" s="7">
        <v>84.0</v>
      </c>
      <c r="C110" s="7"/>
      <c r="D110" s="7" t="s">
        <v>26</v>
      </c>
      <c r="E110" s="7">
        <v>5.0</v>
      </c>
      <c r="F110" s="7" t="s">
        <v>269</v>
      </c>
      <c r="G110" s="7">
        <v>19.0</v>
      </c>
      <c r="H110" s="9"/>
      <c r="I110" s="3">
        <v>220.0</v>
      </c>
      <c r="J110" s="8">
        <v>0.12578</v>
      </c>
      <c r="K110" s="3">
        <v>0.12784</v>
      </c>
      <c r="N110">
        <f t="shared" si="8"/>
        <v>0.00206</v>
      </c>
      <c r="O110" s="22">
        <f t="shared" ref="O110:O121" si="11">N110/(I110/1000)</f>
        <v>0.009363636364</v>
      </c>
    </row>
    <row r="111">
      <c r="A111" s="9"/>
      <c r="B111" s="7">
        <v>84.0</v>
      </c>
      <c r="C111" s="7"/>
      <c r="D111" s="7" t="s">
        <v>26</v>
      </c>
      <c r="E111" s="7">
        <v>14.0</v>
      </c>
      <c r="F111" s="7" t="s">
        <v>270</v>
      </c>
      <c r="G111" s="7">
        <v>19.0</v>
      </c>
      <c r="H111" s="9"/>
      <c r="I111" s="3">
        <v>239.0</v>
      </c>
      <c r="J111" s="8">
        <v>0.12767</v>
      </c>
      <c r="K111" s="3">
        <v>0.12784</v>
      </c>
      <c r="L111" s="3">
        <v>0.12792</v>
      </c>
      <c r="M111">
        <f>L111-K111</f>
        <v>0.00008</v>
      </c>
      <c r="N111">
        <f t="shared" si="8"/>
        <v>0.00017</v>
      </c>
      <c r="O111" s="22">
        <f t="shared" si="11"/>
        <v>0.0007112970711</v>
      </c>
    </row>
    <row r="112">
      <c r="A112" s="9"/>
      <c r="B112" s="7">
        <v>84.0</v>
      </c>
      <c r="C112" s="7"/>
      <c r="D112" s="7" t="s">
        <v>26</v>
      </c>
      <c r="E112" s="7">
        <v>27.0</v>
      </c>
      <c r="F112" s="7" t="s">
        <v>271</v>
      </c>
      <c r="G112" s="7">
        <v>19.0</v>
      </c>
      <c r="H112" s="9"/>
      <c r="I112" s="3">
        <v>180.0</v>
      </c>
      <c r="J112" s="8">
        <v>0.12635</v>
      </c>
      <c r="K112" s="3">
        <v>0.12723</v>
      </c>
      <c r="L112" s="3">
        <v>0.12702</v>
      </c>
      <c r="M112">
        <f>K112-L112</f>
        <v>0.00021</v>
      </c>
      <c r="N112">
        <f t="shared" si="8"/>
        <v>0.00088</v>
      </c>
      <c r="O112" s="22">
        <f t="shared" si="11"/>
        <v>0.004888888889</v>
      </c>
      <c r="P112" s="10">
        <v>43291.0</v>
      </c>
    </row>
    <row r="113">
      <c r="A113" s="9"/>
      <c r="B113" s="7">
        <v>84.0</v>
      </c>
      <c r="C113" s="7"/>
      <c r="D113" s="7" t="s">
        <v>36</v>
      </c>
      <c r="E113" s="7">
        <v>5.0</v>
      </c>
      <c r="F113" s="7" t="s">
        <v>272</v>
      </c>
      <c r="G113" s="7">
        <v>19.0</v>
      </c>
      <c r="H113" s="9"/>
      <c r="I113" s="3">
        <v>260.0</v>
      </c>
      <c r="J113" s="8">
        <v>0.12546</v>
      </c>
      <c r="K113" s="3">
        <v>0.12586</v>
      </c>
      <c r="N113">
        <f t="shared" si="8"/>
        <v>0.0004</v>
      </c>
      <c r="O113" s="22">
        <f t="shared" si="11"/>
        <v>0.001538461538</v>
      </c>
    </row>
    <row r="114">
      <c r="A114" s="9"/>
      <c r="B114" s="7">
        <v>84.0</v>
      </c>
      <c r="C114" s="7"/>
      <c r="D114" s="7" t="s">
        <v>36</v>
      </c>
      <c r="E114" s="7">
        <v>14.0</v>
      </c>
      <c r="F114" s="7" t="s">
        <v>273</v>
      </c>
      <c r="G114" s="7">
        <v>19.0</v>
      </c>
      <c r="H114" s="9"/>
      <c r="I114" s="3">
        <v>250.0</v>
      </c>
      <c r="J114" s="3">
        <v>0.12641</v>
      </c>
      <c r="K114" s="3">
        <v>0.12753</v>
      </c>
      <c r="L114" s="3">
        <v>0.12758</v>
      </c>
      <c r="M114">
        <f>K114-L114</f>
        <v>-0.00005</v>
      </c>
      <c r="N114">
        <f t="shared" si="8"/>
        <v>0.00112</v>
      </c>
      <c r="O114" s="22">
        <f t="shared" si="11"/>
        <v>0.00448</v>
      </c>
    </row>
    <row r="115">
      <c r="A115" s="9"/>
      <c r="B115" s="7">
        <v>84.0</v>
      </c>
      <c r="C115" s="7"/>
      <c r="D115" s="7" t="s">
        <v>36</v>
      </c>
      <c r="E115" s="7">
        <v>27.0</v>
      </c>
      <c r="F115" s="7" t="s">
        <v>274</v>
      </c>
      <c r="G115" s="7">
        <v>19.0</v>
      </c>
      <c r="H115" s="9"/>
      <c r="I115" s="3">
        <v>240.0</v>
      </c>
      <c r="J115" s="8">
        <v>0.12664</v>
      </c>
      <c r="K115" s="3">
        <v>0.12648</v>
      </c>
      <c r="N115">
        <f t="shared" si="8"/>
        <v>-0.00016</v>
      </c>
      <c r="O115" s="22">
        <f t="shared" si="11"/>
        <v>-0.0006666666667</v>
      </c>
      <c r="P115" s="10">
        <v>43292.0</v>
      </c>
    </row>
    <row r="116">
      <c r="A116" s="13">
        <v>0.6451388888888889</v>
      </c>
      <c r="B116" s="7">
        <v>89.0</v>
      </c>
      <c r="C116" s="7"/>
      <c r="D116" s="7" t="s">
        <v>26</v>
      </c>
      <c r="E116" s="7">
        <v>5.0</v>
      </c>
      <c r="F116" s="7" t="s">
        <v>275</v>
      </c>
      <c r="G116" s="7">
        <v>20.0</v>
      </c>
      <c r="H116" s="7"/>
      <c r="I116" s="3">
        <v>220.0</v>
      </c>
      <c r="J116" s="8">
        <v>0.12573</v>
      </c>
      <c r="K116" s="3">
        <v>0.12606</v>
      </c>
      <c r="N116">
        <f t="shared" si="8"/>
        <v>0.00033</v>
      </c>
      <c r="O116" s="22">
        <f t="shared" si="11"/>
        <v>0.0015</v>
      </c>
    </row>
    <row r="117">
      <c r="A117" s="9"/>
      <c r="B117" s="7">
        <v>89.0</v>
      </c>
      <c r="C117" s="7"/>
      <c r="D117" s="7" t="s">
        <v>26</v>
      </c>
      <c r="E117" s="7">
        <v>14.0</v>
      </c>
      <c r="F117" s="7" t="s">
        <v>276</v>
      </c>
      <c r="G117" s="7">
        <v>20.0</v>
      </c>
      <c r="H117" s="7"/>
      <c r="I117" s="3">
        <v>210.0</v>
      </c>
      <c r="J117" s="8">
        <v>0.12688</v>
      </c>
      <c r="K117" s="3">
        <v>0.12784</v>
      </c>
      <c r="N117">
        <f t="shared" si="8"/>
        <v>0.00096</v>
      </c>
      <c r="O117" s="22">
        <f t="shared" si="11"/>
        <v>0.004571428571</v>
      </c>
      <c r="P117" s="10">
        <v>43292.0</v>
      </c>
    </row>
    <row r="118">
      <c r="A118" s="9"/>
      <c r="B118" s="7">
        <v>89.0</v>
      </c>
      <c r="C118" s="7"/>
      <c r="D118" s="7" t="s">
        <v>26</v>
      </c>
      <c r="E118" s="7">
        <v>27.0</v>
      </c>
      <c r="F118" s="7" t="s">
        <v>277</v>
      </c>
      <c r="G118" s="7">
        <v>20.0</v>
      </c>
      <c r="H118" s="7"/>
      <c r="I118" s="3">
        <v>160.0</v>
      </c>
      <c r="J118" s="8">
        <v>0.1246</v>
      </c>
      <c r="K118" s="3">
        <v>0.1268</v>
      </c>
      <c r="L118" s="3">
        <v>0.12643</v>
      </c>
      <c r="M118">
        <f t="shared" ref="M118:M121" si="12">K118-L118</f>
        <v>0.00037</v>
      </c>
      <c r="N118">
        <f t="shared" si="8"/>
        <v>0.0022</v>
      </c>
      <c r="O118" s="22">
        <f t="shared" si="11"/>
        <v>0.01375</v>
      </c>
    </row>
    <row r="119">
      <c r="A119" s="9"/>
      <c r="B119" s="7">
        <v>89.0</v>
      </c>
      <c r="C119" s="7"/>
      <c r="D119" s="7" t="s">
        <v>36</v>
      </c>
      <c r="E119" s="7">
        <v>5.0</v>
      </c>
      <c r="F119" s="7" t="s">
        <v>278</v>
      </c>
      <c r="G119" s="7">
        <v>20.0</v>
      </c>
      <c r="H119" s="7"/>
      <c r="I119" s="8">
        <v>235.0</v>
      </c>
      <c r="J119" s="8">
        <v>0.12788</v>
      </c>
      <c r="K119" s="3">
        <v>0.12915</v>
      </c>
      <c r="L119" s="3">
        <v>0.1294</v>
      </c>
      <c r="M119">
        <f t="shared" si="12"/>
        <v>-0.00025</v>
      </c>
      <c r="N119">
        <f t="shared" si="8"/>
        <v>0.00127</v>
      </c>
      <c r="O119" s="22">
        <f t="shared" si="11"/>
        <v>0.005404255319</v>
      </c>
      <c r="P119" s="10">
        <v>43292.0</v>
      </c>
    </row>
    <row r="120">
      <c r="A120" s="9"/>
      <c r="B120" s="7">
        <v>89.0</v>
      </c>
      <c r="C120" s="7"/>
      <c r="D120" s="7" t="s">
        <v>36</v>
      </c>
      <c r="E120" s="7">
        <v>14.0</v>
      </c>
      <c r="F120" s="7" t="s">
        <v>279</v>
      </c>
      <c r="G120" s="7">
        <v>20.0</v>
      </c>
      <c r="H120" s="7"/>
      <c r="I120" s="3">
        <v>219.0</v>
      </c>
      <c r="J120" s="3">
        <v>0.12546</v>
      </c>
      <c r="K120" s="3">
        <v>0.12766</v>
      </c>
      <c r="L120" s="3">
        <v>0.12739</v>
      </c>
      <c r="M120">
        <f t="shared" si="12"/>
        <v>0.00027</v>
      </c>
      <c r="N120">
        <f t="shared" si="8"/>
        <v>0.0022</v>
      </c>
      <c r="O120" s="22">
        <f t="shared" si="11"/>
        <v>0.0100456621</v>
      </c>
      <c r="P120" s="10">
        <v>43292.0</v>
      </c>
    </row>
    <row r="121">
      <c r="A121" s="9"/>
      <c r="B121" s="7">
        <v>89.0</v>
      </c>
      <c r="C121" s="7"/>
      <c r="D121" s="7" t="s">
        <v>36</v>
      </c>
      <c r="E121" s="7">
        <v>27.0</v>
      </c>
      <c r="F121" s="7" t="s">
        <v>280</v>
      </c>
      <c r="G121" s="7">
        <v>20.0</v>
      </c>
      <c r="H121" s="7"/>
      <c r="I121" s="3">
        <v>225.0</v>
      </c>
      <c r="J121" s="8">
        <v>0.12636</v>
      </c>
      <c r="K121" s="3">
        <v>0.12757</v>
      </c>
      <c r="L121" s="3">
        <v>0.12757</v>
      </c>
      <c r="M121">
        <f t="shared" si="12"/>
        <v>0</v>
      </c>
      <c r="N121">
        <f t="shared" si="8"/>
        <v>0.00121</v>
      </c>
      <c r="O121" s="22">
        <f t="shared" si="11"/>
        <v>0.005377777778</v>
      </c>
    </row>
    <row r="122">
      <c r="A122" s="9"/>
      <c r="B122" s="9"/>
      <c r="C122" s="9"/>
      <c r="D122" s="9"/>
      <c r="E122" s="9"/>
      <c r="F122" s="9"/>
      <c r="G122" s="9"/>
      <c r="H122" s="9"/>
      <c r="J122" s="16"/>
      <c r="O122" s="24"/>
    </row>
    <row r="123">
      <c r="A123" s="9"/>
      <c r="B123" s="9"/>
      <c r="C123" s="9"/>
      <c r="D123" s="9"/>
      <c r="E123" s="9"/>
      <c r="F123" s="7" t="s">
        <v>310</v>
      </c>
      <c r="G123" s="9"/>
      <c r="H123" s="9"/>
      <c r="I123" s="3" t="s">
        <v>298</v>
      </c>
      <c r="J123" s="16"/>
      <c r="M123">
        <f>average(M6:M121)</f>
        <v>0.00019625</v>
      </c>
      <c r="N123">
        <f t="shared" ref="N123:O123" si="13">average(N2:N121)</f>
        <v>0.0001318833333</v>
      </c>
      <c r="O123" s="24">
        <f t="shared" si="13"/>
        <v>-0.0008569559255</v>
      </c>
    </row>
    <row r="124">
      <c r="A124" s="9"/>
      <c r="B124" s="9"/>
      <c r="C124" s="9"/>
      <c r="D124" s="9"/>
      <c r="E124" s="9"/>
      <c r="F124" s="7" t="s">
        <v>311</v>
      </c>
      <c r="G124" s="9"/>
      <c r="H124" s="9"/>
      <c r="I124">
        <f>Average(I2:I69,I10:I72,I74:I86)</f>
        <v>124.4305556</v>
      </c>
      <c r="J124" s="16"/>
      <c r="O124" s="24"/>
    </row>
    <row r="125">
      <c r="A125" s="9"/>
      <c r="B125" s="7">
        <v>64.0</v>
      </c>
      <c r="C125" s="7"/>
      <c r="D125" s="7" t="s">
        <v>36</v>
      </c>
      <c r="E125" s="7">
        <v>27.0</v>
      </c>
      <c r="F125" s="7" t="s">
        <v>312</v>
      </c>
      <c r="G125" s="7">
        <v>15.0</v>
      </c>
      <c r="H125" s="9"/>
      <c r="I125" s="3">
        <v>180.0</v>
      </c>
      <c r="J125" s="8">
        <v>0.12463</v>
      </c>
      <c r="K125" s="3">
        <v>0.12553</v>
      </c>
      <c r="N125">
        <f>K125-J125</f>
        <v>0.0009</v>
      </c>
      <c r="O125" s="22">
        <f t="shared" ref="O125:O128" si="14">N125/(I125/1000)</f>
        <v>0.005</v>
      </c>
      <c r="P125" s="10">
        <v>43291.0</v>
      </c>
    </row>
    <row r="126">
      <c r="A126" s="9"/>
      <c r="B126" s="7">
        <v>64.0</v>
      </c>
      <c r="C126" s="7"/>
      <c r="D126" s="7" t="s">
        <v>36</v>
      </c>
      <c r="E126" s="7">
        <v>14.0</v>
      </c>
      <c r="F126" s="30" t="s">
        <v>313</v>
      </c>
      <c r="G126" s="7">
        <v>15.0</v>
      </c>
      <c r="H126" s="9"/>
      <c r="I126" s="3">
        <v>150.0</v>
      </c>
      <c r="J126" s="8">
        <v>0.12679</v>
      </c>
      <c r="K126" s="3">
        <v>0.12733</v>
      </c>
      <c r="N126">
        <f>(K126-J126)+N125</f>
        <v>0.00144</v>
      </c>
      <c r="O126" s="22">
        <f t="shared" si="14"/>
        <v>0.0096</v>
      </c>
      <c r="P126" s="10">
        <v>43291.0</v>
      </c>
    </row>
    <row r="127">
      <c r="A127" s="13"/>
      <c r="B127" s="7">
        <v>69.0</v>
      </c>
      <c r="C127" s="7"/>
      <c r="D127" s="7" t="s">
        <v>26</v>
      </c>
      <c r="E127" s="7">
        <v>5.0</v>
      </c>
      <c r="F127" s="7" t="s">
        <v>314</v>
      </c>
      <c r="G127" s="7">
        <v>16.0</v>
      </c>
      <c r="H127" s="9"/>
      <c r="I127" s="3">
        <v>160.0</v>
      </c>
      <c r="J127" s="8">
        <v>0.12562</v>
      </c>
      <c r="K127" s="3">
        <v>0.12681</v>
      </c>
      <c r="L127" s="3">
        <v>0.12658</v>
      </c>
      <c r="M127">
        <f t="shared" ref="M127:M128" si="15">K127-L127</f>
        <v>0.00023</v>
      </c>
      <c r="N127">
        <f>K127-J127</f>
        <v>0.00119</v>
      </c>
      <c r="O127" s="22">
        <f t="shared" si="14"/>
        <v>0.0074375</v>
      </c>
      <c r="P127" s="10">
        <v>43291.0</v>
      </c>
    </row>
    <row r="128">
      <c r="A128" s="9"/>
      <c r="B128" s="7">
        <v>69.0</v>
      </c>
      <c r="C128" s="7"/>
      <c r="D128" s="7" t="s">
        <v>36</v>
      </c>
      <c r="E128" s="7">
        <v>27.0</v>
      </c>
      <c r="F128" s="7" t="s">
        <v>315</v>
      </c>
      <c r="G128" s="7">
        <v>16.0</v>
      </c>
      <c r="H128" s="9"/>
      <c r="I128" s="3">
        <v>150.0</v>
      </c>
      <c r="J128" s="8">
        <v>0.12539</v>
      </c>
      <c r="K128" s="3">
        <v>0.12649</v>
      </c>
      <c r="L128" s="3">
        <v>0.12643</v>
      </c>
      <c r="M128">
        <f t="shared" si="15"/>
        <v>0.00006</v>
      </c>
      <c r="N128">
        <f>(K128-J128)+N98</f>
        <v>0.00432</v>
      </c>
      <c r="O128" s="22">
        <f t="shared" si="14"/>
        <v>0.0288</v>
      </c>
    </row>
    <row r="129">
      <c r="A129" s="9"/>
      <c r="B129" s="9"/>
      <c r="C129" s="9"/>
      <c r="D129" s="9"/>
      <c r="E129" s="9"/>
      <c r="F129" s="9"/>
      <c r="G129" s="9"/>
      <c r="H129" s="9"/>
      <c r="J129" s="16"/>
      <c r="O129" s="24"/>
    </row>
    <row r="130">
      <c r="A130" s="9"/>
      <c r="B130" s="9"/>
      <c r="C130" s="9"/>
      <c r="D130" s="9"/>
      <c r="E130" s="9"/>
      <c r="F130" s="9"/>
      <c r="G130" s="9"/>
      <c r="H130" s="9"/>
      <c r="J130" s="16"/>
      <c r="O130" s="24"/>
    </row>
    <row r="131">
      <c r="A131" s="9"/>
      <c r="B131" s="9"/>
      <c r="C131" s="9"/>
      <c r="D131" s="9"/>
      <c r="E131" s="9"/>
      <c r="F131" s="9"/>
      <c r="G131" s="9"/>
      <c r="H131" s="9"/>
      <c r="J131" s="16"/>
      <c r="O131" s="24"/>
    </row>
    <row r="132">
      <c r="A132" s="9"/>
      <c r="B132" s="9"/>
      <c r="C132" s="9"/>
      <c r="D132" s="9"/>
      <c r="E132" s="9"/>
      <c r="F132" s="9"/>
      <c r="G132" s="9"/>
      <c r="H132" s="9"/>
      <c r="J132" s="16"/>
      <c r="O132" s="24"/>
    </row>
    <row r="133">
      <c r="A133" s="9"/>
      <c r="B133" s="9"/>
      <c r="C133" s="9"/>
      <c r="D133" s="9"/>
      <c r="E133" s="9"/>
      <c r="F133" s="9"/>
      <c r="G133" s="9"/>
      <c r="H133" s="9"/>
      <c r="J133" s="16"/>
      <c r="O133" s="24"/>
    </row>
    <row r="134">
      <c r="A134" s="9"/>
      <c r="B134" s="9"/>
      <c r="C134" s="9"/>
      <c r="D134" s="9"/>
      <c r="E134" s="9"/>
      <c r="F134" s="9"/>
      <c r="G134" s="9"/>
      <c r="H134" s="9"/>
      <c r="J134" s="16"/>
      <c r="O134" s="24"/>
    </row>
    <row r="135">
      <c r="A135" s="9"/>
      <c r="B135" s="9"/>
      <c r="C135" s="9"/>
      <c r="D135" s="9"/>
      <c r="E135" s="9"/>
      <c r="F135" s="9"/>
      <c r="G135" s="9"/>
      <c r="H135" s="9"/>
      <c r="J135" s="16"/>
      <c r="O135" s="24"/>
    </row>
    <row r="136">
      <c r="A136" s="9"/>
      <c r="B136" s="9"/>
      <c r="C136" s="9"/>
      <c r="D136" s="9"/>
      <c r="E136" s="9"/>
      <c r="F136" s="9"/>
      <c r="G136" s="9"/>
      <c r="H136" s="9"/>
      <c r="J136" s="16"/>
      <c r="O136" s="24"/>
    </row>
    <row r="137">
      <c r="A137" s="9"/>
      <c r="B137" s="9"/>
      <c r="C137" s="9"/>
      <c r="D137" s="9"/>
      <c r="E137" s="9"/>
      <c r="F137" s="9"/>
      <c r="G137" s="9"/>
      <c r="H137" s="9"/>
      <c r="J137" s="16"/>
      <c r="O137" s="24"/>
    </row>
    <row r="138">
      <c r="A138" s="9"/>
      <c r="B138" s="9"/>
      <c r="C138" s="9"/>
      <c r="D138" s="9"/>
      <c r="E138" s="9"/>
      <c r="F138" s="9"/>
      <c r="G138" s="9"/>
      <c r="H138" s="9"/>
      <c r="J138" s="16"/>
      <c r="O138" s="24"/>
    </row>
    <row r="139">
      <c r="A139" s="9"/>
      <c r="B139" s="9"/>
      <c r="C139" s="9"/>
      <c r="D139" s="9"/>
      <c r="E139" s="9"/>
      <c r="F139" s="9"/>
      <c r="G139" s="9"/>
      <c r="H139" s="9"/>
      <c r="J139" s="16"/>
      <c r="O139" s="24"/>
    </row>
    <row r="140">
      <c r="A140" s="9"/>
      <c r="B140" s="9"/>
      <c r="C140" s="9"/>
      <c r="D140" s="9"/>
      <c r="E140" s="9"/>
      <c r="F140" s="9"/>
      <c r="G140" s="9"/>
      <c r="H140" s="9"/>
      <c r="J140" s="16"/>
      <c r="O140" s="24"/>
    </row>
    <row r="141">
      <c r="A141" s="9"/>
      <c r="B141" s="9"/>
      <c r="C141" s="9"/>
      <c r="D141" s="9"/>
      <c r="E141" s="9"/>
      <c r="F141" s="9"/>
      <c r="G141" s="9"/>
      <c r="H141" s="9"/>
      <c r="J141" s="16"/>
      <c r="O141" s="24"/>
    </row>
    <row r="142">
      <c r="A142" s="9"/>
      <c r="B142" s="9"/>
      <c r="C142" s="9"/>
      <c r="D142" s="9"/>
      <c r="E142" s="9"/>
      <c r="F142" s="9"/>
      <c r="G142" s="9"/>
      <c r="H142" s="9"/>
      <c r="J142" s="16"/>
      <c r="O142" s="24"/>
    </row>
    <row r="143">
      <c r="A143" s="9"/>
      <c r="B143" s="9"/>
      <c r="C143" s="9"/>
      <c r="D143" s="9"/>
      <c r="E143" s="9"/>
      <c r="F143" s="9"/>
      <c r="G143" s="9"/>
      <c r="H143" s="9"/>
      <c r="J143" s="16"/>
      <c r="O143" s="24"/>
    </row>
    <row r="144">
      <c r="A144" s="9"/>
      <c r="B144" s="9"/>
      <c r="C144" s="9"/>
      <c r="D144" s="9"/>
      <c r="E144" s="9"/>
      <c r="F144" s="9"/>
      <c r="G144" s="9"/>
      <c r="H144" s="9"/>
      <c r="J144" s="16"/>
      <c r="O144" s="24"/>
    </row>
    <row r="145">
      <c r="A145" s="9"/>
      <c r="B145" s="9"/>
      <c r="C145" s="9"/>
      <c r="D145" s="9"/>
      <c r="E145" s="9"/>
      <c r="F145" s="9"/>
      <c r="G145" s="9"/>
      <c r="H145" s="9"/>
      <c r="J145" s="16"/>
      <c r="O145" s="24"/>
    </row>
    <row r="146">
      <c r="A146" s="9"/>
      <c r="B146" s="9"/>
      <c r="C146" s="9"/>
      <c r="D146" s="9"/>
      <c r="E146" s="9"/>
      <c r="F146" s="9"/>
      <c r="G146" s="9"/>
      <c r="H146" s="9"/>
      <c r="J146" s="16"/>
      <c r="O146" s="24"/>
    </row>
    <row r="147">
      <c r="A147" s="9"/>
      <c r="B147" s="9"/>
      <c r="C147" s="9"/>
      <c r="D147" s="9"/>
      <c r="E147" s="9"/>
      <c r="F147" s="9"/>
      <c r="G147" s="9"/>
      <c r="H147" s="9"/>
      <c r="J147" s="16"/>
      <c r="O147" s="24"/>
    </row>
    <row r="148">
      <c r="A148" s="9"/>
      <c r="B148" s="9"/>
      <c r="C148" s="9"/>
      <c r="D148" s="9"/>
      <c r="E148" s="9"/>
      <c r="F148" s="9"/>
      <c r="G148" s="9"/>
      <c r="H148" s="9"/>
      <c r="J148" s="16"/>
      <c r="O148" s="24"/>
    </row>
    <row r="149">
      <c r="A149" s="9"/>
      <c r="B149" s="9"/>
      <c r="C149" s="9"/>
      <c r="D149" s="9"/>
      <c r="E149" s="9"/>
      <c r="F149" s="9"/>
      <c r="G149" s="9"/>
      <c r="H149" s="9"/>
      <c r="J149" s="16"/>
      <c r="O149" s="24"/>
    </row>
    <row r="150">
      <c r="A150" s="9"/>
      <c r="B150" s="9"/>
      <c r="C150" s="9"/>
      <c r="D150" s="9"/>
      <c r="E150" s="9"/>
      <c r="F150" s="9"/>
      <c r="G150" s="9"/>
      <c r="H150" s="9"/>
      <c r="J150" s="16"/>
      <c r="O150" s="24"/>
    </row>
    <row r="151">
      <c r="A151" s="9"/>
      <c r="B151" s="9"/>
      <c r="C151" s="9"/>
      <c r="D151" s="9"/>
      <c r="E151" s="9"/>
      <c r="F151" s="9"/>
      <c r="G151" s="9"/>
      <c r="H151" s="9"/>
      <c r="J151" s="16"/>
      <c r="O151" s="24"/>
    </row>
    <row r="152">
      <c r="A152" s="9"/>
      <c r="B152" s="9"/>
      <c r="C152" s="9"/>
      <c r="D152" s="9"/>
      <c r="E152" s="9"/>
      <c r="F152" s="9"/>
      <c r="G152" s="9"/>
      <c r="H152" s="9"/>
      <c r="J152" s="16"/>
      <c r="O152" s="24"/>
    </row>
    <row r="153">
      <c r="A153" s="9"/>
      <c r="B153" s="9"/>
      <c r="C153" s="9"/>
      <c r="D153" s="9"/>
      <c r="E153" s="9"/>
      <c r="F153" s="9"/>
      <c r="G153" s="9"/>
      <c r="H153" s="9"/>
      <c r="J153" s="16"/>
      <c r="O153" s="24"/>
    </row>
    <row r="154">
      <c r="A154" s="9"/>
      <c r="B154" s="9"/>
      <c r="C154" s="9"/>
      <c r="D154" s="9"/>
      <c r="E154" s="9"/>
      <c r="F154" s="9"/>
      <c r="G154" s="9"/>
      <c r="H154" s="9"/>
      <c r="J154" s="16"/>
      <c r="O154" s="24"/>
    </row>
    <row r="155">
      <c r="A155" s="9"/>
      <c r="B155" s="9"/>
      <c r="C155" s="9"/>
      <c r="D155" s="9"/>
      <c r="E155" s="9"/>
      <c r="F155" s="9"/>
      <c r="G155" s="9"/>
      <c r="H155" s="9"/>
      <c r="J155" s="16"/>
      <c r="O155" s="24"/>
    </row>
    <row r="156">
      <c r="A156" s="9"/>
      <c r="B156" s="9"/>
      <c r="C156" s="9"/>
      <c r="D156" s="9"/>
      <c r="E156" s="9"/>
      <c r="F156" s="9"/>
      <c r="G156" s="9"/>
      <c r="H156" s="9"/>
      <c r="J156" s="16"/>
      <c r="O156" s="24"/>
    </row>
    <row r="157">
      <c r="A157" s="9"/>
      <c r="B157" s="9"/>
      <c r="C157" s="9"/>
      <c r="D157" s="9"/>
      <c r="E157" s="9"/>
      <c r="F157" s="9"/>
      <c r="G157" s="9"/>
      <c r="H157" s="9"/>
      <c r="J157" s="16"/>
      <c r="O157" s="24"/>
    </row>
    <row r="158">
      <c r="A158" s="9"/>
      <c r="B158" s="9"/>
      <c r="C158" s="9"/>
      <c r="D158" s="9"/>
      <c r="E158" s="9"/>
      <c r="F158" s="9"/>
      <c r="G158" s="9"/>
      <c r="H158" s="9"/>
      <c r="J158" s="16"/>
      <c r="O158" s="24"/>
    </row>
    <row r="159">
      <c r="A159" s="9"/>
      <c r="B159" s="9"/>
      <c r="C159" s="9"/>
      <c r="D159" s="9"/>
      <c r="E159" s="9"/>
      <c r="F159" s="9"/>
      <c r="G159" s="9"/>
      <c r="H159" s="9"/>
      <c r="J159" s="16"/>
      <c r="O159" s="24"/>
    </row>
    <row r="160">
      <c r="A160" s="9"/>
      <c r="B160" s="9"/>
      <c r="C160" s="9"/>
      <c r="D160" s="9"/>
      <c r="E160" s="9"/>
      <c r="F160" s="9"/>
      <c r="G160" s="9"/>
      <c r="H160" s="9"/>
      <c r="J160" s="16"/>
      <c r="O160" s="24"/>
    </row>
    <row r="161">
      <c r="A161" s="9"/>
      <c r="B161" s="9"/>
      <c r="C161" s="9"/>
      <c r="D161" s="9"/>
      <c r="E161" s="9"/>
      <c r="F161" s="9"/>
      <c r="G161" s="9"/>
      <c r="H161" s="9"/>
      <c r="J161" s="16"/>
      <c r="O161" s="24"/>
    </row>
    <row r="162">
      <c r="A162" s="9"/>
      <c r="B162" s="9"/>
      <c r="C162" s="9"/>
      <c r="D162" s="9"/>
      <c r="E162" s="9"/>
      <c r="F162" s="9"/>
      <c r="G162" s="9"/>
      <c r="H162" s="9"/>
      <c r="J162" s="16"/>
      <c r="O162" s="24"/>
    </row>
    <row r="163">
      <c r="A163" s="9"/>
      <c r="B163" s="9"/>
      <c r="C163" s="9"/>
      <c r="D163" s="9"/>
      <c r="E163" s="9"/>
      <c r="F163" s="9"/>
      <c r="G163" s="9"/>
      <c r="H163" s="9"/>
      <c r="J163" s="16"/>
      <c r="O163" s="24"/>
    </row>
    <row r="164">
      <c r="A164" s="9"/>
      <c r="B164" s="9"/>
      <c r="C164" s="9"/>
      <c r="D164" s="9"/>
      <c r="E164" s="9"/>
      <c r="F164" s="9"/>
      <c r="G164" s="9"/>
      <c r="H164" s="9"/>
      <c r="J164" s="16"/>
      <c r="O164" s="24"/>
    </row>
    <row r="165">
      <c r="A165" s="9"/>
      <c r="B165" s="9"/>
      <c r="C165" s="9"/>
      <c r="D165" s="9"/>
      <c r="E165" s="9"/>
      <c r="F165" s="9"/>
      <c r="G165" s="9"/>
      <c r="H165" s="9"/>
      <c r="J165" s="16"/>
      <c r="O165" s="24"/>
    </row>
    <row r="166">
      <c r="A166" s="9"/>
      <c r="B166" s="9"/>
      <c r="C166" s="9"/>
      <c r="D166" s="9"/>
      <c r="E166" s="9"/>
      <c r="F166" s="9"/>
      <c r="G166" s="9"/>
      <c r="H166" s="9"/>
      <c r="J166" s="16"/>
      <c r="O166" s="24"/>
    </row>
    <row r="167">
      <c r="A167" s="9"/>
      <c r="B167" s="9"/>
      <c r="C167" s="9"/>
      <c r="D167" s="9"/>
      <c r="E167" s="9"/>
      <c r="F167" s="9"/>
      <c r="G167" s="9"/>
      <c r="H167" s="9"/>
      <c r="J167" s="16"/>
      <c r="O167" s="24"/>
    </row>
    <row r="168">
      <c r="A168" s="9"/>
      <c r="B168" s="9"/>
      <c r="C168" s="9"/>
      <c r="D168" s="9"/>
      <c r="E168" s="9"/>
      <c r="F168" s="9"/>
      <c r="G168" s="9"/>
      <c r="H168" s="9"/>
      <c r="J168" s="16"/>
      <c r="O168" s="24"/>
    </row>
    <row r="169">
      <c r="A169" s="9"/>
      <c r="B169" s="9"/>
      <c r="C169" s="9"/>
      <c r="D169" s="9"/>
      <c r="E169" s="9"/>
      <c r="F169" s="9"/>
      <c r="G169" s="9"/>
      <c r="H169" s="9"/>
      <c r="J169" s="16"/>
      <c r="O169" s="24"/>
    </row>
    <row r="170">
      <c r="A170" s="9"/>
      <c r="B170" s="9"/>
      <c r="C170" s="9"/>
      <c r="D170" s="9"/>
      <c r="E170" s="9"/>
      <c r="F170" s="9"/>
      <c r="G170" s="9"/>
      <c r="H170" s="9"/>
      <c r="J170" s="16"/>
      <c r="O170" s="24"/>
    </row>
    <row r="171">
      <c r="A171" s="9"/>
      <c r="B171" s="9"/>
      <c r="C171" s="9"/>
      <c r="D171" s="9"/>
      <c r="E171" s="9"/>
      <c r="F171" s="9"/>
      <c r="G171" s="9"/>
      <c r="H171" s="9"/>
      <c r="J171" s="16"/>
      <c r="O171" s="24"/>
    </row>
    <row r="172">
      <c r="A172" s="9"/>
      <c r="B172" s="9"/>
      <c r="C172" s="9"/>
      <c r="D172" s="9"/>
      <c r="E172" s="9"/>
      <c r="F172" s="9"/>
      <c r="G172" s="9"/>
      <c r="H172" s="9"/>
      <c r="J172" s="16"/>
      <c r="O172" s="24"/>
    </row>
    <row r="173">
      <c r="A173" s="9"/>
      <c r="B173" s="9"/>
      <c r="C173" s="9"/>
      <c r="D173" s="9"/>
      <c r="E173" s="9"/>
      <c r="F173" s="9"/>
      <c r="G173" s="9"/>
      <c r="H173" s="9"/>
      <c r="J173" s="16"/>
      <c r="O173" s="24"/>
    </row>
    <row r="174">
      <c r="A174" s="9"/>
      <c r="B174" s="9"/>
      <c r="C174" s="9"/>
      <c r="D174" s="9"/>
      <c r="E174" s="9"/>
      <c r="F174" s="9"/>
      <c r="G174" s="9"/>
      <c r="H174" s="9"/>
      <c r="J174" s="16"/>
      <c r="O174" s="24"/>
    </row>
    <row r="175">
      <c r="A175" s="9"/>
      <c r="B175" s="9"/>
      <c r="C175" s="9"/>
      <c r="D175" s="9"/>
      <c r="E175" s="9"/>
      <c r="F175" s="9"/>
      <c r="G175" s="9"/>
      <c r="H175" s="9"/>
      <c r="J175" s="16"/>
      <c r="O175" s="24"/>
    </row>
    <row r="176">
      <c r="A176" s="9"/>
      <c r="B176" s="9"/>
      <c r="C176" s="9"/>
      <c r="D176" s="9"/>
      <c r="E176" s="9"/>
      <c r="F176" s="9"/>
      <c r="G176" s="9"/>
      <c r="H176" s="9"/>
      <c r="J176" s="16"/>
      <c r="O176" s="24"/>
    </row>
    <row r="177">
      <c r="A177" s="9"/>
      <c r="B177" s="9"/>
      <c r="C177" s="9"/>
      <c r="D177" s="9"/>
      <c r="E177" s="9"/>
      <c r="F177" s="9"/>
      <c r="G177" s="9"/>
      <c r="H177" s="9"/>
      <c r="J177" s="16"/>
      <c r="O177" s="24"/>
    </row>
    <row r="178">
      <c r="A178" s="9"/>
      <c r="B178" s="9"/>
      <c r="C178" s="9"/>
      <c r="D178" s="9"/>
      <c r="E178" s="9"/>
      <c r="F178" s="9"/>
      <c r="G178" s="9"/>
      <c r="H178" s="9"/>
      <c r="J178" s="16"/>
      <c r="O178" s="24"/>
    </row>
    <row r="179">
      <c r="A179" s="9"/>
      <c r="B179" s="9"/>
      <c r="C179" s="9"/>
      <c r="D179" s="9"/>
      <c r="E179" s="9"/>
      <c r="F179" s="9"/>
      <c r="G179" s="9"/>
      <c r="H179" s="9"/>
      <c r="J179" s="16"/>
      <c r="O179" s="24"/>
    </row>
    <row r="180">
      <c r="A180" s="9"/>
      <c r="B180" s="9"/>
      <c r="C180" s="9"/>
      <c r="D180" s="9"/>
      <c r="E180" s="9"/>
      <c r="F180" s="9"/>
      <c r="G180" s="9"/>
      <c r="H180" s="9"/>
      <c r="J180" s="16"/>
      <c r="O180" s="24"/>
    </row>
    <row r="181">
      <c r="A181" s="9"/>
      <c r="B181" s="9"/>
      <c r="C181" s="9"/>
      <c r="D181" s="9"/>
      <c r="E181" s="9"/>
      <c r="F181" s="9"/>
      <c r="G181" s="9"/>
      <c r="H181" s="9"/>
      <c r="J181" s="16"/>
      <c r="O181" s="24"/>
    </row>
    <row r="182">
      <c r="A182" s="9"/>
      <c r="B182" s="9"/>
      <c r="C182" s="9"/>
      <c r="D182" s="9"/>
      <c r="E182" s="9"/>
      <c r="F182" s="9"/>
      <c r="G182" s="9"/>
      <c r="H182" s="9"/>
      <c r="J182" s="16"/>
      <c r="O182" s="24"/>
    </row>
    <row r="183">
      <c r="A183" s="9"/>
      <c r="B183" s="9"/>
      <c r="C183" s="9"/>
      <c r="D183" s="9"/>
      <c r="E183" s="9"/>
      <c r="F183" s="9"/>
      <c r="G183" s="9"/>
      <c r="H183" s="9"/>
      <c r="J183" s="16"/>
      <c r="O183" s="24"/>
    </row>
    <row r="184">
      <c r="A184" s="9"/>
      <c r="B184" s="9"/>
      <c r="C184" s="9"/>
      <c r="D184" s="9"/>
      <c r="E184" s="9"/>
      <c r="F184" s="9"/>
      <c r="G184" s="9"/>
      <c r="H184" s="9"/>
      <c r="J184" s="16"/>
      <c r="O184" s="24"/>
    </row>
    <row r="185">
      <c r="A185" s="9"/>
      <c r="B185" s="9"/>
      <c r="C185" s="9"/>
      <c r="D185" s="9"/>
      <c r="E185" s="9"/>
      <c r="F185" s="9"/>
      <c r="G185" s="9"/>
      <c r="H185" s="9"/>
      <c r="J185" s="16"/>
      <c r="O185" s="24"/>
    </row>
    <row r="186">
      <c r="A186" s="9"/>
      <c r="B186" s="9"/>
      <c r="C186" s="9"/>
      <c r="D186" s="9"/>
      <c r="E186" s="9"/>
      <c r="F186" s="9"/>
      <c r="G186" s="9"/>
      <c r="H186" s="9"/>
      <c r="J186" s="16"/>
      <c r="O186" s="24"/>
    </row>
    <row r="187">
      <c r="A187" s="9"/>
      <c r="B187" s="9"/>
      <c r="C187" s="9"/>
      <c r="D187" s="9"/>
      <c r="E187" s="9"/>
      <c r="F187" s="9"/>
      <c r="G187" s="9"/>
      <c r="H187" s="9"/>
      <c r="J187" s="16"/>
      <c r="O187" s="24"/>
    </row>
    <row r="188">
      <c r="A188" s="9"/>
      <c r="B188" s="9"/>
      <c r="C188" s="9"/>
      <c r="D188" s="9"/>
      <c r="E188" s="9"/>
      <c r="F188" s="9"/>
      <c r="G188" s="9"/>
      <c r="H188" s="9"/>
      <c r="J188" s="16"/>
      <c r="O188" s="24"/>
    </row>
    <row r="189">
      <c r="A189" s="9"/>
      <c r="B189" s="9"/>
      <c r="C189" s="9"/>
      <c r="D189" s="9"/>
      <c r="E189" s="9"/>
      <c r="F189" s="9"/>
      <c r="G189" s="9"/>
      <c r="H189" s="9"/>
      <c r="J189" s="16"/>
      <c r="O189" s="24"/>
    </row>
    <row r="190">
      <c r="A190" s="9"/>
      <c r="B190" s="9"/>
      <c r="C190" s="9"/>
      <c r="D190" s="9"/>
      <c r="E190" s="9"/>
      <c r="F190" s="9"/>
      <c r="G190" s="9"/>
      <c r="H190" s="9"/>
      <c r="J190" s="16"/>
      <c r="O190" s="24"/>
    </row>
    <row r="191">
      <c r="A191" s="9"/>
      <c r="B191" s="9"/>
      <c r="C191" s="9"/>
      <c r="D191" s="9"/>
      <c r="E191" s="9"/>
      <c r="F191" s="9"/>
      <c r="G191" s="9"/>
      <c r="H191" s="9"/>
      <c r="J191" s="16"/>
      <c r="O191" s="24"/>
    </row>
    <row r="192">
      <c r="A192" s="9"/>
      <c r="B192" s="9"/>
      <c r="C192" s="9"/>
      <c r="D192" s="9"/>
      <c r="E192" s="9"/>
      <c r="F192" s="9"/>
      <c r="G192" s="9"/>
      <c r="H192" s="9"/>
      <c r="J192" s="16"/>
      <c r="O192" s="24"/>
    </row>
    <row r="193">
      <c r="A193" s="9"/>
      <c r="B193" s="9"/>
      <c r="C193" s="9"/>
      <c r="D193" s="9"/>
      <c r="E193" s="9"/>
      <c r="F193" s="9"/>
      <c r="G193" s="9"/>
      <c r="H193" s="9"/>
      <c r="J193" s="16"/>
      <c r="O193" s="24"/>
    </row>
    <row r="194">
      <c r="A194" s="9"/>
      <c r="B194" s="9"/>
      <c r="C194" s="9"/>
      <c r="D194" s="9"/>
      <c r="E194" s="9"/>
      <c r="F194" s="9"/>
      <c r="G194" s="9"/>
      <c r="H194" s="9"/>
      <c r="J194" s="16"/>
      <c r="O194" s="24"/>
    </row>
    <row r="195">
      <c r="A195" s="9"/>
      <c r="B195" s="9"/>
      <c r="C195" s="9"/>
      <c r="D195" s="9"/>
      <c r="E195" s="9"/>
      <c r="F195" s="9"/>
      <c r="G195" s="9"/>
      <c r="H195" s="9"/>
      <c r="J195" s="16"/>
      <c r="O195" s="24"/>
    </row>
    <row r="196">
      <c r="A196" s="9"/>
      <c r="B196" s="9"/>
      <c r="C196" s="9"/>
      <c r="D196" s="9"/>
      <c r="E196" s="9"/>
      <c r="F196" s="9"/>
      <c r="G196" s="9"/>
      <c r="H196" s="9"/>
      <c r="J196" s="16"/>
      <c r="O196" s="24"/>
    </row>
    <row r="197">
      <c r="A197" s="9"/>
      <c r="B197" s="9"/>
      <c r="C197" s="9"/>
      <c r="D197" s="9"/>
      <c r="E197" s="9"/>
      <c r="F197" s="9"/>
      <c r="G197" s="9"/>
      <c r="H197" s="9"/>
      <c r="J197" s="16"/>
      <c r="O197" s="24"/>
    </row>
    <row r="198">
      <c r="A198" s="9"/>
      <c r="B198" s="9"/>
      <c r="C198" s="9"/>
      <c r="D198" s="9"/>
      <c r="E198" s="9"/>
      <c r="F198" s="9"/>
      <c r="G198" s="9"/>
      <c r="H198" s="9"/>
      <c r="J198" s="16"/>
      <c r="O198" s="24"/>
    </row>
    <row r="199">
      <c r="A199" s="9"/>
      <c r="B199" s="9"/>
      <c r="C199" s="9"/>
      <c r="D199" s="9"/>
      <c r="E199" s="9"/>
      <c r="F199" s="9"/>
      <c r="G199" s="9"/>
      <c r="H199" s="9"/>
      <c r="J199" s="16"/>
      <c r="O199" s="24"/>
    </row>
    <row r="200">
      <c r="A200" s="9"/>
      <c r="B200" s="9"/>
      <c r="C200" s="9"/>
      <c r="D200" s="9"/>
      <c r="E200" s="9"/>
      <c r="F200" s="9"/>
      <c r="G200" s="9"/>
      <c r="H200" s="9"/>
      <c r="J200" s="16"/>
      <c r="O200" s="24"/>
    </row>
    <row r="201">
      <c r="A201" s="9"/>
      <c r="B201" s="9"/>
      <c r="C201" s="9"/>
      <c r="D201" s="9"/>
      <c r="E201" s="9"/>
      <c r="F201" s="9"/>
      <c r="G201" s="9"/>
      <c r="H201" s="9"/>
      <c r="J201" s="16"/>
      <c r="O201" s="24"/>
    </row>
    <row r="202">
      <c r="A202" s="9"/>
      <c r="B202" s="9"/>
      <c r="C202" s="9"/>
      <c r="D202" s="9"/>
      <c r="E202" s="9"/>
      <c r="F202" s="9"/>
      <c r="G202" s="9"/>
      <c r="H202" s="9"/>
      <c r="J202" s="16"/>
      <c r="O202" s="24"/>
    </row>
    <row r="203">
      <c r="A203" s="9"/>
      <c r="B203" s="9"/>
      <c r="C203" s="9"/>
      <c r="D203" s="9"/>
      <c r="E203" s="9"/>
      <c r="F203" s="9"/>
      <c r="G203" s="9"/>
      <c r="H203" s="9"/>
      <c r="J203" s="16"/>
      <c r="O203" s="24"/>
    </row>
    <row r="204">
      <c r="A204" s="9"/>
      <c r="B204" s="9"/>
      <c r="C204" s="9"/>
      <c r="D204" s="9"/>
      <c r="E204" s="9"/>
      <c r="F204" s="9"/>
      <c r="G204" s="9"/>
      <c r="H204" s="9"/>
      <c r="J204" s="16"/>
      <c r="O204" s="24"/>
    </row>
    <row r="205">
      <c r="A205" s="9"/>
      <c r="B205" s="9"/>
      <c r="C205" s="9"/>
      <c r="D205" s="9"/>
      <c r="E205" s="9"/>
      <c r="F205" s="9"/>
      <c r="G205" s="9"/>
      <c r="H205" s="9"/>
      <c r="J205" s="16"/>
      <c r="O205" s="24"/>
    </row>
    <row r="206">
      <c r="A206" s="9"/>
      <c r="B206" s="9"/>
      <c r="C206" s="9"/>
      <c r="D206" s="9"/>
      <c r="E206" s="9"/>
      <c r="F206" s="9"/>
      <c r="G206" s="9"/>
      <c r="H206" s="9"/>
      <c r="J206" s="16"/>
      <c r="O206" s="24"/>
    </row>
    <row r="207">
      <c r="A207" s="9"/>
      <c r="B207" s="9"/>
      <c r="C207" s="9"/>
      <c r="D207" s="9"/>
      <c r="E207" s="9"/>
      <c r="F207" s="9"/>
      <c r="G207" s="9"/>
      <c r="H207" s="9"/>
      <c r="J207" s="16"/>
      <c r="O207" s="24"/>
    </row>
    <row r="208">
      <c r="A208" s="9"/>
      <c r="B208" s="9"/>
      <c r="C208" s="9"/>
      <c r="D208" s="9"/>
      <c r="E208" s="9"/>
      <c r="F208" s="9"/>
      <c r="G208" s="9"/>
      <c r="H208" s="9"/>
      <c r="J208" s="16"/>
      <c r="O208" s="24"/>
    </row>
    <row r="209">
      <c r="A209" s="9"/>
      <c r="B209" s="9"/>
      <c r="C209" s="9"/>
      <c r="D209" s="9"/>
      <c r="E209" s="9"/>
      <c r="F209" s="9"/>
      <c r="G209" s="9"/>
      <c r="H209" s="9"/>
      <c r="J209" s="16"/>
      <c r="O209" s="24"/>
    </row>
    <row r="210">
      <c r="A210" s="9"/>
      <c r="B210" s="9"/>
      <c r="C210" s="9"/>
      <c r="D210" s="9"/>
      <c r="E210" s="9"/>
      <c r="F210" s="9"/>
      <c r="G210" s="9"/>
      <c r="H210" s="9"/>
      <c r="J210" s="16"/>
      <c r="O210" s="24"/>
    </row>
    <row r="211">
      <c r="A211" s="9"/>
      <c r="B211" s="9"/>
      <c r="C211" s="9"/>
      <c r="D211" s="9"/>
      <c r="E211" s="9"/>
      <c r="F211" s="9"/>
      <c r="G211" s="9"/>
      <c r="H211" s="9"/>
      <c r="J211" s="16"/>
      <c r="O211" s="24"/>
    </row>
    <row r="212">
      <c r="A212" s="9"/>
      <c r="B212" s="9"/>
      <c r="C212" s="9"/>
      <c r="D212" s="9"/>
      <c r="E212" s="9"/>
      <c r="F212" s="9"/>
      <c r="G212" s="9"/>
      <c r="H212" s="9"/>
      <c r="J212" s="16"/>
      <c r="O212" s="24"/>
    </row>
    <row r="213">
      <c r="A213" s="9"/>
      <c r="B213" s="9"/>
      <c r="C213" s="9"/>
      <c r="D213" s="9"/>
      <c r="E213" s="9"/>
      <c r="F213" s="9"/>
      <c r="G213" s="9"/>
      <c r="H213" s="9"/>
      <c r="J213" s="16"/>
      <c r="O213" s="24"/>
    </row>
    <row r="214">
      <c r="A214" s="9"/>
      <c r="B214" s="9"/>
      <c r="C214" s="9"/>
      <c r="D214" s="9"/>
      <c r="E214" s="9"/>
      <c r="F214" s="9"/>
      <c r="G214" s="9"/>
      <c r="H214" s="9"/>
      <c r="J214" s="16"/>
      <c r="O214" s="24"/>
    </row>
    <row r="215">
      <c r="A215" s="9"/>
      <c r="B215" s="9"/>
      <c r="C215" s="9"/>
      <c r="D215" s="9"/>
      <c r="E215" s="9"/>
      <c r="F215" s="9"/>
      <c r="G215" s="9"/>
      <c r="H215" s="9"/>
      <c r="J215" s="16"/>
      <c r="O215" s="24"/>
    </row>
    <row r="216">
      <c r="A216" s="9"/>
      <c r="B216" s="9"/>
      <c r="C216" s="9"/>
      <c r="D216" s="9"/>
      <c r="E216" s="9"/>
      <c r="F216" s="9"/>
      <c r="G216" s="9"/>
      <c r="H216" s="9"/>
      <c r="J216" s="16"/>
      <c r="O216" s="24"/>
    </row>
    <row r="217">
      <c r="A217" s="9"/>
      <c r="B217" s="9"/>
      <c r="C217" s="9"/>
      <c r="D217" s="9"/>
      <c r="E217" s="9"/>
      <c r="F217" s="9"/>
      <c r="G217" s="9"/>
      <c r="H217" s="9"/>
      <c r="J217" s="16"/>
      <c r="O217" s="24"/>
    </row>
    <row r="218">
      <c r="A218" s="9"/>
      <c r="B218" s="9"/>
      <c r="C218" s="9"/>
      <c r="D218" s="9"/>
      <c r="E218" s="9"/>
      <c r="F218" s="9"/>
      <c r="G218" s="9"/>
      <c r="H218" s="9"/>
      <c r="J218" s="16"/>
      <c r="O218" s="24"/>
    </row>
    <row r="219">
      <c r="A219" s="9"/>
      <c r="B219" s="9"/>
      <c r="C219" s="9"/>
      <c r="D219" s="9"/>
      <c r="E219" s="9"/>
      <c r="F219" s="9"/>
      <c r="G219" s="9"/>
      <c r="H219" s="9"/>
      <c r="J219" s="16"/>
      <c r="O219" s="24"/>
    </row>
    <row r="220">
      <c r="A220" s="9"/>
      <c r="B220" s="9"/>
      <c r="C220" s="9"/>
      <c r="D220" s="9"/>
      <c r="E220" s="9"/>
      <c r="F220" s="9"/>
      <c r="G220" s="9"/>
      <c r="H220" s="9"/>
      <c r="J220" s="16"/>
      <c r="O220" s="24"/>
    </row>
    <row r="221">
      <c r="A221" s="9"/>
      <c r="B221" s="9"/>
      <c r="C221" s="9"/>
      <c r="D221" s="9"/>
      <c r="E221" s="9"/>
      <c r="F221" s="9"/>
      <c r="G221" s="9"/>
      <c r="H221" s="9"/>
      <c r="J221" s="16"/>
      <c r="O221" s="24"/>
    </row>
    <row r="222">
      <c r="A222" s="9"/>
      <c r="B222" s="9"/>
      <c r="C222" s="9"/>
      <c r="D222" s="9"/>
      <c r="E222" s="9"/>
      <c r="F222" s="9"/>
      <c r="G222" s="9"/>
      <c r="H222" s="9"/>
      <c r="J222" s="16"/>
      <c r="O222" s="24"/>
    </row>
    <row r="223">
      <c r="A223" s="9"/>
      <c r="B223" s="9"/>
      <c r="C223" s="9"/>
      <c r="D223" s="9"/>
      <c r="E223" s="9"/>
      <c r="F223" s="9"/>
      <c r="G223" s="9"/>
      <c r="H223" s="9"/>
      <c r="J223" s="16"/>
      <c r="O223" s="24"/>
    </row>
    <row r="224">
      <c r="A224" s="9"/>
      <c r="B224" s="9"/>
      <c r="C224" s="9"/>
      <c r="D224" s="9"/>
      <c r="E224" s="9"/>
      <c r="F224" s="9"/>
      <c r="G224" s="9"/>
      <c r="H224" s="9"/>
      <c r="J224" s="16"/>
      <c r="O224" s="24"/>
    </row>
    <row r="225">
      <c r="A225" s="9"/>
      <c r="B225" s="9"/>
      <c r="C225" s="9"/>
      <c r="D225" s="9"/>
      <c r="E225" s="9"/>
      <c r="F225" s="9"/>
      <c r="G225" s="9"/>
      <c r="H225" s="9"/>
      <c r="J225" s="16"/>
      <c r="O225" s="24"/>
    </row>
    <row r="226">
      <c r="A226" s="9"/>
      <c r="B226" s="9"/>
      <c r="C226" s="9"/>
      <c r="D226" s="9"/>
      <c r="E226" s="9"/>
      <c r="F226" s="9"/>
      <c r="G226" s="9"/>
      <c r="H226" s="9"/>
      <c r="J226" s="16"/>
      <c r="O226" s="24"/>
    </row>
    <row r="227">
      <c r="A227" s="9"/>
      <c r="B227" s="9"/>
      <c r="C227" s="9"/>
      <c r="D227" s="9"/>
      <c r="E227" s="9"/>
      <c r="F227" s="9"/>
      <c r="G227" s="9"/>
      <c r="H227" s="9"/>
      <c r="J227" s="16"/>
      <c r="O227" s="24"/>
    </row>
    <row r="228">
      <c r="A228" s="9"/>
      <c r="B228" s="9"/>
      <c r="C228" s="9"/>
      <c r="D228" s="9"/>
      <c r="E228" s="9"/>
      <c r="F228" s="9"/>
      <c r="G228" s="9"/>
      <c r="H228" s="9"/>
      <c r="J228" s="16"/>
      <c r="O228" s="24"/>
    </row>
    <row r="229">
      <c r="A229" s="9"/>
      <c r="B229" s="9"/>
      <c r="C229" s="9"/>
      <c r="D229" s="9"/>
      <c r="E229" s="9"/>
      <c r="F229" s="9"/>
      <c r="G229" s="9"/>
      <c r="H229" s="9"/>
      <c r="J229" s="16"/>
      <c r="O229" s="24"/>
    </row>
    <row r="230">
      <c r="A230" s="9"/>
      <c r="B230" s="9"/>
      <c r="C230" s="9"/>
      <c r="D230" s="9"/>
      <c r="E230" s="9"/>
      <c r="F230" s="9"/>
      <c r="G230" s="9"/>
      <c r="H230" s="9"/>
      <c r="J230" s="16"/>
      <c r="O230" s="24"/>
    </row>
    <row r="231">
      <c r="A231" s="9"/>
      <c r="B231" s="9"/>
      <c r="C231" s="9"/>
      <c r="D231" s="9"/>
      <c r="E231" s="9"/>
      <c r="F231" s="9"/>
      <c r="G231" s="9"/>
      <c r="H231" s="9"/>
      <c r="J231" s="16"/>
      <c r="O231" s="24"/>
    </row>
    <row r="232">
      <c r="A232" s="9"/>
      <c r="B232" s="9"/>
      <c r="C232" s="9"/>
      <c r="D232" s="9"/>
      <c r="E232" s="9"/>
      <c r="F232" s="9"/>
      <c r="G232" s="9"/>
      <c r="H232" s="9"/>
      <c r="J232" s="16"/>
      <c r="O232" s="24"/>
    </row>
    <row r="233">
      <c r="A233" s="9"/>
      <c r="B233" s="9"/>
      <c r="C233" s="9"/>
      <c r="D233" s="9"/>
      <c r="E233" s="9"/>
      <c r="F233" s="9"/>
      <c r="G233" s="9"/>
      <c r="H233" s="9"/>
      <c r="J233" s="16"/>
      <c r="O233" s="24"/>
    </row>
    <row r="234">
      <c r="A234" s="9"/>
      <c r="B234" s="9"/>
      <c r="C234" s="9"/>
      <c r="D234" s="9"/>
      <c r="E234" s="9"/>
      <c r="F234" s="9"/>
      <c r="G234" s="9"/>
      <c r="H234" s="9"/>
      <c r="J234" s="16"/>
      <c r="O234" s="24"/>
    </row>
    <row r="235">
      <c r="A235" s="9"/>
      <c r="B235" s="9"/>
      <c r="C235" s="9"/>
      <c r="D235" s="9"/>
      <c r="E235" s="9"/>
      <c r="F235" s="9"/>
      <c r="G235" s="9"/>
      <c r="H235" s="9"/>
      <c r="J235" s="16"/>
      <c r="O235" s="24"/>
    </row>
    <row r="236">
      <c r="A236" s="9"/>
      <c r="B236" s="9"/>
      <c r="C236" s="9"/>
      <c r="D236" s="9"/>
      <c r="E236" s="9"/>
      <c r="F236" s="9"/>
      <c r="G236" s="9"/>
      <c r="H236" s="9"/>
      <c r="J236" s="16"/>
      <c r="O236" s="24"/>
    </row>
    <row r="237">
      <c r="A237" s="9"/>
      <c r="B237" s="9"/>
      <c r="C237" s="9"/>
      <c r="D237" s="9"/>
      <c r="E237" s="9"/>
      <c r="F237" s="9"/>
      <c r="G237" s="9"/>
      <c r="H237" s="9"/>
      <c r="J237" s="16"/>
      <c r="O237" s="24"/>
    </row>
    <row r="238">
      <c r="A238" s="9"/>
      <c r="B238" s="9"/>
      <c r="C238" s="9"/>
      <c r="D238" s="9"/>
      <c r="E238" s="9"/>
      <c r="F238" s="9"/>
      <c r="G238" s="9"/>
      <c r="H238" s="9"/>
      <c r="J238" s="16"/>
      <c r="O238" s="24"/>
    </row>
    <row r="239">
      <c r="A239" s="9"/>
      <c r="B239" s="9"/>
      <c r="C239" s="9"/>
      <c r="D239" s="9"/>
      <c r="E239" s="9"/>
      <c r="F239" s="9"/>
      <c r="G239" s="9"/>
      <c r="H239" s="9"/>
      <c r="J239" s="16"/>
      <c r="O239" s="24"/>
    </row>
    <row r="240">
      <c r="A240" s="9"/>
      <c r="B240" s="9"/>
      <c r="C240" s="9"/>
      <c r="D240" s="9"/>
      <c r="E240" s="9"/>
      <c r="F240" s="9"/>
      <c r="G240" s="9"/>
      <c r="H240" s="9"/>
      <c r="J240" s="16"/>
      <c r="O240" s="24"/>
    </row>
    <row r="241">
      <c r="A241" s="9"/>
      <c r="B241" s="9"/>
      <c r="C241" s="9"/>
      <c r="D241" s="9"/>
      <c r="E241" s="9"/>
      <c r="F241" s="9"/>
      <c r="G241" s="9"/>
      <c r="H241" s="9"/>
      <c r="J241" s="16"/>
      <c r="O241" s="24"/>
    </row>
    <row r="242">
      <c r="A242" s="9"/>
      <c r="B242" s="9"/>
      <c r="C242" s="9"/>
      <c r="D242" s="9"/>
      <c r="E242" s="9"/>
      <c r="F242" s="9"/>
      <c r="G242" s="9"/>
      <c r="H242" s="9"/>
      <c r="J242" s="16"/>
      <c r="O242" s="24"/>
    </row>
    <row r="243">
      <c r="A243" s="9"/>
      <c r="B243" s="9"/>
      <c r="C243" s="9"/>
      <c r="D243" s="9"/>
      <c r="E243" s="9"/>
      <c r="F243" s="9"/>
      <c r="G243" s="9"/>
      <c r="H243" s="9"/>
      <c r="J243" s="16"/>
      <c r="O243" s="24"/>
    </row>
    <row r="244">
      <c r="A244" s="9"/>
      <c r="B244" s="9"/>
      <c r="C244" s="9"/>
      <c r="D244" s="9"/>
      <c r="E244" s="9"/>
      <c r="F244" s="9"/>
      <c r="G244" s="9"/>
      <c r="H244" s="9"/>
      <c r="J244" s="16"/>
      <c r="O244" s="24"/>
    </row>
    <row r="245">
      <c r="A245" s="9"/>
      <c r="B245" s="9"/>
      <c r="C245" s="9"/>
      <c r="D245" s="9"/>
      <c r="E245" s="9"/>
      <c r="F245" s="9"/>
      <c r="G245" s="9"/>
      <c r="H245" s="9"/>
      <c r="J245" s="16"/>
      <c r="O245" s="24"/>
    </row>
    <row r="246">
      <c r="A246" s="9"/>
      <c r="B246" s="9"/>
      <c r="C246" s="9"/>
      <c r="D246" s="9"/>
      <c r="E246" s="9"/>
      <c r="F246" s="9"/>
      <c r="G246" s="9"/>
      <c r="H246" s="9"/>
      <c r="J246" s="16"/>
      <c r="O246" s="24"/>
    </row>
    <row r="247">
      <c r="A247" s="9"/>
      <c r="B247" s="9"/>
      <c r="C247" s="9"/>
      <c r="D247" s="9"/>
      <c r="E247" s="9"/>
      <c r="F247" s="9"/>
      <c r="G247" s="9"/>
      <c r="H247" s="9"/>
      <c r="J247" s="16"/>
      <c r="O247" s="24"/>
    </row>
    <row r="248">
      <c r="A248" s="9"/>
      <c r="B248" s="9"/>
      <c r="C248" s="9"/>
      <c r="D248" s="9"/>
      <c r="E248" s="9"/>
      <c r="F248" s="9"/>
      <c r="G248" s="9"/>
      <c r="H248" s="9"/>
      <c r="J248" s="16"/>
      <c r="O248" s="24"/>
    </row>
    <row r="249">
      <c r="A249" s="9"/>
      <c r="B249" s="9"/>
      <c r="C249" s="9"/>
      <c r="D249" s="9"/>
      <c r="E249" s="9"/>
      <c r="F249" s="9"/>
      <c r="G249" s="9"/>
      <c r="H249" s="9"/>
      <c r="J249" s="16"/>
      <c r="O249" s="24"/>
    </row>
    <row r="250">
      <c r="A250" s="9"/>
      <c r="B250" s="9"/>
      <c r="C250" s="9"/>
      <c r="D250" s="9"/>
      <c r="E250" s="9"/>
      <c r="F250" s="9"/>
      <c r="G250" s="9"/>
      <c r="H250" s="9"/>
      <c r="J250" s="16"/>
      <c r="O250" s="24"/>
    </row>
    <row r="251">
      <c r="A251" s="9"/>
      <c r="B251" s="9"/>
      <c r="C251" s="9"/>
      <c r="D251" s="9"/>
      <c r="E251" s="9"/>
      <c r="F251" s="9"/>
      <c r="G251" s="9"/>
      <c r="H251" s="9"/>
      <c r="J251" s="16"/>
      <c r="O251" s="24"/>
    </row>
    <row r="252">
      <c r="A252" s="9"/>
      <c r="B252" s="9"/>
      <c r="C252" s="9"/>
      <c r="D252" s="9"/>
      <c r="E252" s="9"/>
      <c r="F252" s="9"/>
      <c r="G252" s="9"/>
      <c r="H252" s="9"/>
      <c r="J252" s="16"/>
      <c r="O252" s="24"/>
    </row>
    <row r="253">
      <c r="A253" s="9"/>
      <c r="B253" s="9"/>
      <c r="C253" s="9"/>
      <c r="D253" s="9"/>
      <c r="E253" s="9"/>
      <c r="F253" s="9"/>
      <c r="G253" s="9"/>
      <c r="H253" s="9"/>
      <c r="J253" s="16"/>
      <c r="O253" s="24"/>
    </row>
    <row r="254">
      <c r="A254" s="9"/>
      <c r="B254" s="9"/>
      <c r="C254" s="9"/>
      <c r="D254" s="9"/>
      <c r="E254" s="9"/>
      <c r="F254" s="9"/>
      <c r="G254" s="9"/>
      <c r="H254" s="9"/>
      <c r="J254" s="16"/>
      <c r="O254" s="24"/>
    </row>
    <row r="255">
      <c r="A255" s="9"/>
      <c r="B255" s="9"/>
      <c r="C255" s="9"/>
      <c r="D255" s="9"/>
      <c r="E255" s="9"/>
      <c r="F255" s="9"/>
      <c r="G255" s="9"/>
      <c r="H255" s="9"/>
      <c r="J255" s="16"/>
      <c r="O255" s="24"/>
    </row>
    <row r="256">
      <c r="A256" s="9"/>
      <c r="B256" s="9"/>
      <c r="C256" s="9"/>
      <c r="D256" s="9"/>
      <c r="E256" s="9"/>
      <c r="F256" s="9"/>
      <c r="G256" s="9"/>
      <c r="H256" s="9"/>
      <c r="J256" s="16"/>
      <c r="O256" s="24"/>
    </row>
    <row r="257">
      <c r="A257" s="9"/>
      <c r="B257" s="9"/>
      <c r="C257" s="9"/>
      <c r="D257" s="9"/>
      <c r="E257" s="9"/>
      <c r="F257" s="9"/>
      <c r="G257" s="9"/>
      <c r="H257" s="9"/>
      <c r="J257" s="16"/>
      <c r="O257" s="24"/>
    </row>
    <row r="258">
      <c r="A258" s="9"/>
      <c r="B258" s="9"/>
      <c r="C258" s="9"/>
      <c r="D258" s="9"/>
      <c r="E258" s="9"/>
      <c r="F258" s="9"/>
      <c r="G258" s="9"/>
      <c r="H258" s="9"/>
      <c r="J258" s="16"/>
      <c r="O258" s="24"/>
    </row>
    <row r="259">
      <c r="A259" s="9"/>
      <c r="B259" s="9"/>
      <c r="C259" s="9"/>
      <c r="D259" s="9"/>
      <c r="E259" s="9"/>
      <c r="F259" s="9"/>
      <c r="G259" s="9"/>
      <c r="H259" s="9"/>
      <c r="J259" s="16"/>
      <c r="O259" s="24"/>
    </row>
    <row r="260">
      <c r="A260" s="9"/>
      <c r="B260" s="9"/>
      <c r="C260" s="9"/>
      <c r="D260" s="9"/>
      <c r="E260" s="9"/>
      <c r="F260" s="9"/>
      <c r="G260" s="9"/>
      <c r="H260" s="9"/>
      <c r="J260" s="16"/>
      <c r="O260" s="24"/>
    </row>
    <row r="261">
      <c r="A261" s="9"/>
      <c r="B261" s="9"/>
      <c r="C261" s="9"/>
      <c r="D261" s="9"/>
      <c r="E261" s="9"/>
      <c r="F261" s="9"/>
      <c r="G261" s="9"/>
      <c r="H261" s="9"/>
      <c r="J261" s="16"/>
      <c r="O261" s="24"/>
    </row>
    <row r="262">
      <c r="A262" s="9"/>
      <c r="B262" s="9"/>
      <c r="C262" s="9"/>
      <c r="D262" s="9"/>
      <c r="E262" s="9"/>
      <c r="F262" s="9"/>
      <c r="G262" s="9"/>
      <c r="H262" s="9"/>
      <c r="J262" s="16"/>
      <c r="O262" s="24"/>
    </row>
    <row r="263">
      <c r="A263" s="9"/>
      <c r="B263" s="9"/>
      <c r="C263" s="9"/>
      <c r="D263" s="9"/>
      <c r="E263" s="9"/>
      <c r="F263" s="9"/>
      <c r="G263" s="9"/>
      <c r="H263" s="9"/>
      <c r="J263" s="16"/>
      <c r="O263" s="24"/>
    </row>
    <row r="264">
      <c r="A264" s="9"/>
      <c r="B264" s="9"/>
      <c r="C264" s="9"/>
      <c r="D264" s="9"/>
      <c r="E264" s="9"/>
      <c r="F264" s="9"/>
      <c r="G264" s="9"/>
      <c r="H264" s="9"/>
      <c r="J264" s="16"/>
      <c r="O264" s="24"/>
    </row>
    <row r="265">
      <c r="A265" s="9"/>
      <c r="B265" s="9"/>
      <c r="C265" s="9"/>
      <c r="D265" s="9"/>
      <c r="E265" s="9"/>
      <c r="F265" s="9"/>
      <c r="G265" s="9"/>
      <c r="H265" s="9"/>
      <c r="J265" s="16"/>
      <c r="O265" s="24"/>
    </row>
    <row r="266">
      <c r="A266" s="9"/>
      <c r="B266" s="9"/>
      <c r="C266" s="9"/>
      <c r="D266" s="9"/>
      <c r="E266" s="9"/>
      <c r="F266" s="9"/>
      <c r="G266" s="9"/>
      <c r="H266" s="9"/>
      <c r="J266" s="16"/>
      <c r="O266" s="24"/>
    </row>
    <row r="267">
      <c r="A267" s="9"/>
      <c r="B267" s="9"/>
      <c r="C267" s="9"/>
      <c r="D267" s="9"/>
      <c r="E267" s="9"/>
      <c r="F267" s="9"/>
      <c r="G267" s="9"/>
      <c r="H267" s="9"/>
      <c r="J267" s="16"/>
      <c r="O267" s="24"/>
    </row>
    <row r="268">
      <c r="A268" s="9"/>
      <c r="B268" s="9"/>
      <c r="C268" s="9"/>
      <c r="D268" s="9"/>
      <c r="E268" s="9"/>
      <c r="F268" s="9"/>
      <c r="G268" s="9"/>
      <c r="H268" s="9"/>
      <c r="J268" s="16"/>
      <c r="O268" s="24"/>
    </row>
    <row r="269">
      <c r="A269" s="9"/>
      <c r="B269" s="9"/>
      <c r="C269" s="9"/>
      <c r="D269" s="9"/>
      <c r="E269" s="9"/>
      <c r="F269" s="9"/>
      <c r="G269" s="9"/>
      <c r="H269" s="9"/>
      <c r="J269" s="16"/>
      <c r="O269" s="24"/>
    </row>
    <row r="270">
      <c r="A270" s="9"/>
      <c r="B270" s="9"/>
      <c r="C270" s="9"/>
      <c r="D270" s="9"/>
      <c r="E270" s="9"/>
      <c r="F270" s="9"/>
      <c r="G270" s="9"/>
      <c r="H270" s="9"/>
      <c r="J270" s="16"/>
      <c r="O270" s="24"/>
    </row>
    <row r="271">
      <c r="A271" s="9"/>
      <c r="B271" s="9"/>
      <c r="C271" s="9"/>
      <c r="D271" s="9"/>
      <c r="E271" s="9"/>
      <c r="F271" s="9"/>
      <c r="G271" s="9"/>
      <c r="H271" s="9"/>
      <c r="J271" s="16"/>
      <c r="O271" s="24"/>
    </row>
    <row r="272">
      <c r="A272" s="9"/>
      <c r="B272" s="9"/>
      <c r="C272" s="9"/>
      <c r="D272" s="9"/>
      <c r="E272" s="9"/>
      <c r="F272" s="9"/>
      <c r="G272" s="9"/>
      <c r="H272" s="9"/>
      <c r="J272" s="16"/>
      <c r="O272" s="24"/>
    </row>
    <row r="273">
      <c r="A273" s="9"/>
      <c r="B273" s="9"/>
      <c r="C273" s="9"/>
      <c r="D273" s="9"/>
      <c r="E273" s="9"/>
      <c r="F273" s="9"/>
      <c r="G273" s="9"/>
      <c r="H273" s="9"/>
      <c r="J273" s="16"/>
      <c r="O273" s="24"/>
    </row>
    <row r="274">
      <c r="A274" s="9"/>
      <c r="B274" s="9"/>
      <c r="C274" s="9"/>
      <c r="D274" s="9"/>
      <c r="E274" s="9"/>
      <c r="F274" s="9"/>
      <c r="G274" s="9"/>
      <c r="H274" s="9"/>
      <c r="J274" s="16"/>
      <c r="O274" s="24"/>
    </row>
    <row r="275">
      <c r="A275" s="9"/>
      <c r="B275" s="9"/>
      <c r="C275" s="9"/>
      <c r="D275" s="9"/>
      <c r="E275" s="9"/>
      <c r="F275" s="9"/>
      <c r="G275" s="9"/>
      <c r="H275" s="9"/>
      <c r="J275" s="16"/>
      <c r="O275" s="24"/>
    </row>
    <row r="276">
      <c r="A276" s="9"/>
      <c r="B276" s="9"/>
      <c r="C276" s="9"/>
      <c r="D276" s="9"/>
      <c r="E276" s="9"/>
      <c r="F276" s="9"/>
      <c r="G276" s="9"/>
      <c r="H276" s="9"/>
      <c r="J276" s="16"/>
      <c r="O276" s="24"/>
    </row>
    <row r="277">
      <c r="A277" s="9"/>
      <c r="B277" s="9"/>
      <c r="C277" s="9"/>
      <c r="D277" s="9"/>
      <c r="E277" s="9"/>
      <c r="F277" s="9"/>
      <c r="G277" s="9"/>
      <c r="H277" s="9"/>
      <c r="J277" s="16"/>
      <c r="O277" s="24"/>
    </row>
    <row r="278">
      <c r="A278" s="9"/>
      <c r="B278" s="9"/>
      <c r="C278" s="9"/>
      <c r="D278" s="9"/>
      <c r="E278" s="9"/>
      <c r="F278" s="9"/>
      <c r="G278" s="9"/>
      <c r="H278" s="9"/>
      <c r="J278" s="16"/>
      <c r="O278" s="24"/>
    </row>
    <row r="279">
      <c r="A279" s="9"/>
      <c r="B279" s="9"/>
      <c r="C279" s="9"/>
      <c r="D279" s="9"/>
      <c r="E279" s="9"/>
      <c r="F279" s="9"/>
      <c r="G279" s="9"/>
      <c r="H279" s="9"/>
      <c r="J279" s="16"/>
      <c r="O279" s="24"/>
    </row>
    <row r="280">
      <c r="A280" s="9"/>
      <c r="B280" s="9"/>
      <c r="C280" s="9"/>
      <c r="D280" s="9"/>
      <c r="E280" s="9"/>
      <c r="F280" s="9"/>
      <c r="G280" s="9"/>
      <c r="H280" s="9"/>
      <c r="J280" s="16"/>
      <c r="O280" s="24"/>
    </row>
    <row r="281">
      <c r="A281" s="9"/>
      <c r="B281" s="9"/>
      <c r="C281" s="9"/>
      <c r="D281" s="9"/>
      <c r="E281" s="9"/>
      <c r="F281" s="9"/>
      <c r="G281" s="9"/>
      <c r="H281" s="9"/>
      <c r="J281" s="16"/>
      <c r="O281" s="24"/>
    </row>
    <row r="282">
      <c r="A282" s="9"/>
      <c r="B282" s="9"/>
      <c r="C282" s="9"/>
      <c r="D282" s="9"/>
      <c r="E282" s="9"/>
      <c r="F282" s="9"/>
      <c r="G282" s="9"/>
      <c r="H282" s="9"/>
      <c r="J282" s="16"/>
      <c r="O282" s="24"/>
    </row>
    <row r="283">
      <c r="A283" s="9"/>
      <c r="B283" s="9"/>
      <c r="C283" s="9"/>
      <c r="D283" s="9"/>
      <c r="E283" s="9"/>
      <c r="F283" s="9"/>
      <c r="G283" s="9"/>
      <c r="H283" s="9"/>
      <c r="J283" s="16"/>
      <c r="O283" s="24"/>
    </row>
    <row r="284">
      <c r="A284" s="9"/>
      <c r="B284" s="9"/>
      <c r="C284" s="9"/>
      <c r="D284" s="9"/>
      <c r="E284" s="9"/>
      <c r="F284" s="9"/>
      <c r="G284" s="9"/>
      <c r="H284" s="9"/>
      <c r="J284" s="16"/>
      <c r="O284" s="24"/>
    </row>
    <row r="285">
      <c r="A285" s="9"/>
      <c r="B285" s="9"/>
      <c r="C285" s="9"/>
      <c r="D285" s="9"/>
      <c r="E285" s="9"/>
      <c r="F285" s="9"/>
      <c r="G285" s="9"/>
      <c r="H285" s="9"/>
      <c r="J285" s="16"/>
      <c r="O285" s="24"/>
    </row>
    <row r="286">
      <c r="A286" s="9"/>
      <c r="B286" s="9"/>
      <c r="C286" s="9"/>
      <c r="D286" s="9"/>
      <c r="E286" s="9"/>
      <c r="F286" s="9"/>
      <c r="G286" s="9"/>
      <c r="H286" s="9"/>
      <c r="J286" s="16"/>
      <c r="O286" s="24"/>
    </row>
    <row r="287">
      <c r="A287" s="9"/>
      <c r="B287" s="9"/>
      <c r="C287" s="9"/>
      <c r="D287" s="9"/>
      <c r="E287" s="9"/>
      <c r="F287" s="9"/>
      <c r="G287" s="9"/>
      <c r="H287" s="9"/>
      <c r="J287" s="16"/>
      <c r="O287" s="24"/>
    </row>
    <row r="288">
      <c r="A288" s="9"/>
      <c r="B288" s="9"/>
      <c r="C288" s="9"/>
      <c r="D288" s="9"/>
      <c r="E288" s="9"/>
      <c r="F288" s="9"/>
      <c r="G288" s="9"/>
      <c r="H288" s="9"/>
      <c r="J288" s="16"/>
      <c r="O288" s="24"/>
    </row>
    <row r="289">
      <c r="A289" s="9"/>
      <c r="B289" s="9"/>
      <c r="C289" s="9"/>
      <c r="D289" s="9"/>
      <c r="E289" s="9"/>
      <c r="F289" s="9"/>
      <c r="G289" s="9"/>
      <c r="H289" s="9"/>
      <c r="J289" s="16"/>
      <c r="O289" s="24"/>
    </row>
    <row r="290">
      <c r="A290" s="9"/>
      <c r="B290" s="9"/>
      <c r="C290" s="9"/>
      <c r="D290" s="9"/>
      <c r="E290" s="9"/>
      <c r="F290" s="9"/>
      <c r="G290" s="9"/>
      <c r="H290" s="9"/>
      <c r="J290" s="16"/>
      <c r="O290" s="24"/>
    </row>
    <row r="291">
      <c r="A291" s="9"/>
      <c r="B291" s="9"/>
      <c r="C291" s="9"/>
      <c r="D291" s="9"/>
      <c r="E291" s="9"/>
      <c r="F291" s="9"/>
      <c r="G291" s="9"/>
      <c r="H291" s="9"/>
      <c r="J291" s="16"/>
      <c r="O291" s="24"/>
    </row>
    <row r="292">
      <c r="A292" s="9"/>
      <c r="B292" s="9"/>
      <c r="C292" s="9"/>
      <c r="D292" s="9"/>
      <c r="E292" s="9"/>
      <c r="F292" s="9"/>
      <c r="G292" s="9"/>
      <c r="H292" s="9"/>
      <c r="J292" s="16"/>
      <c r="O292" s="24"/>
    </row>
    <row r="293">
      <c r="A293" s="9"/>
      <c r="B293" s="9"/>
      <c r="C293" s="9"/>
      <c r="D293" s="9"/>
      <c r="E293" s="9"/>
      <c r="F293" s="9"/>
      <c r="G293" s="9"/>
      <c r="H293" s="9"/>
      <c r="J293" s="16"/>
      <c r="O293" s="24"/>
    </row>
    <row r="294">
      <c r="A294" s="9"/>
      <c r="B294" s="9"/>
      <c r="C294" s="9"/>
      <c r="D294" s="9"/>
      <c r="E294" s="9"/>
      <c r="F294" s="9"/>
      <c r="G294" s="9"/>
      <c r="H294" s="9"/>
      <c r="J294" s="16"/>
      <c r="O294" s="24"/>
    </row>
    <row r="295">
      <c r="A295" s="9"/>
      <c r="B295" s="9"/>
      <c r="C295" s="9"/>
      <c r="D295" s="9"/>
      <c r="E295" s="9"/>
      <c r="F295" s="9"/>
      <c r="G295" s="9"/>
      <c r="H295" s="9"/>
      <c r="J295" s="16"/>
      <c r="O295" s="24"/>
    </row>
    <row r="296">
      <c r="A296" s="9"/>
      <c r="B296" s="9"/>
      <c r="C296" s="9"/>
      <c r="D296" s="9"/>
      <c r="E296" s="9"/>
      <c r="F296" s="9"/>
      <c r="G296" s="9"/>
      <c r="H296" s="9"/>
      <c r="J296" s="16"/>
      <c r="O296" s="24"/>
    </row>
    <row r="297">
      <c r="A297" s="9"/>
      <c r="B297" s="9"/>
      <c r="C297" s="9"/>
      <c r="D297" s="9"/>
      <c r="E297" s="9"/>
      <c r="F297" s="9"/>
      <c r="G297" s="9"/>
      <c r="H297" s="9"/>
      <c r="J297" s="16"/>
      <c r="O297" s="24"/>
    </row>
    <row r="298">
      <c r="A298" s="9"/>
      <c r="B298" s="9"/>
      <c r="C298" s="9"/>
      <c r="D298" s="9"/>
      <c r="E298" s="9"/>
      <c r="F298" s="9"/>
      <c r="G298" s="9"/>
      <c r="H298" s="9"/>
      <c r="J298" s="16"/>
      <c r="O298" s="24"/>
    </row>
    <row r="299">
      <c r="A299" s="9"/>
      <c r="B299" s="9"/>
      <c r="C299" s="9"/>
      <c r="D299" s="9"/>
      <c r="E299" s="9"/>
      <c r="F299" s="9"/>
      <c r="G299" s="9"/>
      <c r="H299" s="9"/>
      <c r="J299" s="16"/>
      <c r="O299" s="24"/>
    </row>
    <row r="300">
      <c r="A300" s="9"/>
      <c r="B300" s="9"/>
      <c r="C300" s="9"/>
      <c r="D300" s="9"/>
      <c r="E300" s="9"/>
      <c r="F300" s="9"/>
      <c r="G300" s="9"/>
      <c r="H300" s="9"/>
      <c r="J300" s="16"/>
      <c r="O300" s="24"/>
    </row>
    <row r="301">
      <c r="A301" s="9"/>
      <c r="B301" s="9"/>
      <c r="C301" s="9"/>
      <c r="D301" s="9"/>
      <c r="E301" s="9"/>
      <c r="F301" s="9"/>
      <c r="G301" s="9"/>
      <c r="H301" s="9"/>
      <c r="J301" s="16"/>
      <c r="O301" s="24"/>
    </row>
    <row r="302">
      <c r="A302" s="9"/>
      <c r="B302" s="9"/>
      <c r="C302" s="9"/>
      <c r="D302" s="9"/>
      <c r="E302" s="9"/>
      <c r="F302" s="9"/>
      <c r="G302" s="9"/>
      <c r="H302" s="9"/>
      <c r="J302" s="16"/>
      <c r="O302" s="24"/>
    </row>
    <row r="303">
      <c r="A303" s="9"/>
      <c r="B303" s="9"/>
      <c r="C303" s="9"/>
      <c r="D303" s="9"/>
      <c r="E303" s="9"/>
      <c r="F303" s="9"/>
      <c r="G303" s="9"/>
      <c r="H303" s="9"/>
      <c r="J303" s="16"/>
      <c r="O303" s="24"/>
    </row>
    <row r="304">
      <c r="A304" s="9"/>
      <c r="B304" s="9"/>
      <c r="C304" s="9"/>
      <c r="D304" s="9"/>
      <c r="E304" s="9"/>
      <c r="F304" s="9"/>
      <c r="G304" s="9"/>
      <c r="H304" s="9"/>
      <c r="J304" s="16"/>
      <c r="O304" s="24"/>
    </row>
    <row r="305">
      <c r="A305" s="9"/>
      <c r="B305" s="9"/>
      <c r="C305" s="9"/>
      <c r="D305" s="9"/>
      <c r="E305" s="9"/>
      <c r="F305" s="9"/>
      <c r="G305" s="9"/>
      <c r="H305" s="9"/>
      <c r="J305" s="16"/>
      <c r="O305" s="24"/>
    </row>
    <row r="306">
      <c r="A306" s="9"/>
      <c r="B306" s="9"/>
      <c r="C306" s="9"/>
      <c r="D306" s="9"/>
      <c r="E306" s="9"/>
      <c r="F306" s="9"/>
      <c r="G306" s="9"/>
      <c r="H306" s="9"/>
      <c r="J306" s="16"/>
      <c r="O306" s="24"/>
    </row>
    <row r="307">
      <c r="A307" s="9"/>
      <c r="B307" s="9"/>
      <c r="C307" s="9"/>
      <c r="D307" s="9"/>
      <c r="E307" s="9"/>
      <c r="F307" s="9"/>
      <c r="G307" s="9"/>
      <c r="H307" s="9"/>
      <c r="J307" s="16"/>
      <c r="O307" s="24"/>
    </row>
    <row r="308">
      <c r="A308" s="9"/>
      <c r="B308" s="9"/>
      <c r="C308" s="9"/>
      <c r="D308" s="9"/>
      <c r="E308" s="9"/>
      <c r="F308" s="9"/>
      <c r="G308" s="9"/>
      <c r="H308" s="9"/>
      <c r="J308" s="16"/>
      <c r="O308" s="24"/>
    </row>
    <row r="309">
      <c r="A309" s="9"/>
      <c r="B309" s="9"/>
      <c r="C309" s="9"/>
      <c r="D309" s="9"/>
      <c r="E309" s="9"/>
      <c r="F309" s="9"/>
      <c r="G309" s="9"/>
      <c r="H309" s="9"/>
      <c r="J309" s="16"/>
      <c r="O309" s="24"/>
    </row>
    <row r="310">
      <c r="A310" s="9"/>
      <c r="B310" s="9"/>
      <c r="C310" s="9"/>
      <c r="D310" s="9"/>
      <c r="E310" s="9"/>
      <c r="F310" s="9"/>
      <c r="G310" s="9"/>
      <c r="H310" s="9"/>
      <c r="J310" s="16"/>
      <c r="O310" s="24"/>
    </row>
    <row r="311">
      <c r="A311" s="9"/>
      <c r="B311" s="9"/>
      <c r="C311" s="9"/>
      <c r="D311" s="9"/>
      <c r="E311" s="9"/>
      <c r="F311" s="9"/>
      <c r="G311" s="9"/>
      <c r="H311" s="9"/>
      <c r="J311" s="16"/>
      <c r="O311" s="24"/>
    </row>
    <row r="312">
      <c r="A312" s="9"/>
      <c r="B312" s="9"/>
      <c r="C312" s="9"/>
      <c r="D312" s="9"/>
      <c r="E312" s="9"/>
      <c r="F312" s="9"/>
      <c r="G312" s="9"/>
      <c r="H312" s="9"/>
      <c r="J312" s="16"/>
      <c r="O312" s="24"/>
    </row>
    <row r="313">
      <c r="A313" s="9"/>
      <c r="B313" s="9"/>
      <c r="C313" s="9"/>
      <c r="D313" s="9"/>
      <c r="E313" s="9"/>
      <c r="F313" s="9"/>
      <c r="G313" s="9"/>
      <c r="H313" s="9"/>
      <c r="J313" s="16"/>
      <c r="O313" s="24"/>
    </row>
    <row r="314">
      <c r="A314" s="9"/>
      <c r="B314" s="9"/>
      <c r="C314" s="9"/>
      <c r="D314" s="9"/>
      <c r="E314" s="9"/>
      <c r="F314" s="9"/>
      <c r="G314" s="9"/>
      <c r="H314" s="9"/>
      <c r="J314" s="16"/>
      <c r="O314" s="24"/>
    </row>
    <row r="315">
      <c r="A315" s="9"/>
      <c r="B315" s="9"/>
      <c r="C315" s="9"/>
      <c r="D315" s="9"/>
      <c r="E315" s="9"/>
      <c r="F315" s="9"/>
      <c r="G315" s="9"/>
      <c r="H315" s="9"/>
      <c r="J315" s="16"/>
      <c r="O315" s="24"/>
    </row>
    <row r="316">
      <c r="A316" s="9"/>
      <c r="B316" s="9"/>
      <c r="C316" s="9"/>
      <c r="D316" s="9"/>
      <c r="E316" s="9"/>
      <c r="F316" s="9"/>
      <c r="G316" s="9"/>
      <c r="H316" s="9"/>
      <c r="J316" s="16"/>
      <c r="O316" s="24"/>
    </row>
    <row r="317">
      <c r="A317" s="9"/>
      <c r="B317" s="9"/>
      <c r="C317" s="9"/>
      <c r="D317" s="9"/>
      <c r="E317" s="9"/>
      <c r="F317" s="9"/>
      <c r="G317" s="9"/>
      <c r="H317" s="9"/>
      <c r="J317" s="16"/>
      <c r="O317" s="24"/>
    </row>
    <row r="318">
      <c r="A318" s="9"/>
      <c r="B318" s="9"/>
      <c r="C318" s="9"/>
      <c r="D318" s="9"/>
      <c r="E318" s="9"/>
      <c r="F318" s="9"/>
      <c r="G318" s="9"/>
      <c r="H318" s="9"/>
      <c r="J318" s="16"/>
      <c r="O318" s="24"/>
    </row>
    <row r="319">
      <c r="A319" s="9"/>
      <c r="B319" s="9"/>
      <c r="C319" s="9"/>
      <c r="D319" s="9"/>
      <c r="E319" s="9"/>
      <c r="F319" s="9"/>
      <c r="G319" s="9"/>
      <c r="H319" s="9"/>
      <c r="J319" s="16"/>
      <c r="O319" s="24"/>
    </row>
    <row r="320">
      <c r="A320" s="9"/>
      <c r="B320" s="9"/>
      <c r="C320" s="9"/>
      <c r="D320" s="9"/>
      <c r="E320" s="9"/>
      <c r="F320" s="9"/>
      <c r="G320" s="9"/>
      <c r="H320" s="9"/>
      <c r="J320" s="16"/>
      <c r="O320" s="24"/>
    </row>
    <row r="321">
      <c r="A321" s="9"/>
      <c r="B321" s="9"/>
      <c r="C321" s="9"/>
      <c r="D321" s="9"/>
      <c r="E321" s="9"/>
      <c r="F321" s="9"/>
      <c r="G321" s="9"/>
      <c r="H321" s="9"/>
      <c r="J321" s="16"/>
      <c r="O321" s="24"/>
    </row>
    <row r="322">
      <c r="A322" s="9"/>
      <c r="B322" s="9"/>
      <c r="C322" s="9"/>
      <c r="D322" s="9"/>
      <c r="E322" s="9"/>
      <c r="F322" s="9"/>
      <c r="G322" s="9"/>
      <c r="H322" s="9"/>
      <c r="J322" s="16"/>
      <c r="O322" s="24"/>
    </row>
    <row r="323">
      <c r="A323" s="9"/>
      <c r="B323" s="9"/>
      <c r="C323" s="9"/>
      <c r="D323" s="9"/>
      <c r="E323" s="9"/>
      <c r="F323" s="9"/>
      <c r="G323" s="9"/>
      <c r="H323" s="9"/>
      <c r="J323" s="16"/>
      <c r="O323" s="24"/>
    </row>
    <row r="324">
      <c r="A324" s="9"/>
      <c r="B324" s="9"/>
      <c r="C324" s="9"/>
      <c r="D324" s="9"/>
      <c r="E324" s="9"/>
      <c r="F324" s="9"/>
      <c r="G324" s="9"/>
      <c r="H324" s="9"/>
      <c r="J324" s="16"/>
      <c r="O324" s="24"/>
    </row>
    <row r="325">
      <c r="A325" s="9"/>
      <c r="B325" s="9"/>
      <c r="C325" s="9"/>
      <c r="D325" s="9"/>
      <c r="E325" s="9"/>
      <c r="F325" s="9"/>
      <c r="G325" s="9"/>
      <c r="H325" s="9"/>
      <c r="J325" s="16"/>
      <c r="O325" s="24"/>
    </row>
    <row r="326">
      <c r="A326" s="9"/>
      <c r="B326" s="9"/>
      <c r="C326" s="9"/>
      <c r="D326" s="9"/>
      <c r="E326" s="9"/>
      <c r="F326" s="9"/>
      <c r="G326" s="9"/>
      <c r="H326" s="9"/>
      <c r="J326" s="16"/>
      <c r="O326" s="24"/>
    </row>
    <row r="327">
      <c r="A327" s="9"/>
      <c r="B327" s="9"/>
      <c r="C327" s="9"/>
      <c r="D327" s="9"/>
      <c r="E327" s="9"/>
      <c r="F327" s="9"/>
      <c r="G327" s="9"/>
      <c r="H327" s="9"/>
      <c r="J327" s="16"/>
      <c r="O327" s="24"/>
    </row>
    <row r="328">
      <c r="A328" s="9"/>
      <c r="B328" s="9"/>
      <c r="C328" s="9"/>
      <c r="D328" s="9"/>
      <c r="E328" s="9"/>
      <c r="F328" s="9"/>
      <c r="G328" s="9"/>
      <c r="H328" s="9"/>
      <c r="J328" s="16"/>
      <c r="O328" s="24"/>
    </row>
    <row r="329">
      <c r="A329" s="9"/>
      <c r="B329" s="9"/>
      <c r="C329" s="9"/>
      <c r="D329" s="9"/>
      <c r="E329" s="9"/>
      <c r="F329" s="9"/>
      <c r="G329" s="9"/>
      <c r="H329" s="9"/>
      <c r="J329" s="16"/>
      <c r="O329" s="24"/>
    </row>
    <row r="330">
      <c r="A330" s="9"/>
      <c r="B330" s="9"/>
      <c r="C330" s="9"/>
      <c r="D330" s="9"/>
      <c r="E330" s="9"/>
      <c r="F330" s="9"/>
      <c r="G330" s="9"/>
      <c r="H330" s="9"/>
      <c r="J330" s="16"/>
      <c r="O330" s="24"/>
    </row>
    <row r="331">
      <c r="A331" s="9"/>
      <c r="B331" s="9"/>
      <c r="C331" s="9"/>
      <c r="D331" s="9"/>
      <c r="E331" s="9"/>
      <c r="F331" s="9"/>
      <c r="G331" s="9"/>
      <c r="H331" s="9"/>
      <c r="J331" s="16"/>
      <c r="O331" s="24"/>
    </row>
    <row r="332">
      <c r="A332" s="9"/>
      <c r="B332" s="9"/>
      <c r="C332" s="9"/>
      <c r="D332" s="9"/>
      <c r="E332" s="9"/>
      <c r="F332" s="9"/>
      <c r="G332" s="9"/>
      <c r="H332" s="9"/>
      <c r="J332" s="16"/>
      <c r="O332" s="24"/>
    </row>
    <row r="333">
      <c r="A333" s="9"/>
      <c r="B333" s="9"/>
      <c r="C333" s="9"/>
      <c r="D333" s="9"/>
      <c r="E333" s="9"/>
      <c r="F333" s="9"/>
      <c r="G333" s="9"/>
      <c r="H333" s="9"/>
      <c r="J333" s="16"/>
      <c r="O333" s="24"/>
    </row>
    <row r="334">
      <c r="A334" s="9"/>
      <c r="B334" s="9"/>
      <c r="C334" s="9"/>
      <c r="D334" s="9"/>
      <c r="E334" s="9"/>
      <c r="F334" s="9"/>
      <c r="G334" s="9"/>
      <c r="H334" s="9"/>
      <c r="J334" s="16"/>
      <c r="O334" s="24"/>
    </row>
    <row r="335">
      <c r="A335" s="9"/>
      <c r="B335" s="9"/>
      <c r="C335" s="9"/>
      <c r="D335" s="9"/>
      <c r="E335" s="9"/>
      <c r="F335" s="9"/>
      <c r="G335" s="9"/>
      <c r="H335" s="9"/>
      <c r="J335" s="16"/>
      <c r="O335" s="24"/>
    </row>
    <row r="336">
      <c r="A336" s="9"/>
      <c r="B336" s="9"/>
      <c r="C336" s="9"/>
      <c r="D336" s="9"/>
      <c r="E336" s="9"/>
      <c r="F336" s="9"/>
      <c r="G336" s="9"/>
      <c r="H336" s="9"/>
      <c r="J336" s="16"/>
      <c r="O336" s="24"/>
    </row>
    <row r="337">
      <c r="A337" s="9"/>
      <c r="B337" s="9"/>
      <c r="C337" s="9"/>
      <c r="D337" s="9"/>
      <c r="E337" s="9"/>
      <c r="F337" s="9"/>
      <c r="G337" s="9"/>
      <c r="H337" s="9"/>
      <c r="J337" s="16"/>
      <c r="O337" s="24"/>
    </row>
    <row r="338">
      <c r="A338" s="9"/>
      <c r="B338" s="9"/>
      <c r="C338" s="9"/>
      <c r="D338" s="9"/>
      <c r="E338" s="9"/>
      <c r="F338" s="9"/>
      <c r="G338" s="9"/>
      <c r="H338" s="9"/>
      <c r="J338" s="16"/>
      <c r="O338" s="24"/>
    </row>
    <row r="339">
      <c r="A339" s="9"/>
      <c r="B339" s="9"/>
      <c r="C339" s="9"/>
      <c r="D339" s="9"/>
      <c r="E339" s="9"/>
      <c r="F339" s="9"/>
      <c r="G339" s="9"/>
      <c r="H339" s="9"/>
      <c r="J339" s="16"/>
      <c r="O339" s="24"/>
    </row>
    <row r="340">
      <c r="A340" s="9"/>
      <c r="B340" s="9"/>
      <c r="C340" s="9"/>
      <c r="D340" s="9"/>
      <c r="E340" s="9"/>
      <c r="F340" s="9"/>
      <c r="G340" s="9"/>
      <c r="H340" s="9"/>
      <c r="J340" s="16"/>
      <c r="O340" s="24"/>
    </row>
    <row r="341">
      <c r="A341" s="9"/>
      <c r="B341" s="9"/>
      <c r="C341" s="9"/>
      <c r="D341" s="9"/>
      <c r="E341" s="9"/>
      <c r="F341" s="9"/>
      <c r="G341" s="9"/>
      <c r="H341" s="9"/>
      <c r="J341" s="16"/>
      <c r="O341" s="24"/>
    </row>
    <row r="342">
      <c r="A342" s="9"/>
      <c r="B342" s="9"/>
      <c r="C342" s="9"/>
      <c r="D342" s="9"/>
      <c r="E342" s="9"/>
      <c r="F342" s="9"/>
      <c r="G342" s="9"/>
      <c r="H342" s="9"/>
      <c r="J342" s="16"/>
      <c r="O342" s="24"/>
    </row>
    <row r="343">
      <c r="A343" s="9"/>
      <c r="B343" s="9"/>
      <c r="C343" s="9"/>
      <c r="D343" s="9"/>
      <c r="E343" s="9"/>
      <c r="F343" s="9"/>
      <c r="G343" s="9"/>
      <c r="H343" s="9"/>
      <c r="J343" s="16"/>
      <c r="O343" s="24"/>
    </row>
    <row r="344">
      <c r="A344" s="9"/>
      <c r="B344" s="9"/>
      <c r="C344" s="9"/>
      <c r="D344" s="9"/>
      <c r="E344" s="9"/>
      <c r="F344" s="9"/>
      <c r="G344" s="9"/>
      <c r="H344" s="9"/>
      <c r="J344" s="16"/>
      <c r="O344" s="24"/>
    </row>
    <row r="345">
      <c r="A345" s="9"/>
      <c r="B345" s="9"/>
      <c r="C345" s="9"/>
      <c r="D345" s="9"/>
      <c r="E345" s="9"/>
      <c r="F345" s="9"/>
      <c r="G345" s="9"/>
      <c r="H345" s="9"/>
      <c r="J345" s="16"/>
      <c r="O345" s="24"/>
    </row>
    <row r="346">
      <c r="A346" s="9"/>
      <c r="B346" s="9"/>
      <c r="C346" s="9"/>
      <c r="D346" s="9"/>
      <c r="E346" s="9"/>
      <c r="F346" s="9"/>
      <c r="G346" s="9"/>
      <c r="H346" s="9"/>
      <c r="J346" s="16"/>
      <c r="O346" s="24"/>
    </row>
    <row r="347">
      <c r="A347" s="9"/>
      <c r="B347" s="9"/>
      <c r="C347" s="9"/>
      <c r="D347" s="9"/>
      <c r="E347" s="9"/>
      <c r="F347" s="9"/>
      <c r="G347" s="9"/>
      <c r="H347" s="9"/>
      <c r="J347" s="16"/>
      <c r="O347" s="24"/>
    </row>
    <row r="348">
      <c r="A348" s="9"/>
      <c r="B348" s="9"/>
      <c r="C348" s="9"/>
      <c r="D348" s="9"/>
      <c r="E348" s="9"/>
      <c r="F348" s="9"/>
      <c r="G348" s="9"/>
      <c r="H348" s="9"/>
      <c r="J348" s="16"/>
      <c r="O348" s="24"/>
    </row>
    <row r="349">
      <c r="A349" s="9"/>
      <c r="B349" s="9"/>
      <c r="C349" s="9"/>
      <c r="D349" s="9"/>
      <c r="E349" s="9"/>
      <c r="F349" s="9"/>
      <c r="G349" s="9"/>
      <c r="H349" s="9"/>
      <c r="J349" s="16"/>
      <c r="O349" s="24"/>
    </row>
    <row r="350">
      <c r="A350" s="9"/>
      <c r="B350" s="9"/>
      <c r="C350" s="9"/>
      <c r="D350" s="9"/>
      <c r="E350" s="9"/>
      <c r="F350" s="9"/>
      <c r="G350" s="9"/>
      <c r="H350" s="9"/>
      <c r="J350" s="16"/>
      <c r="O350" s="24"/>
    </row>
    <row r="351">
      <c r="A351" s="9"/>
      <c r="B351" s="9"/>
      <c r="C351" s="9"/>
      <c r="D351" s="9"/>
      <c r="E351" s="9"/>
      <c r="F351" s="9"/>
      <c r="G351" s="9"/>
      <c r="H351" s="9"/>
      <c r="J351" s="16"/>
      <c r="O351" s="24"/>
    </row>
    <row r="352">
      <c r="A352" s="9"/>
      <c r="B352" s="9"/>
      <c r="C352" s="9"/>
      <c r="D352" s="9"/>
      <c r="E352" s="9"/>
      <c r="F352" s="9"/>
      <c r="G352" s="9"/>
      <c r="H352" s="9"/>
      <c r="J352" s="16"/>
      <c r="O352" s="24"/>
    </row>
    <row r="353">
      <c r="A353" s="9"/>
      <c r="B353" s="9"/>
      <c r="C353" s="9"/>
      <c r="D353" s="9"/>
      <c r="E353" s="9"/>
      <c r="F353" s="9"/>
      <c r="G353" s="9"/>
      <c r="H353" s="9"/>
      <c r="J353" s="16"/>
      <c r="O353" s="24"/>
    </row>
    <row r="354">
      <c r="A354" s="9"/>
      <c r="B354" s="9"/>
      <c r="C354" s="9"/>
      <c r="D354" s="9"/>
      <c r="E354" s="9"/>
      <c r="F354" s="9"/>
      <c r="G354" s="9"/>
      <c r="H354" s="9"/>
      <c r="J354" s="16"/>
      <c r="O354" s="24"/>
    </row>
    <row r="355">
      <c r="A355" s="9"/>
      <c r="B355" s="9"/>
      <c r="C355" s="9"/>
      <c r="D355" s="9"/>
      <c r="E355" s="9"/>
      <c r="F355" s="9"/>
      <c r="G355" s="9"/>
      <c r="H355" s="9"/>
      <c r="J355" s="16"/>
      <c r="O355" s="24"/>
    </row>
    <row r="356">
      <c r="A356" s="9"/>
      <c r="B356" s="9"/>
      <c r="C356" s="9"/>
      <c r="D356" s="9"/>
      <c r="E356" s="9"/>
      <c r="F356" s="9"/>
      <c r="G356" s="9"/>
      <c r="H356" s="9"/>
      <c r="J356" s="16"/>
      <c r="O356" s="24"/>
    </row>
    <row r="357">
      <c r="A357" s="9"/>
      <c r="B357" s="9"/>
      <c r="C357" s="9"/>
      <c r="D357" s="9"/>
      <c r="E357" s="9"/>
      <c r="F357" s="9"/>
      <c r="G357" s="9"/>
      <c r="H357" s="9"/>
      <c r="J357" s="16"/>
      <c r="O357" s="24"/>
    </row>
    <row r="358">
      <c r="A358" s="9"/>
      <c r="B358" s="9"/>
      <c r="C358" s="9"/>
      <c r="D358" s="9"/>
      <c r="E358" s="9"/>
      <c r="F358" s="9"/>
      <c r="G358" s="9"/>
      <c r="H358" s="9"/>
      <c r="J358" s="16"/>
      <c r="O358" s="24"/>
    </row>
    <row r="359">
      <c r="A359" s="9"/>
      <c r="B359" s="9"/>
      <c r="C359" s="9"/>
      <c r="D359" s="9"/>
      <c r="E359" s="9"/>
      <c r="F359" s="9"/>
      <c r="G359" s="9"/>
      <c r="H359" s="9"/>
      <c r="J359" s="16"/>
      <c r="O359" s="24"/>
    </row>
    <row r="360">
      <c r="A360" s="9"/>
      <c r="B360" s="9"/>
      <c r="C360" s="9"/>
      <c r="D360" s="9"/>
      <c r="E360" s="9"/>
      <c r="F360" s="9"/>
      <c r="G360" s="9"/>
      <c r="H360" s="9"/>
      <c r="J360" s="16"/>
      <c r="O360" s="24"/>
    </row>
    <row r="361">
      <c r="A361" s="9"/>
      <c r="B361" s="9"/>
      <c r="C361" s="9"/>
      <c r="D361" s="9"/>
      <c r="E361" s="9"/>
      <c r="F361" s="9"/>
      <c r="G361" s="9"/>
      <c r="H361" s="9"/>
      <c r="J361" s="16"/>
      <c r="O361" s="24"/>
    </row>
    <row r="362">
      <c r="A362" s="9"/>
      <c r="B362" s="9"/>
      <c r="C362" s="9"/>
      <c r="D362" s="9"/>
      <c r="E362" s="9"/>
      <c r="F362" s="9"/>
      <c r="G362" s="9"/>
      <c r="H362" s="9"/>
      <c r="J362" s="16"/>
      <c r="O362" s="24"/>
    </row>
    <row r="363">
      <c r="A363" s="9"/>
      <c r="B363" s="9"/>
      <c r="C363" s="9"/>
      <c r="D363" s="9"/>
      <c r="E363" s="9"/>
      <c r="F363" s="9"/>
      <c r="G363" s="9"/>
      <c r="H363" s="9"/>
      <c r="J363" s="16"/>
      <c r="O363" s="24"/>
    </row>
    <row r="364">
      <c r="A364" s="9"/>
      <c r="B364" s="9"/>
      <c r="C364" s="9"/>
      <c r="D364" s="9"/>
      <c r="E364" s="9"/>
      <c r="F364" s="9"/>
      <c r="G364" s="9"/>
      <c r="H364" s="9"/>
      <c r="J364" s="16"/>
      <c r="O364" s="24"/>
    </row>
    <row r="365">
      <c r="A365" s="9"/>
      <c r="B365" s="9"/>
      <c r="C365" s="9"/>
      <c r="D365" s="9"/>
      <c r="E365" s="9"/>
      <c r="F365" s="9"/>
      <c r="G365" s="9"/>
      <c r="H365" s="9"/>
      <c r="J365" s="16"/>
      <c r="O365" s="24"/>
    </row>
    <row r="366">
      <c r="A366" s="9"/>
      <c r="B366" s="9"/>
      <c r="C366" s="9"/>
      <c r="D366" s="9"/>
      <c r="E366" s="9"/>
      <c r="F366" s="9"/>
      <c r="G366" s="9"/>
      <c r="H366" s="9"/>
      <c r="J366" s="16"/>
      <c r="O366" s="24"/>
    </row>
    <row r="367">
      <c r="A367" s="9"/>
      <c r="B367" s="9"/>
      <c r="C367" s="9"/>
      <c r="D367" s="9"/>
      <c r="E367" s="9"/>
      <c r="F367" s="9"/>
      <c r="G367" s="9"/>
      <c r="H367" s="9"/>
      <c r="J367" s="16"/>
      <c r="O367" s="24"/>
    </row>
    <row r="368">
      <c r="A368" s="9"/>
      <c r="B368" s="9"/>
      <c r="C368" s="9"/>
      <c r="D368" s="9"/>
      <c r="E368" s="9"/>
      <c r="F368" s="9"/>
      <c r="G368" s="9"/>
      <c r="H368" s="9"/>
      <c r="J368" s="16"/>
      <c r="O368" s="24"/>
    </row>
    <row r="369">
      <c r="A369" s="9"/>
      <c r="B369" s="9"/>
      <c r="C369" s="9"/>
      <c r="D369" s="9"/>
      <c r="E369" s="9"/>
      <c r="F369" s="9"/>
      <c r="G369" s="9"/>
      <c r="H369" s="9"/>
      <c r="J369" s="16"/>
      <c r="O369" s="24"/>
    </row>
    <row r="370">
      <c r="A370" s="9"/>
      <c r="B370" s="9"/>
      <c r="C370" s="9"/>
      <c r="D370" s="9"/>
      <c r="E370" s="9"/>
      <c r="F370" s="9"/>
      <c r="G370" s="9"/>
      <c r="H370" s="9"/>
      <c r="J370" s="16"/>
      <c r="O370" s="24"/>
    </row>
    <row r="371">
      <c r="A371" s="9"/>
      <c r="B371" s="9"/>
      <c r="C371" s="9"/>
      <c r="D371" s="9"/>
      <c r="E371" s="9"/>
      <c r="F371" s="9"/>
      <c r="G371" s="9"/>
      <c r="H371" s="9"/>
      <c r="J371" s="16"/>
      <c r="O371" s="24"/>
    </row>
    <row r="372">
      <c r="A372" s="9"/>
      <c r="B372" s="9"/>
      <c r="C372" s="9"/>
      <c r="D372" s="9"/>
      <c r="E372" s="9"/>
      <c r="F372" s="9"/>
      <c r="G372" s="9"/>
      <c r="H372" s="9"/>
      <c r="J372" s="16"/>
      <c r="O372" s="24"/>
    </row>
    <row r="373">
      <c r="A373" s="9"/>
      <c r="B373" s="9"/>
      <c r="C373" s="9"/>
      <c r="D373" s="9"/>
      <c r="E373" s="9"/>
      <c r="F373" s="9"/>
      <c r="G373" s="9"/>
      <c r="H373" s="9"/>
      <c r="J373" s="16"/>
      <c r="O373" s="24"/>
    </row>
    <row r="374">
      <c r="A374" s="9"/>
      <c r="B374" s="9"/>
      <c r="C374" s="9"/>
      <c r="D374" s="9"/>
      <c r="E374" s="9"/>
      <c r="F374" s="9"/>
      <c r="G374" s="9"/>
      <c r="H374" s="9"/>
      <c r="J374" s="16"/>
      <c r="O374" s="24"/>
    </row>
    <row r="375">
      <c r="A375" s="9"/>
      <c r="B375" s="9"/>
      <c r="C375" s="9"/>
      <c r="D375" s="9"/>
      <c r="E375" s="9"/>
      <c r="F375" s="9"/>
      <c r="G375" s="9"/>
      <c r="H375" s="9"/>
      <c r="J375" s="16"/>
      <c r="O375" s="24"/>
    </row>
    <row r="376">
      <c r="A376" s="9"/>
      <c r="B376" s="9"/>
      <c r="C376" s="9"/>
      <c r="D376" s="9"/>
      <c r="E376" s="9"/>
      <c r="F376" s="9"/>
      <c r="G376" s="9"/>
      <c r="H376" s="9"/>
      <c r="J376" s="16"/>
      <c r="O376" s="24"/>
    </row>
    <row r="377">
      <c r="A377" s="9"/>
      <c r="B377" s="9"/>
      <c r="C377" s="9"/>
      <c r="D377" s="9"/>
      <c r="E377" s="9"/>
      <c r="F377" s="9"/>
      <c r="G377" s="9"/>
      <c r="H377" s="9"/>
      <c r="J377" s="16"/>
      <c r="O377" s="24"/>
    </row>
    <row r="378">
      <c r="A378" s="9"/>
      <c r="B378" s="9"/>
      <c r="C378" s="9"/>
      <c r="D378" s="9"/>
      <c r="E378" s="9"/>
      <c r="F378" s="9"/>
      <c r="G378" s="9"/>
      <c r="H378" s="9"/>
      <c r="J378" s="16"/>
      <c r="O378" s="24"/>
    </row>
    <row r="379">
      <c r="A379" s="9"/>
      <c r="B379" s="9"/>
      <c r="C379" s="9"/>
      <c r="D379" s="9"/>
      <c r="E379" s="9"/>
      <c r="F379" s="9"/>
      <c r="G379" s="9"/>
      <c r="H379" s="9"/>
      <c r="J379" s="16"/>
      <c r="O379" s="24"/>
    </row>
    <row r="380">
      <c r="A380" s="9"/>
      <c r="B380" s="9"/>
      <c r="C380" s="9"/>
      <c r="D380" s="9"/>
      <c r="E380" s="9"/>
      <c r="F380" s="9"/>
      <c r="G380" s="9"/>
      <c r="H380" s="9"/>
      <c r="J380" s="16"/>
      <c r="O380" s="24"/>
    </row>
    <row r="381">
      <c r="A381" s="9"/>
      <c r="B381" s="9"/>
      <c r="C381" s="9"/>
      <c r="D381" s="9"/>
      <c r="E381" s="9"/>
      <c r="F381" s="9"/>
      <c r="G381" s="9"/>
      <c r="H381" s="9"/>
      <c r="J381" s="16"/>
      <c r="O381" s="24"/>
    </row>
    <row r="382">
      <c r="A382" s="9"/>
      <c r="B382" s="9"/>
      <c r="C382" s="9"/>
      <c r="D382" s="9"/>
      <c r="E382" s="9"/>
      <c r="F382" s="9"/>
      <c r="G382" s="9"/>
      <c r="H382" s="9"/>
      <c r="J382" s="16"/>
      <c r="O382" s="24"/>
    </row>
    <row r="383">
      <c r="A383" s="9"/>
      <c r="B383" s="9"/>
      <c r="C383" s="9"/>
      <c r="D383" s="9"/>
      <c r="E383" s="9"/>
      <c r="F383" s="9"/>
      <c r="G383" s="9"/>
      <c r="H383" s="9"/>
      <c r="J383" s="16"/>
      <c r="O383" s="24"/>
    </row>
    <row r="384">
      <c r="A384" s="9"/>
      <c r="B384" s="9"/>
      <c r="C384" s="9"/>
      <c r="D384" s="9"/>
      <c r="E384" s="9"/>
      <c r="F384" s="9"/>
      <c r="G384" s="9"/>
      <c r="H384" s="9"/>
      <c r="J384" s="16"/>
      <c r="O384" s="24"/>
    </row>
    <row r="385">
      <c r="A385" s="9"/>
      <c r="B385" s="9"/>
      <c r="C385" s="9"/>
      <c r="D385" s="9"/>
      <c r="E385" s="9"/>
      <c r="F385" s="9"/>
      <c r="G385" s="9"/>
      <c r="H385" s="9"/>
      <c r="J385" s="16"/>
      <c r="O385" s="24"/>
    </row>
    <row r="386">
      <c r="A386" s="9"/>
      <c r="B386" s="9"/>
      <c r="C386" s="9"/>
      <c r="D386" s="9"/>
      <c r="E386" s="9"/>
      <c r="F386" s="9"/>
      <c r="G386" s="9"/>
      <c r="H386" s="9"/>
      <c r="J386" s="16"/>
      <c r="O386" s="24"/>
    </row>
    <row r="387">
      <c r="A387" s="9"/>
      <c r="B387" s="9"/>
      <c r="C387" s="9"/>
      <c r="D387" s="9"/>
      <c r="E387" s="9"/>
      <c r="F387" s="9"/>
      <c r="G387" s="9"/>
      <c r="H387" s="9"/>
      <c r="J387" s="16"/>
      <c r="O387" s="24"/>
    </row>
    <row r="388">
      <c r="A388" s="9"/>
      <c r="B388" s="9"/>
      <c r="C388" s="9"/>
      <c r="D388" s="9"/>
      <c r="E388" s="9"/>
      <c r="F388" s="9"/>
      <c r="G388" s="9"/>
      <c r="H388" s="9"/>
      <c r="J388" s="16"/>
      <c r="O388" s="24"/>
    </row>
    <row r="389">
      <c r="A389" s="9"/>
      <c r="B389" s="9"/>
      <c r="C389" s="9"/>
      <c r="D389" s="9"/>
      <c r="E389" s="9"/>
      <c r="F389" s="9"/>
      <c r="G389" s="9"/>
      <c r="H389" s="9"/>
      <c r="J389" s="16"/>
      <c r="O389" s="24"/>
    </row>
    <row r="390">
      <c r="A390" s="9"/>
      <c r="B390" s="9"/>
      <c r="C390" s="9"/>
      <c r="D390" s="9"/>
      <c r="E390" s="9"/>
      <c r="F390" s="9"/>
      <c r="G390" s="9"/>
      <c r="H390" s="9"/>
      <c r="J390" s="16"/>
      <c r="O390" s="24"/>
    </row>
    <row r="391">
      <c r="A391" s="9"/>
      <c r="B391" s="9"/>
      <c r="C391" s="9"/>
      <c r="D391" s="9"/>
      <c r="E391" s="9"/>
      <c r="F391" s="9"/>
      <c r="G391" s="9"/>
      <c r="H391" s="9"/>
      <c r="J391" s="16"/>
      <c r="O391" s="24"/>
    </row>
    <row r="392">
      <c r="A392" s="9"/>
      <c r="B392" s="9"/>
      <c r="C392" s="9"/>
      <c r="D392" s="9"/>
      <c r="E392" s="9"/>
      <c r="F392" s="9"/>
      <c r="G392" s="9"/>
      <c r="H392" s="9"/>
      <c r="J392" s="16"/>
      <c r="O392" s="24"/>
    </row>
    <row r="393">
      <c r="A393" s="9"/>
      <c r="B393" s="9"/>
      <c r="C393" s="9"/>
      <c r="D393" s="9"/>
      <c r="E393" s="9"/>
      <c r="F393" s="9"/>
      <c r="G393" s="9"/>
      <c r="H393" s="9"/>
      <c r="J393" s="16"/>
      <c r="O393" s="24"/>
    </row>
    <row r="394">
      <c r="A394" s="9"/>
      <c r="B394" s="9"/>
      <c r="C394" s="9"/>
      <c r="D394" s="9"/>
      <c r="E394" s="9"/>
      <c r="F394" s="9"/>
      <c r="G394" s="9"/>
      <c r="H394" s="9"/>
      <c r="J394" s="16"/>
      <c r="O394" s="24"/>
    </row>
    <row r="395">
      <c r="A395" s="9"/>
      <c r="B395" s="9"/>
      <c r="C395" s="9"/>
      <c r="D395" s="9"/>
      <c r="E395" s="9"/>
      <c r="F395" s="9"/>
      <c r="G395" s="9"/>
      <c r="H395" s="9"/>
      <c r="J395" s="16"/>
      <c r="O395" s="24"/>
    </row>
    <row r="396">
      <c r="A396" s="9"/>
      <c r="B396" s="9"/>
      <c r="C396" s="9"/>
      <c r="D396" s="9"/>
      <c r="E396" s="9"/>
      <c r="F396" s="9"/>
      <c r="G396" s="9"/>
      <c r="H396" s="9"/>
      <c r="J396" s="16"/>
      <c r="O396" s="24"/>
    </row>
    <row r="397">
      <c r="A397" s="9"/>
      <c r="B397" s="9"/>
      <c r="C397" s="9"/>
      <c r="D397" s="9"/>
      <c r="E397" s="9"/>
      <c r="F397" s="9"/>
      <c r="G397" s="9"/>
      <c r="H397" s="9"/>
      <c r="J397" s="16"/>
      <c r="O397" s="24"/>
    </row>
    <row r="398">
      <c r="A398" s="9"/>
      <c r="B398" s="9"/>
      <c r="C398" s="9"/>
      <c r="D398" s="9"/>
      <c r="E398" s="9"/>
      <c r="F398" s="9"/>
      <c r="G398" s="9"/>
      <c r="H398" s="9"/>
      <c r="J398" s="16"/>
      <c r="O398" s="24"/>
    </row>
    <row r="399">
      <c r="A399" s="9"/>
      <c r="B399" s="9"/>
      <c r="C399" s="9"/>
      <c r="D399" s="9"/>
      <c r="E399" s="9"/>
      <c r="F399" s="9"/>
      <c r="G399" s="9"/>
      <c r="H399" s="9"/>
      <c r="J399" s="16"/>
      <c r="O399" s="24"/>
    </row>
    <row r="400">
      <c r="A400" s="9"/>
      <c r="B400" s="9"/>
      <c r="C400" s="9"/>
      <c r="D400" s="9"/>
      <c r="E400" s="9"/>
      <c r="F400" s="9"/>
      <c r="G400" s="9"/>
      <c r="H400" s="9"/>
      <c r="J400" s="16"/>
      <c r="O400" s="24"/>
    </row>
    <row r="401">
      <c r="A401" s="9"/>
      <c r="B401" s="9"/>
      <c r="C401" s="9"/>
      <c r="D401" s="9"/>
      <c r="E401" s="9"/>
      <c r="F401" s="9"/>
      <c r="G401" s="9"/>
      <c r="H401" s="9"/>
      <c r="J401" s="16"/>
      <c r="O401" s="24"/>
    </row>
    <row r="402">
      <c r="A402" s="9"/>
      <c r="B402" s="9"/>
      <c r="C402" s="9"/>
      <c r="D402" s="9"/>
      <c r="E402" s="9"/>
      <c r="F402" s="9"/>
      <c r="G402" s="9"/>
      <c r="H402" s="9"/>
      <c r="J402" s="16"/>
      <c r="O402" s="24"/>
    </row>
    <row r="403">
      <c r="A403" s="9"/>
      <c r="B403" s="9"/>
      <c r="C403" s="9"/>
      <c r="D403" s="9"/>
      <c r="E403" s="9"/>
      <c r="F403" s="9"/>
      <c r="G403" s="9"/>
      <c r="H403" s="9"/>
      <c r="J403" s="16"/>
      <c r="O403" s="24"/>
    </row>
    <row r="404">
      <c r="A404" s="9"/>
      <c r="B404" s="9"/>
      <c r="C404" s="9"/>
      <c r="D404" s="9"/>
      <c r="E404" s="9"/>
      <c r="F404" s="9"/>
      <c r="G404" s="9"/>
      <c r="H404" s="9"/>
      <c r="J404" s="16"/>
      <c r="O404" s="24"/>
    </row>
    <row r="405">
      <c r="A405" s="9"/>
      <c r="B405" s="9"/>
      <c r="C405" s="9"/>
      <c r="D405" s="9"/>
      <c r="E405" s="9"/>
      <c r="F405" s="9"/>
      <c r="G405" s="9"/>
      <c r="H405" s="9"/>
      <c r="J405" s="16"/>
      <c r="O405" s="24"/>
    </row>
    <row r="406">
      <c r="A406" s="9"/>
      <c r="B406" s="9"/>
      <c r="C406" s="9"/>
      <c r="D406" s="9"/>
      <c r="E406" s="9"/>
      <c r="F406" s="9"/>
      <c r="G406" s="9"/>
      <c r="H406" s="9"/>
      <c r="J406" s="16"/>
      <c r="O406" s="24"/>
    </row>
    <row r="407">
      <c r="A407" s="9"/>
      <c r="B407" s="9"/>
      <c r="C407" s="9"/>
      <c r="D407" s="9"/>
      <c r="E407" s="9"/>
      <c r="F407" s="9"/>
      <c r="G407" s="9"/>
      <c r="H407" s="9"/>
      <c r="J407" s="16"/>
      <c r="O407" s="24"/>
    </row>
    <row r="408">
      <c r="A408" s="9"/>
      <c r="B408" s="9"/>
      <c r="C408" s="9"/>
      <c r="D408" s="9"/>
      <c r="E408" s="9"/>
      <c r="F408" s="9"/>
      <c r="G408" s="9"/>
      <c r="H408" s="9"/>
      <c r="J408" s="16"/>
      <c r="O408" s="24"/>
    </row>
    <row r="409">
      <c r="A409" s="9"/>
      <c r="B409" s="9"/>
      <c r="C409" s="9"/>
      <c r="D409" s="9"/>
      <c r="E409" s="9"/>
      <c r="F409" s="9"/>
      <c r="G409" s="9"/>
      <c r="H409" s="9"/>
      <c r="J409" s="16"/>
      <c r="O409" s="24"/>
    </row>
    <row r="410">
      <c r="A410" s="9"/>
      <c r="B410" s="9"/>
      <c r="C410" s="9"/>
      <c r="D410" s="9"/>
      <c r="E410" s="9"/>
      <c r="F410" s="9"/>
      <c r="G410" s="9"/>
      <c r="H410" s="9"/>
      <c r="J410" s="16"/>
      <c r="O410" s="24"/>
    </row>
    <row r="411">
      <c r="A411" s="9"/>
      <c r="B411" s="9"/>
      <c r="C411" s="9"/>
      <c r="D411" s="9"/>
      <c r="E411" s="9"/>
      <c r="F411" s="9"/>
      <c r="G411" s="9"/>
      <c r="H411" s="9"/>
      <c r="J411" s="16"/>
      <c r="O411" s="24"/>
    </row>
    <row r="412">
      <c r="A412" s="9"/>
      <c r="B412" s="9"/>
      <c r="C412" s="9"/>
      <c r="D412" s="9"/>
      <c r="E412" s="9"/>
      <c r="F412" s="9"/>
      <c r="G412" s="9"/>
      <c r="H412" s="9"/>
      <c r="J412" s="16"/>
      <c r="O412" s="24"/>
    </row>
    <row r="413">
      <c r="A413" s="9"/>
      <c r="B413" s="9"/>
      <c r="C413" s="9"/>
      <c r="D413" s="9"/>
      <c r="E413" s="9"/>
      <c r="F413" s="9"/>
      <c r="G413" s="9"/>
      <c r="H413" s="9"/>
      <c r="J413" s="16"/>
      <c r="O413" s="24"/>
    </row>
    <row r="414">
      <c r="A414" s="9"/>
      <c r="B414" s="9"/>
      <c r="C414" s="9"/>
      <c r="D414" s="9"/>
      <c r="E414" s="9"/>
      <c r="F414" s="9"/>
      <c r="G414" s="9"/>
      <c r="H414" s="9"/>
      <c r="J414" s="16"/>
      <c r="O414" s="24"/>
    </row>
    <row r="415">
      <c r="A415" s="9"/>
      <c r="B415" s="9"/>
      <c r="C415" s="9"/>
      <c r="D415" s="9"/>
      <c r="E415" s="9"/>
      <c r="F415" s="9"/>
      <c r="G415" s="9"/>
      <c r="H415" s="9"/>
      <c r="J415" s="16"/>
      <c r="O415" s="24"/>
    </row>
    <row r="416">
      <c r="A416" s="9"/>
      <c r="B416" s="9"/>
      <c r="C416" s="9"/>
      <c r="D416" s="9"/>
      <c r="E416" s="9"/>
      <c r="F416" s="9"/>
      <c r="G416" s="9"/>
      <c r="H416" s="9"/>
      <c r="J416" s="16"/>
      <c r="O416" s="24"/>
    </row>
    <row r="417">
      <c r="A417" s="9"/>
      <c r="B417" s="9"/>
      <c r="C417" s="9"/>
      <c r="D417" s="9"/>
      <c r="E417" s="9"/>
      <c r="F417" s="9"/>
      <c r="G417" s="9"/>
      <c r="H417" s="9"/>
      <c r="J417" s="16"/>
      <c r="O417" s="24"/>
    </row>
    <row r="418">
      <c r="A418" s="9"/>
      <c r="B418" s="9"/>
      <c r="C418" s="9"/>
      <c r="D418" s="9"/>
      <c r="E418" s="9"/>
      <c r="F418" s="9"/>
      <c r="G418" s="9"/>
      <c r="H418" s="9"/>
      <c r="J418" s="16"/>
      <c r="O418" s="24"/>
    </row>
    <row r="419">
      <c r="A419" s="9"/>
      <c r="B419" s="9"/>
      <c r="C419" s="9"/>
      <c r="D419" s="9"/>
      <c r="E419" s="9"/>
      <c r="F419" s="9"/>
      <c r="G419" s="9"/>
      <c r="H419" s="9"/>
      <c r="J419" s="16"/>
      <c r="O419" s="24"/>
    </row>
    <row r="420">
      <c r="A420" s="9"/>
      <c r="B420" s="9"/>
      <c r="C420" s="9"/>
      <c r="D420" s="9"/>
      <c r="E420" s="9"/>
      <c r="F420" s="9"/>
      <c r="G420" s="9"/>
      <c r="H420" s="9"/>
      <c r="J420" s="16"/>
      <c r="O420" s="24"/>
    </row>
    <row r="421">
      <c r="A421" s="9"/>
      <c r="B421" s="9"/>
      <c r="C421" s="9"/>
      <c r="D421" s="9"/>
      <c r="E421" s="9"/>
      <c r="F421" s="9"/>
      <c r="G421" s="9"/>
      <c r="H421" s="9"/>
      <c r="J421" s="16"/>
      <c r="O421" s="24"/>
    </row>
    <row r="422">
      <c r="A422" s="9"/>
      <c r="B422" s="9"/>
      <c r="C422" s="9"/>
      <c r="D422" s="9"/>
      <c r="E422" s="9"/>
      <c r="F422" s="9"/>
      <c r="G422" s="9"/>
      <c r="H422" s="9"/>
      <c r="J422" s="16"/>
      <c r="O422" s="24"/>
    </row>
    <row r="423">
      <c r="A423" s="9"/>
      <c r="B423" s="9"/>
      <c r="C423" s="9"/>
      <c r="D423" s="9"/>
      <c r="E423" s="9"/>
      <c r="F423" s="9"/>
      <c r="G423" s="9"/>
      <c r="H423" s="9"/>
      <c r="J423" s="16"/>
      <c r="O423" s="24"/>
    </row>
    <row r="424">
      <c r="A424" s="9"/>
      <c r="B424" s="9"/>
      <c r="C424" s="9"/>
      <c r="D424" s="9"/>
      <c r="E424" s="9"/>
      <c r="F424" s="9"/>
      <c r="G424" s="9"/>
      <c r="H424" s="9"/>
      <c r="J424" s="16"/>
      <c r="O424" s="24"/>
    </row>
    <row r="425">
      <c r="A425" s="9"/>
      <c r="B425" s="9"/>
      <c r="C425" s="9"/>
      <c r="D425" s="9"/>
      <c r="E425" s="9"/>
      <c r="F425" s="9"/>
      <c r="G425" s="9"/>
      <c r="H425" s="9"/>
      <c r="J425" s="16"/>
      <c r="O425" s="24"/>
    </row>
    <row r="426">
      <c r="A426" s="9"/>
      <c r="B426" s="9"/>
      <c r="C426" s="9"/>
      <c r="D426" s="9"/>
      <c r="E426" s="9"/>
      <c r="F426" s="9"/>
      <c r="G426" s="9"/>
      <c r="H426" s="9"/>
      <c r="J426" s="16"/>
      <c r="O426" s="24"/>
    </row>
    <row r="427">
      <c r="A427" s="9"/>
      <c r="B427" s="9"/>
      <c r="C427" s="9"/>
      <c r="D427" s="9"/>
      <c r="E427" s="9"/>
      <c r="F427" s="9"/>
      <c r="G427" s="9"/>
      <c r="H427" s="9"/>
      <c r="J427" s="16"/>
      <c r="O427" s="24"/>
    </row>
    <row r="428">
      <c r="A428" s="9"/>
      <c r="B428" s="9"/>
      <c r="C428" s="9"/>
      <c r="D428" s="9"/>
      <c r="E428" s="9"/>
      <c r="F428" s="9"/>
      <c r="G428" s="9"/>
      <c r="H428" s="9"/>
      <c r="J428" s="16"/>
      <c r="O428" s="24"/>
    </row>
    <row r="429">
      <c r="A429" s="9"/>
      <c r="B429" s="9"/>
      <c r="C429" s="9"/>
      <c r="D429" s="9"/>
      <c r="E429" s="9"/>
      <c r="F429" s="9"/>
      <c r="G429" s="9"/>
      <c r="H429" s="9"/>
      <c r="J429" s="16"/>
      <c r="O429" s="24"/>
    </row>
    <row r="430">
      <c r="A430" s="9"/>
      <c r="B430" s="9"/>
      <c r="C430" s="9"/>
      <c r="D430" s="9"/>
      <c r="E430" s="9"/>
      <c r="F430" s="9"/>
      <c r="G430" s="9"/>
      <c r="H430" s="9"/>
      <c r="J430" s="16"/>
      <c r="O430" s="24"/>
    </row>
    <row r="431">
      <c r="A431" s="9"/>
      <c r="B431" s="9"/>
      <c r="C431" s="9"/>
      <c r="D431" s="9"/>
      <c r="E431" s="9"/>
      <c r="F431" s="9"/>
      <c r="G431" s="9"/>
      <c r="H431" s="9"/>
      <c r="J431" s="16"/>
      <c r="O431" s="24"/>
    </row>
    <row r="432">
      <c r="A432" s="9"/>
      <c r="B432" s="9"/>
      <c r="C432" s="9"/>
      <c r="D432" s="9"/>
      <c r="E432" s="9"/>
      <c r="F432" s="9"/>
      <c r="G432" s="9"/>
      <c r="H432" s="9"/>
      <c r="J432" s="16"/>
      <c r="O432" s="24"/>
    </row>
    <row r="433">
      <c r="A433" s="9"/>
      <c r="B433" s="9"/>
      <c r="C433" s="9"/>
      <c r="D433" s="9"/>
      <c r="E433" s="9"/>
      <c r="F433" s="9"/>
      <c r="G433" s="9"/>
      <c r="H433" s="9"/>
      <c r="J433" s="16"/>
      <c r="O433" s="24"/>
    </row>
    <row r="434">
      <c r="A434" s="9"/>
      <c r="B434" s="9"/>
      <c r="C434" s="9"/>
      <c r="D434" s="9"/>
      <c r="E434" s="9"/>
      <c r="F434" s="9"/>
      <c r="G434" s="9"/>
      <c r="H434" s="9"/>
      <c r="J434" s="16"/>
      <c r="O434" s="24"/>
    </row>
    <row r="435">
      <c r="A435" s="9"/>
      <c r="B435" s="9"/>
      <c r="C435" s="9"/>
      <c r="D435" s="9"/>
      <c r="E435" s="9"/>
      <c r="F435" s="9"/>
      <c r="G435" s="9"/>
      <c r="H435" s="9"/>
      <c r="J435" s="16"/>
      <c r="O435" s="24"/>
    </row>
    <row r="436">
      <c r="A436" s="9"/>
      <c r="B436" s="9"/>
      <c r="C436" s="9"/>
      <c r="D436" s="9"/>
      <c r="E436" s="9"/>
      <c r="F436" s="9"/>
      <c r="G436" s="9"/>
      <c r="H436" s="9"/>
      <c r="J436" s="16"/>
      <c r="O436" s="24"/>
    </row>
    <row r="437">
      <c r="A437" s="9"/>
      <c r="B437" s="9"/>
      <c r="C437" s="9"/>
      <c r="D437" s="9"/>
      <c r="E437" s="9"/>
      <c r="F437" s="9"/>
      <c r="G437" s="9"/>
      <c r="H437" s="9"/>
      <c r="J437" s="16"/>
      <c r="O437" s="24"/>
    </row>
    <row r="438">
      <c r="A438" s="9"/>
      <c r="B438" s="9"/>
      <c r="C438" s="9"/>
      <c r="D438" s="9"/>
      <c r="E438" s="9"/>
      <c r="F438" s="9"/>
      <c r="G438" s="9"/>
      <c r="H438" s="9"/>
      <c r="J438" s="16"/>
      <c r="O438" s="24"/>
    </row>
    <row r="439">
      <c r="A439" s="9"/>
      <c r="B439" s="9"/>
      <c r="C439" s="9"/>
      <c r="D439" s="9"/>
      <c r="E439" s="9"/>
      <c r="F439" s="9"/>
      <c r="G439" s="9"/>
      <c r="H439" s="9"/>
      <c r="J439" s="16"/>
      <c r="O439" s="24"/>
    </row>
    <row r="440">
      <c r="A440" s="9"/>
      <c r="B440" s="9"/>
      <c r="C440" s="9"/>
      <c r="D440" s="9"/>
      <c r="E440" s="9"/>
      <c r="F440" s="9"/>
      <c r="G440" s="9"/>
      <c r="H440" s="9"/>
      <c r="J440" s="16"/>
      <c r="O440" s="24"/>
    </row>
    <row r="441">
      <c r="A441" s="9"/>
      <c r="B441" s="9"/>
      <c r="C441" s="9"/>
      <c r="D441" s="9"/>
      <c r="E441" s="9"/>
      <c r="F441" s="9"/>
      <c r="G441" s="9"/>
      <c r="H441" s="9"/>
      <c r="J441" s="16"/>
      <c r="O441" s="24"/>
    </row>
    <row r="442">
      <c r="A442" s="9"/>
      <c r="B442" s="9"/>
      <c r="C442" s="9"/>
      <c r="D442" s="9"/>
      <c r="E442" s="9"/>
      <c r="F442" s="9"/>
      <c r="G442" s="9"/>
      <c r="H442" s="9"/>
      <c r="J442" s="16"/>
      <c r="O442" s="24"/>
    </row>
    <row r="443">
      <c r="A443" s="9"/>
      <c r="B443" s="9"/>
      <c r="C443" s="9"/>
      <c r="D443" s="9"/>
      <c r="E443" s="9"/>
      <c r="F443" s="9"/>
      <c r="G443" s="9"/>
      <c r="H443" s="9"/>
      <c r="J443" s="16"/>
      <c r="O443" s="24"/>
    </row>
    <row r="444">
      <c r="A444" s="9"/>
      <c r="B444" s="9"/>
      <c r="C444" s="9"/>
      <c r="D444" s="9"/>
      <c r="E444" s="9"/>
      <c r="F444" s="9"/>
      <c r="G444" s="9"/>
      <c r="H444" s="9"/>
      <c r="J444" s="16"/>
      <c r="O444" s="24"/>
    </row>
    <row r="445">
      <c r="A445" s="9"/>
      <c r="B445" s="9"/>
      <c r="C445" s="9"/>
      <c r="D445" s="9"/>
      <c r="E445" s="9"/>
      <c r="F445" s="9"/>
      <c r="G445" s="9"/>
      <c r="H445" s="9"/>
      <c r="J445" s="16"/>
      <c r="O445" s="24"/>
    </row>
    <row r="446">
      <c r="A446" s="9"/>
      <c r="B446" s="9"/>
      <c r="C446" s="9"/>
      <c r="D446" s="9"/>
      <c r="E446" s="9"/>
      <c r="F446" s="9"/>
      <c r="G446" s="9"/>
      <c r="H446" s="9"/>
      <c r="J446" s="16"/>
      <c r="O446" s="24"/>
    </row>
    <row r="447">
      <c r="A447" s="9"/>
      <c r="B447" s="9"/>
      <c r="C447" s="9"/>
      <c r="D447" s="9"/>
      <c r="E447" s="9"/>
      <c r="F447" s="9"/>
      <c r="G447" s="9"/>
      <c r="H447" s="9"/>
      <c r="J447" s="16"/>
      <c r="O447" s="24"/>
    </row>
    <row r="448">
      <c r="A448" s="9"/>
      <c r="B448" s="9"/>
      <c r="C448" s="9"/>
      <c r="D448" s="9"/>
      <c r="E448" s="9"/>
      <c r="F448" s="9"/>
      <c r="G448" s="9"/>
      <c r="H448" s="9"/>
      <c r="J448" s="16"/>
      <c r="O448" s="24"/>
    </row>
    <row r="449">
      <c r="A449" s="9"/>
      <c r="B449" s="9"/>
      <c r="C449" s="9"/>
      <c r="D449" s="9"/>
      <c r="E449" s="9"/>
      <c r="F449" s="9"/>
      <c r="G449" s="9"/>
      <c r="H449" s="9"/>
      <c r="J449" s="16"/>
      <c r="O449" s="24"/>
    </row>
    <row r="450">
      <c r="A450" s="9"/>
      <c r="B450" s="9"/>
      <c r="C450" s="9"/>
      <c r="D450" s="9"/>
      <c r="E450" s="9"/>
      <c r="F450" s="9"/>
      <c r="G450" s="9"/>
      <c r="H450" s="9"/>
      <c r="J450" s="16"/>
      <c r="O450" s="24"/>
    </row>
    <row r="451">
      <c r="A451" s="9"/>
      <c r="B451" s="9"/>
      <c r="C451" s="9"/>
      <c r="D451" s="9"/>
      <c r="E451" s="9"/>
      <c r="F451" s="9"/>
      <c r="G451" s="9"/>
      <c r="H451" s="9"/>
      <c r="J451" s="16"/>
      <c r="O451" s="24"/>
    </row>
    <row r="452">
      <c r="A452" s="9"/>
      <c r="B452" s="9"/>
      <c r="C452" s="9"/>
      <c r="D452" s="9"/>
      <c r="E452" s="9"/>
      <c r="F452" s="9"/>
      <c r="G452" s="9"/>
      <c r="H452" s="9"/>
      <c r="J452" s="16"/>
      <c r="O452" s="24"/>
    </row>
    <row r="453">
      <c r="A453" s="9"/>
      <c r="B453" s="9"/>
      <c r="C453" s="9"/>
      <c r="D453" s="9"/>
      <c r="E453" s="9"/>
      <c r="F453" s="9"/>
      <c r="G453" s="9"/>
      <c r="H453" s="9"/>
      <c r="J453" s="16"/>
      <c r="O453" s="24"/>
    </row>
    <row r="454">
      <c r="A454" s="9"/>
      <c r="B454" s="9"/>
      <c r="C454" s="9"/>
      <c r="D454" s="9"/>
      <c r="E454" s="9"/>
      <c r="F454" s="9"/>
      <c r="G454" s="9"/>
      <c r="H454" s="9"/>
      <c r="J454" s="16"/>
      <c r="O454" s="24"/>
    </row>
    <row r="455">
      <c r="A455" s="9"/>
      <c r="B455" s="9"/>
      <c r="C455" s="9"/>
      <c r="D455" s="9"/>
      <c r="E455" s="9"/>
      <c r="F455" s="9"/>
      <c r="G455" s="9"/>
      <c r="H455" s="9"/>
      <c r="J455" s="16"/>
      <c r="O455" s="24"/>
    </row>
    <row r="456">
      <c r="A456" s="9"/>
      <c r="B456" s="9"/>
      <c r="C456" s="9"/>
      <c r="D456" s="9"/>
      <c r="E456" s="9"/>
      <c r="F456" s="9"/>
      <c r="G456" s="9"/>
      <c r="H456" s="9"/>
      <c r="J456" s="16"/>
      <c r="O456" s="24"/>
    </row>
    <row r="457">
      <c r="A457" s="9"/>
      <c r="B457" s="9"/>
      <c r="C457" s="9"/>
      <c r="D457" s="9"/>
      <c r="E457" s="9"/>
      <c r="F457" s="9"/>
      <c r="G457" s="9"/>
      <c r="H457" s="9"/>
      <c r="J457" s="16"/>
      <c r="O457" s="24"/>
    </row>
    <row r="458">
      <c r="A458" s="9"/>
      <c r="B458" s="9"/>
      <c r="C458" s="9"/>
      <c r="D458" s="9"/>
      <c r="E458" s="9"/>
      <c r="F458" s="9"/>
      <c r="G458" s="9"/>
      <c r="H458" s="9"/>
      <c r="J458" s="16"/>
      <c r="O458" s="24"/>
    </row>
    <row r="459">
      <c r="A459" s="9"/>
      <c r="B459" s="9"/>
      <c r="C459" s="9"/>
      <c r="D459" s="9"/>
      <c r="E459" s="9"/>
      <c r="F459" s="9"/>
      <c r="G459" s="9"/>
      <c r="H459" s="9"/>
      <c r="J459" s="16"/>
      <c r="O459" s="24"/>
    </row>
    <row r="460">
      <c r="A460" s="9"/>
      <c r="B460" s="9"/>
      <c r="C460" s="9"/>
      <c r="D460" s="9"/>
      <c r="E460" s="9"/>
      <c r="F460" s="9"/>
      <c r="G460" s="9"/>
      <c r="H460" s="9"/>
      <c r="J460" s="16"/>
      <c r="O460" s="24"/>
    </row>
    <row r="461">
      <c r="A461" s="9"/>
      <c r="B461" s="9"/>
      <c r="C461" s="9"/>
      <c r="D461" s="9"/>
      <c r="E461" s="9"/>
      <c r="F461" s="9"/>
      <c r="G461" s="9"/>
      <c r="H461" s="9"/>
      <c r="J461" s="16"/>
      <c r="O461" s="24"/>
    </row>
    <row r="462">
      <c r="A462" s="9"/>
      <c r="B462" s="9"/>
      <c r="C462" s="9"/>
      <c r="D462" s="9"/>
      <c r="E462" s="9"/>
      <c r="F462" s="9"/>
      <c r="G462" s="9"/>
      <c r="H462" s="9"/>
      <c r="J462" s="16"/>
      <c r="O462" s="24"/>
    </row>
    <row r="463">
      <c r="A463" s="9"/>
      <c r="B463" s="9"/>
      <c r="C463" s="9"/>
      <c r="D463" s="9"/>
      <c r="E463" s="9"/>
      <c r="F463" s="9"/>
      <c r="G463" s="9"/>
      <c r="H463" s="9"/>
      <c r="J463" s="16"/>
      <c r="O463" s="24"/>
    </row>
    <row r="464">
      <c r="A464" s="9"/>
      <c r="B464" s="9"/>
      <c r="C464" s="9"/>
      <c r="D464" s="9"/>
      <c r="E464" s="9"/>
      <c r="F464" s="9"/>
      <c r="G464" s="9"/>
      <c r="H464" s="9"/>
      <c r="J464" s="16"/>
      <c r="O464" s="24"/>
    </row>
    <row r="465">
      <c r="A465" s="9"/>
      <c r="B465" s="9"/>
      <c r="C465" s="9"/>
      <c r="D465" s="9"/>
      <c r="E465" s="9"/>
      <c r="F465" s="9"/>
      <c r="G465" s="9"/>
      <c r="H465" s="9"/>
      <c r="J465" s="16"/>
      <c r="O465" s="24"/>
    </row>
    <row r="466">
      <c r="A466" s="9"/>
      <c r="B466" s="9"/>
      <c r="C466" s="9"/>
      <c r="D466" s="9"/>
      <c r="E466" s="9"/>
      <c r="F466" s="9"/>
      <c r="G466" s="9"/>
      <c r="H466" s="9"/>
      <c r="J466" s="16"/>
      <c r="O466" s="24"/>
    </row>
    <row r="467">
      <c r="A467" s="9"/>
      <c r="B467" s="9"/>
      <c r="C467" s="9"/>
      <c r="D467" s="9"/>
      <c r="E467" s="9"/>
      <c r="F467" s="9"/>
      <c r="G467" s="9"/>
      <c r="H467" s="9"/>
      <c r="J467" s="16"/>
      <c r="O467" s="24"/>
    </row>
    <row r="468">
      <c r="A468" s="9"/>
      <c r="B468" s="9"/>
      <c r="C468" s="9"/>
      <c r="D468" s="9"/>
      <c r="E468" s="9"/>
      <c r="F468" s="9"/>
      <c r="G468" s="9"/>
      <c r="H468" s="9"/>
      <c r="J468" s="16"/>
      <c r="O468" s="24"/>
    </row>
    <row r="469">
      <c r="A469" s="9"/>
      <c r="B469" s="9"/>
      <c r="C469" s="9"/>
      <c r="D469" s="9"/>
      <c r="E469" s="9"/>
      <c r="F469" s="9"/>
      <c r="G469" s="9"/>
      <c r="H469" s="9"/>
      <c r="J469" s="16"/>
      <c r="O469" s="24"/>
    </row>
    <row r="470">
      <c r="A470" s="9"/>
      <c r="B470" s="9"/>
      <c r="C470" s="9"/>
      <c r="D470" s="9"/>
      <c r="E470" s="9"/>
      <c r="F470" s="9"/>
      <c r="G470" s="9"/>
      <c r="H470" s="9"/>
      <c r="J470" s="16"/>
      <c r="O470" s="24"/>
    </row>
    <row r="471">
      <c r="A471" s="9"/>
      <c r="B471" s="9"/>
      <c r="C471" s="9"/>
      <c r="D471" s="9"/>
      <c r="E471" s="9"/>
      <c r="F471" s="9"/>
      <c r="G471" s="9"/>
      <c r="H471" s="9"/>
      <c r="J471" s="16"/>
      <c r="O471" s="24"/>
    </row>
    <row r="472">
      <c r="A472" s="9"/>
      <c r="B472" s="9"/>
      <c r="C472" s="9"/>
      <c r="D472" s="9"/>
      <c r="E472" s="9"/>
      <c r="F472" s="9"/>
      <c r="G472" s="9"/>
      <c r="H472" s="9"/>
      <c r="J472" s="16"/>
      <c r="O472" s="24"/>
    </row>
    <row r="473">
      <c r="A473" s="9"/>
      <c r="B473" s="9"/>
      <c r="C473" s="9"/>
      <c r="D473" s="9"/>
      <c r="E473" s="9"/>
      <c r="F473" s="9"/>
      <c r="G473" s="9"/>
      <c r="H473" s="9"/>
      <c r="J473" s="16"/>
      <c r="O473" s="24"/>
    </row>
    <row r="474">
      <c r="A474" s="9"/>
      <c r="B474" s="9"/>
      <c r="C474" s="9"/>
      <c r="D474" s="9"/>
      <c r="E474" s="9"/>
      <c r="F474" s="9"/>
      <c r="G474" s="9"/>
      <c r="H474" s="9"/>
      <c r="J474" s="16"/>
      <c r="O474" s="24"/>
    </row>
    <row r="475">
      <c r="A475" s="9"/>
      <c r="B475" s="9"/>
      <c r="C475" s="9"/>
      <c r="D475" s="9"/>
      <c r="E475" s="9"/>
      <c r="F475" s="9"/>
      <c r="G475" s="9"/>
      <c r="H475" s="9"/>
      <c r="J475" s="16"/>
      <c r="O475" s="24"/>
    </row>
    <row r="476">
      <c r="A476" s="9"/>
      <c r="B476" s="9"/>
      <c r="C476" s="9"/>
      <c r="D476" s="9"/>
      <c r="E476" s="9"/>
      <c r="F476" s="9"/>
      <c r="G476" s="9"/>
      <c r="H476" s="9"/>
      <c r="J476" s="16"/>
      <c r="O476" s="24"/>
    </row>
    <row r="477">
      <c r="A477" s="9"/>
      <c r="B477" s="9"/>
      <c r="C477" s="9"/>
      <c r="D477" s="9"/>
      <c r="E477" s="9"/>
      <c r="F477" s="9"/>
      <c r="G477" s="9"/>
      <c r="H477" s="9"/>
      <c r="J477" s="16"/>
      <c r="O477" s="24"/>
    </row>
    <row r="478">
      <c r="A478" s="9"/>
      <c r="B478" s="9"/>
      <c r="C478" s="9"/>
      <c r="D478" s="9"/>
      <c r="E478" s="9"/>
      <c r="F478" s="9"/>
      <c r="G478" s="9"/>
      <c r="H478" s="9"/>
      <c r="J478" s="16"/>
      <c r="O478" s="24"/>
    </row>
    <row r="479">
      <c r="A479" s="9"/>
      <c r="B479" s="9"/>
      <c r="C479" s="9"/>
      <c r="D479" s="9"/>
      <c r="E479" s="9"/>
      <c r="F479" s="9"/>
      <c r="G479" s="9"/>
      <c r="H479" s="9"/>
      <c r="J479" s="16"/>
      <c r="O479" s="24"/>
    </row>
    <row r="480">
      <c r="A480" s="9"/>
      <c r="B480" s="9"/>
      <c r="C480" s="9"/>
      <c r="D480" s="9"/>
      <c r="E480" s="9"/>
      <c r="F480" s="9"/>
      <c r="G480" s="9"/>
      <c r="H480" s="9"/>
      <c r="J480" s="16"/>
      <c r="O480" s="24"/>
    </row>
    <row r="481">
      <c r="A481" s="9"/>
      <c r="B481" s="9"/>
      <c r="C481" s="9"/>
      <c r="D481" s="9"/>
      <c r="E481" s="9"/>
      <c r="F481" s="9"/>
      <c r="G481" s="9"/>
      <c r="H481" s="9"/>
      <c r="J481" s="16"/>
      <c r="O481" s="24"/>
    </row>
    <row r="482">
      <c r="A482" s="9"/>
      <c r="B482" s="9"/>
      <c r="C482" s="9"/>
      <c r="D482" s="9"/>
      <c r="E482" s="9"/>
      <c r="F482" s="9"/>
      <c r="G482" s="9"/>
      <c r="H482" s="9"/>
      <c r="J482" s="16"/>
      <c r="O482" s="24"/>
    </row>
    <row r="483">
      <c r="A483" s="9"/>
      <c r="B483" s="9"/>
      <c r="C483" s="9"/>
      <c r="D483" s="9"/>
      <c r="E483" s="9"/>
      <c r="F483" s="9"/>
      <c r="G483" s="9"/>
      <c r="H483" s="9"/>
      <c r="J483" s="16"/>
      <c r="O483" s="24"/>
    </row>
    <row r="484">
      <c r="A484" s="9"/>
      <c r="B484" s="9"/>
      <c r="C484" s="9"/>
      <c r="D484" s="9"/>
      <c r="E484" s="9"/>
      <c r="F484" s="9"/>
      <c r="G484" s="9"/>
      <c r="H484" s="9"/>
      <c r="J484" s="16"/>
      <c r="O484" s="24"/>
    </row>
    <row r="485">
      <c r="A485" s="9"/>
      <c r="B485" s="9"/>
      <c r="C485" s="9"/>
      <c r="D485" s="9"/>
      <c r="E485" s="9"/>
      <c r="F485" s="9"/>
      <c r="G485" s="9"/>
      <c r="H485" s="9"/>
      <c r="J485" s="16"/>
      <c r="O485" s="24"/>
    </row>
    <row r="486">
      <c r="A486" s="9"/>
      <c r="B486" s="9"/>
      <c r="C486" s="9"/>
      <c r="D486" s="9"/>
      <c r="E486" s="9"/>
      <c r="F486" s="9"/>
      <c r="G486" s="9"/>
      <c r="H486" s="9"/>
      <c r="J486" s="16"/>
      <c r="O486" s="24"/>
    </row>
    <row r="487">
      <c r="A487" s="9"/>
      <c r="B487" s="9"/>
      <c r="C487" s="9"/>
      <c r="D487" s="9"/>
      <c r="E487" s="9"/>
      <c r="F487" s="9"/>
      <c r="G487" s="9"/>
      <c r="H487" s="9"/>
      <c r="J487" s="16"/>
      <c r="O487" s="24"/>
    </row>
    <row r="488">
      <c r="A488" s="9"/>
      <c r="B488" s="9"/>
      <c r="C488" s="9"/>
      <c r="D488" s="9"/>
      <c r="E488" s="9"/>
      <c r="F488" s="9"/>
      <c r="G488" s="9"/>
      <c r="H488" s="9"/>
      <c r="J488" s="16"/>
      <c r="O488" s="24"/>
    </row>
    <row r="489">
      <c r="A489" s="9"/>
      <c r="B489" s="9"/>
      <c r="C489" s="9"/>
      <c r="D489" s="9"/>
      <c r="E489" s="9"/>
      <c r="F489" s="9"/>
      <c r="G489" s="9"/>
      <c r="H489" s="9"/>
      <c r="J489" s="16"/>
      <c r="O489" s="24"/>
    </row>
    <row r="490">
      <c r="A490" s="9"/>
      <c r="B490" s="9"/>
      <c r="C490" s="9"/>
      <c r="D490" s="9"/>
      <c r="E490" s="9"/>
      <c r="F490" s="9"/>
      <c r="G490" s="9"/>
      <c r="H490" s="9"/>
      <c r="J490" s="16"/>
      <c r="O490" s="24"/>
    </row>
    <row r="491">
      <c r="A491" s="9"/>
      <c r="B491" s="9"/>
      <c r="C491" s="9"/>
      <c r="D491" s="9"/>
      <c r="E491" s="9"/>
      <c r="F491" s="9"/>
      <c r="G491" s="9"/>
      <c r="H491" s="9"/>
      <c r="J491" s="16"/>
      <c r="O491" s="24"/>
    </row>
    <row r="492">
      <c r="A492" s="9"/>
      <c r="B492" s="9"/>
      <c r="C492" s="9"/>
      <c r="D492" s="9"/>
      <c r="E492" s="9"/>
      <c r="F492" s="9"/>
      <c r="G492" s="9"/>
      <c r="H492" s="9"/>
      <c r="J492" s="16"/>
      <c r="O492" s="24"/>
    </row>
    <row r="493">
      <c r="A493" s="9"/>
      <c r="B493" s="9"/>
      <c r="C493" s="9"/>
      <c r="D493" s="9"/>
      <c r="E493" s="9"/>
      <c r="F493" s="9"/>
      <c r="G493" s="9"/>
      <c r="H493" s="9"/>
      <c r="J493" s="16"/>
      <c r="O493" s="24"/>
    </row>
    <row r="494">
      <c r="A494" s="9"/>
      <c r="B494" s="9"/>
      <c r="C494" s="9"/>
      <c r="D494" s="9"/>
      <c r="E494" s="9"/>
      <c r="F494" s="9"/>
      <c r="G494" s="9"/>
      <c r="H494" s="9"/>
      <c r="J494" s="16"/>
      <c r="O494" s="24"/>
    </row>
    <row r="495">
      <c r="A495" s="9"/>
      <c r="B495" s="9"/>
      <c r="C495" s="9"/>
      <c r="D495" s="9"/>
      <c r="E495" s="9"/>
      <c r="F495" s="9"/>
      <c r="G495" s="9"/>
      <c r="H495" s="9"/>
      <c r="J495" s="16"/>
      <c r="O495" s="24"/>
    </row>
    <row r="496">
      <c r="A496" s="9"/>
      <c r="B496" s="9"/>
      <c r="C496" s="9"/>
      <c r="D496" s="9"/>
      <c r="E496" s="9"/>
      <c r="F496" s="9"/>
      <c r="G496" s="9"/>
      <c r="H496" s="9"/>
      <c r="J496" s="16"/>
      <c r="O496" s="24"/>
    </row>
    <row r="497">
      <c r="A497" s="9"/>
      <c r="B497" s="9"/>
      <c r="C497" s="9"/>
      <c r="D497" s="9"/>
      <c r="E497" s="9"/>
      <c r="F497" s="9"/>
      <c r="G497" s="9"/>
      <c r="H497" s="9"/>
      <c r="J497" s="16"/>
      <c r="O497" s="24"/>
    </row>
    <row r="498">
      <c r="A498" s="9"/>
      <c r="B498" s="9"/>
      <c r="C498" s="9"/>
      <c r="D498" s="9"/>
      <c r="E498" s="9"/>
      <c r="F498" s="9"/>
      <c r="G498" s="9"/>
      <c r="H498" s="9"/>
      <c r="J498" s="16"/>
      <c r="O498" s="24"/>
    </row>
    <row r="499">
      <c r="A499" s="9"/>
      <c r="B499" s="9"/>
      <c r="C499" s="9"/>
      <c r="D499" s="9"/>
      <c r="E499" s="9"/>
      <c r="F499" s="9"/>
      <c r="G499" s="9"/>
      <c r="H499" s="9"/>
      <c r="J499" s="16"/>
      <c r="O499" s="24"/>
    </row>
    <row r="500">
      <c r="A500" s="9"/>
      <c r="B500" s="9"/>
      <c r="C500" s="9"/>
      <c r="D500" s="9"/>
      <c r="E500" s="9"/>
      <c r="F500" s="9"/>
      <c r="G500" s="9"/>
      <c r="H500" s="9"/>
      <c r="J500" s="16"/>
      <c r="O500" s="24"/>
    </row>
    <row r="501">
      <c r="A501" s="9"/>
      <c r="B501" s="9"/>
      <c r="C501" s="9"/>
      <c r="D501" s="9"/>
      <c r="E501" s="9"/>
      <c r="F501" s="9"/>
      <c r="G501" s="9"/>
      <c r="H501" s="9"/>
      <c r="J501" s="16"/>
      <c r="O501" s="24"/>
    </row>
    <row r="502">
      <c r="A502" s="9"/>
      <c r="B502" s="9"/>
      <c r="C502" s="9"/>
      <c r="D502" s="9"/>
      <c r="E502" s="9"/>
      <c r="F502" s="9"/>
      <c r="G502" s="9"/>
      <c r="H502" s="9"/>
      <c r="J502" s="16"/>
      <c r="O502" s="24"/>
    </row>
    <row r="503">
      <c r="A503" s="9"/>
      <c r="B503" s="9"/>
      <c r="C503" s="9"/>
      <c r="D503" s="9"/>
      <c r="E503" s="9"/>
      <c r="F503" s="9"/>
      <c r="G503" s="9"/>
      <c r="H503" s="9"/>
      <c r="J503" s="16"/>
      <c r="O503" s="24"/>
    </row>
    <row r="504">
      <c r="A504" s="9"/>
      <c r="B504" s="9"/>
      <c r="C504" s="9"/>
      <c r="D504" s="9"/>
      <c r="E504" s="9"/>
      <c r="F504" s="9"/>
      <c r="G504" s="9"/>
      <c r="H504" s="9"/>
      <c r="J504" s="16"/>
      <c r="O504" s="24"/>
    </row>
    <row r="505">
      <c r="A505" s="9"/>
      <c r="B505" s="9"/>
      <c r="C505" s="9"/>
      <c r="D505" s="9"/>
      <c r="E505" s="9"/>
      <c r="F505" s="9"/>
      <c r="G505" s="9"/>
      <c r="H505" s="9"/>
      <c r="J505" s="16"/>
      <c r="O505" s="24"/>
    </row>
    <row r="506">
      <c r="A506" s="9"/>
      <c r="B506" s="9"/>
      <c r="C506" s="9"/>
      <c r="D506" s="9"/>
      <c r="E506" s="9"/>
      <c r="F506" s="9"/>
      <c r="G506" s="9"/>
      <c r="H506" s="9"/>
      <c r="J506" s="16"/>
      <c r="O506" s="24"/>
    </row>
    <row r="507">
      <c r="A507" s="9"/>
      <c r="B507" s="9"/>
      <c r="C507" s="9"/>
      <c r="D507" s="9"/>
      <c r="E507" s="9"/>
      <c r="F507" s="9"/>
      <c r="G507" s="9"/>
      <c r="H507" s="9"/>
      <c r="J507" s="16"/>
      <c r="O507" s="24"/>
    </row>
    <row r="508">
      <c r="A508" s="9"/>
      <c r="B508" s="9"/>
      <c r="C508" s="9"/>
      <c r="D508" s="9"/>
      <c r="E508" s="9"/>
      <c r="F508" s="9"/>
      <c r="G508" s="9"/>
      <c r="H508" s="9"/>
      <c r="J508" s="16"/>
      <c r="O508" s="24"/>
    </row>
    <row r="509">
      <c r="A509" s="9"/>
      <c r="B509" s="9"/>
      <c r="C509" s="9"/>
      <c r="D509" s="9"/>
      <c r="E509" s="9"/>
      <c r="F509" s="9"/>
      <c r="G509" s="9"/>
      <c r="H509" s="9"/>
      <c r="J509" s="16"/>
      <c r="O509" s="24"/>
    </row>
    <row r="510">
      <c r="A510" s="9"/>
      <c r="B510" s="9"/>
      <c r="C510" s="9"/>
      <c r="D510" s="9"/>
      <c r="E510" s="9"/>
      <c r="F510" s="9"/>
      <c r="G510" s="9"/>
      <c r="H510" s="9"/>
      <c r="J510" s="16"/>
      <c r="O510" s="24"/>
    </row>
    <row r="511">
      <c r="A511" s="9"/>
      <c r="B511" s="9"/>
      <c r="C511" s="9"/>
      <c r="D511" s="9"/>
      <c r="E511" s="9"/>
      <c r="F511" s="9"/>
      <c r="G511" s="9"/>
      <c r="H511" s="9"/>
      <c r="J511" s="16"/>
      <c r="O511" s="24"/>
    </row>
    <row r="512">
      <c r="A512" s="9"/>
      <c r="B512" s="9"/>
      <c r="C512" s="9"/>
      <c r="D512" s="9"/>
      <c r="E512" s="9"/>
      <c r="F512" s="9"/>
      <c r="G512" s="9"/>
      <c r="H512" s="9"/>
      <c r="J512" s="16"/>
      <c r="O512" s="24"/>
    </row>
    <row r="513">
      <c r="A513" s="9"/>
      <c r="B513" s="9"/>
      <c r="C513" s="9"/>
      <c r="D513" s="9"/>
      <c r="E513" s="9"/>
      <c r="F513" s="9"/>
      <c r="G513" s="9"/>
      <c r="H513" s="9"/>
      <c r="J513" s="16"/>
      <c r="O513" s="24"/>
    </row>
    <row r="514">
      <c r="A514" s="9"/>
      <c r="B514" s="9"/>
      <c r="C514" s="9"/>
      <c r="D514" s="9"/>
      <c r="E514" s="9"/>
      <c r="F514" s="9"/>
      <c r="G514" s="9"/>
      <c r="H514" s="9"/>
      <c r="J514" s="16"/>
      <c r="O514" s="24"/>
    </row>
    <row r="515">
      <c r="A515" s="9"/>
      <c r="B515" s="9"/>
      <c r="C515" s="9"/>
      <c r="D515" s="9"/>
      <c r="E515" s="9"/>
      <c r="F515" s="9"/>
      <c r="G515" s="9"/>
      <c r="H515" s="9"/>
      <c r="J515" s="16"/>
      <c r="O515" s="24"/>
    </row>
    <row r="516">
      <c r="A516" s="9"/>
      <c r="B516" s="9"/>
      <c r="C516" s="9"/>
      <c r="D516" s="9"/>
      <c r="E516" s="9"/>
      <c r="F516" s="9"/>
      <c r="G516" s="9"/>
      <c r="H516" s="9"/>
      <c r="J516" s="16"/>
      <c r="O516" s="24"/>
    </row>
    <row r="517">
      <c r="A517" s="9"/>
      <c r="B517" s="9"/>
      <c r="C517" s="9"/>
      <c r="D517" s="9"/>
      <c r="E517" s="9"/>
      <c r="F517" s="9"/>
      <c r="G517" s="9"/>
      <c r="H517" s="9"/>
      <c r="J517" s="16"/>
      <c r="O517" s="24"/>
    </row>
    <row r="518">
      <c r="A518" s="9"/>
      <c r="B518" s="9"/>
      <c r="C518" s="9"/>
      <c r="D518" s="9"/>
      <c r="E518" s="9"/>
      <c r="F518" s="9"/>
      <c r="G518" s="9"/>
      <c r="H518" s="9"/>
      <c r="J518" s="16"/>
      <c r="O518" s="24"/>
    </row>
    <row r="519">
      <c r="A519" s="9"/>
      <c r="B519" s="9"/>
      <c r="C519" s="9"/>
      <c r="D519" s="9"/>
      <c r="E519" s="9"/>
      <c r="F519" s="9"/>
      <c r="G519" s="9"/>
      <c r="H519" s="9"/>
      <c r="J519" s="16"/>
      <c r="O519" s="24"/>
    </row>
    <row r="520">
      <c r="A520" s="9"/>
      <c r="B520" s="9"/>
      <c r="C520" s="9"/>
      <c r="D520" s="9"/>
      <c r="E520" s="9"/>
      <c r="F520" s="9"/>
      <c r="G520" s="9"/>
      <c r="H520" s="9"/>
      <c r="J520" s="16"/>
      <c r="O520" s="24"/>
    </row>
    <row r="521">
      <c r="A521" s="9"/>
      <c r="B521" s="9"/>
      <c r="C521" s="9"/>
      <c r="D521" s="9"/>
      <c r="E521" s="9"/>
      <c r="F521" s="9"/>
      <c r="G521" s="9"/>
      <c r="H521" s="9"/>
      <c r="J521" s="16"/>
      <c r="O521" s="24"/>
    </row>
    <row r="522">
      <c r="A522" s="9"/>
      <c r="B522" s="9"/>
      <c r="C522" s="9"/>
      <c r="D522" s="9"/>
      <c r="E522" s="9"/>
      <c r="F522" s="9"/>
      <c r="G522" s="9"/>
      <c r="H522" s="9"/>
      <c r="J522" s="16"/>
      <c r="O522" s="24"/>
    </row>
    <row r="523">
      <c r="A523" s="9"/>
      <c r="B523" s="9"/>
      <c r="C523" s="9"/>
      <c r="D523" s="9"/>
      <c r="E523" s="9"/>
      <c r="F523" s="9"/>
      <c r="G523" s="9"/>
      <c r="H523" s="9"/>
      <c r="J523" s="16"/>
      <c r="O523" s="24"/>
    </row>
    <row r="524">
      <c r="A524" s="9"/>
      <c r="B524" s="9"/>
      <c r="C524" s="9"/>
      <c r="D524" s="9"/>
      <c r="E524" s="9"/>
      <c r="F524" s="9"/>
      <c r="G524" s="9"/>
      <c r="H524" s="9"/>
      <c r="J524" s="16"/>
      <c r="O524" s="24"/>
    </row>
    <row r="525">
      <c r="A525" s="9"/>
      <c r="B525" s="9"/>
      <c r="C525" s="9"/>
      <c r="D525" s="9"/>
      <c r="E525" s="9"/>
      <c r="F525" s="9"/>
      <c r="G525" s="9"/>
      <c r="H525" s="9"/>
      <c r="J525" s="16"/>
      <c r="O525" s="24"/>
    </row>
    <row r="526">
      <c r="A526" s="9"/>
      <c r="B526" s="9"/>
      <c r="C526" s="9"/>
      <c r="D526" s="9"/>
      <c r="E526" s="9"/>
      <c r="F526" s="9"/>
      <c r="G526" s="9"/>
      <c r="H526" s="9"/>
      <c r="J526" s="16"/>
      <c r="O526" s="24"/>
    </row>
    <row r="527">
      <c r="A527" s="9"/>
      <c r="B527" s="9"/>
      <c r="C527" s="9"/>
      <c r="D527" s="9"/>
      <c r="E527" s="9"/>
      <c r="F527" s="9"/>
      <c r="G527" s="9"/>
      <c r="H527" s="9"/>
      <c r="J527" s="16"/>
      <c r="O527" s="24"/>
    </row>
    <row r="528">
      <c r="A528" s="9"/>
      <c r="B528" s="9"/>
      <c r="C528" s="9"/>
      <c r="D528" s="9"/>
      <c r="E528" s="9"/>
      <c r="F528" s="9"/>
      <c r="G528" s="9"/>
      <c r="H528" s="9"/>
      <c r="J528" s="16"/>
      <c r="O528" s="24"/>
    </row>
    <row r="529">
      <c r="A529" s="9"/>
      <c r="B529" s="9"/>
      <c r="C529" s="9"/>
      <c r="D529" s="9"/>
      <c r="E529" s="9"/>
      <c r="F529" s="9"/>
      <c r="G529" s="9"/>
      <c r="H529" s="9"/>
      <c r="J529" s="16"/>
      <c r="O529" s="24"/>
    </row>
    <row r="530">
      <c r="A530" s="9"/>
      <c r="B530" s="9"/>
      <c r="C530" s="9"/>
      <c r="D530" s="9"/>
      <c r="E530" s="9"/>
      <c r="F530" s="9"/>
      <c r="G530" s="9"/>
      <c r="H530" s="9"/>
      <c r="J530" s="16"/>
      <c r="O530" s="24"/>
    </row>
    <row r="531">
      <c r="A531" s="9"/>
      <c r="B531" s="9"/>
      <c r="C531" s="9"/>
      <c r="D531" s="9"/>
      <c r="E531" s="9"/>
      <c r="F531" s="9"/>
      <c r="G531" s="9"/>
      <c r="H531" s="9"/>
      <c r="J531" s="16"/>
      <c r="O531" s="24"/>
    </row>
    <row r="532">
      <c r="A532" s="9"/>
      <c r="B532" s="9"/>
      <c r="C532" s="9"/>
      <c r="D532" s="9"/>
      <c r="E532" s="9"/>
      <c r="F532" s="9"/>
      <c r="G532" s="9"/>
      <c r="H532" s="9"/>
      <c r="J532" s="16"/>
      <c r="O532" s="24"/>
    </row>
    <row r="533">
      <c r="A533" s="9"/>
      <c r="B533" s="9"/>
      <c r="C533" s="9"/>
      <c r="D533" s="9"/>
      <c r="E533" s="9"/>
      <c r="F533" s="9"/>
      <c r="G533" s="9"/>
      <c r="H533" s="9"/>
      <c r="J533" s="16"/>
      <c r="O533" s="24"/>
    </row>
    <row r="534">
      <c r="A534" s="9"/>
      <c r="B534" s="9"/>
      <c r="C534" s="9"/>
      <c r="D534" s="9"/>
      <c r="E534" s="9"/>
      <c r="F534" s="9"/>
      <c r="G534" s="9"/>
      <c r="H534" s="9"/>
      <c r="J534" s="16"/>
      <c r="O534" s="24"/>
    </row>
    <row r="535">
      <c r="A535" s="9"/>
      <c r="B535" s="9"/>
      <c r="C535" s="9"/>
      <c r="D535" s="9"/>
      <c r="E535" s="9"/>
      <c r="F535" s="9"/>
      <c r="G535" s="9"/>
      <c r="H535" s="9"/>
      <c r="J535" s="16"/>
      <c r="O535" s="24"/>
    </row>
    <row r="536">
      <c r="A536" s="9"/>
      <c r="B536" s="9"/>
      <c r="C536" s="9"/>
      <c r="D536" s="9"/>
      <c r="E536" s="9"/>
      <c r="F536" s="9"/>
      <c r="G536" s="9"/>
      <c r="H536" s="9"/>
      <c r="J536" s="16"/>
      <c r="O536" s="24"/>
    </row>
    <row r="537">
      <c r="A537" s="9"/>
      <c r="B537" s="9"/>
      <c r="C537" s="9"/>
      <c r="D537" s="9"/>
      <c r="E537" s="9"/>
      <c r="F537" s="9"/>
      <c r="G537" s="9"/>
      <c r="H537" s="9"/>
      <c r="J537" s="16"/>
      <c r="O537" s="24"/>
    </row>
    <row r="538">
      <c r="A538" s="9"/>
      <c r="B538" s="9"/>
      <c r="C538" s="9"/>
      <c r="D538" s="9"/>
      <c r="E538" s="9"/>
      <c r="F538" s="9"/>
      <c r="G538" s="9"/>
      <c r="H538" s="9"/>
      <c r="J538" s="16"/>
      <c r="O538" s="24"/>
    </row>
    <row r="539">
      <c r="A539" s="9"/>
      <c r="B539" s="9"/>
      <c r="C539" s="9"/>
      <c r="D539" s="9"/>
      <c r="E539" s="9"/>
      <c r="F539" s="9"/>
      <c r="G539" s="9"/>
      <c r="H539" s="9"/>
      <c r="J539" s="16"/>
      <c r="O539" s="24"/>
    </row>
    <row r="540">
      <c r="A540" s="9"/>
      <c r="B540" s="9"/>
      <c r="C540" s="9"/>
      <c r="D540" s="9"/>
      <c r="E540" s="9"/>
      <c r="F540" s="9"/>
      <c r="G540" s="9"/>
      <c r="H540" s="9"/>
      <c r="J540" s="16"/>
      <c r="O540" s="24"/>
    </row>
    <row r="541">
      <c r="A541" s="9"/>
      <c r="B541" s="9"/>
      <c r="C541" s="9"/>
      <c r="D541" s="9"/>
      <c r="E541" s="9"/>
      <c r="F541" s="9"/>
      <c r="G541" s="9"/>
      <c r="H541" s="9"/>
      <c r="J541" s="16"/>
      <c r="O541" s="24"/>
    </row>
    <row r="542">
      <c r="A542" s="9"/>
      <c r="B542" s="9"/>
      <c r="C542" s="9"/>
      <c r="D542" s="9"/>
      <c r="E542" s="9"/>
      <c r="F542" s="9"/>
      <c r="G542" s="9"/>
      <c r="H542" s="9"/>
      <c r="J542" s="16"/>
      <c r="O542" s="24"/>
    </row>
    <row r="543">
      <c r="A543" s="9"/>
      <c r="B543" s="9"/>
      <c r="C543" s="9"/>
      <c r="D543" s="9"/>
      <c r="E543" s="9"/>
      <c r="F543" s="9"/>
      <c r="G543" s="9"/>
      <c r="H543" s="9"/>
      <c r="J543" s="16"/>
      <c r="O543" s="24"/>
    </row>
    <row r="544">
      <c r="A544" s="9"/>
      <c r="B544" s="9"/>
      <c r="C544" s="9"/>
      <c r="D544" s="9"/>
      <c r="E544" s="9"/>
      <c r="F544" s="9"/>
      <c r="G544" s="9"/>
      <c r="H544" s="9"/>
      <c r="J544" s="16"/>
      <c r="O544" s="24"/>
    </row>
    <row r="545">
      <c r="A545" s="9"/>
      <c r="B545" s="9"/>
      <c r="C545" s="9"/>
      <c r="D545" s="9"/>
      <c r="E545" s="9"/>
      <c r="F545" s="9"/>
      <c r="G545" s="9"/>
      <c r="H545" s="9"/>
      <c r="J545" s="16"/>
      <c r="O545" s="24"/>
    </row>
    <row r="546">
      <c r="A546" s="9"/>
      <c r="B546" s="9"/>
      <c r="C546" s="9"/>
      <c r="D546" s="9"/>
      <c r="E546" s="9"/>
      <c r="F546" s="9"/>
      <c r="G546" s="9"/>
      <c r="H546" s="9"/>
      <c r="J546" s="16"/>
      <c r="O546" s="24"/>
    </row>
    <row r="547">
      <c r="A547" s="9"/>
      <c r="B547" s="9"/>
      <c r="C547" s="9"/>
      <c r="D547" s="9"/>
      <c r="E547" s="9"/>
      <c r="F547" s="9"/>
      <c r="G547" s="9"/>
      <c r="H547" s="9"/>
      <c r="J547" s="16"/>
      <c r="O547" s="24"/>
    </row>
    <row r="548">
      <c r="A548" s="9"/>
      <c r="B548" s="9"/>
      <c r="C548" s="9"/>
      <c r="D548" s="9"/>
      <c r="E548" s="9"/>
      <c r="F548" s="9"/>
      <c r="G548" s="9"/>
      <c r="H548" s="9"/>
      <c r="J548" s="16"/>
      <c r="O548" s="24"/>
    </row>
    <row r="549">
      <c r="A549" s="9"/>
      <c r="B549" s="9"/>
      <c r="C549" s="9"/>
      <c r="D549" s="9"/>
      <c r="E549" s="9"/>
      <c r="F549" s="9"/>
      <c r="G549" s="9"/>
      <c r="H549" s="9"/>
      <c r="J549" s="16"/>
      <c r="O549" s="24"/>
    </row>
    <row r="550">
      <c r="A550" s="9"/>
      <c r="B550" s="9"/>
      <c r="C550" s="9"/>
      <c r="D550" s="9"/>
      <c r="E550" s="9"/>
      <c r="F550" s="9"/>
      <c r="G550" s="9"/>
      <c r="H550" s="9"/>
      <c r="J550" s="16"/>
      <c r="O550" s="24"/>
    </row>
    <row r="551">
      <c r="A551" s="9"/>
      <c r="B551" s="9"/>
      <c r="C551" s="9"/>
      <c r="D551" s="9"/>
      <c r="E551" s="9"/>
      <c r="F551" s="9"/>
      <c r="G551" s="9"/>
      <c r="H551" s="9"/>
      <c r="J551" s="16"/>
      <c r="O551" s="24"/>
    </row>
    <row r="552">
      <c r="A552" s="9"/>
      <c r="B552" s="9"/>
      <c r="C552" s="9"/>
      <c r="D552" s="9"/>
      <c r="E552" s="9"/>
      <c r="F552" s="9"/>
      <c r="G552" s="9"/>
      <c r="H552" s="9"/>
      <c r="J552" s="16"/>
      <c r="O552" s="24"/>
    </row>
    <row r="553">
      <c r="A553" s="9"/>
      <c r="B553" s="9"/>
      <c r="C553" s="9"/>
      <c r="D553" s="9"/>
      <c r="E553" s="9"/>
      <c r="F553" s="9"/>
      <c r="G553" s="9"/>
      <c r="H553" s="9"/>
      <c r="J553" s="16"/>
      <c r="O553" s="24"/>
    </row>
    <row r="554">
      <c r="A554" s="9"/>
      <c r="B554" s="9"/>
      <c r="C554" s="9"/>
      <c r="D554" s="9"/>
      <c r="E554" s="9"/>
      <c r="F554" s="9"/>
      <c r="G554" s="9"/>
      <c r="H554" s="9"/>
      <c r="J554" s="16"/>
      <c r="O554" s="24"/>
    </row>
    <row r="555">
      <c r="A555" s="9"/>
      <c r="B555" s="9"/>
      <c r="C555" s="9"/>
      <c r="D555" s="9"/>
      <c r="E555" s="9"/>
      <c r="F555" s="9"/>
      <c r="G555" s="9"/>
      <c r="H555" s="9"/>
      <c r="J555" s="16"/>
      <c r="O555" s="24"/>
    </row>
    <row r="556">
      <c r="A556" s="9"/>
      <c r="B556" s="9"/>
      <c r="C556" s="9"/>
      <c r="D556" s="9"/>
      <c r="E556" s="9"/>
      <c r="F556" s="9"/>
      <c r="G556" s="9"/>
      <c r="H556" s="9"/>
      <c r="J556" s="16"/>
      <c r="O556" s="24"/>
    </row>
    <row r="557">
      <c r="A557" s="9"/>
      <c r="B557" s="9"/>
      <c r="C557" s="9"/>
      <c r="D557" s="9"/>
      <c r="E557" s="9"/>
      <c r="F557" s="9"/>
      <c r="G557" s="9"/>
      <c r="H557" s="9"/>
      <c r="J557" s="16"/>
      <c r="O557" s="24"/>
    </row>
    <row r="558">
      <c r="A558" s="9"/>
      <c r="B558" s="9"/>
      <c r="C558" s="9"/>
      <c r="D558" s="9"/>
      <c r="E558" s="9"/>
      <c r="F558" s="9"/>
      <c r="G558" s="9"/>
      <c r="H558" s="9"/>
      <c r="J558" s="16"/>
      <c r="O558" s="24"/>
    </row>
    <row r="559">
      <c r="A559" s="9"/>
      <c r="B559" s="9"/>
      <c r="C559" s="9"/>
      <c r="D559" s="9"/>
      <c r="E559" s="9"/>
      <c r="F559" s="9"/>
      <c r="G559" s="9"/>
      <c r="H559" s="9"/>
      <c r="J559" s="16"/>
      <c r="O559" s="24"/>
    </row>
    <row r="560">
      <c r="A560" s="9"/>
      <c r="B560" s="9"/>
      <c r="C560" s="9"/>
      <c r="D560" s="9"/>
      <c r="E560" s="9"/>
      <c r="F560" s="9"/>
      <c r="G560" s="9"/>
      <c r="H560" s="9"/>
      <c r="J560" s="16"/>
      <c r="O560" s="24"/>
    </row>
    <row r="561">
      <c r="A561" s="9"/>
      <c r="B561" s="9"/>
      <c r="C561" s="9"/>
      <c r="D561" s="9"/>
      <c r="E561" s="9"/>
      <c r="F561" s="9"/>
      <c r="G561" s="9"/>
      <c r="H561" s="9"/>
      <c r="J561" s="16"/>
      <c r="O561" s="24"/>
    </row>
    <row r="562">
      <c r="A562" s="9"/>
      <c r="B562" s="9"/>
      <c r="C562" s="9"/>
      <c r="D562" s="9"/>
      <c r="E562" s="9"/>
      <c r="F562" s="9"/>
      <c r="G562" s="9"/>
      <c r="H562" s="9"/>
      <c r="J562" s="16"/>
      <c r="O562" s="24"/>
    </row>
    <row r="563">
      <c r="A563" s="9"/>
      <c r="B563" s="9"/>
      <c r="C563" s="9"/>
      <c r="D563" s="9"/>
      <c r="E563" s="9"/>
      <c r="F563" s="9"/>
      <c r="G563" s="9"/>
      <c r="H563" s="9"/>
      <c r="J563" s="16"/>
      <c r="O563" s="24"/>
    </row>
    <row r="564">
      <c r="A564" s="9"/>
      <c r="B564" s="9"/>
      <c r="C564" s="9"/>
      <c r="D564" s="9"/>
      <c r="E564" s="9"/>
      <c r="F564" s="9"/>
      <c r="G564" s="9"/>
      <c r="H564" s="9"/>
      <c r="J564" s="16"/>
      <c r="O564" s="24"/>
    </row>
    <row r="565">
      <c r="A565" s="9"/>
      <c r="B565" s="9"/>
      <c r="C565" s="9"/>
      <c r="D565" s="9"/>
      <c r="E565" s="9"/>
      <c r="F565" s="9"/>
      <c r="G565" s="9"/>
      <c r="H565" s="9"/>
      <c r="J565" s="16"/>
      <c r="O565" s="24"/>
    </row>
    <row r="566">
      <c r="A566" s="9"/>
      <c r="B566" s="9"/>
      <c r="C566" s="9"/>
      <c r="D566" s="9"/>
      <c r="E566" s="9"/>
      <c r="F566" s="9"/>
      <c r="G566" s="9"/>
      <c r="H566" s="9"/>
      <c r="J566" s="16"/>
      <c r="O566" s="24"/>
    </row>
    <row r="567">
      <c r="A567" s="9"/>
      <c r="B567" s="9"/>
      <c r="C567" s="9"/>
      <c r="D567" s="9"/>
      <c r="E567" s="9"/>
      <c r="F567" s="9"/>
      <c r="G567" s="9"/>
      <c r="H567" s="9"/>
      <c r="J567" s="16"/>
      <c r="O567" s="24"/>
    </row>
    <row r="568">
      <c r="A568" s="9"/>
      <c r="B568" s="9"/>
      <c r="C568" s="9"/>
      <c r="D568" s="9"/>
      <c r="E568" s="9"/>
      <c r="F568" s="9"/>
      <c r="G568" s="9"/>
      <c r="H568" s="9"/>
      <c r="J568" s="16"/>
      <c r="O568" s="24"/>
    </row>
    <row r="569">
      <c r="A569" s="9"/>
      <c r="B569" s="9"/>
      <c r="C569" s="9"/>
      <c r="D569" s="9"/>
      <c r="E569" s="9"/>
      <c r="F569" s="9"/>
      <c r="G569" s="9"/>
      <c r="H569" s="9"/>
      <c r="J569" s="16"/>
      <c r="O569" s="24"/>
    </row>
    <row r="570">
      <c r="A570" s="9"/>
      <c r="B570" s="9"/>
      <c r="C570" s="9"/>
      <c r="D570" s="9"/>
      <c r="E570" s="9"/>
      <c r="F570" s="9"/>
      <c r="G570" s="9"/>
      <c r="H570" s="9"/>
      <c r="J570" s="16"/>
      <c r="O570" s="24"/>
    </row>
    <row r="571">
      <c r="A571" s="9"/>
      <c r="B571" s="9"/>
      <c r="C571" s="9"/>
      <c r="D571" s="9"/>
      <c r="E571" s="9"/>
      <c r="F571" s="9"/>
      <c r="G571" s="9"/>
      <c r="H571" s="9"/>
      <c r="J571" s="16"/>
      <c r="O571" s="24"/>
    </row>
    <row r="572">
      <c r="A572" s="9"/>
      <c r="B572" s="9"/>
      <c r="C572" s="9"/>
      <c r="D572" s="9"/>
      <c r="E572" s="9"/>
      <c r="F572" s="9"/>
      <c r="G572" s="9"/>
      <c r="H572" s="9"/>
      <c r="J572" s="16"/>
      <c r="O572" s="24"/>
    </row>
    <row r="573">
      <c r="A573" s="9"/>
      <c r="B573" s="9"/>
      <c r="C573" s="9"/>
      <c r="D573" s="9"/>
      <c r="E573" s="9"/>
      <c r="F573" s="9"/>
      <c r="G573" s="9"/>
      <c r="H573" s="9"/>
      <c r="J573" s="16"/>
      <c r="O573" s="24"/>
    </row>
    <row r="574">
      <c r="A574" s="9"/>
      <c r="B574" s="9"/>
      <c r="C574" s="9"/>
      <c r="D574" s="9"/>
      <c r="E574" s="9"/>
      <c r="F574" s="9"/>
      <c r="G574" s="9"/>
      <c r="H574" s="9"/>
      <c r="J574" s="16"/>
      <c r="O574" s="24"/>
    </row>
    <row r="575">
      <c r="A575" s="9"/>
      <c r="B575" s="9"/>
      <c r="C575" s="9"/>
      <c r="D575" s="9"/>
      <c r="E575" s="9"/>
      <c r="F575" s="9"/>
      <c r="G575" s="9"/>
      <c r="H575" s="9"/>
      <c r="J575" s="16"/>
      <c r="O575" s="24"/>
    </row>
    <row r="576">
      <c r="A576" s="9"/>
      <c r="B576" s="9"/>
      <c r="C576" s="9"/>
      <c r="D576" s="9"/>
      <c r="E576" s="9"/>
      <c r="F576" s="9"/>
      <c r="G576" s="9"/>
      <c r="H576" s="9"/>
      <c r="J576" s="16"/>
      <c r="O576" s="24"/>
    </row>
    <row r="577">
      <c r="A577" s="9"/>
      <c r="B577" s="9"/>
      <c r="C577" s="9"/>
      <c r="D577" s="9"/>
      <c r="E577" s="9"/>
      <c r="F577" s="9"/>
      <c r="G577" s="9"/>
      <c r="H577" s="9"/>
      <c r="J577" s="16"/>
      <c r="O577" s="24"/>
    </row>
    <row r="578">
      <c r="A578" s="9"/>
      <c r="B578" s="9"/>
      <c r="C578" s="9"/>
      <c r="D578" s="9"/>
      <c r="E578" s="9"/>
      <c r="F578" s="9"/>
      <c r="G578" s="9"/>
      <c r="H578" s="9"/>
      <c r="J578" s="16"/>
      <c r="O578" s="24"/>
    </row>
    <row r="579">
      <c r="A579" s="9"/>
      <c r="B579" s="9"/>
      <c r="C579" s="9"/>
      <c r="D579" s="9"/>
      <c r="E579" s="9"/>
      <c r="F579" s="9"/>
      <c r="G579" s="9"/>
      <c r="H579" s="9"/>
      <c r="J579" s="16"/>
      <c r="O579" s="24"/>
    </row>
    <row r="580">
      <c r="A580" s="9"/>
      <c r="B580" s="9"/>
      <c r="C580" s="9"/>
      <c r="D580" s="9"/>
      <c r="E580" s="9"/>
      <c r="F580" s="9"/>
      <c r="G580" s="9"/>
      <c r="H580" s="9"/>
      <c r="J580" s="16"/>
      <c r="O580" s="24"/>
    </row>
    <row r="581">
      <c r="A581" s="9"/>
      <c r="B581" s="9"/>
      <c r="C581" s="9"/>
      <c r="D581" s="9"/>
      <c r="E581" s="9"/>
      <c r="F581" s="9"/>
      <c r="G581" s="9"/>
      <c r="H581" s="9"/>
      <c r="J581" s="16"/>
      <c r="O581" s="24"/>
    </row>
    <row r="582">
      <c r="A582" s="9"/>
      <c r="B582" s="9"/>
      <c r="C582" s="9"/>
      <c r="D582" s="9"/>
      <c r="E582" s="9"/>
      <c r="F582" s="9"/>
      <c r="G582" s="9"/>
      <c r="H582" s="9"/>
      <c r="J582" s="16"/>
      <c r="O582" s="24"/>
    </row>
    <row r="583">
      <c r="A583" s="9"/>
      <c r="B583" s="9"/>
      <c r="C583" s="9"/>
      <c r="D583" s="9"/>
      <c r="E583" s="9"/>
      <c r="F583" s="9"/>
      <c r="G583" s="9"/>
      <c r="H583" s="9"/>
      <c r="J583" s="16"/>
      <c r="O583" s="24"/>
    </row>
    <row r="584">
      <c r="A584" s="9"/>
      <c r="B584" s="9"/>
      <c r="C584" s="9"/>
      <c r="D584" s="9"/>
      <c r="E584" s="9"/>
      <c r="F584" s="9"/>
      <c r="G584" s="9"/>
      <c r="H584" s="9"/>
      <c r="J584" s="16"/>
      <c r="O584" s="24"/>
    </row>
    <row r="585">
      <c r="A585" s="9"/>
      <c r="B585" s="9"/>
      <c r="C585" s="9"/>
      <c r="D585" s="9"/>
      <c r="E585" s="9"/>
      <c r="F585" s="9"/>
      <c r="G585" s="9"/>
      <c r="H585" s="9"/>
      <c r="J585" s="16"/>
      <c r="O585" s="24"/>
    </row>
    <row r="586">
      <c r="A586" s="9"/>
      <c r="B586" s="9"/>
      <c r="C586" s="9"/>
      <c r="D586" s="9"/>
      <c r="E586" s="9"/>
      <c r="F586" s="9"/>
      <c r="G586" s="9"/>
      <c r="H586" s="9"/>
      <c r="J586" s="16"/>
      <c r="O586" s="24"/>
    </row>
    <row r="587">
      <c r="A587" s="9"/>
      <c r="B587" s="9"/>
      <c r="C587" s="9"/>
      <c r="D587" s="9"/>
      <c r="E587" s="9"/>
      <c r="F587" s="9"/>
      <c r="G587" s="9"/>
      <c r="H587" s="9"/>
      <c r="J587" s="16"/>
      <c r="O587" s="24"/>
    </row>
    <row r="588">
      <c r="A588" s="9"/>
      <c r="B588" s="9"/>
      <c r="C588" s="9"/>
      <c r="D588" s="9"/>
      <c r="E588" s="9"/>
      <c r="F588" s="9"/>
      <c r="G588" s="9"/>
      <c r="H588" s="9"/>
      <c r="J588" s="16"/>
      <c r="O588" s="24"/>
    </row>
    <row r="589">
      <c r="A589" s="9"/>
      <c r="B589" s="9"/>
      <c r="C589" s="9"/>
      <c r="D589" s="9"/>
      <c r="E589" s="9"/>
      <c r="F589" s="9"/>
      <c r="G589" s="9"/>
      <c r="H589" s="9"/>
      <c r="J589" s="16"/>
      <c r="O589" s="24"/>
    </row>
    <row r="590">
      <c r="A590" s="9"/>
      <c r="B590" s="9"/>
      <c r="C590" s="9"/>
      <c r="D590" s="9"/>
      <c r="E590" s="9"/>
      <c r="F590" s="9"/>
      <c r="G590" s="9"/>
      <c r="H590" s="9"/>
      <c r="J590" s="16"/>
      <c r="O590" s="24"/>
    </row>
    <row r="591">
      <c r="A591" s="9"/>
      <c r="B591" s="9"/>
      <c r="C591" s="9"/>
      <c r="D591" s="9"/>
      <c r="E591" s="9"/>
      <c r="F591" s="9"/>
      <c r="G591" s="9"/>
      <c r="H591" s="9"/>
      <c r="J591" s="16"/>
      <c r="O591" s="24"/>
    </row>
    <row r="592">
      <c r="A592" s="9"/>
      <c r="B592" s="9"/>
      <c r="C592" s="9"/>
      <c r="D592" s="9"/>
      <c r="E592" s="9"/>
      <c r="F592" s="9"/>
      <c r="G592" s="9"/>
      <c r="H592" s="9"/>
      <c r="J592" s="16"/>
      <c r="O592" s="24"/>
    </row>
    <row r="593">
      <c r="A593" s="9"/>
      <c r="B593" s="9"/>
      <c r="C593" s="9"/>
      <c r="D593" s="9"/>
      <c r="E593" s="9"/>
      <c r="F593" s="9"/>
      <c r="G593" s="9"/>
      <c r="H593" s="9"/>
      <c r="J593" s="16"/>
      <c r="O593" s="24"/>
    </row>
    <row r="594">
      <c r="A594" s="9"/>
      <c r="B594" s="9"/>
      <c r="C594" s="9"/>
      <c r="D594" s="9"/>
      <c r="E594" s="9"/>
      <c r="F594" s="9"/>
      <c r="G594" s="9"/>
      <c r="H594" s="9"/>
      <c r="J594" s="16"/>
      <c r="O594" s="24"/>
    </row>
    <row r="595">
      <c r="A595" s="9"/>
      <c r="B595" s="9"/>
      <c r="C595" s="9"/>
      <c r="D595" s="9"/>
      <c r="E595" s="9"/>
      <c r="F595" s="9"/>
      <c r="G595" s="9"/>
      <c r="H595" s="9"/>
      <c r="J595" s="16"/>
      <c r="O595" s="24"/>
    </row>
    <row r="596">
      <c r="A596" s="9"/>
      <c r="B596" s="9"/>
      <c r="C596" s="9"/>
      <c r="D596" s="9"/>
      <c r="E596" s="9"/>
      <c r="F596" s="9"/>
      <c r="G596" s="9"/>
      <c r="H596" s="9"/>
      <c r="J596" s="16"/>
      <c r="O596" s="24"/>
    </row>
    <row r="597">
      <c r="A597" s="9"/>
      <c r="B597" s="9"/>
      <c r="C597" s="9"/>
      <c r="D597" s="9"/>
      <c r="E597" s="9"/>
      <c r="F597" s="9"/>
      <c r="G597" s="9"/>
      <c r="H597" s="9"/>
      <c r="J597" s="16"/>
      <c r="O597" s="24"/>
    </row>
    <row r="598">
      <c r="A598" s="9"/>
      <c r="B598" s="9"/>
      <c r="C598" s="9"/>
      <c r="D598" s="9"/>
      <c r="E598" s="9"/>
      <c r="F598" s="9"/>
      <c r="G598" s="9"/>
      <c r="H598" s="9"/>
      <c r="J598" s="16"/>
      <c r="O598" s="24"/>
    </row>
    <row r="599">
      <c r="A599" s="9"/>
      <c r="B599" s="9"/>
      <c r="C599" s="9"/>
      <c r="D599" s="9"/>
      <c r="E599" s="9"/>
      <c r="F599" s="9"/>
      <c r="G599" s="9"/>
      <c r="H599" s="9"/>
      <c r="J599" s="16"/>
      <c r="O599" s="24"/>
    </row>
    <row r="600">
      <c r="A600" s="9"/>
      <c r="B600" s="9"/>
      <c r="C600" s="9"/>
      <c r="D600" s="9"/>
      <c r="E600" s="9"/>
      <c r="F600" s="9"/>
      <c r="G600" s="9"/>
      <c r="H600" s="9"/>
      <c r="J600" s="16"/>
      <c r="O600" s="24"/>
    </row>
    <row r="601">
      <c r="A601" s="9"/>
      <c r="B601" s="9"/>
      <c r="C601" s="9"/>
      <c r="D601" s="9"/>
      <c r="E601" s="9"/>
      <c r="F601" s="9"/>
      <c r="G601" s="9"/>
      <c r="H601" s="9"/>
      <c r="J601" s="16"/>
      <c r="O601" s="24"/>
    </row>
    <row r="602">
      <c r="A602" s="9"/>
      <c r="B602" s="9"/>
      <c r="C602" s="9"/>
      <c r="D602" s="9"/>
      <c r="E602" s="9"/>
      <c r="F602" s="9"/>
      <c r="G602" s="9"/>
      <c r="H602" s="9"/>
      <c r="J602" s="16"/>
      <c r="O602" s="24"/>
    </row>
    <row r="603">
      <c r="A603" s="9"/>
      <c r="B603" s="9"/>
      <c r="C603" s="9"/>
      <c r="D603" s="9"/>
      <c r="E603" s="9"/>
      <c r="F603" s="9"/>
      <c r="G603" s="9"/>
      <c r="H603" s="9"/>
      <c r="J603" s="16"/>
      <c r="O603" s="24"/>
    </row>
    <row r="604">
      <c r="A604" s="9"/>
      <c r="B604" s="9"/>
      <c r="C604" s="9"/>
      <c r="D604" s="9"/>
      <c r="E604" s="9"/>
      <c r="F604" s="9"/>
      <c r="G604" s="9"/>
      <c r="H604" s="9"/>
      <c r="J604" s="16"/>
      <c r="O604" s="24"/>
    </row>
    <row r="605">
      <c r="A605" s="9"/>
      <c r="B605" s="9"/>
      <c r="C605" s="9"/>
      <c r="D605" s="9"/>
      <c r="E605" s="9"/>
      <c r="F605" s="9"/>
      <c r="G605" s="9"/>
      <c r="H605" s="9"/>
      <c r="J605" s="16"/>
      <c r="O605" s="24"/>
    </row>
    <row r="606">
      <c r="A606" s="9"/>
      <c r="B606" s="9"/>
      <c r="C606" s="9"/>
      <c r="D606" s="9"/>
      <c r="E606" s="9"/>
      <c r="F606" s="9"/>
      <c r="G606" s="9"/>
      <c r="H606" s="9"/>
      <c r="J606" s="16"/>
      <c r="O606" s="24"/>
    </row>
    <row r="607">
      <c r="A607" s="9"/>
      <c r="B607" s="9"/>
      <c r="C607" s="9"/>
      <c r="D607" s="9"/>
      <c r="E607" s="9"/>
      <c r="F607" s="9"/>
      <c r="G607" s="9"/>
      <c r="H607" s="9"/>
      <c r="J607" s="16"/>
      <c r="O607" s="24"/>
    </row>
    <row r="608">
      <c r="A608" s="9"/>
      <c r="B608" s="9"/>
      <c r="C608" s="9"/>
      <c r="D608" s="9"/>
      <c r="E608" s="9"/>
      <c r="F608" s="9"/>
      <c r="G608" s="9"/>
      <c r="H608" s="9"/>
      <c r="J608" s="16"/>
      <c r="O608" s="24"/>
    </row>
    <row r="609">
      <c r="A609" s="9"/>
      <c r="B609" s="9"/>
      <c r="C609" s="9"/>
      <c r="D609" s="9"/>
      <c r="E609" s="9"/>
      <c r="F609" s="9"/>
      <c r="G609" s="9"/>
      <c r="H609" s="9"/>
      <c r="J609" s="16"/>
      <c r="O609" s="24"/>
    </row>
    <row r="610">
      <c r="A610" s="9"/>
      <c r="B610" s="9"/>
      <c r="C610" s="9"/>
      <c r="D610" s="9"/>
      <c r="E610" s="9"/>
      <c r="F610" s="9"/>
      <c r="G610" s="9"/>
      <c r="H610" s="9"/>
      <c r="J610" s="16"/>
      <c r="O610" s="24"/>
    </row>
    <row r="611">
      <c r="A611" s="9"/>
      <c r="B611" s="9"/>
      <c r="C611" s="9"/>
      <c r="D611" s="9"/>
      <c r="E611" s="9"/>
      <c r="F611" s="9"/>
      <c r="G611" s="9"/>
      <c r="H611" s="9"/>
      <c r="J611" s="16"/>
      <c r="O611" s="24"/>
    </row>
    <row r="612">
      <c r="A612" s="9"/>
      <c r="B612" s="9"/>
      <c r="C612" s="9"/>
      <c r="D612" s="9"/>
      <c r="E612" s="9"/>
      <c r="F612" s="9"/>
      <c r="G612" s="9"/>
      <c r="H612" s="9"/>
      <c r="J612" s="16"/>
      <c r="O612" s="24"/>
    </row>
    <row r="613">
      <c r="A613" s="9"/>
      <c r="B613" s="9"/>
      <c r="C613" s="9"/>
      <c r="D613" s="9"/>
      <c r="E613" s="9"/>
      <c r="F613" s="9"/>
      <c r="G613" s="9"/>
      <c r="H613" s="9"/>
      <c r="J613" s="16"/>
      <c r="O613" s="24"/>
    </row>
    <row r="614">
      <c r="A614" s="9"/>
      <c r="B614" s="9"/>
      <c r="C614" s="9"/>
      <c r="D614" s="9"/>
      <c r="E614" s="9"/>
      <c r="F614" s="9"/>
      <c r="G614" s="9"/>
      <c r="H614" s="9"/>
      <c r="J614" s="16"/>
      <c r="O614" s="24"/>
    </row>
    <row r="615">
      <c r="A615" s="9"/>
      <c r="B615" s="9"/>
      <c r="C615" s="9"/>
      <c r="D615" s="9"/>
      <c r="E615" s="9"/>
      <c r="F615" s="9"/>
      <c r="G615" s="9"/>
      <c r="H615" s="9"/>
      <c r="J615" s="16"/>
      <c r="O615" s="24"/>
    </row>
    <row r="616">
      <c r="A616" s="9"/>
      <c r="B616" s="9"/>
      <c r="C616" s="9"/>
      <c r="D616" s="9"/>
      <c r="E616" s="9"/>
      <c r="F616" s="9"/>
      <c r="G616" s="9"/>
      <c r="H616" s="9"/>
      <c r="J616" s="16"/>
      <c r="O616" s="24"/>
    </row>
    <row r="617">
      <c r="A617" s="9"/>
      <c r="B617" s="9"/>
      <c r="C617" s="9"/>
      <c r="D617" s="9"/>
      <c r="E617" s="9"/>
      <c r="F617" s="9"/>
      <c r="G617" s="9"/>
      <c r="H617" s="9"/>
      <c r="J617" s="16"/>
      <c r="O617" s="24"/>
    </row>
    <row r="618">
      <c r="A618" s="9"/>
      <c r="B618" s="9"/>
      <c r="C618" s="9"/>
      <c r="D618" s="9"/>
      <c r="E618" s="9"/>
      <c r="F618" s="9"/>
      <c r="G618" s="9"/>
      <c r="H618" s="9"/>
      <c r="J618" s="16"/>
      <c r="O618" s="24"/>
    </row>
    <row r="619">
      <c r="A619" s="9"/>
      <c r="B619" s="9"/>
      <c r="C619" s="9"/>
      <c r="D619" s="9"/>
      <c r="E619" s="9"/>
      <c r="F619" s="9"/>
      <c r="G619" s="9"/>
      <c r="H619" s="9"/>
      <c r="J619" s="16"/>
      <c r="O619" s="24"/>
    </row>
    <row r="620">
      <c r="A620" s="9"/>
      <c r="B620" s="9"/>
      <c r="C620" s="9"/>
      <c r="D620" s="9"/>
      <c r="E620" s="9"/>
      <c r="F620" s="9"/>
      <c r="G620" s="9"/>
      <c r="H620" s="9"/>
      <c r="J620" s="16"/>
      <c r="O620" s="24"/>
    </row>
    <row r="621">
      <c r="A621" s="9"/>
      <c r="B621" s="9"/>
      <c r="C621" s="9"/>
      <c r="D621" s="9"/>
      <c r="E621" s="9"/>
      <c r="F621" s="9"/>
      <c r="G621" s="9"/>
      <c r="H621" s="9"/>
      <c r="J621" s="16"/>
      <c r="O621" s="24"/>
    </row>
    <row r="622">
      <c r="A622" s="9"/>
      <c r="B622" s="9"/>
      <c r="C622" s="9"/>
      <c r="D622" s="9"/>
      <c r="E622" s="9"/>
      <c r="F622" s="9"/>
      <c r="G622" s="9"/>
      <c r="H622" s="9"/>
      <c r="J622" s="16"/>
      <c r="O622" s="24"/>
    </row>
    <row r="623">
      <c r="A623" s="9"/>
      <c r="B623" s="9"/>
      <c r="C623" s="9"/>
      <c r="D623" s="9"/>
      <c r="E623" s="9"/>
      <c r="F623" s="9"/>
      <c r="G623" s="9"/>
      <c r="H623" s="9"/>
      <c r="J623" s="16"/>
      <c r="O623" s="24"/>
    </row>
    <row r="624">
      <c r="A624" s="9"/>
      <c r="B624" s="9"/>
      <c r="C624" s="9"/>
      <c r="D624" s="9"/>
      <c r="E624" s="9"/>
      <c r="F624" s="9"/>
      <c r="G624" s="9"/>
      <c r="H624" s="9"/>
      <c r="J624" s="16"/>
      <c r="O624" s="24"/>
    </row>
    <row r="625">
      <c r="A625" s="9"/>
      <c r="B625" s="9"/>
      <c r="C625" s="9"/>
      <c r="D625" s="9"/>
      <c r="E625" s="9"/>
      <c r="F625" s="9"/>
      <c r="G625" s="9"/>
      <c r="H625" s="9"/>
      <c r="J625" s="16"/>
      <c r="O625" s="24"/>
    </row>
    <row r="626">
      <c r="A626" s="9"/>
      <c r="B626" s="9"/>
      <c r="C626" s="9"/>
      <c r="D626" s="9"/>
      <c r="E626" s="9"/>
      <c r="F626" s="9"/>
      <c r="G626" s="9"/>
      <c r="H626" s="9"/>
      <c r="J626" s="16"/>
      <c r="O626" s="24"/>
    </row>
    <row r="627">
      <c r="A627" s="9"/>
      <c r="B627" s="9"/>
      <c r="C627" s="9"/>
      <c r="D627" s="9"/>
      <c r="E627" s="9"/>
      <c r="F627" s="9"/>
      <c r="G627" s="9"/>
      <c r="H627" s="9"/>
      <c r="J627" s="16"/>
      <c r="O627" s="24"/>
    </row>
    <row r="628">
      <c r="A628" s="9"/>
      <c r="B628" s="9"/>
      <c r="C628" s="9"/>
      <c r="D628" s="9"/>
      <c r="E628" s="9"/>
      <c r="F628" s="9"/>
      <c r="G628" s="9"/>
      <c r="H628" s="9"/>
      <c r="J628" s="16"/>
      <c r="O628" s="24"/>
    </row>
    <row r="629">
      <c r="A629" s="9"/>
      <c r="B629" s="9"/>
      <c r="C629" s="9"/>
      <c r="D629" s="9"/>
      <c r="E629" s="9"/>
      <c r="F629" s="9"/>
      <c r="G629" s="9"/>
      <c r="H629" s="9"/>
      <c r="J629" s="16"/>
      <c r="O629" s="24"/>
    </row>
    <row r="630">
      <c r="A630" s="9"/>
      <c r="B630" s="9"/>
      <c r="C630" s="9"/>
      <c r="D630" s="9"/>
      <c r="E630" s="9"/>
      <c r="F630" s="9"/>
      <c r="G630" s="9"/>
      <c r="H630" s="9"/>
      <c r="J630" s="16"/>
      <c r="O630" s="24"/>
    </row>
    <row r="631">
      <c r="A631" s="9"/>
      <c r="B631" s="9"/>
      <c r="C631" s="9"/>
      <c r="D631" s="9"/>
      <c r="E631" s="9"/>
      <c r="F631" s="9"/>
      <c r="G631" s="9"/>
      <c r="H631" s="9"/>
      <c r="J631" s="16"/>
      <c r="O631" s="24"/>
    </row>
    <row r="632">
      <c r="A632" s="9"/>
      <c r="B632" s="9"/>
      <c r="C632" s="9"/>
      <c r="D632" s="9"/>
      <c r="E632" s="9"/>
      <c r="F632" s="9"/>
      <c r="G632" s="9"/>
      <c r="H632" s="9"/>
      <c r="J632" s="16"/>
      <c r="O632" s="24"/>
    </row>
    <row r="633">
      <c r="A633" s="9"/>
      <c r="B633" s="9"/>
      <c r="C633" s="9"/>
      <c r="D633" s="9"/>
      <c r="E633" s="9"/>
      <c r="F633" s="9"/>
      <c r="G633" s="9"/>
      <c r="H633" s="9"/>
      <c r="J633" s="16"/>
      <c r="O633" s="24"/>
    </row>
    <row r="634">
      <c r="A634" s="9"/>
      <c r="B634" s="9"/>
      <c r="C634" s="9"/>
      <c r="D634" s="9"/>
      <c r="E634" s="9"/>
      <c r="F634" s="9"/>
      <c r="G634" s="9"/>
      <c r="H634" s="9"/>
      <c r="J634" s="16"/>
      <c r="O634" s="24"/>
    </row>
    <row r="635">
      <c r="A635" s="9"/>
      <c r="B635" s="9"/>
      <c r="C635" s="9"/>
      <c r="D635" s="9"/>
      <c r="E635" s="9"/>
      <c r="F635" s="9"/>
      <c r="G635" s="9"/>
      <c r="H635" s="9"/>
      <c r="J635" s="16"/>
      <c r="O635" s="24"/>
    </row>
    <row r="636">
      <c r="A636" s="9"/>
      <c r="B636" s="9"/>
      <c r="C636" s="9"/>
      <c r="D636" s="9"/>
      <c r="E636" s="9"/>
      <c r="F636" s="9"/>
      <c r="G636" s="9"/>
      <c r="H636" s="9"/>
      <c r="J636" s="16"/>
      <c r="O636" s="24"/>
    </row>
    <row r="637">
      <c r="A637" s="9"/>
      <c r="B637" s="9"/>
      <c r="C637" s="9"/>
      <c r="D637" s="9"/>
      <c r="E637" s="9"/>
      <c r="F637" s="9"/>
      <c r="G637" s="9"/>
      <c r="H637" s="9"/>
      <c r="J637" s="16"/>
      <c r="O637" s="24"/>
    </row>
    <row r="638">
      <c r="A638" s="9"/>
      <c r="B638" s="9"/>
      <c r="C638" s="9"/>
      <c r="D638" s="9"/>
      <c r="E638" s="9"/>
      <c r="F638" s="9"/>
      <c r="G638" s="9"/>
      <c r="H638" s="9"/>
      <c r="J638" s="16"/>
      <c r="O638" s="24"/>
    </row>
    <row r="639">
      <c r="A639" s="9"/>
      <c r="B639" s="9"/>
      <c r="C639" s="9"/>
      <c r="D639" s="9"/>
      <c r="E639" s="9"/>
      <c r="F639" s="9"/>
      <c r="G639" s="9"/>
      <c r="H639" s="9"/>
      <c r="J639" s="16"/>
      <c r="O639" s="24"/>
    </row>
    <row r="640">
      <c r="A640" s="9"/>
      <c r="B640" s="9"/>
      <c r="C640" s="9"/>
      <c r="D640" s="9"/>
      <c r="E640" s="9"/>
      <c r="F640" s="9"/>
      <c r="G640" s="9"/>
      <c r="H640" s="9"/>
      <c r="J640" s="16"/>
      <c r="O640" s="24"/>
    </row>
    <row r="641">
      <c r="A641" s="9"/>
      <c r="B641" s="9"/>
      <c r="C641" s="9"/>
      <c r="D641" s="9"/>
      <c r="E641" s="9"/>
      <c r="F641" s="9"/>
      <c r="G641" s="9"/>
      <c r="H641" s="9"/>
      <c r="J641" s="16"/>
      <c r="O641" s="24"/>
    </row>
    <row r="642">
      <c r="A642" s="9"/>
      <c r="B642" s="9"/>
      <c r="C642" s="9"/>
      <c r="D642" s="9"/>
      <c r="E642" s="9"/>
      <c r="F642" s="9"/>
      <c r="G642" s="9"/>
      <c r="H642" s="9"/>
      <c r="J642" s="16"/>
      <c r="O642" s="24"/>
    </row>
    <row r="643">
      <c r="A643" s="9"/>
      <c r="B643" s="9"/>
      <c r="C643" s="9"/>
      <c r="D643" s="9"/>
      <c r="E643" s="9"/>
      <c r="F643" s="9"/>
      <c r="G643" s="9"/>
      <c r="H643" s="9"/>
      <c r="J643" s="16"/>
      <c r="O643" s="24"/>
    </row>
    <row r="644">
      <c r="A644" s="9"/>
      <c r="B644" s="9"/>
      <c r="C644" s="9"/>
      <c r="D644" s="9"/>
      <c r="E644" s="9"/>
      <c r="F644" s="9"/>
      <c r="G644" s="9"/>
      <c r="H644" s="9"/>
      <c r="J644" s="16"/>
      <c r="O644" s="24"/>
    </row>
    <row r="645">
      <c r="A645" s="9"/>
      <c r="B645" s="9"/>
      <c r="C645" s="9"/>
      <c r="D645" s="9"/>
      <c r="E645" s="9"/>
      <c r="F645" s="9"/>
      <c r="G645" s="9"/>
      <c r="H645" s="9"/>
      <c r="J645" s="16"/>
      <c r="O645" s="24"/>
    </row>
    <row r="646">
      <c r="A646" s="9"/>
      <c r="B646" s="9"/>
      <c r="C646" s="9"/>
      <c r="D646" s="9"/>
      <c r="E646" s="9"/>
      <c r="F646" s="9"/>
      <c r="G646" s="9"/>
      <c r="H646" s="9"/>
      <c r="J646" s="16"/>
      <c r="O646" s="24"/>
    </row>
    <row r="647">
      <c r="A647" s="9"/>
      <c r="B647" s="9"/>
      <c r="C647" s="9"/>
      <c r="D647" s="9"/>
      <c r="E647" s="9"/>
      <c r="F647" s="9"/>
      <c r="G647" s="9"/>
      <c r="H647" s="9"/>
      <c r="J647" s="16"/>
      <c r="O647" s="24"/>
    </row>
    <row r="648">
      <c r="A648" s="9"/>
      <c r="B648" s="9"/>
      <c r="C648" s="9"/>
      <c r="D648" s="9"/>
      <c r="E648" s="9"/>
      <c r="F648" s="9"/>
      <c r="G648" s="9"/>
      <c r="H648" s="9"/>
      <c r="J648" s="16"/>
      <c r="O648" s="24"/>
    </row>
    <row r="649">
      <c r="A649" s="9"/>
      <c r="B649" s="9"/>
      <c r="C649" s="9"/>
      <c r="D649" s="9"/>
      <c r="E649" s="9"/>
      <c r="F649" s="9"/>
      <c r="G649" s="9"/>
      <c r="H649" s="9"/>
      <c r="J649" s="16"/>
      <c r="O649" s="24"/>
    </row>
    <row r="650">
      <c r="A650" s="9"/>
      <c r="B650" s="9"/>
      <c r="C650" s="9"/>
      <c r="D650" s="9"/>
      <c r="E650" s="9"/>
      <c r="F650" s="9"/>
      <c r="G650" s="9"/>
      <c r="H650" s="9"/>
      <c r="J650" s="16"/>
      <c r="O650" s="24"/>
    </row>
    <row r="651">
      <c r="A651" s="9"/>
      <c r="B651" s="9"/>
      <c r="C651" s="9"/>
      <c r="D651" s="9"/>
      <c r="E651" s="9"/>
      <c r="F651" s="9"/>
      <c r="G651" s="9"/>
      <c r="H651" s="9"/>
      <c r="J651" s="16"/>
      <c r="O651" s="24"/>
    </row>
    <row r="652">
      <c r="A652" s="9"/>
      <c r="B652" s="9"/>
      <c r="C652" s="9"/>
      <c r="D652" s="9"/>
      <c r="E652" s="9"/>
      <c r="F652" s="9"/>
      <c r="G652" s="9"/>
      <c r="H652" s="9"/>
      <c r="J652" s="16"/>
      <c r="O652" s="24"/>
    </row>
    <row r="653">
      <c r="A653" s="9"/>
      <c r="B653" s="9"/>
      <c r="C653" s="9"/>
      <c r="D653" s="9"/>
      <c r="E653" s="9"/>
      <c r="F653" s="9"/>
      <c r="G653" s="9"/>
      <c r="H653" s="9"/>
      <c r="J653" s="16"/>
      <c r="O653" s="24"/>
    </row>
    <row r="654">
      <c r="A654" s="9"/>
      <c r="B654" s="9"/>
      <c r="C654" s="9"/>
      <c r="D654" s="9"/>
      <c r="E654" s="9"/>
      <c r="F654" s="9"/>
      <c r="G654" s="9"/>
      <c r="H654" s="9"/>
      <c r="J654" s="16"/>
      <c r="O654" s="24"/>
    </row>
    <row r="655">
      <c r="A655" s="9"/>
      <c r="B655" s="9"/>
      <c r="C655" s="9"/>
      <c r="D655" s="9"/>
      <c r="E655" s="9"/>
      <c r="F655" s="9"/>
      <c r="G655" s="9"/>
      <c r="H655" s="9"/>
      <c r="J655" s="16"/>
      <c r="O655" s="24"/>
    </row>
    <row r="656">
      <c r="A656" s="9"/>
      <c r="B656" s="9"/>
      <c r="C656" s="9"/>
      <c r="D656" s="9"/>
      <c r="E656" s="9"/>
      <c r="F656" s="9"/>
      <c r="G656" s="9"/>
      <c r="H656" s="9"/>
      <c r="J656" s="16"/>
      <c r="O656" s="24"/>
    </row>
    <row r="657">
      <c r="A657" s="9"/>
      <c r="B657" s="9"/>
      <c r="C657" s="9"/>
      <c r="D657" s="9"/>
      <c r="E657" s="9"/>
      <c r="F657" s="9"/>
      <c r="G657" s="9"/>
      <c r="H657" s="9"/>
      <c r="J657" s="16"/>
      <c r="O657" s="24"/>
    </row>
    <row r="658">
      <c r="A658" s="9"/>
      <c r="B658" s="9"/>
      <c r="C658" s="9"/>
      <c r="D658" s="9"/>
      <c r="E658" s="9"/>
      <c r="F658" s="9"/>
      <c r="G658" s="9"/>
      <c r="H658" s="9"/>
      <c r="J658" s="16"/>
      <c r="O658" s="24"/>
    </row>
    <row r="659">
      <c r="A659" s="9"/>
      <c r="B659" s="9"/>
      <c r="C659" s="9"/>
      <c r="D659" s="9"/>
      <c r="E659" s="9"/>
      <c r="F659" s="9"/>
      <c r="G659" s="9"/>
      <c r="H659" s="9"/>
      <c r="J659" s="16"/>
      <c r="O659" s="24"/>
    </row>
    <row r="660">
      <c r="A660" s="9"/>
      <c r="B660" s="9"/>
      <c r="C660" s="9"/>
      <c r="D660" s="9"/>
      <c r="E660" s="9"/>
      <c r="F660" s="9"/>
      <c r="G660" s="9"/>
      <c r="H660" s="9"/>
      <c r="J660" s="16"/>
      <c r="O660" s="24"/>
    </row>
    <row r="661">
      <c r="A661" s="9"/>
      <c r="B661" s="9"/>
      <c r="C661" s="9"/>
      <c r="D661" s="9"/>
      <c r="E661" s="9"/>
      <c r="F661" s="9"/>
      <c r="G661" s="9"/>
      <c r="H661" s="9"/>
      <c r="J661" s="16"/>
      <c r="O661" s="24"/>
    </row>
    <row r="662">
      <c r="A662" s="9"/>
      <c r="B662" s="9"/>
      <c r="C662" s="9"/>
      <c r="D662" s="9"/>
      <c r="E662" s="9"/>
      <c r="F662" s="9"/>
      <c r="G662" s="9"/>
      <c r="H662" s="9"/>
      <c r="J662" s="16"/>
      <c r="O662" s="24"/>
    </row>
    <row r="663">
      <c r="A663" s="9"/>
      <c r="B663" s="9"/>
      <c r="C663" s="9"/>
      <c r="D663" s="9"/>
      <c r="E663" s="9"/>
      <c r="F663" s="9"/>
      <c r="G663" s="9"/>
      <c r="H663" s="9"/>
      <c r="J663" s="16"/>
      <c r="O663" s="24"/>
    </row>
    <row r="664">
      <c r="A664" s="9"/>
      <c r="B664" s="9"/>
      <c r="C664" s="9"/>
      <c r="D664" s="9"/>
      <c r="E664" s="9"/>
      <c r="F664" s="9"/>
      <c r="G664" s="9"/>
      <c r="H664" s="9"/>
      <c r="J664" s="16"/>
      <c r="O664" s="24"/>
    </row>
    <row r="665">
      <c r="A665" s="9"/>
      <c r="B665" s="9"/>
      <c r="C665" s="9"/>
      <c r="D665" s="9"/>
      <c r="E665" s="9"/>
      <c r="F665" s="9"/>
      <c r="G665" s="9"/>
      <c r="H665" s="9"/>
      <c r="J665" s="16"/>
      <c r="O665" s="24"/>
    </row>
    <row r="666">
      <c r="A666" s="9"/>
      <c r="B666" s="9"/>
      <c r="C666" s="9"/>
      <c r="D666" s="9"/>
      <c r="E666" s="9"/>
      <c r="F666" s="9"/>
      <c r="G666" s="9"/>
      <c r="H666" s="9"/>
      <c r="J666" s="16"/>
      <c r="O666" s="24"/>
    </row>
    <row r="667">
      <c r="A667" s="9"/>
      <c r="B667" s="9"/>
      <c r="C667" s="9"/>
      <c r="D667" s="9"/>
      <c r="E667" s="9"/>
      <c r="F667" s="9"/>
      <c r="G667" s="9"/>
      <c r="H667" s="9"/>
      <c r="J667" s="16"/>
      <c r="O667" s="24"/>
    </row>
    <row r="668">
      <c r="A668" s="9"/>
      <c r="B668" s="9"/>
      <c r="C668" s="9"/>
      <c r="D668" s="9"/>
      <c r="E668" s="9"/>
      <c r="F668" s="9"/>
      <c r="G668" s="9"/>
      <c r="H668" s="9"/>
      <c r="J668" s="16"/>
      <c r="O668" s="24"/>
    </row>
    <row r="669">
      <c r="A669" s="9"/>
      <c r="B669" s="9"/>
      <c r="C669" s="9"/>
      <c r="D669" s="9"/>
      <c r="E669" s="9"/>
      <c r="F669" s="9"/>
      <c r="G669" s="9"/>
      <c r="H669" s="9"/>
      <c r="J669" s="16"/>
      <c r="O669" s="24"/>
    </row>
    <row r="670">
      <c r="A670" s="9"/>
      <c r="B670" s="9"/>
      <c r="C670" s="9"/>
      <c r="D670" s="9"/>
      <c r="E670" s="9"/>
      <c r="F670" s="9"/>
      <c r="G670" s="9"/>
      <c r="H670" s="9"/>
      <c r="J670" s="16"/>
      <c r="O670" s="24"/>
    </row>
    <row r="671">
      <c r="A671" s="9"/>
      <c r="B671" s="9"/>
      <c r="C671" s="9"/>
      <c r="D671" s="9"/>
      <c r="E671" s="9"/>
      <c r="F671" s="9"/>
      <c r="G671" s="9"/>
      <c r="H671" s="9"/>
      <c r="J671" s="16"/>
      <c r="O671" s="24"/>
    </row>
    <row r="672">
      <c r="A672" s="9"/>
      <c r="B672" s="9"/>
      <c r="C672" s="9"/>
      <c r="D672" s="9"/>
      <c r="E672" s="9"/>
      <c r="F672" s="9"/>
      <c r="G672" s="9"/>
      <c r="H672" s="9"/>
      <c r="J672" s="16"/>
      <c r="O672" s="24"/>
    </row>
    <row r="673">
      <c r="A673" s="9"/>
      <c r="B673" s="9"/>
      <c r="C673" s="9"/>
      <c r="D673" s="9"/>
      <c r="E673" s="9"/>
      <c r="F673" s="9"/>
      <c r="G673" s="9"/>
      <c r="H673" s="9"/>
      <c r="J673" s="16"/>
      <c r="O673" s="24"/>
    </row>
    <row r="674">
      <c r="A674" s="9"/>
      <c r="B674" s="9"/>
      <c r="C674" s="9"/>
      <c r="D674" s="9"/>
      <c r="E674" s="9"/>
      <c r="F674" s="9"/>
      <c r="G674" s="9"/>
      <c r="H674" s="9"/>
      <c r="J674" s="16"/>
      <c r="O674" s="24"/>
    </row>
    <row r="675">
      <c r="A675" s="9"/>
      <c r="B675" s="9"/>
      <c r="C675" s="9"/>
      <c r="D675" s="9"/>
      <c r="E675" s="9"/>
      <c r="F675" s="9"/>
      <c r="G675" s="9"/>
      <c r="H675" s="9"/>
      <c r="J675" s="16"/>
      <c r="O675" s="24"/>
    </row>
    <row r="676">
      <c r="A676" s="9"/>
      <c r="B676" s="9"/>
      <c r="C676" s="9"/>
      <c r="D676" s="9"/>
      <c r="E676" s="9"/>
      <c r="F676" s="9"/>
      <c r="G676" s="9"/>
      <c r="H676" s="9"/>
      <c r="J676" s="16"/>
      <c r="O676" s="24"/>
    </row>
    <row r="677">
      <c r="A677" s="9"/>
      <c r="B677" s="9"/>
      <c r="C677" s="9"/>
      <c r="D677" s="9"/>
      <c r="E677" s="9"/>
      <c r="F677" s="9"/>
      <c r="G677" s="9"/>
      <c r="H677" s="9"/>
      <c r="J677" s="16"/>
      <c r="O677" s="24"/>
    </row>
    <row r="678">
      <c r="A678" s="9"/>
      <c r="B678" s="9"/>
      <c r="C678" s="9"/>
      <c r="D678" s="9"/>
      <c r="E678" s="9"/>
      <c r="F678" s="9"/>
      <c r="G678" s="9"/>
      <c r="H678" s="9"/>
      <c r="J678" s="16"/>
      <c r="O678" s="24"/>
    </row>
    <row r="679">
      <c r="A679" s="9"/>
      <c r="B679" s="9"/>
      <c r="C679" s="9"/>
      <c r="D679" s="9"/>
      <c r="E679" s="9"/>
      <c r="F679" s="9"/>
      <c r="G679" s="9"/>
      <c r="H679" s="9"/>
      <c r="J679" s="16"/>
      <c r="O679" s="24"/>
    </row>
    <row r="680">
      <c r="A680" s="9"/>
      <c r="B680" s="9"/>
      <c r="C680" s="9"/>
      <c r="D680" s="9"/>
      <c r="E680" s="9"/>
      <c r="F680" s="9"/>
      <c r="G680" s="9"/>
      <c r="H680" s="9"/>
      <c r="J680" s="16"/>
      <c r="O680" s="24"/>
    </row>
    <row r="681">
      <c r="A681" s="9"/>
      <c r="B681" s="9"/>
      <c r="C681" s="9"/>
      <c r="D681" s="9"/>
      <c r="E681" s="9"/>
      <c r="F681" s="9"/>
      <c r="G681" s="9"/>
      <c r="H681" s="9"/>
      <c r="J681" s="16"/>
      <c r="O681" s="24"/>
    </row>
    <row r="682">
      <c r="A682" s="9"/>
      <c r="B682" s="9"/>
      <c r="C682" s="9"/>
      <c r="D682" s="9"/>
      <c r="E682" s="9"/>
      <c r="F682" s="9"/>
      <c r="G682" s="9"/>
      <c r="H682" s="9"/>
      <c r="J682" s="16"/>
      <c r="O682" s="24"/>
    </row>
    <row r="683">
      <c r="A683" s="9"/>
      <c r="B683" s="9"/>
      <c r="C683" s="9"/>
      <c r="D683" s="9"/>
      <c r="E683" s="9"/>
      <c r="F683" s="9"/>
      <c r="G683" s="9"/>
      <c r="H683" s="9"/>
      <c r="J683" s="16"/>
      <c r="O683" s="24"/>
    </row>
    <row r="684">
      <c r="A684" s="9"/>
      <c r="B684" s="9"/>
      <c r="C684" s="9"/>
      <c r="D684" s="9"/>
      <c r="E684" s="9"/>
      <c r="F684" s="9"/>
      <c r="G684" s="9"/>
      <c r="H684" s="9"/>
      <c r="J684" s="16"/>
      <c r="O684" s="24"/>
    </row>
    <row r="685">
      <c r="A685" s="9"/>
      <c r="B685" s="9"/>
      <c r="C685" s="9"/>
      <c r="D685" s="9"/>
      <c r="E685" s="9"/>
      <c r="F685" s="9"/>
      <c r="G685" s="9"/>
      <c r="H685" s="9"/>
      <c r="J685" s="16"/>
      <c r="O685" s="24"/>
    </row>
    <row r="686">
      <c r="A686" s="9"/>
      <c r="B686" s="9"/>
      <c r="C686" s="9"/>
      <c r="D686" s="9"/>
      <c r="E686" s="9"/>
      <c r="F686" s="9"/>
      <c r="G686" s="9"/>
      <c r="H686" s="9"/>
      <c r="J686" s="16"/>
      <c r="O686" s="24"/>
    </row>
    <row r="687">
      <c r="A687" s="9"/>
      <c r="B687" s="9"/>
      <c r="C687" s="9"/>
      <c r="D687" s="9"/>
      <c r="E687" s="9"/>
      <c r="F687" s="9"/>
      <c r="G687" s="9"/>
      <c r="H687" s="9"/>
      <c r="J687" s="16"/>
      <c r="O687" s="24"/>
    </row>
    <row r="688">
      <c r="A688" s="9"/>
      <c r="B688" s="9"/>
      <c r="C688" s="9"/>
      <c r="D688" s="9"/>
      <c r="E688" s="9"/>
      <c r="F688" s="9"/>
      <c r="G688" s="9"/>
      <c r="H688" s="9"/>
      <c r="J688" s="16"/>
      <c r="O688" s="24"/>
    </row>
    <row r="689">
      <c r="A689" s="9"/>
      <c r="B689" s="9"/>
      <c r="C689" s="9"/>
      <c r="D689" s="9"/>
      <c r="E689" s="9"/>
      <c r="F689" s="9"/>
      <c r="G689" s="9"/>
      <c r="H689" s="9"/>
      <c r="J689" s="16"/>
      <c r="O689" s="24"/>
    </row>
    <row r="690">
      <c r="A690" s="9"/>
      <c r="B690" s="9"/>
      <c r="C690" s="9"/>
      <c r="D690" s="9"/>
      <c r="E690" s="9"/>
      <c r="F690" s="9"/>
      <c r="G690" s="9"/>
      <c r="H690" s="9"/>
      <c r="J690" s="16"/>
      <c r="O690" s="24"/>
    </row>
    <row r="691">
      <c r="A691" s="9"/>
      <c r="B691" s="9"/>
      <c r="C691" s="9"/>
      <c r="D691" s="9"/>
      <c r="E691" s="9"/>
      <c r="F691" s="9"/>
      <c r="G691" s="9"/>
      <c r="H691" s="9"/>
      <c r="J691" s="16"/>
      <c r="O691" s="24"/>
    </row>
    <row r="692">
      <c r="A692" s="9"/>
      <c r="B692" s="9"/>
      <c r="C692" s="9"/>
      <c r="D692" s="9"/>
      <c r="E692" s="9"/>
      <c r="F692" s="9"/>
      <c r="G692" s="9"/>
      <c r="H692" s="9"/>
      <c r="J692" s="16"/>
      <c r="O692" s="24"/>
    </row>
    <row r="693">
      <c r="A693" s="9"/>
      <c r="B693" s="9"/>
      <c r="C693" s="9"/>
      <c r="D693" s="9"/>
      <c r="E693" s="9"/>
      <c r="F693" s="9"/>
      <c r="G693" s="9"/>
      <c r="H693" s="9"/>
      <c r="J693" s="16"/>
      <c r="O693" s="24"/>
    </row>
    <row r="694">
      <c r="A694" s="9"/>
      <c r="B694" s="9"/>
      <c r="C694" s="9"/>
      <c r="D694" s="9"/>
      <c r="E694" s="9"/>
      <c r="F694" s="9"/>
      <c r="G694" s="9"/>
      <c r="H694" s="9"/>
      <c r="J694" s="16"/>
      <c r="O694" s="24"/>
    </row>
    <row r="695">
      <c r="A695" s="9"/>
      <c r="B695" s="9"/>
      <c r="C695" s="9"/>
      <c r="D695" s="9"/>
      <c r="E695" s="9"/>
      <c r="F695" s="9"/>
      <c r="G695" s="9"/>
      <c r="H695" s="9"/>
      <c r="J695" s="16"/>
      <c r="O695" s="24"/>
    </row>
    <row r="696">
      <c r="A696" s="9"/>
      <c r="B696" s="9"/>
      <c r="C696" s="9"/>
      <c r="D696" s="9"/>
      <c r="E696" s="9"/>
      <c r="F696" s="9"/>
      <c r="G696" s="9"/>
      <c r="H696" s="9"/>
      <c r="J696" s="16"/>
      <c r="O696" s="24"/>
    </row>
    <row r="697">
      <c r="A697" s="9"/>
      <c r="B697" s="9"/>
      <c r="C697" s="9"/>
      <c r="D697" s="9"/>
      <c r="E697" s="9"/>
      <c r="F697" s="9"/>
      <c r="G697" s="9"/>
      <c r="H697" s="9"/>
      <c r="J697" s="16"/>
      <c r="O697" s="24"/>
    </row>
    <row r="698">
      <c r="A698" s="9"/>
      <c r="B698" s="9"/>
      <c r="C698" s="9"/>
      <c r="D698" s="9"/>
      <c r="E698" s="9"/>
      <c r="F698" s="9"/>
      <c r="G698" s="9"/>
      <c r="H698" s="9"/>
      <c r="J698" s="16"/>
      <c r="O698" s="24"/>
    </row>
    <row r="699">
      <c r="A699" s="9"/>
      <c r="B699" s="9"/>
      <c r="C699" s="9"/>
      <c r="D699" s="9"/>
      <c r="E699" s="9"/>
      <c r="F699" s="9"/>
      <c r="G699" s="9"/>
      <c r="H699" s="9"/>
      <c r="J699" s="16"/>
      <c r="O699" s="24"/>
    </row>
    <row r="700">
      <c r="A700" s="9"/>
      <c r="B700" s="9"/>
      <c r="C700" s="9"/>
      <c r="D700" s="9"/>
      <c r="E700" s="9"/>
      <c r="F700" s="9"/>
      <c r="G700" s="9"/>
      <c r="H700" s="9"/>
      <c r="J700" s="16"/>
      <c r="O700" s="24"/>
    </row>
    <row r="701">
      <c r="A701" s="9"/>
      <c r="B701" s="9"/>
      <c r="C701" s="9"/>
      <c r="D701" s="9"/>
      <c r="E701" s="9"/>
      <c r="F701" s="9"/>
      <c r="G701" s="9"/>
      <c r="H701" s="9"/>
      <c r="J701" s="16"/>
      <c r="O701" s="24"/>
    </row>
    <row r="702">
      <c r="A702" s="9"/>
      <c r="B702" s="9"/>
      <c r="C702" s="9"/>
      <c r="D702" s="9"/>
      <c r="E702" s="9"/>
      <c r="F702" s="9"/>
      <c r="G702" s="9"/>
      <c r="H702" s="9"/>
      <c r="J702" s="16"/>
      <c r="O702" s="24"/>
    </row>
    <row r="703">
      <c r="A703" s="9"/>
      <c r="B703" s="9"/>
      <c r="C703" s="9"/>
      <c r="D703" s="9"/>
      <c r="E703" s="9"/>
      <c r="F703" s="9"/>
      <c r="G703" s="9"/>
      <c r="H703" s="9"/>
      <c r="J703" s="16"/>
      <c r="O703" s="24"/>
    </row>
    <row r="704">
      <c r="A704" s="9"/>
      <c r="B704" s="9"/>
      <c r="C704" s="9"/>
      <c r="D704" s="9"/>
      <c r="E704" s="9"/>
      <c r="F704" s="9"/>
      <c r="G704" s="9"/>
      <c r="H704" s="9"/>
      <c r="J704" s="16"/>
      <c r="O704" s="24"/>
    </row>
    <row r="705">
      <c r="A705" s="9"/>
      <c r="B705" s="9"/>
      <c r="C705" s="9"/>
      <c r="D705" s="9"/>
      <c r="E705" s="9"/>
      <c r="F705" s="9"/>
      <c r="G705" s="9"/>
      <c r="H705" s="9"/>
      <c r="J705" s="16"/>
      <c r="O705" s="24"/>
    </row>
    <row r="706">
      <c r="A706" s="9"/>
      <c r="B706" s="9"/>
      <c r="C706" s="9"/>
      <c r="D706" s="9"/>
      <c r="E706" s="9"/>
      <c r="F706" s="9"/>
      <c r="G706" s="9"/>
      <c r="H706" s="9"/>
      <c r="J706" s="16"/>
      <c r="O706" s="24"/>
    </row>
    <row r="707">
      <c r="A707" s="9"/>
      <c r="B707" s="9"/>
      <c r="C707" s="9"/>
      <c r="D707" s="9"/>
      <c r="E707" s="9"/>
      <c r="F707" s="9"/>
      <c r="G707" s="9"/>
      <c r="H707" s="9"/>
      <c r="J707" s="16"/>
      <c r="O707" s="24"/>
    </row>
    <row r="708">
      <c r="A708" s="9"/>
      <c r="B708" s="9"/>
      <c r="C708" s="9"/>
      <c r="D708" s="9"/>
      <c r="E708" s="9"/>
      <c r="F708" s="9"/>
      <c r="G708" s="9"/>
      <c r="H708" s="9"/>
      <c r="J708" s="16"/>
      <c r="O708" s="24"/>
    </row>
    <row r="709">
      <c r="A709" s="9"/>
      <c r="B709" s="9"/>
      <c r="C709" s="9"/>
      <c r="D709" s="9"/>
      <c r="E709" s="9"/>
      <c r="F709" s="9"/>
      <c r="G709" s="9"/>
      <c r="H709" s="9"/>
      <c r="J709" s="16"/>
      <c r="O709" s="24"/>
    </row>
    <row r="710">
      <c r="A710" s="9"/>
      <c r="B710" s="9"/>
      <c r="C710" s="9"/>
      <c r="D710" s="9"/>
      <c r="E710" s="9"/>
      <c r="F710" s="9"/>
      <c r="G710" s="9"/>
      <c r="H710" s="9"/>
      <c r="J710" s="16"/>
      <c r="O710" s="24"/>
    </row>
    <row r="711">
      <c r="A711" s="9"/>
      <c r="B711" s="9"/>
      <c r="C711" s="9"/>
      <c r="D711" s="9"/>
      <c r="E711" s="9"/>
      <c r="F711" s="9"/>
      <c r="G711" s="9"/>
      <c r="H711" s="9"/>
      <c r="J711" s="16"/>
      <c r="O711" s="24"/>
    </row>
    <row r="712">
      <c r="A712" s="9"/>
      <c r="B712" s="9"/>
      <c r="C712" s="9"/>
      <c r="D712" s="9"/>
      <c r="E712" s="9"/>
      <c r="F712" s="9"/>
      <c r="G712" s="9"/>
      <c r="H712" s="9"/>
      <c r="J712" s="16"/>
      <c r="O712" s="24"/>
    </row>
    <row r="713">
      <c r="A713" s="9"/>
      <c r="B713" s="9"/>
      <c r="C713" s="9"/>
      <c r="D713" s="9"/>
      <c r="E713" s="9"/>
      <c r="F713" s="9"/>
      <c r="G713" s="9"/>
      <c r="H713" s="9"/>
      <c r="J713" s="16"/>
      <c r="O713" s="24"/>
    </row>
    <row r="714">
      <c r="A714" s="9"/>
      <c r="B714" s="9"/>
      <c r="C714" s="9"/>
      <c r="D714" s="9"/>
      <c r="E714" s="9"/>
      <c r="F714" s="9"/>
      <c r="G714" s="9"/>
      <c r="H714" s="9"/>
      <c r="J714" s="16"/>
      <c r="O714" s="24"/>
    </row>
    <row r="715">
      <c r="A715" s="9"/>
      <c r="B715" s="9"/>
      <c r="C715" s="9"/>
      <c r="D715" s="9"/>
      <c r="E715" s="9"/>
      <c r="F715" s="9"/>
      <c r="G715" s="9"/>
      <c r="H715" s="9"/>
      <c r="J715" s="16"/>
      <c r="O715" s="24"/>
    </row>
    <row r="716">
      <c r="A716" s="9"/>
      <c r="B716" s="9"/>
      <c r="C716" s="9"/>
      <c r="D716" s="9"/>
      <c r="E716" s="9"/>
      <c r="F716" s="9"/>
      <c r="G716" s="9"/>
      <c r="H716" s="9"/>
      <c r="J716" s="16"/>
      <c r="O716" s="24"/>
    </row>
    <row r="717">
      <c r="A717" s="9"/>
      <c r="B717" s="9"/>
      <c r="C717" s="9"/>
      <c r="D717" s="9"/>
      <c r="E717" s="9"/>
      <c r="F717" s="9"/>
      <c r="G717" s="9"/>
      <c r="H717" s="9"/>
      <c r="J717" s="16"/>
      <c r="O717" s="24"/>
    </row>
    <row r="718">
      <c r="A718" s="9"/>
      <c r="B718" s="9"/>
      <c r="C718" s="9"/>
      <c r="D718" s="9"/>
      <c r="E718" s="9"/>
      <c r="F718" s="9"/>
      <c r="G718" s="9"/>
      <c r="H718" s="9"/>
      <c r="J718" s="16"/>
      <c r="O718" s="24"/>
    </row>
    <row r="719">
      <c r="A719" s="9"/>
      <c r="B719" s="9"/>
      <c r="C719" s="9"/>
      <c r="D719" s="9"/>
      <c r="E719" s="9"/>
      <c r="F719" s="9"/>
      <c r="G719" s="9"/>
      <c r="H719" s="9"/>
      <c r="J719" s="16"/>
      <c r="O719" s="24"/>
    </row>
    <row r="720">
      <c r="A720" s="9"/>
      <c r="B720" s="9"/>
      <c r="C720" s="9"/>
      <c r="D720" s="9"/>
      <c r="E720" s="9"/>
      <c r="F720" s="9"/>
      <c r="G720" s="9"/>
      <c r="H720" s="9"/>
      <c r="J720" s="16"/>
      <c r="O720" s="24"/>
    </row>
    <row r="721">
      <c r="A721" s="9"/>
      <c r="B721" s="9"/>
      <c r="C721" s="9"/>
      <c r="D721" s="9"/>
      <c r="E721" s="9"/>
      <c r="F721" s="9"/>
      <c r="G721" s="9"/>
      <c r="H721" s="9"/>
      <c r="J721" s="16"/>
      <c r="O721" s="24"/>
    </row>
    <row r="722">
      <c r="A722" s="9"/>
      <c r="B722" s="9"/>
      <c r="C722" s="9"/>
      <c r="D722" s="9"/>
      <c r="E722" s="9"/>
      <c r="F722" s="9"/>
      <c r="G722" s="9"/>
      <c r="H722" s="9"/>
      <c r="J722" s="16"/>
      <c r="O722" s="24"/>
    </row>
    <row r="723">
      <c r="A723" s="9"/>
      <c r="B723" s="9"/>
      <c r="C723" s="9"/>
      <c r="D723" s="9"/>
      <c r="E723" s="9"/>
      <c r="F723" s="9"/>
      <c r="G723" s="9"/>
      <c r="H723" s="9"/>
      <c r="J723" s="16"/>
      <c r="O723" s="24"/>
    </row>
    <row r="724">
      <c r="A724" s="9"/>
      <c r="B724" s="9"/>
      <c r="C724" s="9"/>
      <c r="D724" s="9"/>
      <c r="E724" s="9"/>
      <c r="F724" s="9"/>
      <c r="G724" s="9"/>
      <c r="H724" s="9"/>
      <c r="J724" s="16"/>
      <c r="O724" s="24"/>
    </row>
    <row r="725">
      <c r="A725" s="9"/>
      <c r="B725" s="9"/>
      <c r="C725" s="9"/>
      <c r="D725" s="9"/>
      <c r="E725" s="9"/>
      <c r="F725" s="9"/>
      <c r="G725" s="9"/>
      <c r="H725" s="9"/>
      <c r="J725" s="16"/>
      <c r="O725" s="24"/>
    </row>
    <row r="726">
      <c r="A726" s="9"/>
      <c r="B726" s="9"/>
      <c r="C726" s="9"/>
      <c r="D726" s="9"/>
      <c r="E726" s="9"/>
      <c r="F726" s="9"/>
      <c r="G726" s="9"/>
      <c r="H726" s="9"/>
      <c r="J726" s="16"/>
      <c r="O726" s="24"/>
    </row>
    <row r="727">
      <c r="A727" s="9"/>
      <c r="B727" s="9"/>
      <c r="C727" s="9"/>
      <c r="D727" s="9"/>
      <c r="E727" s="9"/>
      <c r="F727" s="9"/>
      <c r="G727" s="9"/>
      <c r="H727" s="9"/>
      <c r="J727" s="16"/>
      <c r="O727" s="24"/>
    </row>
    <row r="728">
      <c r="A728" s="9"/>
      <c r="B728" s="9"/>
      <c r="C728" s="9"/>
      <c r="D728" s="9"/>
      <c r="E728" s="9"/>
      <c r="F728" s="9"/>
      <c r="G728" s="9"/>
      <c r="H728" s="9"/>
      <c r="J728" s="16"/>
      <c r="O728" s="24"/>
    </row>
    <row r="729">
      <c r="A729" s="9"/>
      <c r="B729" s="9"/>
      <c r="C729" s="9"/>
      <c r="D729" s="9"/>
      <c r="E729" s="9"/>
      <c r="F729" s="9"/>
      <c r="G729" s="9"/>
      <c r="H729" s="9"/>
      <c r="J729" s="16"/>
      <c r="O729" s="24"/>
    </row>
    <row r="730">
      <c r="A730" s="9"/>
      <c r="B730" s="9"/>
      <c r="C730" s="9"/>
      <c r="D730" s="9"/>
      <c r="E730" s="9"/>
      <c r="F730" s="9"/>
      <c r="G730" s="9"/>
      <c r="H730" s="9"/>
      <c r="J730" s="16"/>
      <c r="O730" s="24"/>
    </row>
    <row r="731">
      <c r="A731" s="9"/>
      <c r="B731" s="9"/>
      <c r="C731" s="9"/>
      <c r="D731" s="9"/>
      <c r="E731" s="9"/>
      <c r="F731" s="9"/>
      <c r="G731" s="9"/>
      <c r="H731" s="9"/>
      <c r="J731" s="16"/>
      <c r="O731" s="24"/>
    </row>
    <row r="732">
      <c r="A732" s="9"/>
      <c r="B732" s="9"/>
      <c r="C732" s="9"/>
      <c r="D732" s="9"/>
      <c r="E732" s="9"/>
      <c r="F732" s="9"/>
      <c r="G732" s="9"/>
      <c r="H732" s="9"/>
      <c r="J732" s="16"/>
      <c r="O732" s="24"/>
    </row>
    <row r="733">
      <c r="A733" s="9"/>
      <c r="B733" s="9"/>
      <c r="C733" s="9"/>
      <c r="D733" s="9"/>
      <c r="E733" s="9"/>
      <c r="F733" s="9"/>
      <c r="G733" s="9"/>
      <c r="H733" s="9"/>
      <c r="J733" s="16"/>
      <c r="O733" s="24"/>
    </row>
    <row r="734">
      <c r="A734" s="9"/>
      <c r="B734" s="9"/>
      <c r="C734" s="9"/>
      <c r="D734" s="9"/>
      <c r="E734" s="9"/>
      <c r="F734" s="9"/>
      <c r="G734" s="9"/>
      <c r="H734" s="9"/>
      <c r="J734" s="16"/>
      <c r="O734" s="24"/>
    </row>
    <row r="735">
      <c r="A735" s="9"/>
      <c r="B735" s="9"/>
      <c r="C735" s="9"/>
      <c r="D735" s="9"/>
      <c r="E735" s="9"/>
      <c r="F735" s="9"/>
      <c r="G735" s="9"/>
      <c r="H735" s="9"/>
      <c r="J735" s="16"/>
      <c r="O735" s="24"/>
    </row>
    <row r="736">
      <c r="A736" s="9"/>
      <c r="B736" s="9"/>
      <c r="C736" s="9"/>
      <c r="D736" s="9"/>
      <c r="E736" s="9"/>
      <c r="F736" s="9"/>
      <c r="G736" s="9"/>
      <c r="H736" s="9"/>
      <c r="J736" s="16"/>
      <c r="O736" s="24"/>
    </row>
    <row r="737">
      <c r="A737" s="9"/>
      <c r="B737" s="9"/>
      <c r="C737" s="9"/>
      <c r="D737" s="9"/>
      <c r="E737" s="9"/>
      <c r="F737" s="9"/>
      <c r="G737" s="9"/>
      <c r="H737" s="9"/>
      <c r="J737" s="16"/>
      <c r="O737" s="24"/>
    </row>
    <row r="738">
      <c r="A738" s="9"/>
      <c r="B738" s="9"/>
      <c r="C738" s="9"/>
      <c r="D738" s="9"/>
      <c r="E738" s="9"/>
      <c r="F738" s="9"/>
      <c r="G738" s="9"/>
      <c r="H738" s="9"/>
      <c r="J738" s="16"/>
      <c r="O738" s="24"/>
    </row>
    <row r="739">
      <c r="A739" s="9"/>
      <c r="B739" s="9"/>
      <c r="C739" s="9"/>
      <c r="D739" s="9"/>
      <c r="E739" s="9"/>
      <c r="F739" s="9"/>
      <c r="G739" s="9"/>
      <c r="H739" s="9"/>
      <c r="J739" s="16"/>
      <c r="O739" s="24"/>
    </row>
    <row r="740">
      <c r="A740" s="9"/>
      <c r="B740" s="9"/>
      <c r="C740" s="9"/>
      <c r="D740" s="9"/>
      <c r="E740" s="9"/>
      <c r="F740" s="9"/>
      <c r="G740" s="9"/>
      <c r="H740" s="9"/>
      <c r="J740" s="16"/>
      <c r="O740" s="24"/>
    </row>
    <row r="741">
      <c r="A741" s="9"/>
      <c r="B741" s="9"/>
      <c r="C741" s="9"/>
      <c r="D741" s="9"/>
      <c r="E741" s="9"/>
      <c r="F741" s="9"/>
      <c r="G741" s="9"/>
      <c r="H741" s="9"/>
      <c r="J741" s="16"/>
      <c r="O741" s="24"/>
    </row>
    <row r="742">
      <c r="A742" s="9"/>
      <c r="B742" s="9"/>
      <c r="C742" s="9"/>
      <c r="D742" s="9"/>
      <c r="E742" s="9"/>
      <c r="F742" s="9"/>
      <c r="G742" s="9"/>
      <c r="H742" s="9"/>
      <c r="J742" s="16"/>
      <c r="O742" s="24"/>
    </row>
    <row r="743">
      <c r="A743" s="9"/>
      <c r="B743" s="9"/>
      <c r="C743" s="9"/>
      <c r="D743" s="9"/>
      <c r="E743" s="9"/>
      <c r="F743" s="9"/>
      <c r="G743" s="9"/>
      <c r="H743" s="9"/>
      <c r="J743" s="16"/>
      <c r="O743" s="24"/>
    </row>
    <row r="744">
      <c r="A744" s="9"/>
      <c r="B744" s="9"/>
      <c r="C744" s="9"/>
      <c r="D744" s="9"/>
      <c r="E744" s="9"/>
      <c r="F744" s="9"/>
      <c r="G744" s="9"/>
      <c r="H744" s="9"/>
      <c r="J744" s="16"/>
      <c r="O744" s="24"/>
    </row>
    <row r="745">
      <c r="A745" s="9"/>
      <c r="B745" s="9"/>
      <c r="C745" s="9"/>
      <c r="D745" s="9"/>
      <c r="E745" s="9"/>
      <c r="F745" s="9"/>
      <c r="G745" s="9"/>
      <c r="H745" s="9"/>
      <c r="J745" s="16"/>
      <c r="O745" s="24"/>
    </row>
    <row r="746">
      <c r="A746" s="9"/>
      <c r="B746" s="9"/>
      <c r="C746" s="9"/>
      <c r="D746" s="9"/>
      <c r="E746" s="9"/>
      <c r="F746" s="9"/>
      <c r="G746" s="9"/>
      <c r="H746" s="9"/>
      <c r="J746" s="16"/>
      <c r="O746" s="24"/>
    </row>
    <row r="747">
      <c r="A747" s="9"/>
      <c r="B747" s="9"/>
      <c r="C747" s="9"/>
      <c r="D747" s="9"/>
      <c r="E747" s="9"/>
      <c r="F747" s="9"/>
      <c r="G747" s="9"/>
      <c r="H747" s="9"/>
      <c r="J747" s="16"/>
      <c r="O747" s="24"/>
    </row>
    <row r="748">
      <c r="A748" s="9"/>
      <c r="B748" s="9"/>
      <c r="C748" s="9"/>
      <c r="D748" s="9"/>
      <c r="E748" s="9"/>
      <c r="F748" s="9"/>
      <c r="G748" s="9"/>
      <c r="H748" s="9"/>
      <c r="J748" s="16"/>
      <c r="O748" s="24"/>
    </row>
    <row r="749">
      <c r="A749" s="9"/>
      <c r="B749" s="9"/>
      <c r="C749" s="9"/>
      <c r="D749" s="9"/>
      <c r="E749" s="9"/>
      <c r="F749" s="9"/>
      <c r="G749" s="9"/>
      <c r="H749" s="9"/>
      <c r="J749" s="16"/>
      <c r="O749" s="24"/>
    </row>
    <row r="750">
      <c r="A750" s="9"/>
      <c r="B750" s="9"/>
      <c r="C750" s="9"/>
      <c r="D750" s="9"/>
      <c r="E750" s="9"/>
      <c r="F750" s="9"/>
      <c r="G750" s="9"/>
      <c r="H750" s="9"/>
      <c r="J750" s="16"/>
      <c r="O750" s="24"/>
    </row>
    <row r="751">
      <c r="A751" s="9"/>
      <c r="B751" s="9"/>
      <c r="C751" s="9"/>
      <c r="D751" s="9"/>
      <c r="E751" s="9"/>
      <c r="F751" s="9"/>
      <c r="G751" s="9"/>
      <c r="H751" s="9"/>
      <c r="J751" s="16"/>
      <c r="O751" s="24"/>
    </row>
    <row r="752">
      <c r="A752" s="9"/>
      <c r="B752" s="9"/>
      <c r="C752" s="9"/>
      <c r="D752" s="9"/>
      <c r="E752" s="9"/>
      <c r="F752" s="9"/>
      <c r="G752" s="9"/>
      <c r="H752" s="9"/>
      <c r="J752" s="16"/>
      <c r="O752" s="24"/>
    </row>
    <row r="753">
      <c r="A753" s="9"/>
      <c r="B753" s="9"/>
      <c r="C753" s="9"/>
      <c r="D753" s="9"/>
      <c r="E753" s="9"/>
      <c r="F753" s="9"/>
      <c r="G753" s="9"/>
      <c r="H753" s="9"/>
      <c r="J753" s="16"/>
      <c r="O753" s="24"/>
    </row>
    <row r="754">
      <c r="A754" s="9"/>
      <c r="B754" s="9"/>
      <c r="C754" s="9"/>
      <c r="D754" s="9"/>
      <c r="E754" s="9"/>
      <c r="F754" s="9"/>
      <c r="G754" s="9"/>
      <c r="H754" s="9"/>
      <c r="J754" s="16"/>
      <c r="O754" s="24"/>
    </row>
    <row r="755">
      <c r="A755" s="9"/>
      <c r="B755" s="9"/>
      <c r="C755" s="9"/>
      <c r="D755" s="9"/>
      <c r="E755" s="9"/>
      <c r="F755" s="9"/>
      <c r="G755" s="9"/>
      <c r="H755" s="9"/>
      <c r="J755" s="16"/>
      <c r="O755" s="24"/>
    </row>
    <row r="756">
      <c r="A756" s="9"/>
      <c r="B756" s="9"/>
      <c r="C756" s="9"/>
      <c r="D756" s="9"/>
      <c r="E756" s="9"/>
      <c r="F756" s="9"/>
      <c r="G756" s="9"/>
      <c r="H756" s="9"/>
      <c r="J756" s="16"/>
      <c r="O756" s="24"/>
    </row>
    <row r="757">
      <c r="A757" s="9"/>
      <c r="B757" s="9"/>
      <c r="C757" s="9"/>
      <c r="D757" s="9"/>
      <c r="E757" s="9"/>
      <c r="F757" s="9"/>
      <c r="G757" s="9"/>
      <c r="H757" s="9"/>
      <c r="J757" s="16"/>
      <c r="O757" s="24"/>
    </row>
    <row r="758">
      <c r="A758" s="9"/>
      <c r="B758" s="9"/>
      <c r="C758" s="9"/>
      <c r="D758" s="9"/>
      <c r="E758" s="9"/>
      <c r="F758" s="9"/>
      <c r="G758" s="9"/>
      <c r="H758" s="9"/>
      <c r="J758" s="16"/>
      <c r="O758" s="24"/>
    </row>
    <row r="759">
      <c r="A759" s="9"/>
      <c r="B759" s="9"/>
      <c r="C759" s="9"/>
      <c r="D759" s="9"/>
      <c r="E759" s="9"/>
      <c r="F759" s="9"/>
      <c r="G759" s="9"/>
      <c r="H759" s="9"/>
      <c r="J759" s="16"/>
      <c r="O759" s="24"/>
    </row>
    <row r="760">
      <c r="A760" s="9"/>
      <c r="B760" s="9"/>
      <c r="C760" s="9"/>
      <c r="D760" s="9"/>
      <c r="E760" s="9"/>
      <c r="F760" s="9"/>
      <c r="G760" s="9"/>
      <c r="H760" s="9"/>
      <c r="J760" s="16"/>
      <c r="O760" s="24"/>
    </row>
    <row r="761">
      <c r="A761" s="9"/>
      <c r="B761" s="9"/>
      <c r="C761" s="9"/>
      <c r="D761" s="9"/>
      <c r="E761" s="9"/>
      <c r="F761" s="9"/>
      <c r="G761" s="9"/>
      <c r="H761" s="9"/>
      <c r="J761" s="16"/>
      <c r="O761" s="24"/>
    </row>
    <row r="762">
      <c r="A762" s="9"/>
      <c r="B762" s="9"/>
      <c r="C762" s="9"/>
      <c r="D762" s="9"/>
      <c r="E762" s="9"/>
      <c r="F762" s="9"/>
      <c r="G762" s="9"/>
      <c r="H762" s="9"/>
      <c r="J762" s="16"/>
      <c r="O762" s="24"/>
    </row>
    <row r="763">
      <c r="A763" s="9"/>
      <c r="B763" s="9"/>
      <c r="C763" s="9"/>
      <c r="D763" s="9"/>
      <c r="E763" s="9"/>
      <c r="F763" s="9"/>
      <c r="G763" s="9"/>
      <c r="H763" s="9"/>
      <c r="J763" s="16"/>
      <c r="O763" s="24"/>
    </row>
    <row r="764">
      <c r="A764" s="9"/>
      <c r="B764" s="9"/>
      <c r="C764" s="9"/>
      <c r="D764" s="9"/>
      <c r="E764" s="9"/>
      <c r="F764" s="9"/>
      <c r="G764" s="9"/>
      <c r="H764" s="9"/>
      <c r="J764" s="16"/>
      <c r="O764" s="24"/>
    </row>
    <row r="765">
      <c r="A765" s="9"/>
      <c r="B765" s="9"/>
      <c r="C765" s="9"/>
      <c r="D765" s="9"/>
      <c r="E765" s="9"/>
      <c r="F765" s="9"/>
      <c r="G765" s="9"/>
      <c r="H765" s="9"/>
      <c r="J765" s="16"/>
      <c r="O765" s="24"/>
    </row>
    <row r="766">
      <c r="A766" s="9"/>
      <c r="B766" s="9"/>
      <c r="C766" s="9"/>
      <c r="D766" s="9"/>
      <c r="E766" s="9"/>
      <c r="F766" s="9"/>
      <c r="G766" s="9"/>
      <c r="H766" s="9"/>
      <c r="J766" s="16"/>
      <c r="O766" s="24"/>
    </row>
    <row r="767">
      <c r="A767" s="9"/>
      <c r="B767" s="9"/>
      <c r="C767" s="9"/>
      <c r="D767" s="9"/>
      <c r="E767" s="9"/>
      <c r="F767" s="9"/>
      <c r="G767" s="9"/>
      <c r="H767" s="9"/>
      <c r="J767" s="16"/>
      <c r="O767" s="24"/>
    </row>
    <row r="768">
      <c r="A768" s="9"/>
      <c r="B768" s="9"/>
      <c r="C768" s="9"/>
      <c r="D768" s="9"/>
      <c r="E768" s="9"/>
      <c r="F768" s="9"/>
      <c r="G768" s="9"/>
      <c r="H768" s="9"/>
      <c r="J768" s="16"/>
      <c r="O768" s="24"/>
    </row>
    <row r="769">
      <c r="A769" s="9"/>
      <c r="B769" s="9"/>
      <c r="C769" s="9"/>
      <c r="D769" s="9"/>
      <c r="E769" s="9"/>
      <c r="F769" s="9"/>
      <c r="G769" s="9"/>
      <c r="H769" s="9"/>
      <c r="J769" s="16"/>
      <c r="O769" s="24"/>
    </row>
    <row r="770">
      <c r="A770" s="9"/>
      <c r="B770" s="9"/>
      <c r="C770" s="9"/>
      <c r="D770" s="9"/>
      <c r="E770" s="9"/>
      <c r="F770" s="9"/>
      <c r="G770" s="9"/>
      <c r="H770" s="9"/>
      <c r="J770" s="16"/>
      <c r="O770" s="24"/>
    </row>
    <row r="771">
      <c r="A771" s="9"/>
      <c r="B771" s="9"/>
      <c r="C771" s="9"/>
      <c r="D771" s="9"/>
      <c r="E771" s="9"/>
      <c r="F771" s="9"/>
      <c r="G771" s="9"/>
      <c r="H771" s="9"/>
      <c r="J771" s="16"/>
      <c r="O771" s="24"/>
    </row>
    <row r="772">
      <c r="A772" s="9"/>
      <c r="B772" s="9"/>
      <c r="C772" s="9"/>
      <c r="D772" s="9"/>
      <c r="E772" s="9"/>
      <c r="F772" s="9"/>
      <c r="G772" s="9"/>
      <c r="H772" s="9"/>
      <c r="J772" s="16"/>
      <c r="O772" s="24"/>
    </row>
    <row r="773">
      <c r="A773" s="9"/>
      <c r="B773" s="9"/>
      <c r="C773" s="9"/>
      <c r="D773" s="9"/>
      <c r="E773" s="9"/>
      <c r="F773" s="9"/>
      <c r="G773" s="9"/>
      <c r="H773" s="9"/>
      <c r="J773" s="16"/>
      <c r="O773" s="24"/>
    </row>
    <row r="774">
      <c r="A774" s="9"/>
      <c r="B774" s="9"/>
      <c r="C774" s="9"/>
      <c r="D774" s="9"/>
      <c r="E774" s="9"/>
      <c r="F774" s="9"/>
      <c r="G774" s="9"/>
      <c r="H774" s="9"/>
      <c r="J774" s="16"/>
      <c r="O774" s="24"/>
    </row>
    <row r="775">
      <c r="A775" s="9"/>
      <c r="B775" s="9"/>
      <c r="C775" s="9"/>
      <c r="D775" s="9"/>
      <c r="E775" s="9"/>
      <c r="F775" s="9"/>
      <c r="G775" s="9"/>
      <c r="H775" s="9"/>
      <c r="J775" s="16"/>
      <c r="O775" s="24"/>
    </row>
    <row r="776">
      <c r="A776" s="9"/>
      <c r="B776" s="9"/>
      <c r="C776" s="9"/>
      <c r="D776" s="9"/>
      <c r="E776" s="9"/>
      <c r="F776" s="9"/>
      <c r="G776" s="9"/>
      <c r="H776" s="9"/>
      <c r="J776" s="16"/>
      <c r="O776" s="24"/>
    </row>
    <row r="777">
      <c r="A777" s="9"/>
      <c r="B777" s="9"/>
      <c r="C777" s="9"/>
      <c r="D777" s="9"/>
      <c r="E777" s="9"/>
      <c r="F777" s="9"/>
      <c r="G777" s="9"/>
      <c r="H777" s="9"/>
      <c r="J777" s="16"/>
      <c r="O777" s="24"/>
    </row>
    <row r="778">
      <c r="A778" s="9"/>
      <c r="B778" s="9"/>
      <c r="C778" s="9"/>
      <c r="D778" s="9"/>
      <c r="E778" s="9"/>
      <c r="F778" s="9"/>
      <c r="G778" s="9"/>
      <c r="H778" s="9"/>
      <c r="J778" s="16"/>
      <c r="O778" s="24"/>
    </row>
    <row r="779">
      <c r="A779" s="9"/>
      <c r="B779" s="9"/>
      <c r="C779" s="9"/>
      <c r="D779" s="9"/>
      <c r="E779" s="9"/>
      <c r="F779" s="9"/>
      <c r="G779" s="9"/>
      <c r="H779" s="9"/>
      <c r="J779" s="16"/>
      <c r="O779" s="24"/>
    </row>
    <row r="780">
      <c r="A780" s="9"/>
      <c r="B780" s="9"/>
      <c r="C780" s="9"/>
      <c r="D780" s="9"/>
      <c r="E780" s="9"/>
      <c r="F780" s="9"/>
      <c r="G780" s="9"/>
      <c r="H780" s="9"/>
      <c r="J780" s="16"/>
      <c r="O780" s="24"/>
    </row>
    <row r="781">
      <c r="A781" s="9"/>
      <c r="B781" s="9"/>
      <c r="C781" s="9"/>
      <c r="D781" s="9"/>
      <c r="E781" s="9"/>
      <c r="F781" s="9"/>
      <c r="G781" s="9"/>
      <c r="H781" s="9"/>
      <c r="J781" s="16"/>
      <c r="O781" s="24"/>
    </row>
    <row r="782">
      <c r="A782" s="9"/>
      <c r="B782" s="9"/>
      <c r="C782" s="9"/>
      <c r="D782" s="9"/>
      <c r="E782" s="9"/>
      <c r="F782" s="9"/>
      <c r="G782" s="9"/>
      <c r="H782" s="9"/>
      <c r="J782" s="16"/>
      <c r="O782" s="24"/>
    </row>
    <row r="783">
      <c r="A783" s="9"/>
      <c r="B783" s="9"/>
      <c r="C783" s="9"/>
      <c r="D783" s="9"/>
      <c r="E783" s="9"/>
      <c r="F783" s="9"/>
      <c r="G783" s="9"/>
      <c r="H783" s="9"/>
      <c r="J783" s="16"/>
      <c r="O783" s="24"/>
    </row>
    <row r="784">
      <c r="A784" s="9"/>
      <c r="B784" s="9"/>
      <c r="C784" s="9"/>
      <c r="D784" s="9"/>
      <c r="E784" s="9"/>
      <c r="F784" s="9"/>
      <c r="G784" s="9"/>
      <c r="H784" s="9"/>
      <c r="J784" s="16"/>
      <c r="O784" s="24"/>
    </row>
    <row r="785">
      <c r="A785" s="9"/>
      <c r="B785" s="9"/>
      <c r="C785" s="9"/>
      <c r="D785" s="9"/>
      <c r="E785" s="9"/>
      <c r="F785" s="9"/>
      <c r="G785" s="9"/>
      <c r="H785" s="9"/>
      <c r="J785" s="16"/>
      <c r="O785" s="24"/>
    </row>
    <row r="786">
      <c r="A786" s="9"/>
      <c r="B786" s="9"/>
      <c r="C786" s="9"/>
      <c r="D786" s="9"/>
      <c r="E786" s="9"/>
      <c r="F786" s="9"/>
      <c r="G786" s="9"/>
      <c r="H786" s="9"/>
      <c r="J786" s="16"/>
      <c r="O786" s="24"/>
    </row>
    <row r="787">
      <c r="A787" s="9"/>
      <c r="B787" s="9"/>
      <c r="C787" s="9"/>
      <c r="D787" s="9"/>
      <c r="E787" s="9"/>
      <c r="F787" s="9"/>
      <c r="G787" s="9"/>
      <c r="H787" s="9"/>
      <c r="J787" s="16"/>
      <c r="O787" s="24"/>
    </row>
    <row r="788">
      <c r="A788" s="9"/>
      <c r="B788" s="9"/>
      <c r="C788" s="9"/>
      <c r="D788" s="9"/>
      <c r="E788" s="9"/>
      <c r="F788" s="9"/>
      <c r="G788" s="9"/>
      <c r="H788" s="9"/>
      <c r="J788" s="16"/>
      <c r="O788" s="24"/>
    </row>
    <row r="789">
      <c r="A789" s="9"/>
      <c r="B789" s="9"/>
      <c r="C789" s="9"/>
      <c r="D789" s="9"/>
      <c r="E789" s="9"/>
      <c r="F789" s="9"/>
      <c r="G789" s="9"/>
      <c r="H789" s="9"/>
      <c r="J789" s="16"/>
      <c r="O789" s="24"/>
    </row>
    <row r="790">
      <c r="A790" s="9"/>
      <c r="B790" s="9"/>
      <c r="C790" s="9"/>
      <c r="D790" s="9"/>
      <c r="E790" s="9"/>
      <c r="F790" s="9"/>
      <c r="G790" s="9"/>
      <c r="H790" s="9"/>
      <c r="J790" s="16"/>
      <c r="O790" s="24"/>
    </row>
    <row r="791">
      <c r="A791" s="9"/>
      <c r="B791" s="9"/>
      <c r="C791" s="9"/>
      <c r="D791" s="9"/>
      <c r="E791" s="9"/>
      <c r="F791" s="9"/>
      <c r="G791" s="9"/>
      <c r="H791" s="9"/>
      <c r="J791" s="16"/>
      <c r="O791" s="24"/>
    </row>
    <row r="792">
      <c r="A792" s="9"/>
      <c r="B792" s="9"/>
      <c r="C792" s="9"/>
      <c r="D792" s="9"/>
      <c r="E792" s="9"/>
      <c r="F792" s="9"/>
      <c r="G792" s="9"/>
      <c r="H792" s="9"/>
      <c r="J792" s="16"/>
      <c r="O792" s="24"/>
    </row>
    <row r="793">
      <c r="A793" s="9"/>
      <c r="B793" s="9"/>
      <c r="C793" s="9"/>
      <c r="D793" s="9"/>
      <c r="E793" s="9"/>
      <c r="F793" s="9"/>
      <c r="G793" s="9"/>
      <c r="H793" s="9"/>
      <c r="J793" s="16"/>
      <c r="O793" s="24"/>
    </row>
    <row r="794">
      <c r="A794" s="9"/>
      <c r="B794" s="9"/>
      <c r="C794" s="9"/>
      <c r="D794" s="9"/>
      <c r="E794" s="9"/>
      <c r="F794" s="9"/>
      <c r="G794" s="9"/>
      <c r="H794" s="9"/>
      <c r="J794" s="16"/>
      <c r="O794" s="24"/>
    </row>
    <row r="795">
      <c r="A795" s="9"/>
      <c r="B795" s="9"/>
      <c r="C795" s="9"/>
      <c r="D795" s="9"/>
      <c r="E795" s="9"/>
      <c r="F795" s="9"/>
      <c r="G795" s="9"/>
      <c r="H795" s="9"/>
      <c r="J795" s="16"/>
      <c r="O795" s="24"/>
    </row>
    <row r="796">
      <c r="A796" s="9"/>
      <c r="B796" s="9"/>
      <c r="C796" s="9"/>
      <c r="D796" s="9"/>
      <c r="E796" s="9"/>
      <c r="F796" s="9"/>
      <c r="G796" s="9"/>
      <c r="H796" s="9"/>
      <c r="J796" s="16"/>
      <c r="O796" s="24"/>
    </row>
    <row r="797">
      <c r="A797" s="9"/>
      <c r="B797" s="9"/>
      <c r="C797" s="9"/>
      <c r="D797" s="9"/>
      <c r="E797" s="9"/>
      <c r="F797" s="9"/>
      <c r="G797" s="9"/>
      <c r="H797" s="9"/>
      <c r="J797" s="16"/>
      <c r="O797" s="24"/>
    </row>
    <row r="798">
      <c r="A798" s="9"/>
      <c r="B798" s="9"/>
      <c r="C798" s="9"/>
      <c r="D798" s="9"/>
      <c r="E798" s="9"/>
      <c r="F798" s="9"/>
      <c r="G798" s="9"/>
      <c r="H798" s="9"/>
      <c r="J798" s="16"/>
      <c r="O798" s="24"/>
    </row>
    <row r="799">
      <c r="A799" s="9"/>
      <c r="B799" s="9"/>
      <c r="C799" s="9"/>
      <c r="D799" s="9"/>
      <c r="E799" s="9"/>
      <c r="F799" s="9"/>
      <c r="G799" s="9"/>
      <c r="H799" s="9"/>
      <c r="J799" s="16"/>
      <c r="O799" s="24"/>
    </row>
    <row r="800">
      <c r="A800" s="9"/>
      <c r="B800" s="9"/>
      <c r="C800" s="9"/>
      <c r="D800" s="9"/>
      <c r="E800" s="9"/>
      <c r="F800" s="9"/>
      <c r="G800" s="9"/>
      <c r="H800" s="9"/>
      <c r="J800" s="16"/>
      <c r="O800" s="24"/>
    </row>
    <row r="801">
      <c r="A801" s="9"/>
      <c r="B801" s="9"/>
      <c r="C801" s="9"/>
      <c r="D801" s="9"/>
      <c r="E801" s="9"/>
      <c r="F801" s="9"/>
      <c r="G801" s="9"/>
      <c r="H801" s="9"/>
      <c r="J801" s="16"/>
      <c r="O801" s="24"/>
    </row>
    <row r="802">
      <c r="A802" s="9"/>
      <c r="B802" s="9"/>
      <c r="C802" s="9"/>
      <c r="D802" s="9"/>
      <c r="E802" s="9"/>
      <c r="F802" s="9"/>
      <c r="G802" s="9"/>
      <c r="H802" s="9"/>
      <c r="J802" s="16"/>
      <c r="O802" s="24"/>
    </row>
    <row r="803">
      <c r="A803" s="9"/>
      <c r="B803" s="9"/>
      <c r="C803" s="9"/>
      <c r="D803" s="9"/>
      <c r="E803" s="9"/>
      <c r="F803" s="9"/>
      <c r="G803" s="9"/>
      <c r="H803" s="9"/>
      <c r="J803" s="16"/>
      <c r="O803" s="24"/>
    </row>
    <row r="804">
      <c r="A804" s="9"/>
      <c r="B804" s="9"/>
      <c r="C804" s="9"/>
      <c r="D804" s="9"/>
      <c r="E804" s="9"/>
      <c r="F804" s="9"/>
      <c r="G804" s="9"/>
      <c r="H804" s="9"/>
      <c r="J804" s="16"/>
      <c r="O804" s="24"/>
    </row>
    <row r="805">
      <c r="A805" s="9"/>
      <c r="B805" s="9"/>
      <c r="C805" s="9"/>
      <c r="D805" s="9"/>
      <c r="E805" s="9"/>
      <c r="F805" s="9"/>
      <c r="G805" s="9"/>
      <c r="H805" s="9"/>
      <c r="J805" s="16"/>
      <c r="O805" s="24"/>
    </row>
    <row r="806">
      <c r="A806" s="9"/>
      <c r="B806" s="9"/>
      <c r="C806" s="9"/>
      <c r="D806" s="9"/>
      <c r="E806" s="9"/>
      <c r="F806" s="9"/>
      <c r="G806" s="9"/>
      <c r="H806" s="9"/>
      <c r="J806" s="16"/>
      <c r="O806" s="24"/>
    </row>
    <row r="807">
      <c r="A807" s="9"/>
      <c r="B807" s="9"/>
      <c r="C807" s="9"/>
      <c r="D807" s="9"/>
      <c r="E807" s="9"/>
      <c r="F807" s="9"/>
      <c r="G807" s="9"/>
      <c r="H807" s="9"/>
      <c r="J807" s="16"/>
      <c r="O807" s="24"/>
    </row>
    <row r="808">
      <c r="A808" s="9"/>
      <c r="B808" s="9"/>
      <c r="C808" s="9"/>
      <c r="D808" s="9"/>
      <c r="E808" s="9"/>
      <c r="F808" s="9"/>
      <c r="G808" s="9"/>
      <c r="H808" s="9"/>
      <c r="J808" s="16"/>
      <c r="O808" s="24"/>
    </row>
    <row r="809">
      <c r="A809" s="9"/>
      <c r="B809" s="9"/>
      <c r="C809" s="9"/>
      <c r="D809" s="9"/>
      <c r="E809" s="9"/>
      <c r="F809" s="9"/>
      <c r="G809" s="9"/>
      <c r="H809" s="9"/>
      <c r="J809" s="16"/>
      <c r="O809" s="24"/>
    </row>
    <row r="810">
      <c r="A810" s="9"/>
      <c r="B810" s="9"/>
      <c r="C810" s="9"/>
      <c r="D810" s="9"/>
      <c r="E810" s="9"/>
      <c r="F810" s="9"/>
      <c r="G810" s="9"/>
      <c r="H810" s="9"/>
      <c r="J810" s="16"/>
      <c r="O810" s="24"/>
    </row>
    <row r="811">
      <c r="A811" s="9"/>
      <c r="B811" s="9"/>
      <c r="C811" s="9"/>
      <c r="D811" s="9"/>
      <c r="E811" s="9"/>
      <c r="F811" s="9"/>
      <c r="G811" s="9"/>
      <c r="H811" s="9"/>
      <c r="J811" s="16"/>
      <c r="O811" s="24"/>
    </row>
    <row r="812">
      <c r="A812" s="9"/>
      <c r="B812" s="9"/>
      <c r="C812" s="9"/>
      <c r="D812" s="9"/>
      <c r="E812" s="9"/>
      <c r="F812" s="9"/>
      <c r="G812" s="9"/>
      <c r="H812" s="9"/>
      <c r="J812" s="16"/>
      <c r="O812" s="24"/>
    </row>
    <row r="813">
      <c r="A813" s="9"/>
      <c r="B813" s="9"/>
      <c r="C813" s="9"/>
      <c r="D813" s="9"/>
      <c r="E813" s="9"/>
      <c r="F813" s="9"/>
      <c r="G813" s="9"/>
      <c r="H813" s="9"/>
      <c r="J813" s="16"/>
      <c r="O813" s="24"/>
    </row>
    <row r="814">
      <c r="A814" s="9"/>
      <c r="B814" s="9"/>
      <c r="C814" s="9"/>
      <c r="D814" s="9"/>
      <c r="E814" s="9"/>
      <c r="F814" s="9"/>
      <c r="G814" s="9"/>
      <c r="H814" s="9"/>
      <c r="J814" s="16"/>
      <c r="O814" s="24"/>
    </row>
    <row r="815">
      <c r="A815" s="9"/>
      <c r="B815" s="9"/>
      <c r="C815" s="9"/>
      <c r="D815" s="9"/>
      <c r="E815" s="9"/>
      <c r="F815" s="9"/>
      <c r="G815" s="9"/>
      <c r="H815" s="9"/>
      <c r="J815" s="16"/>
      <c r="O815" s="24"/>
    </row>
    <row r="816">
      <c r="A816" s="9"/>
      <c r="B816" s="9"/>
      <c r="C816" s="9"/>
      <c r="D816" s="9"/>
      <c r="E816" s="9"/>
      <c r="F816" s="9"/>
      <c r="G816" s="9"/>
      <c r="H816" s="9"/>
      <c r="J816" s="16"/>
      <c r="O816" s="24"/>
    </row>
    <row r="817">
      <c r="A817" s="9"/>
      <c r="B817" s="9"/>
      <c r="C817" s="9"/>
      <c r="D817" s="9"/>
      <c r="E817" s="9"/>
      <c r="F817" s="9"/>
      <c r="G817" s="9"/>
      <c r="H817" s="9"/>
      <c r="J817" s="16"/>
      <c r="O817" s="24"/>
    </row>
    <row r="818">
      <c r="A818" s="9"/>
      <c r="B818" s="9"/>
      <c r="C818" s="9"/>
      <c r="D818" s="9"/>
      <c r="E818" s="9"/>
      <c r="F818" s="9"/>
      <c r="G818" s="9"/>
      <c r="H818" s="9"/>
      <c r="J818" s="16"/>
      <c r="O818" s="24"/>
    </row>
    <row r="819">
      <c r="A819" s="9"/>
      <c r="B819" s="9"/>
      <c r="C819" s="9"/>
      <c r="D819" s="9"/>
      <c r="E819" s="9"/>
      <c r="F819" s="9"/>
      <c r="G819" s="9"/>
      <c r="H819" s="9"/>
      <c r="J819" s="16"/>
      <c r="O819" s="24"/>
    </row>
    <row r="820">
      <c r="A820" s="9"/>
      <c r="B820" s="9"/>
      <c r="C820" s="9"/>
      <c r="D820" s="9"/>
      <c r="E820" s="9"/>
      <c r="F820" s="9"/>
      <c r="G820" s="9"/>
      <c r="H820" s="9"/>
      <c r="J820" s="16"/>
      <c r="O820" s="24"/>
    </row>
    <row r="821">
      <c r="A821" s="9"/>
      <c r="B821" s="9"/>
      <c r="C821" s="9"/>
      <c r="D821" s="9"/>
      <c r="E821" s="9"/>
      <c r="F821" s="9"/>
      <c r="G821" s="9"/>
      <c r="H821" s="9"/>
      <c r="J821" s="16"/>
      <c r="O821" s="24"/>
    </row>
    <row r="822">
      <c r="A822" s="9"/>
      <c r="B822" s="9"/>
      <c r="C822" s="9"/>
      <c r="D822" s="9"/>
      <c r="E822" s="9"/>
      <c r="F822" s="9"/>
      <c r="G822" s="9"/>
      <c r="H822" s="9"/>
      <c r="J822" s="16"/>
      <c r="O822" s="24"/>
    </row>
    <row r="823">
      <c r="A823" s="9"/>
      <c r="B823" s="9"/>
      <c r="C823" s="9"/>
      <c r="D823" s="9"/>
      <c r="E823" s="9"/>
      <c r="F823" s="9"/>
      <c r="G823" s="9"/>
      <c r="H823" s="9"/>
      <c r="J823" s="16"/>
      <c r="O823" s="24"/>
    </row>
    <row r="824">
      <c r="A824" s="9"/>
      <c r="B824" s="9"/>
      <c r="C824" s="9"/>
      <c r="D824" s="9"/>
      <c r="E824" s="9"/>
      <c r="F824" s="9"/>
      <c r="G824" s="9"/>
      <c r="H824" s="9"/>
      <c r="J824" s="16"/>
      <c r="O824" s="24"/>
    </row>
    <row r="825">
      <c r="A825" s="9"/>
      <c r="B825" s="9"/>
      <c r="C825" s="9"/>
      <c r="D825" s="9"/>
      <c r="E825" s="9"/>
      <c r="F825" s="9"/>
      <c r="G825" s="9"/>
      <c r="H825" s="9"/>
      <c r="J825" s="16"/>
      <c r="O825" s="24"/>
    </row>
    <row r="826">
      <c r="A826" s="9"/>
      <c r="B826" s="9"/>
      <c r="C826" s="9"/>
      <c r="D826" s="9"/>
      <c r="E826" s="9"/>
      <c r="F826" s="9"/>
      <c r="G826" s="9"/>
      <c r="H826" s="9"/>
      <c r="J826" s="16"/>
      <c r="O826" s="24"/>
    </row>
    <row r="827">
      <c r="A827" s="9"/>
      <c r="B827" s="9"/>
      <c r="C827" s="9"/>
      <c r="D827" s="9"/>
      <c r="E827" s="9"/>
      <c r="F827" s="9"/>
      <c r="G827" s="9"/>
      <c r="H827" s="9"/>
      <c r="J827" s="16"/>
      <c r="O827" s="24"/>
    </row>
    <row r="828">
      <c r="A828" s="9"/>
      <c r="B828" s="9"/>
      <c r="C828" s="9"/>
      <c r="D828" s="9"/>
      <c r="E828" s="9"/>
      <c r="F828" s="9"/>
      <c r="G828" s="9"/>
      <c r="H828" s="9"/>
      <c r="J828" s="16"/>
      <c r="O828" s="24"/>
    </row>
    <row r="829">
      <c r="A829" s="9"/>
      <c r="B829" s="9"/>
      <c r="C829" s="9"/>
      <c r="D829" s="9"/>
      <c r="E829" s="9"/>
      <c r="F829" s="9"/>
      <c r="G829" s="9"/>
      <c r="H829" s="9"/>
      <c r="J829" s="16"/>
      <c r="O829" s="24"/>
    </row>
    <row r="830">
      <c r="A830" s="9"/>
      <c r="B830" s="9"/>
      <c r="C830" s="9"/>
      <c r="D830" s="9"/>
      <c r="E830" s="9"/>
      <c r="F830" s="9"/>
      <c r="G830" s="9"/>
      <c r="H830" s="9"/>
      <c r="J830" s="16"/>
      <c r="O830" s="24"/>
    </row>
    <row r="831">
      <c r="A831" s="9"/>
      <c r="B831" s="9"/>
      <c r="C831" s="9"/>
      <c r="D831" s="9"/>
      <c r="E831" s="9"/>
      <c r="F831" s="9"/>
      <c r="G831" s="9"/>
      <c r="H831" s="9"/>
      <c r="J831" s="16"/>
      <c r="O831" s="24"/>
    </row>
    <row r="832">
      <c r="A832" s="9"/>
      <c r="B832" s="9"/>
      <c r="C832" s="9"/>
      <c r="D832" s="9"/>
      <c r="E832" s="9"/>
      <c r="F832" s="9"/>
      <c r="G832" s="9"/>
      <c r="H832" s="9"/>
      <c r="J832" s="16"/>
      <c r="O832" s="24"/>
    </row>
    <row r="833">
      <c r="A833" s="9"/>
      <c r="B833" s="9"/>
      <c r="C833" s="9"/>
      <c r="D833" s="9"/>
      <c r="E833" s="9"/>
      <c r="F833" s="9"/>
      <c r="G833" s="9"/>
      <c r="H833" s="9"/>
      <c r="J833" s="16"/>
      <c r="O833" s="24"/>
    </row>
    <row r="834">
      <c r="A834" s="9"/>
      <c r="B834" s="9"/>
      <c r="C834" s="9"/>
      <c r="D834" s="9"/>
      <c r="E834" s="9"/>
      <c r="F834" s="9"/>
      <c r="G834" s="9"/>
      <c r="H834" s="9"/>
      <c r="J834" s="16"/>
      <c r="O834" s="24"/>
    </row>
    <row r="835">
      <c r="A835" s="9"/>
      <c r="B835" s="9"/>
      <c r="C835" s="9"/>
      <c r="D835" s="9"/>
      <c r="E835" s="9"/>
      <c r="F835" s="9"/>
      <c r="G835" s="9"/>
      <c r="H835" s="9"/>
      <c r="J835" s="16"/>
      <c r="O835" s="24"/>
    </row>
    <row r="836">
      <c r="A836" s="9"/>
      <c r="B836" s="9"/>
      <c r="C836" s="9"/>
      <c r="D836" s="9"/>
      <c r="E836" s="9"/>
      <c r="F836" s="9"/>
      <c r="G836" s="9"/>
      <c r="H836" s="9"/>
      <c r="J836" s="16"/>
      <c r="O836" s="24"/>
    </row>
    <row r="837">
      <c r="A837" s="9"/>
      <c r="B837" s="9"/>
      <c r="C837" s="9"/>
      <c r="D837" s="9"/>
      <c r="E837" s="9"/>
      <c r="F837" s="9"/>
      <c r="G837" s="9"/>
      <c r="H837" s="9"/>
      <c r="J837" s="16"/>
      <c r="O837" s="24"/>
    </row>
    <row r="838">
      <c r="A838" s="9"/>
      <c r="B838" s="9"/>
      <c r="C838" s="9"/>
      <c r="D838" s="9"/>
      <c r="E838" s="9"/>
      <c r="F838" s="9"/>
      <c r="G838" s="9"/>
      <c r="H838" s="9"/>
      <c r="J838" s="16"/>
      <c r="O838" s="24"/>
    </row>
    <row r="839">
      <c r="A839" s="9"/>
      <c r="B839" s="9"/>
      <c r="C839" s="9"/>
      <c r="D839" s="9"/>
      <c r="E839" s="9"/>
      <c r="F839" s="9"/>
      <c r="G839" s="9"/>
      <c r="H839" s="9"/>
      <c r="J839" s="16"/>
      <c r="O839" s="24"/>
    </row>
    <row r="840">
      <c r="A840" s="9"/>
      <c r="B840" s="9"/>
      <c r="C840" s="9"/>
      <c r="D840" s="9"/>
      <c r="E840" s="9"/>
      <c r="F840" s="9"/>
      <c r="G840" s="9"/>
      <c r="H840" s="9"/>
      <c r="J840" s="16"/>
      <c r="O840" s="24"/>
    </row>
    <row r="841">
      <c r="A841" s="9"/>
      <c r="B841" s="9"/>
      <c r="C841" s="9"/>
      <c r="D841" s="9"/>
      <c r="E841" s="9"/>
      <c r="F841" s="9"/>
      <c r="G841" s="9"/>
      <c r="H841" s="9"/>
      <c r="J841" s="16"/>
      <c r="O841" s="24"/>
    </row>
    <row r="842">
      <c r="A842" s="9"/>
      <c r="B842" s="9"/>
      <c r="C842" s="9"/>
      <c r="D842" s="9"/>
      <c r="E842" s="9"/>
      <c r="F842" s="9"/>
      <c r="G842" s="9"/>
      <c r="H842" s="9"/>
      <c r="J842" s="16"/>
      <c r="O842" s="24"/>
    </row>
    <row r="843">
      <c r="A843" s="9"/>
      <c r="B843" s="9"/>
      <c r="C843" s="9"/>
      <c r="D843" s="9"/>
      <c r="E843" s="9"/>
      <c r="F843" s="9"/>
      <c r="G843" s="9"/>
      <c r="H843" s="9"/>
      <c r="J843" s="16"/>
      <c r="O843" s="24"/>
    </row>
    <row r="844">
      <c r="A844" s="9"/>
      <c r="B844" s="9"/>
      <c r="C844" s="9"/>
      <c r="D844" s="9"/>
      <c r="E844" s="9"/>
      <c r="F844" s="9"/>
      <c r="G844" s="9"/>
      <c r="H844" s="9"/>
      <c r="J844" s="16"/>
      <c r="O844" s="24"/>
    </row>
    <row r="845">
      <c r="A845" s="9"/>
      <c r="B845" s="9"/>
      <c r="C845" s="9"/>
      <c r="D845" s="9"/>
      <c r="E845" s="9"/>
      <c r="F845" s="9"/>
      <c r="G845" s="9"/>
      <c r="H845" s="9"/>
      <c r="J845" s="16"/>
      <c r="O845" s="24"/>
    </row>
    <row r="846">
      <c r="A846" s="9"/>
      <c r="B846" s="9"/>
      <c r="C846" s="9"/>
      <c r="D846" s="9"/>
      <c r="E846" s="9"/>
      <c r="F846" s="9"/>
      <c r="G846" s="9"/>
      <c r="H846" s="9"/>
      <c r="J846" s="16"/>
      <c r="O846" s="24"/>
    </row>
    <row r="847">
      <c r="A847" s="9"/>
      <c r="B847" s="9"/>
      <c r="C847" s="9"/>
      <c r="D847" s="9"/>
      <c r="E847" s="9"/>
      <c r="F847" s="9"/>
      <c r="G847" s="9"/>
      <c r="H847" s="9"/>
      <c r="J847" s="16"/>
      <c r="O847" s="24"/>
    </row>
    <row r="848">
      <c r="A848" s="9"/>
      <c r="B848" s="9"/>
      <c r="C848" s="9"/>
      <c r="D848" s="9"/>
      <c r="E848" s="9"/>
      <c r="F848" s="9"/>
      <c r="G848" s="9"/>
      <c r="H848" s="9"/>
      <c r="J848" s="16"/>
      <c r="O848" s="24"/>
    </row>
    <row r="849">
      <c r="A849" s="9"/>
      <c r="B849" s="9"/>
      <c r="C849" s="9"/>
      <c r="D849" s="9"/>
      <c r="E849" s="9"/>
      <c r="F849" s="9"/>
      <c r="G849" s="9"/>
      <c r="H849" s="9"/>
      <c r="J849" s="16"/>
      <c r="O849" s="24"/>
    </row>
    <row r="850">
      <c r="A850" s="9"/>
      <c r="B850" s="9"/>
      <c r="C850" s="9"/>
      <c r="D850" s="9"/>
      <c r="E850" s="9"/>
      <c r="F850" s="9"/>
      <c r="G850" s="9"/>
      <c r="H850" s="9"/>
      <c r="J850" s="16"/>
      <c r="O850" s="24"/>
    </row>
    <row r="851">
      <c r="A851" s="9"/>
      <c r="B851" s="9"/>
      <c r="C851" s="9"/>
      <c r="D851" s="9"/>
      <c r="E851" s="9"/>
      <c r="F851" s="9"/>
      <c r="G851" s="9"/>
      <c r="H851" s="9"/>
      <c r="J851" s="16"/>
      <c r="O851" s="24"/>
    </row>
    <row r="852">
      <c r="A852" s="9"/>
      <c r="B852" s="9"/>
      <c r="C852" s="9"/>
      <c r="D852" s="9"/>
      <c r="E852" s="9"/>
      <c r="F852" s="9"/>
      <c r="G852" s="9"/>
      <c r="H852" s="9"/>
      <c r="J852" s="16"/>
      <c r="O852" s="24"/>
    </row>
    <row r="853">
      <c r="A853" s="9"/>
      <c r="B853" s="9"/>
      <c r="C853" s="9"/>
      <c r="D853" s="9"/>
      <c r="E853" s="9"/>
      <c r="F853" s="9"/>
      <c r="G853" s="9"/>
      <c r="H853" s="9"/>
      <c r="J853" s="16"/>
      <c r="O853" s="24"/>
    </row>
    <row r="854">
      <c r="A854" s="9"/>
      <c r="B854" s="9"/>
      <c r="C854" s="9"/>
      <c r="D854" s="9"/>
      <c r="E854" s="9"/>
      <c r="F854" s="9"/>
      <c r="G854" s="9"/>
      <c r="H854" s="9"/>
      <c r="J854" s="16"/>
      <c r="O854" s="24"/>
    </row>
    <row r="855">
      <c r="A855" s="9"/>
      <c r="B855" s="9"/>
      <c r="C855" s="9"/>
      <c r="D855" s="9"/>
      <c r="E855" s="9"/>
      <c r="F855" s="9"/>
      <c r="G855" s="9"/>
      <c r="H855" s="9"/>
      <c r="J855" s="16"/>
      <c r="O855" s="24"/>
    </row>
    <row r="856">
      <c r="A856" s="9"/>
      <c r="B856" s="9"/>
      <c r="C856" s="9"/>
      <c r="D856" s="9"/>
      <c r="E856" s="9"/>
      <c r="F856" s="9"/>
      <c r="G856" s="9"/>
      <c r="H856" s="9"/>
      <c r="J856" s="16"/>
      <c r="O856" s="24"/>
    </row>
    <row r="857">
      <c r="A857" s="9"/>
      <c r="B857" s="9"/>
      <c r="C857" s="9"/>
      <c r="D857" s="9"/>
      <c r="E857" s="9"/>
      <c r="F857" s="9"/>
      <c r="G857" s="9"/>
      <c r="H857" s="9"/>
      <c r="J857" s="16"/>
      <c r="O857" s="24"/>
    </row>
    <row r="858">
      <c r="A858" s="9"/>
      <c r="B858" s="9"/>
      <c r="C858" s="9"/>
      <c r="D858" s="9"/>
      <c r="E858" s="9"/>
      <c r="F858" s="9"/>
      <c r="G858" s="9"/>
      <c r="H858" s="9"/>
      <c r="J858" s="16"/>
      <c r="O858" s="24"/>
    </row>
    <row r="859">
      <c r="A859" s="9"/>
      <c r="B859" s="9"/>
      <c r="C859" s="9"/>
      <c r="D859" s="9"/>
      <c r="E859" s="9"/>
      <c r="F859" s="9"/>
      <c r="G859" s="9"/>
      <c r="H859" s="9"/>
      <c r="J859" s="16"/>
      <c r="O859" s="24"/>
    </row>
    <row r="860">
      <c r="A860" s="9"/>
      <c r="B860" s="9"/>
      <c r="C860" s="9"/>
      <c r="D860" s="9"/>
      <c r="E860" s="9"/>
      <c r="F860" s="9"/>
      <c r="G860" s="9"/>
      <c r="H860" s="9"/>
      <c r="J860" s="16"/>
      <c r="O860" s="24"/>
    </row>
    <row r="861">
      <c r="A861" s="9"/>
      <c r="B861" s="9"/>
      <c r="C861" s="9"/>
      <c r="D861" s="9"/>
      <c r="E861" s="9"/>
      <c r="F861" s="9"/>
      <c r="G861" s="9"/>
      <c r="H861" s="9"/>
      <c r="J861" s="16"/>
      <c r="O861" s="24"/>
    </row>
    <row r="862">
      <c r="A862" s="9"/>
      <c r="B862" s="9"/>
      <c r="C862" s="9"/>
      <c r="D862" s="9"/>
      <c r="E862" s="9"/>
      <c r="F862" s="9"/>
      <c r="G862" s="9"/>
      <c r="H862" s="9"/>
      <c r="J862" s="16"/>
      <c r="O862" s="24"/>
    </row>
    <row r="863">
      <c r="A863" s="9"/>
      <c r="B863" s="9"/>
      <c r="C863" s="9"/>
      <c r="D863" s="9"/>
      <c r="E863" s="9"/>
      <c r="F863" s="9"/>
      <c r="G863" s="9"/>
      <c r="H863" s="9"/>
      <c r="J863" s="16"/>
      <c r="O863" s="24"/>
    </row>
    <row r="864">
      <c r="A864" s="9"/>
      <c r="B864" s="9"/>
      <c r="C864" s="9"/>
      <c r="D864" s="9"/>
      <c r="E864" s="9"/>
      <c r="F864" s="9"/>
      <c r="G864" s="9"/>
      <c r="H864" s="9"/>
      <c r="J864" s="16"/>
      <c r="O864" s="24"/>
    </row>
    <row r="865">
      <c r="A865" s="9"/>
      <c r="B865" s="9"/>
      <c r="C865" s="9"/>
      <c r="D865" s="9"/>
      <c r="E865" s="9"/>
      <c r="F865" s="9"/>
      <c r="G865" s="9"/>
      <c r="H865" s="9"/>
      <c r="J865" s="16"/>
      <c r="O865" s="24"/>
    </row>
    <row r="866">
      <c r="A866" s="9"/>
      <c r="B866" s="9"/>
      <c r="C866" s="9"/>
      <c r="D866" s="9"/>
      <c r="E866" s="9"/>
      <c r="F866" s="9"/>
      <c r="G866" s="9"/>
      <c r="H866" s="9"/>
      <c r="J866" s="16"/>
      <c r="O866" s="24"/>
    </row>
    <row r="867">
      <c r="A867" s="9"/>
      <c r="B867" s="9"/>
      <c r="C867" s="9"/>
      <c r="D867" s="9"/>
      <c r="E867" s="9"/>
      <c r="F867" s="9"/>
      <c r="G867" s="9"/>
      <c r="H867" s="9"/>
      <c r="J867" s="16"/>
      <c r="O867" s="24"/>
    </row>
    <row r="868">
      <c r="A868" s="9"/>
      <c r="B868" s="9"/>
      <c r="C868" s="9"/>
      <c r="D868" s="9"/>
      <c r="E868" s="9"/>
      <c r="F868" s="9"/>
      <c r="G868" s="9"/>
      <c r="H868" s="9"/>
      <c r="J868" s="16"/>
      <c r="O868" s="24"/>
    </row>
    <row r="869">
      <c r="A869" s="9"/>
      <c r="B869" s="9"/>
      <c r="C869" s="9"/>
      <c r="D869" s="9"/>
      <c r="E869" s="9"/>
      <c r="F869" s="9"/>
      <c r="G869" s="9"/>
      <c r="H869" s="9"/>
      <c r="J869" s="16"/>
      <c r="O869" s="24"/>
    </row>
    <row r="870">
      <c r="A870" s="9"/>
      <c r="B870" s="9"/>
      <c r="C870" s="9"/>
      <c r="D870" s="9"/>
      <c r="E870" s="9"/>
      <c r="F870" s="9"/>
      <c r="G870" s="9"/>
      <c r="H870" s="9"/>
      <c r="J870" s="16"/>
      <c r="O870" s="24"/>
    </row>
    <row r="871">
      <c r="A871" s="9"/>
      <c r="B871" s="9"/>
      <c r="C871" s="9"/>
      <c r="D871" s="9"/>
      <c r="E871" s="9"/>
      <c r="F871" s="9"/>
      <c r="G871" s="9"/>
      <c r="H871" s="9"/>
      <c r="J871" s="16"/>
      <c r="O871" s="24"/>
    </row>
    <row r="872">
      <c r="A872" s="9"/>
      <c r="B872" s="9"/>
      <c r="C872" s="9"/>
      <c r="D872" s="9"/>
      <c r="E872" s="9"/>
      <c r="F872" s="9"/>
      <c r="G872" s="9"/>
      <c r="H872" s="9"/>
      <c r="J872" s="16"/>
      <c r="O872" s="24"/>
    </row>
    <row r="873">
      <c r="A873" s="9"/>
      <c r="B873" s="9"/>
      <c r="C873" s="9"/>
      <c r="D873" s="9"/>
      <c r="E873" s="9"/>
      <c r="F873" s="9"/>
      <c r="G873" s="9"/>
      <c r="H873" s="9"/>
      <c r="J873" s="16"/>
      <c r="O873" s="24"/>
    </row>
    <row r="874">
      <c r="A874" s="9"/>
      <c r="B874" s="9"/>
      <c r="C874" s="9"/>
      <c r="D874" s="9"/>
      <c r="E874" s="9"/>
      <c r="F874" s="9"/>
      <c r="G874" s="9"/>
      <c r="H874" s="9"/>
      <c r="J874" s="16"/>
      <c r="O874" s="24"/>
    </row>
    <row r="875">
      <c r="A875" s="9"/>
      <c r="B875" s="9"/>
      <c r="C875" s="9"/>
      <c r="D875" s="9"/>
      <c r="E875" s="9"/>
      <c r="F875" s="9"/>
      <c r="G875" s="9"/>
      <c r="H875" s="9"/>
      <c r="J875" s="16"/>
      <c r="O875" s="24"/>
    </row>
    <row r="876">
      <c r="A876" s="9"/>
      <c r="B876" s="9"/>
      <c r="C876" s="9"/>
      <c r="D876" s="9"/>
      <c r="E876" s="9"/>
      <c r="F876" s="9"/>
      <c r="G876" s="9"/>
      <c r="H876" s="9"/>
      <c r="J876" s="16"/>
      <c r="O876" s="24"/>
    </row>
    <row r="877">
      <c r="A877" s="9"/>
      <c r="B877" s="9"/>
      <c r="C877" s="9"/>
      <c r="D877" s="9"/>
      <c r="E877" s="9"/>
      <c r="F877" s="9"/>
      <c r="G877" s="9"/>
      <c r="H877" s="9"/>
      <c r="J877" s="16"/>
      <c r="O877" s="24"/>
    </row>
    <row r="878">
      <c r="A878" s="9"/>
      <c r="B878" s="9"/>
      <c r="C878" s="9"/>
      <c r="D878" s="9"/>
      <c r="E878" s="9"/>
      <c r="F878" s="9"/>
      <c r="G878" s="9"/>
      <c r="H878" s="9"/>
      <c r="J878" s="16"/>
      <c r="O878" s="24"/>
    </row>
    <row r="879">
      <c r="A879" s="9"/>
      <c r="B879" s="9"/>
      <c r="C879" s="9"/>
      <c r="D879" s="9"/>
      <c r="E879" s="9"/>
      <c r="F879" s="9"/>
      <c r="G879" s="9"/>
      <c r="H879" s="9"/>
      <c r="J879" s="16"/>
      <c r="O879" s="24"/>
    </row>
    <row r="880">
      <c r="A880" s="9"/>
      <c r="B880" s="9"/>
      <c r="C880" s="9"/>
      <c r="D880" s="9"/>
      <c r="E880" s="9"/>
      <c r="F880" s="9"/>
      <c r="G880" s="9"/>
      <c r="H880" s="9"/>
      <c r="J880" s="16"/>
      <c r="O880" s="24"/>
    </row>
    <row r="881">
      <c r="A881" s="9"/>
      <c r="B881" s="9"/>
      <c r="C881" s="9"/>
      <c r="D881" s="9"/>
      <c r="E881" s="9"/>
      <c r="F881" s="9"/>
      <c r="G881" s="9"/>
      <c r="H881" s="9"/>
      <c r="J881" s="16"/>
      <c r="O881" s="24"/>
    </row>
    <row r="882">
      <c r="A882" s="9"/>
      <c r="B882" s="9"/>
      <c r="C882" s="9"/>
      <c r="D882" s="9"/>
      <c r="E882" s="9"/>
      <c r="F882" s="9"/>
      <c r="G882" s="9"/>
      <c r="H882" s="9"/>
      <c r="J882" s="16"/>
      <c r="O882" s="24"/>
    </row>
    <row r="883">
      <c r="A883" s="9"/>
      <c r="B883" s="9"/>
      <c r="C883" s="9"/>
      <c r="D883" s="9"/>
      <c r="E883" s="9"/>
      <c r="F883" s="9"/>
      <c r="G883" s="9"/>
      <c r="H883" s="9"/>
      <c r="J883" s="16"/>
      <c r="O883" s="24"/>
    </row>
    <row r="884">
      <c r="A884" s="9"/>
      <c r="B884" s="9"/>
      <c r="C884" s="9"/>
      <c r="D884" s="9"/>
      <c r="E884" s="9"/>
      <c r="F884" s="9"/>
      <c r="G884" s="9"/>
      <c r="H884" s="9"/>
      <c r="J884" s="16"/>
      <c r="O884" s="24"/>
    </row>
    <row r="885">
      <c r="A885" s="9"/>
      <c r="B885" s="9"/>
      <c r="C885" s="9"/>
      <c r="D885" s="9"/>
      <c r="E885" s="9"/>
      <c r="F885" s="9"/>
      <c r="G885" s="9"/>
      <c r="H885" s="9"/>
      <c r="J885" s="16"/>
      <c r="O885" s="24"/>
    </row>
    <row r="886">
      <c r="A886" s="9"/>
      <c r="B886" s="9"/>
      <c r="C886" s="9"/>
      <c r="D886" s="9"/>
      <c r="E886" s="9"/>
      <c r="F886" s="9"/>
      <c r="G886" s="9"/>
      <c r="H886" s="9"/>
      <c r="J886" s="16"/>
      <c r="O886" s="24"/>
    </row>
    <row r="887">
      <c r="A887" s="9"/>
      <c r="B887" s="9"/>
      <c r="C887" s="9"/>
      <c r="D887" s="9"/>
      <c r="E887" s="9"/>
      <c r="F887" s="9"/>
      <c r="G887" s="9"/>
      <c r="H887" s="9"/>
      <c r="J887" s="16"/>
      <c r="O887" s="24"/>
    </row>
    <row r="888">
      <c r="A888" s="9"/>
      <c r="B888" s="9"/>
      <c r="C888" s="9"/>
      <c r="D888" s="9"/>
      <c r="E888" s="9"/>
      <c r="F888" s="9"/>
      <c r="G888" s="9"/>
      <c r="H888" s="9"/>
      <c r="J888" s="16"/>
      <c r="O888" s="24"/>
    </row>
    <row r="889">
      <c r="A889" s="9"/>
      <c r="B889" s="9"/>
      <c r="C889" s="9"/>
      <c r="D889" s="9"/>
      <c r="E889" s="9"/>
      <c r="F889" s="9"/>
      <c r="G889" s="9"/>
      <c r="H889" s="9"/>
      <c r="J889" s="16"/>
      <c r="O889" s="24"/>
    </row>
    <row r="890">
      <c r="A890" s="9"/>
      <c r="B890" s="9"/>
      <c r="C890" s="9"/>
      <c r="D890" s="9"/>
      <c r="E890" s="9"/>
      <c r="F890" s="9"/>
      <c r="G890" s="9"/>
      <c r="H890" s="9"/>
      <c r="J890" s="16"/>
      <c r="O890" s="24"/>
    </row>
    <row r="891">
      <c r="A891" s="9"/>
      <c r="B891" s="9"/>
      <c r="C891" s="9"/>
      <c r="D891" s="9"/>
      <c r="E891" s="9"/>
      <c r="F891" s="9"/>
      <c r="G891" s="9"/>
      <c r="H891" s="9"/>
      <c r="J891" s="16"/>
      <c r="O891" s="24"/>
    </row>
    <row r="892">
      <c r="A892" s="9"/>
      <c r="B892" s="9"/>
      <c r="C892" s="9"/>
      <c r="D892" s="9"/>
      <c r="E892" s="9"/>
      <c r="F892" s="9"/>
      <c r="G892" s="9"/>
      <c r="H892" s="9"/>
      <c r="J892" s="16"/>
      <c r="O892" s="24"/>
    </row>
    <row r="893">
      <c r="A893" s="9"/>
      <c r="B893" s="9"/>
      <c r="C893" s="9"/>
      <c r="D893" s="9"/>
      <c r="E893" s="9"/>
      <c r="F893" s="9"/>
      <c r="G893" s="9"/>
      <c r="H893" s="9"/>
      <c r="J893" s="16"/>
      <c r="O893" s="24"/>
    </row>
    <row r="894">
      <c r="A894" s="9"/>
      <c r="B894" s="9"/>
      <c r="C894" s="9"/>
      <c r="D894" s="9"/>
      <c r="E894" s="9"/>
      <c r="F894" s="9"/>
      <c r="G894" s="9"/>
      <c r="H894" s="9"/>
      <c r="J894" s="16"/>
      <c r="O894" s="24"/>
    </row>
    <row r="895">
      <c r="A895" s="9"/>
      <c r="B895" s="9"/>
      <c r="C895" s="9"/>
      <c r="D895" s="9"/>
      <c r="E895" s="9"/>
      <c r="F895" s="9"/>
      <c r="G895" s="9"/>
      <c r="H895" s="9"/>
      <c r="J895" s="16"/>
      <c r="O895" s="24"/>
    </row>
    <row r="896">
      <c r="A896" s="9"/>
      <c r="B896" s="9"/>
      <c r="C896" s="9"/>
      <c r="D896" s="9"/>
      <c r="E896" s="9"/>
      <c r="F896" s="9"/>
      <c r="G896" s="9"/>
      <c r="H896" s="9"/>
      <c r="J896" s="16"/>
      <c r="O896" s="24"/>
    </row>
    <row r="897">
      <c r="A897" s="9"/>
      <c r="B897" s="9"/>
      <c r="C897" s="9"/>
      <c r="D897" s="9"/>
      <c r="E897" s="9"/>
      <c r="F897" s="9"/>
      <c r="G897" s="9"/>
      <c r="H897" s="9"/>
      <c r="J897" s="16"/>
      <c r="O897" s="24"/>
    </row>
    <row r="898">
      <c r="A898" s="9"/>
      <c r="B898" s="9"/>
      <c r="C898" s="9"/>
      <c r="D898" s="9"/>
      <c r="E898" s="9"/>
      <c r="F898" s="9"/>
      <c r="G898" s="9"/>
      <c r="H898" s="9"/>
      <c r="J898" s="16"/>
      <c r="O898" s="24"/>
    </row>
    <row r="899">
      <c r="A899" s="9"/>
      <c r="B899" s="9"/>
      <c r="C899" s="9"/>
      <c r="D899" s="9"/>
      <c r="E899" s="9"/>
      <c r="F899" s="9"/>
      <c r="G899" s="9"/>
      <c r="H899" s="9"/>
      <c r="J899" s="16"/>
      <c r="O899" s="24"/>
    </row>
    <row r="900">
      <c r="A900" s="9"/>
      <c r="B900" s="9"/>
      <c r="C900" s="9"/>
      <c r="D900" s="9"/>
      <c r="E900" s="9"/>
      <c r="F900" s="9"/>
      <c r="G900" s="9"/>
      <c r="H900" s="9"/>
      <c r="J900" s="16"/>
      <c r="O900" s="24"/>
    </row>
    <row r="901">
      <c r="A901" s="9"/>
      <c r="B901" s="9"/>
      <c r="C901" s="9"/>
      <c r="D901" s="9"/>
      <c r="E901" s="9"/>
      <c r="F901" s="9"/>
      <c r="G901" s="9"/>
      <c r="H901" s="9"/>
      <c r="J901" s="16"/>
      <c r="O901" s="24"/>
    </row>
    <row r="902">
      <c r="A902" s="9"/>
      <c r="B902" s="9"/>
      <c r="C902" s="9"/>
      <c r="D902" s="9"/>
      <c r="E902" s="9"/>
      <c r="F902" s="9"/>
      <c r="G902" s="9"/>
      <c r="H902" s="9"/>
      <c r="J902" s="16"/>
      <c r="O902" s="24"/>
    </row>
    <row r="903">
      <c r="A903" s="9"/>
      <c r="B903" s="9"/>
      <c r="C903" s="9"/>
      <c r="D903" s="9"/>
      <c r="E903" s="9"/>
      <c r="F903" s="9"/>
      <c r="G903" s="9"/>
      <c r="H903" s="9"/>
      <c r="J903" s="16"/>
      <c r="O903" s="24"/>
    </row>
    <row r="904">
      <c r="A904" s="9"/>
      <c r="B904" s="9"/>
      <c r="C904" s="9"/>
      <c r="D904" s="9"/>
      <c r="E904" s="9"/>
      <c r="F904" s="9"/>
      <c r="G904" s="9"/>
      <c r="H904" s="9"/>
      <c r="J904" s="16"/>
      <c r="O904" s="24"/>
    </row>
    <row r="905">
      <c r="A905" s="9"/>
      <c r="B905" s="9"/>
      <c r="C905" s="9"/>
      <c r="D905" s="9"/>
      <c r="E905" s="9"/>
      <c r="F905" s="9"/>
      <c r="G905" s="9"/>
      <c r="H905" s="9"/>
      <c r="J905" s="16"/>
      <c r="O905" s="24"/>
    </row>
    <row r="906">
      <c r="A906" s="9"/>
      <c r="B906" s="9"/>
      <c r="C906" s="9"/>
      <c r="D906" s="9"/>
      <c r="E906" s="9"/>
      <c r="F906" s="9"/>
      <c r="G906" s="9"/>
      <c r="H906" s="9"/>
      <c r="J906" s="16"/>
      <c r="O906" s="24"/>
    </row>
    <row r="907">
      <c r="A907" s="9"/>
      <c r="B907" s="9"/>
      <c r="C907" s="9"/>
      <c r="D907" s="9"/>
      <c r="E907" s="9"/>
      <c r="F907" s="9"/>
      <c r="G907" s="9"/>
      <c r="H907" s="9"/>
      <c r="J907" s="16"/>
      <c r="O907" s="24"/>
    </row>
    <row r="908">
      <c r="A908" s="9"/>
      <c r="B908" s="9"/>
      <c r="C908" s="9"/>
      <c r="D908" s="9"/>
      <c r="E908" s="9"/>
      <c r="F908" s="9"/>
      <c r="G908" s="9"/>
      <c r="H908" s="9"/>
      <c r="J908" s="16"/>
      <c r="O908" s="24"/>
    </row>
    <row r="909">
      <c r="A909" s="9"/>
      <c r="B909" s="9"/>
      <c r="C909" s="9"/>
      <c r="D909" s="9"/>
      <c r="E909" s="9"/>
      <c r="F909" s="9"/>
      <c r="G909" s="9"/>
      <c r="H909" s="9"/>
      <c r="J909" s="16"/>
      <c r="O909" s="24"/>
    </row>
    <row r="910">
      <c r="A910" s="9"/>
      <c r="B910" s="9"/>
      <c r="C910" s="9"/>
      <c r="D910" s="9"/>
      <c r="E910" s="9"/>
      <c r="F910" s="9"/>
      <c r="G910" s="9"/>
      <c r="H910" s="9"/>
      <c r="J910" s="16"/>
      <c r="O910" s="24"/>
    </row>
    <row r="911">
      <c r="A911" s="9"/>
      <c r="B911" s="9"/>
      <c r="C911" s="9"/>
      <c r="D911" s="9"/>
      <c r="E911" s="9"/>
      <c r="F911" s="9"/>
      <c r="G911" s="9"/>
      <c r="H911" s="9"/>
      <c r="J911" s="16"/>
      <c r="O911" s="24"/>
    </row>
    <row r="912">
      <c r="A912" s="9"/>
      <c r="B912" s="9"/>
      <c r="C912" s="9"/>
      <c r="D912" s="9"/>
      <c r="E912" s="9"/>
      <c r="F912" s="9"/>
      <c r="G912" s="9"/>
      <c r="H912" s="9"/>
      <c r="J912" s="16"/>
      <c r="O912" s="24"/>
    </row>
    <row r="913">
      <c r="A913" s="9"/>
      <c r="B913" s="9"/>
      <c r="C913" s="9"/>
      <c r="D913" s="9"/>
      <c r="E913" s="9"/>
      <c r="F913" s="9"/>
      <c r="G913" s="9"/>
      <c r="H913" s="9"/>
      <c r="J913" s="16"/>
      <c r="O913" s="24"/>
    </row>
    <row r="914">
      <c r="A914" s="9"/>
      <c r="B914" s="9"/>
      <c r="C914" s="9"/>
      <c r="D914" s="9"/>
      <c r="E914" s="9"/>
      <c r="F914" s="9"/>
      <c r="G914" s="9"/>
      <c r="H914" s="9"/>
      <c r="J914" s="16"/>
      <c r="O914" s="24"/>
    </row>
    <row r="915">
      <c r="A915" s="9"/>
      <c r="B915" s="9"/>
      <c r="C915" s="9"/>
      <c r="D915" s="9"/>
      <c r="E915" s="9"/>
      <c r="F915" s="9"/>
      <c r="G915" s="9"/>
      <c r="H915" s="9"/>
      <c r="J915" s="16"/>
      <c r="O915" s="24"/>
    </row>
    <row r="916">
      <c r="A916" s="9"/>
      <c r="B916" s="9"/>
      <c r="C916" s="9"/>
      <c r="D916" s="9"/>
      <c r="E916" s="9"/>
      <c r="F916" s="9"/>
      <c r="G916" s="9"/>
      <c r="H916" s="9"/>
      <c r="J916" s="16"/>
      <c r="O916" s="24"/>
    </row>
    <row r="917">
      <c r="A917" s="9"/>
      <c r="B917" s="9"/>
      <c r="C917" s="9"/>
      <c r="D917" s="9"/>
      <c r="E917" s="9"/>
      <c r="F917" s="9"/>
      <c r="G917" s="9"/>
      <c r="H917" s="9"/>
      <c r="J917" s="16"/>
      <c r="O917" s="24"/>
    </row>
    <row r="918">
      <c r="A918" s="9"/>
      <c r="B918" s="9"/>
      <c r="C918" s="9"/>
      <c r="D918" s="9"/>
      <c r="E918" s="9"/>
      <c r="F918" s="9"/>
      <c r="G918" s="9"/>
      <c r="H918" s="9"/>
      <c r="J918" s="16"/>
      <c r="O918" s="24"/>
    </row>
    <row r="919">
      <c r="A919" s="9"/>
      <c r="B919" s="9"/>
      <c r="C919" s="9"/>
      <c r="D919" s="9"/>
      <c r="E919" s="9"/>
      <c r="F919" s="9"/>
      <c r="G919" s="9"/>
      <c r="H919" s="9"/>
      <c r="J919" s="16"/>
      <c r="O919" s="24"/>
    </row>
    <row r="920">
      <c r="A920" s="9"/>
      <c r="B920" s="9"/>
      <c r="C920" s="9"/>
      <c r="D920" s="9"/>
      <c r="E920" s="9"/>
      <c r="F920" s="9"/>
      <c r="G920" s="9"/>
      <c r="H920" s="9"/>
      <c r="J920" s="16"/>
      <c r="O920" s="24"/>
    </row>
    <row r="921">
      <c r="A921" s="9"/>
      <c r="B921" s="9"/>
      <c r="C921" s="9"/>
      <c r="D921" s="9"/>
      <c r="E921" s="9"/>
      <c r="F921" s="9"/>
      <c r="G921" s="9"/>
      <c r="H921" s="9"/>
      <c r="J921" s="16"/>
      <c r="O921" s="24"/>
    </row>
    <row r="922">
      <c r="A922" s="9"/>
      <c r="B922" s="9"/>
      <c r="C922" s="9"/>
      <c r="D922" s="9"/>
      <c r="E922" s="9"/>
      <c r="F922" s="9"/>
      <c r="G922" s="9"/>
      <c r="H922" s="9"/>
      <c r="J922" s="16"/>
      <c r="O922" s="24"/>
    </row>
    <row r="923">
      <c r="A923" s="9"/>
      <c r="B923" s="9"/>
      <c r="C923" s="9"/>
      <c r="D923" s="9"/>
      <c r="E923" s="9"/>
      <c r="F923" s="9"/>
      <c r="G923" s="9"/>
      <c r="H923" s="9"/>
      <c r="J923" s="16"/>
      <c r="O923" s="24"/>
    </row>
    <row r="924">
      <c r="A924" s="9"/>
      <c r="B924" s="9"/>
      <c r="C924" s="9"/>
      <c r="D924" s="9"/>
      <c r="E924" s="9"/>
      <c r="F924" s="9"/>
      <c r="G924" s="9"/>
      <c r="H924" s="9"/>
      <c r="J924" s="16"/>
      <c r="O924" s="24"/>
    </row>
    <row r="925">
      <c r="A925" s="9"/>
      <c r="B925" s="9"/>
      <c r="C925" s="9"/>
      <c r="D925" s="9"/>
      <c r="E925" s="9"/>
      <c r="F925" s="9"/>
      <c r="G925" s="9"/>
      <c r="H925" s="9"/>
      <c r="J925" s="16"/>
      <c r="O925" s="24"/>
    </row>
    <row r="926">
      <c r="A926" s="9"/>
      <c r="B926" s="9"/>
      <c r="C926" s="9"/>
      <c r="D926" s="9"/>
      <c r="E926" s="9"/>
      <c r="F926" s="9"/>
      <c r="G926" s="9"/>
      <c r="H926" s="9"/>
      <c r="J926" s="16"/>
      <c r="O926" s="24"/>
    </row>
    <row r="927">
      <c r="A927" s="9"/>
      <c r="B927" s="9"/>
      <c r="C927" s="9"/>
      <c r="D927" s="9"/>
      <c r="E927" s="9"/>
      <c r="F927" s="9"/>
      <c r="G927" s="9"/>
      <c r="H927" s="9"/>
      <c r="J927" s="16"/>
      <c r="O927" s="24"/>
    </row>
    <row r="928">
      <c r="A928" s="9"/>
      <c r="B928" s="9"/>
      <c r="C928" s="9"/>
      <c r="D928" s="9"/>
      <c r="E928" s="9"/>
      <c r="F928" s="9"/>
      <c r="G928" s="9"/>
      <c r="H928" s="9"/>
      <c r="J928" s="16"/>
      <c r="O928" s="24"/>
    </row>
    <row r="929">
      <c r="A929" s="9"/>
      <c r="B929" s="9"/>
      <c r="C929" s="9"/>
      <c r="D929" s="9"/>
      <c r="E929" s="9"/>
      <c r="F929" s="9"/>
      <c r="G929" s="9"/>
      <c r="H929" s="9"/>
      <c r="J929" s="16"/>
      <c r="O929" s="24"/>
    </row>
    <row r="930">
      <c r="A930" s="9"/>
      <c r="B930" s="9"/>
      <c r="C930" s="9"/>
      <c r="D930" s="9"/>
      <c r="E930" s="9"/>
      <c r="F930" s="9"/>
      <c r="G930" s="9"/>
      <c r="H930" s="9"/>
      <c r="J930" s="16"/>
      <c r="O930" s="24"/>
    </row>
    <row r="931">
      <c r="A931" s="9"/>
      <c r="B931" s="9"/>
      <c r="C931" s="9"/>
      <c r="D931" s="9"/>
      <c r="E931" s="9"/>
      <c r="F931" s="9"/>
      <c r="G931" s="9"/>
      <c r="H931" s="9"/>
      <c r="J931" s="16"/>
      <c r="O931" s="24"/>
    </row>
    <row r="932">
      <c r="A932" s="9"/>
      <c r="B932" s="9"/>
      <c r="C932" s="9"/>
      <c r="D932" s="9"/>
      <c r="E932" s="9"/>
      <c r="F932" s="9"/>
      <c r="G932" s="9"/>
      <c r="H932" s="9"/>
      <c r="J932" s="16"/>
      <c r="O932" s="24"/>
    </row>
    <row r="933">
      <c r="A933" s="9"/>
      <c r="B933" s="9"/>
      <c r="C933" s="9"/>
      <c r="D933" s="9"/>
      <c r="E933" s="9"/>
      <c r="F933" s="9"/>
      <c r="G933" s="9"/>
      <c r="H933" s="9"/>
      <c r="J933" s="16"/>
      <c r="O933" s="24"/>
    </row>
    <row r="934">
      <c r="A934" s="9"/>
      <c r="B934" s="9"/>
      <c r="C934" s="9"/>
      <c r="D934" s="9"/>
      <c r="E934" s="9"/>
      <c r="F934" s="9"/>
      <c r="G934" s="9"/>
      <c r="H934" s="9"/>
      <c r="J934" s="16"/>
      <c r="O934" s="24"/>
    </row>
    <row r="935">
      <c r="A935" s="9"/>
      <c r="B935" s="9"/>
      <c r="C935" s="9"/>
      <c r="D935" s="9"/>
      <c r="E935" s="9"/>
      <c r="F935" s="9"/>
      <c r="G935" s="9"/>
      <c r="H935" s="9"/>
      <c r="J935" s="16"/>
      <c r="O935" s="24"/>
    </row>
    <row r="936">
      <c r="A936" s="9"/>
      <c r="B936" s="9"/>
      <c r="C936" s="9"/>
      <c r="D936" s="9"/>
      <c r="E936" s="9"/>
      <c r="F936" s="9"/>
      <c r="G936" s="9"/>
      <c r="H936" s="9"/>
      <c r="J936" s="16"/>
      <c r="O936" s="24"/>
    </row>
    <row r="937">
      <c r="A937" s="9"/>
      <c r="B937" s="9"/>
      <c r="C937" s="9"/>
      <c r="D937" s="9"/>
      <c r="E937" s="9"/>
      <c r="F937" s="9"/>
      <c r="G937" s="9"/>
      <c r="H937" s="9"/>
      <c r="J937" s="16"/>
      <c r="O937" s="24"/>
    </row>
    <row r="938">
      <c r="A938" s="9"/>
      <c r="B938" s="9"/>
      <c r="C938" s="9"/>
      <c r="D938" s="9"/>
      <c r="E938" s="9"/>
      <c r="F938" s="9"/>
      <c r="G938" s="9"/>
      <c r="H938" s="9"/>
      <c r="J938" s="16"/>
      <c r="O938" s="24"/>
    </row>
    <row r="939">
      <c r="A939" s="9"/>
      <c r="B939" s="9"/>
      <c r="C939" s="9"/>
      <c r="D939" s="9"/>
      <c r="E939" s="9"/>
      <c r="F939" s="9"/>
      <c r="G939" s="9"/>
      <c r="H939" s="9"/>
      <c r="J939" s="16"/>
      <c r="O939" s="24"/>
    </row>
    <row r="940">
      <c r="A940" s="9"/>
      <c r="B940" s="9"/>
      <c r="C940" s="9"/>
      <c r="D940" s="9"/>
      <c r="E940" s="9"/>
      <c r="F940" s="9"/>
      <c r="G940" s="9"/>
      <c r="H940" s="9"/>
      <c r="J940" s="16"/>
      <c r="O940" s="24"/>
    </row>
    <row r="941">
      <c r="A941" s="9"/>
      <c r="B941" s="9"/>
      <c r="C941" s="9"/>
      <c r="D941" s="9"/>
      <c r="E941" s="9"/>
      <c r="F941" s="9"/>
      <c r="G941" s="9"/>
      <c r="H941" s="9"/>
      <c r="J941" s="16"/>
      <c r="O941" s="24"/>
    </row>
    <row r="942">
      <c r="A942" s="9"/>
      <c r="B942" s="9"/>
      <c r="C942" s="9"/>
      <c r="D942" s="9"/>
      <c r="E942" s="9"/>
      <c r="F942" s="9"/>
      <c r="G942" s="9"/>
      <c r="H942" s="9"/>
      <c r="J942" s="16"/>
      <c r="O942" s="24"/>
    </row>
    <row r="943">
      <c r="A943" s="9"/>
      <c r="B943" s="9"/>
      <c r="C943" s="9"/>
      <c r="D943" s="9"/>
      <c r="E943" s="9"/>
      <c r="F943" s="9"/>
      <c r="G943" s="9"/>
      <c r="H943" s="9"/>
      <c r="J943" s="16"/>
      <c r="O943" s="24"/>
    </row>
    <row r="944">
      <c r="A944" s="9"/>
      <c r="B944" s="9"/>
      <c r="C944" s="9"/>
      <c r="D944" s="9"/>
      <c r="E944" s="9"/>
      <c r="F944" s="9"/>
      <c r="G944" s="9"/>
      <c r="H944" s="9"/>
      <c r="J944" s="16"/>
      <c r="O944" s="24"/>
    </row>
    <row r="945">
      <c r="A945" s="9"/>
      <c r="B945" s="9"/>
      <c r="C945" s="9"/>
      <c r="D945" s="9"/>
      <c r="E945" s="9"/>
      <c r="F945" s="9"/>
      <c r="G945" s="9"/>
      <c r="H945" s="9"/>
      <c r="J945" s="16"/>
      <c r="O945" s="24"/>
    </row>
    <row r="946">
      <c r="A946" s="9"/>
      <c r="B946" s="9"/>
      <c r="C946" s="9"/>
      <c r="D946" s="9"/>
      <c r="E946" s="9"/>
      <c r="F946" s="9"/>
      <c r="G946" s="9"/>
      <c r="H946" s="9"/>
      <c r="J946" s="16"/>
      <c r="O946" s="24"/>
    </row>
    <row r="947">
      <c r="A947" s="9"/>
      <c r="B947" s="9"/>
      <c r="C947" s="9"/>
      <c r="D947" s="9"/>
      <c r="E947" s="9"/>
      <c r="F947" s="9"/>
      <c r="G947" s="9"/>
      <c r="H947" s="9"/>
      <c r="J947" s="16"/>
      <c r="O947" s="24"/>
    </row>
    <row r="948">
      <c r="A948" s="9"/>
      <c r="B948" s="9"/>
      <c r="C948" s="9"/>
      <c r="D948" s="9"/>
      <c r="E948" s="9"/>
      <c r="F948" s="9"/>
      <c r="G948" s="9"/>
      <c r="H948" s="9"/>
      <c r="J948" s="16"/>
      <c r="O948" s="24"/>
    </row>
    <row r="949">
      <c r="A949" s="9"/>
      <c r="B949" s="9"/>
      <c r="C949" s="9"/>
      <c r="D949" s="9"/>
      <c r="E949" s="9"/>
      <c r="F949" s="9"/>
      <c r="G949" s="9"/>
      <c r="H949" s="9"/>
      <c r="J949" s="16"/>
      <c r="O949" s="24"/>
    </row>
    <row r="950">
      <c r="A950" s="9"/>
      <c r="B950" s="9"/>
      <c r="C950" s="9"/>
      <c r="D950" s="9"/>
      <c r="E950" s="9"/>
      <c r="F950" s="9"/>
      <c r="G950" s="9"/>
      <c r="H950" s="9"/>
      <c r="J950" s="16"/>
      <c r="O950" s="24"/>
    </row>
    <row r="951">
      <c r="A951" s="9"/>
      <c r="B951" s="9"/>
      <c r="C951" s="9"/>
      <c r="D951" s="9"/>
      <c r="E951" s="9"/>
      <c r="F951" s="9"/>
      <c r="G951" s="9"/>
      <c r="H951" s="9"/>
      <c r="J951" s="16"/>
      <c r="O951" s="24"/>
    </row>
    <row r="952">
      <c r="A952" s="9"/>
      <c r="B952" s="9"/>
      <c r="C952" s="9"/>
      <c r="D952" s="9"/>
      <c r="E952" s="9"/>
      <c r="F952" s="9"/>
      <c r="G952" s="9"/>
      <c r="H952" s="9"/>
      <c r="J952" s="16"/>
      <c r="O952" s="24"/>
    </row>
    <row r="953">
      <c r="A953" s="9"/>
      <c r="B953" s="9"/>
      <c r="C953" s="9"/>
      <c r="D953" s="9"/>
      <c r="E953" s="9"/>
      <c r="F953" s="9"/>
      <c r="G953" s="9"/>
      <c r="H953" s="9"/>
      <c r="J953" s="16"/>
      <c r="O953" s="24"/>
    </row>
    <row r="954">
      <c r="A954" s="9"/>
      <c r="B954" s="9"/>
      <c r="C954" s="9"/>
      <c r="D954" s="9"/>
      <c r="E954" s="9"/>
      <c r="F954" s="9"/>
      <c r="G954" s="9"/>
      <c r="H954" s="9"/>
      <c r="J954" s="16"/>
      <c r="O954" s="24"/>
    </row>
    <row r="955">
      <c r="A955" s="9"/>
      <c r="B955" s="9"/>
      <c r="C955" s="9"/>
      <c r="D955" s="9"/>
      <c r="E955" s="9"/>
      <c r="F955" s="9"/>
      <c r="G955" s="9"/>
      <c r="H955" s="9"/>
      <c r="J955" s="16"/>
      <c r="O955" s="24"/>
    </row>
    <row r="956">
      <c r="A956" s="9"/>
      <c r="B956" s="9"/>
      <c r="C956" s="9"/>
      <c r="D956" s="9"/>
      <c r="E956" s="9"/>
      <c r="F956" s="9"/>
      <c r="G956" s="9"/>
      <c r="H956" s="9"/>
      <c r="J956" s="16"/>
      <c r="O956" s="24"/>
    </row>
    <row r="957">
      <c r="A957" s="9"/>
      <c r="B957" s="9"/>
      <c r="C957" s="9"/>
      <c r="D957" s="9"/>
      <c r="E957" s="9"/>
      <c r="F957" s="9"/>
      <c r="G957" s="9"/>
      <c r="H957" s="9"/>
      <c r="J957" s="16"/>
      <c r="O957" s="24"/>
    </row>
    <row r="958">
      <c r="A958" s="9"/>
      <c r="B958" s="9"/>
      <c r="C958" s="9"/>
      <c r="D958" s="9"/>
      <c r="E958" s="9"/>
      <c r="F958" s="9"/>
      <c r="G958" s="9"/>
      <c r="H958" s="9"/>
      <c r="J958" s="16"/>
      <c r="O958" s="24"/>
    </row>
    <row r="959">
      <c r="A959" s="9"/>
      <c r="B959" s="9"/>
      <c r="C959" s="9"/>
      <c r="D959" s="9"/>
      <c r="E959" s="9"/>
      <c r="F959" s="9"/>
      <c r="G959" s="9"/>
      <c r="H959" s="9"/>
      <c r="J959" s="16"/>
      <c r="O959" s="24"/>
    </row>
    <row r="960">
      <c r="A960" s="9"/>
      <c r="B960" s="9"/>
      <c r="C960" s="9"/>
      <c r="D960" s="9"/>
      <c r="E960" s="9"/>
      <c r="F960" s="9"/>
      <c r="G960" s="9"/>
      <c r="H960" s="9"/>
      <c r="J960" s="16"/>
      <c r="O960" s="24"/>
    </row>
    <row r="961">
      <c r="A961" s="9"/>
      <c r="B961" s="9"/>
      <c r="C961" s="9"/>
      <c r="D961" s="9"/>
      <c r="E961" s="9"/>
      <c r="F961" s="9"/>
      <c r="G961" s="9"/>
      <c r="H961" s="9"/>
      <c r="J961" s="16"/>
      <c r="O961" s="24"/>
    </row>
    <row r="962">
      <c r="A962" s="9"/>
      <c r="B962" s="9"/>
      <c r="C962" s="9"/>
      <c r="D962" s="9"/>
      <c r="E962" s="9"/>
      <c r="F962" s="9"/>
      <c r="G962" s="9"/>
      <c r="H962" s="9"/>
      <c r="J962" s="16"/>
      <c r="O962" s="24"/>
    </row>
    <row r="963">
      <c r="A963" s="9"/>
      <c r="B963" s="9"/>
      <c r="C963" s="9"/>
      <c r="D963" s="9"/>
      <c r="E963" s="9"/>
      <c r="F963" s="9"/>
      <c r="G963" s="9"/>
      <c r="H963" s="9"/>
      <c r="J963" s="16"/>
      <c r="O963" s="24"/>
    </row>
    <row r="964">
      <c r="A964" s="9"/>
      <c r="B964" s="9"/>
      <c r="C964" s="9"/>
      <c r="D964" s="9"/>
      <c r="E964" s="9"/>
      <c r="F964" s="9"/>
      <c r="G964" s="9"/>
      <c r="H964" s="9"/>
      <c r="J964" s="16"/>
      <c r="O964" s="24"/>
    </row>
    <row r="965">
      <c r="A965" s="9"/>
      <c r="B965" s="9"/>
      <c r="C965" s="9"/>
      <c r="D965" s="9"/>
      <c r="E965" s="9"/>
      <c r="F965" s="9"/>
      <c r="G965" s="9"/>
      <c r="H965" s="9"/>
      <c r="J965" s="16"/>
      <c r="O965" s="24"/>
    </row>
    <row r="966">
      <c r="A966" s="9"/>
      <c r="B966" s="9"/>
      <c r="C966" s="9"/>
      <c r="D966" s="9"/>
      <c r="E966" s="9"/>
      <c r="F966" s="9"/>
      <c r="G966" s="9"/>
      <c r="H966" s="9"/>
      <c r="J966" s="16"/>
      <c r="O966" s="24"/>
    </row>
    <row r="967">
      <c r="A967" s="9"/>
      <c r="B967" s="9"/>
      <c r="C967" s="9"/>
      <c r="D967" s="9"/>
      <c r="E967" s="9"/>
      <c r="F967" s="9"/>
      <c r="G967" s="9"/>
      <c r="H967" s="9"/>
      <c r="J967" s="16"/>
      <c r="O967" s="24"/>
    </row>
    <row r="968">
      <c r="A968" s="9"/>
      <c r="B968" s="9"/>
      <c r="C968" s="9"/>
      <c r="D968" s="9"/>
      <c r="E968" s="9"/>
      <c r="F968" s="9"/>
      <c r="G968" s="9"/>
      <c r="H968" s="9"/>
      <c r="J968" s="16"/>
      <c r="O968" s="24"/>
    </row>
    <row r="969">
      <c r="A969" s="9"/>
      <c r="B969" s="9"/>
      <c r="C969" s="9"/>
      <c r="D969" s="9"/>
      <c r="E969" s="9"/>
      <c r="F969" s="9"/>
      <c r="G969" s="9"/>
      <c r="H969" s="9"/>
      <c r="J969" s="16"/>
      <c r="O969" s="24"/>
    </row>
    <row r="970">
      <c r="A970" s="9"/>
      <c r="B970" s="9"/>
      <c r="C970" s="9"/>
      <c r="D970" s="9"/>
      <c r="E970" s="9"/>
      <c r="F970" s="9"/>
      <c r="G970" s="9"/>
      <c r="H970" s="9"/>
      <c r="J970" s="16"/>
      <c r="O970" s="24"/>
    </row>
    <row r="971">
      <c r="A971" s="9"/>
      <c r="B971" s="9"/>
      <c r="C971" s="9"/>
      <c r="D971" s="9"/>
      <c r="E971" s="9"/>
      <c r="F971" s="9"/>
      <c r="G971" s="9"/>
      <c r="H971" s="9"/>
      <c r="J971" s="16"/>
      <c r="O971" s="24"/>
    </row>
    <row r="972">
      <c r="A972" s="9"/>
      <c r="B972" s="9"/>
      <c r="C972" s="9"/>
      <c r="D972" s="9"/>
      <c r="E972" s="9"/>
      <c r="F972" s="9"/>
      <c r="G972" s="9"/>
      <c r="H972" s="9"/>
      <c r="J972" s="16"/>
      <c r="O972" s="24"/>
    </row>
    <row r="973">
      <c r="A973" s="9"/>
      <c r="B973" s="9"/>
      <c r="C973" s="9"/>
      <c r="D973" s="9"/>
      <c r="E973" s="9"/>
      <c r="F973" s="9"/>
      <c r="G973" s="9"/>
      <c r="H973" s="9"/>
      <c r="J973" s="16"/>
      <c r="O973" s="24"/>
    </row>
    <row r="974">
      <c r="A974" s="9"/>
      <c r="B974" s="9"/>
      <c r="C974" s="9"/>
      <c r="D974" s="9"/>
      <c r="E974" s="9"/>
      <c r="F974" s="9"/>
      <c r="G974" s="9"/>
      <c r="H974" s="9"/>
      <c r="J974" s="16"/>
      <c r="O974" s="24"/>
    </row>
    <row r="975">
      <c r="A975" s="9"/>
      <c r="B975" s="9"/>
      <c r="C975" s="9"/>
      <c r="D975" s="9"/>
      <c r="E975" s="9"/>
      <c r="F975" s="9"/>
      <c r="G975" s="9"/>
      <c r="H975" s="9"/>
      <c r="J975" s="16"/>
      <c r="O975" s="24"/>
    </row>
    <row r="976">
      <c r="A976" s="9"/>
      <c r="B976" s="9"/>
      <c r="C976" s="9"/>
      <c r="D976" s="9"/>
      <c r="E976" s="9"/>
      <c r="F976" s="9"/>
      <c r="G976" s="9"/>
      <c r="H976" s="9"/>
      <c r="J976" s="16"/>
      <c r="O976" s="24"/>
    </row>
    <row r="977">
      <c r="A977" s="9"/>
      <c r="B977" s="9"/>
      <c r="C977" s="9"/>
      <c r="D977" s="9"/>
      <c r="E977" s="9"/>
      <c r="F977" s="9"/>
      <c r="G977" s="9"/>
      <c r="H977" s="9"/>
      <c r="J977" s="16"/>
      <c r="O977" s="24"/>
    </row>
    <row r="978">
      <c r="A978" s="9"/>
      <c r="B978" s="9"/>
      <c r="C978" s="9"/>
      <c r="D978" s="9"/>
      <c r="E978" s="9"/>
      <c r="F978" s="9"/>
      <c r="G978" s="9"/>
      <c r="H978" s="9"/>
      <c r="J978" s="16"/>
      <c r="O978" s="24"/>
    </row>
    <row r="979">
      <c r="A979" s="9"/>
      <c r="B979" s="9"/>
      <c r="C979" s="9"/>
      <c r="D979" s="9"/>
      <c r="E979" s="9"/>
      <c r="F979" s="9"/>
      <c r="G979" s="9"/>
      <c r="H979" s="9"/>
      <c r="J979" s="16"/>
      <c r="O979" s="24"/>
    </row>
    <row r="980">
      <c r="A980" s="9"/>
      <c r="B980" s="9"/>
      <c r="C980" s="9"/>
      <c r="D980" s="9"/>
      <c r="E980" s="9"/>
      <c r="F980" s="9"/>
      <c r="G980" s="9"/>
      <c r="H980" s="9"/>
      <c r="J980" s="16"/>
      <c r="O980" s="24"/>
    </row>
    <row r="981">
      <c r="A981" s="9"/>
      <c r="B981" s="9"/>
      <c r="C981" s="9"/>
      <c r="D981" s="9"/>
      <c r="E981" s="9"/>
      <c r="F981" s="9"/>
      <c r="G981" s="9"/>
      <c r="H981" s="9"/>
      <c r="J981" s="16"/>
      <c r="O981" s="24"/>
    </row>
    <row r="982">
      <c r="A982" s="9"/>
      <c r="B982" s="9"/>
      <c r="C982" s="9"/>
      <c r="D982" s="9"/>
      <c r="E982" s="9"/>
      <c r="F982" s="9"/>
      <c r="G982" s="9"/>
      <c r="H982" s="9"/>
      <c r="J982" s="16"/>
      <c r="O982" s="24"/>
    </row>
    <row r="983">
      <c r="A983" s="9"/>
      <c r="B983" s="9"/>
      <c r="C983" s="9"/>
      <c r="D983" s="9"/>
      <c r="E983" s="9"/>
      <c r="F983" s="9"/>
      <c r="G983" s="9"/>
      <c r="H983" s="9"/>
      <c r="J983" s="16"/>
      <c r="O983" s="24"/>
    </row>
    <row r="984">
      <c r="A984" s="9"/>
      <c r="B984" s="9"/>
      <c r="C984" s="9"/>
      <c r="D984" s="9"/>
      <c r="E984" s="9"/>
      <c r="F984" s="9"/>
      <c r="G984" s="9"/>
      <c r="H984" s="9"/>
      <c r="J984" s="16"/>
      <c r="O984" s="24"/>
    </row>
    <row r="985">
      <c r="A985" s="9"/>
      <c r="B985" s="9"/>
      <c r="C985" s="9"/>
      <c r="D985" s="9"/>
      <c r="E985" s="9"/>
      <c r="F985" s="9"/>
      <c r="G985" s="9"/>
      <c r="H985" s="9"/>
      <c r="J985" s="16"/>
      <c r="O985" s="24"/>
    </row>
    <row r="986">
      <c r="A986" s="9"/>
      <c r="B986" s="9"/>
      <c r="C986" s="9"/>
      <c r="D986" s="9"/>
      <c r="E986" s="9"/>
      <c r="F986" s="9"/>
      <c r="G986" s="9"/>
      <c r="H986" s="9"/>
      <c r="J986" s="16"/>
      <c r="O986" s="24"/>
    </row>
    <row r="987">
      <c r="A987" s="9"/>
      <c r="B987" s="9"/>
      <c r="C987" s="9"/>
      <c r="D987" s="9"/>
      <c r="E987" s="9"/>
      <c r="F987" s="9"/>
      <c r="G987" s="9"/>
      <c r="H987" s="9"/>
      <c r="J987" s="16"/>
      <c r="O987" s="24"/>
    </row>
    <row r="988">
      <c r="A988" s="9"/>
      <c r="B988" s="9"/>
      <c r="C988" s="9"/>
      <c r="D988" s="9"/>
      <c r="E988" s="9"/>
      <c r="F988" s="9"/>
      <c r="G988" s="9"/>
      <c r="H988" s="9"/>
      <c r="J988" s="16"/>
      <c r="O988" s="24"/>
    </row>
    <row r="989">
      <c r="A989" s="9"/>
      <c r="B989" s="9"/>
      <c r="C989" s="9"/>
      <c r="D989" s="9"/>
      <c r="E989" s="9"/>
      <c r="F989" s="9"/>
      <c r="G989" s="9"/>
      <c r="H989" s="9"/>
      <c r="J989" s="16"/>
      <c r="O989" s="24"/>
    </row>
    <row r="990">
      <c r="A990" s="9"/>
      <c r="B990" s="9"/>
      <c r="C990" s="9"/>
      <c r="D990" s="9"/>
      <c r="E990" s="9"/>
      <c r="F990" s="9"/>
      <c r="G990" s="9"/>
      <c r="H990" s="9"/>
      <c r="J990" s="16"/>
      <c r="O990" s="24"/>
    </row>
    <row r="991">
      <c r="A991" s="9"/>
      <c r="B991" s="9"/>
      <c r="C991" s="9"/>
      <c r="D991" s="9"/>
      <c r="E991" s="9"/>
      <c r="F991" s="9"/>
      <c r="G991" s="9"/>
      <c r="H991" s="9"/>
      <c r="J991" s="16"/>
      <c r="O991" s="24"/>
    </row>
    <row r="992">
      <c r="A992" s="9"/>
      <c r="B992" s="9"/>
      <c r="C992" s="9"/>
      <c r="D992" s="9"/>
      <c r="E992" s="9"/>
      <c r="F992" s="9"/>
      <c r="G992" s="9"/>
      <c r="H992" s="9"/>
      <c r="J992" s="16"/>
      <c r="O992" s="24"/>
    </row>
    <row r="993">
      <c r="A993" s="9"/>
      <c r="B993" s="9"/>
      <c r="C993" s="9"/>
      <c r="D993" s="9"/>
      <c r="E993" s="9"/>
      <c r="F993" s="9"/>
      <c r="G993" s="9"/>
      <c r="H993" s="9"/>
      <c r="J993" s="16"/>
      <c r="O993" s="24"/>
    </row>
    <row r="994">
      <c r="A994" s="9"/>
      <c r="B994" s="9"/>
      <c r="C994" s="9"/>
      <c r="D994" s="9"/>
      <c r="E994" s="9"/>
      <c r="F994" s="9"/>
      <c r="G994" s="9"/>
      <c r="H994" s="9"/>
      <c r="J994" s="16"/>
      <c r="O994" s="24"/>
    </row>
    <row r="995">
      <c r="A995" s="9"/>
      <c r="B995" s="9"/>
      <c r="C995" s="9"/>
      <c r="D995" s="9"/>
      <c r="E995" s="9"/>
      <c r="F995" s="9"/>
      <c r="G995" s="9"/>
      <c r="H995" s="9"/>
      <c r="J995" s="16"/>
      <c r="O995" s="24"/>
    </row>
    <row r="996">
      <c r="A996" s="9"/>
      <c r="B996" s="9"/>
      <c r="C996" s="9"/>
      <c r="D996" s="9"/>
      <c r="E996" s="9"/>
      <c r="F996" s="9"/>
      <c r="G996" s="9"/>
      <c r="H996" s="9"/>
      <c r="J996" s="16"/>
      <c r="O996" s="24"/>
    </row>
    <row r="997">
      <c r="A997" s="9"/>
      <c r="B997" s="9"/>
      <c r="C997" s="9"/>
      <c r="D997" s="9"/>
      <c r="E997" s="9"/>
      <c r="F997" s="9"/>
      <c r="G997" s="9"/>
      <c r="H997" s="9"/>
      <c r="J997" s="16"/>
      <c r="O997" s="24"/>
    </row>
    <row r="998">
      <c r="A998" s="9"/>
      <c r="B998" s="9"/>
      <c r="C998" s="9"/>
      <c r="D998" s="9"/>
      <c r="E998" s="9"/>
      <c r="F998" s="9"/>
      <c r="G998" s="9"/>
      <c r="H998" s="9"/>
      <c r="J998" s="16"/>
      <c r="O998" s="24"/>
    </row>
    <row r="999">
      <c r="A999" s="9"/>
      <c r="B999" s="9"/>
      <c r="C999" s="9"/>
      <c r="D999" s="9"/>
      <c r="E999" s="9"/>
      <c r="F999" s="9"/>
      <c r="G999" s="9"/>
      <c r="H999" s="9"/>
      <c r="J999" s="16"/>
      <c r="O999" s="24"/>
    </row>
    <row r="1000">
      <c r="A1000" s="9"/>
      <c r="B1000" s="9"/>
      <c r="C1000" s="9"/>
      <c r="D1000" s="9"/>
      <c r="E1000" s="9"/>
      <c r="F1000" s="9"/>
      <c r="G1000" s="9"/>
      <c r="H1000" s="9"/>
      <c r="J1000" s="16"/>
      <c r="O1000" s="24"/>
    </row>
    <row r="1001">
      <c r="A1001" s="9"/>
      <c r="B1001" s="9"/>
      <c r="C1001" s="9"/>
      <c r="D1001" s="9"/>
      <c r="E1001" s="9"/>
      <c r="F1001" s="9"/>
      <c r="G1001" s="9"/>
      <c r="H1001" s="9"/>
      <c r="J1001" s="16"/>
      <c r="O1001" s="24"/>
    </row>
    <row r="1002">
      <c r="A1002" s="9"/>
      <c r="B1002" s="9"/>
      <c r="C1002" s="9"/>
      <c r="D1002" s="9"/>
      <c r="E1002" s="9"/>
      <c r="F1002" s="9"/>
      <c r="G1002" s="9"/>
      <c r="H1002" s="9"/>
      <c r="J1002" s="16"/>
      <c r="O1002" s="24"/>
    </row>
    <row r="1003">
      <c r="A1003" s="9"/>
      <c r="B1003" s="9"/>
      <c r="C1003" s="9"/>
      <c r="D1003" s="9"/>
      <c r="E1003" s="9"/>
      <c r="F1003" s="9"/>
      <c r="G1003" s="9"/>
      <c r="H1003" s="9"/>
      <c r="J1003" s="16"/>
      <c r="O1003" s="24"/>
    </row>
    <row r="1004">
      <c r="A1004" s="9"/>
      <c r="B1004" s="9"/>
      <c r="C1004" s="9"/>
      <c r="D1004" s="9"/>
      <c r="E1004" s="9"/>
      <c r="F1004" s="9"/>
      <c r="G1004" s="9"/>
      <c r="H1004" s="9"/>
      <c r="J1004" s="16"/>
      <c r="O1004" s="24"/>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4" max="4" width="24.29"/>
    <col customWidth="1" min="5" max="5" width="25.71"/>
    <col customWidth="1" min="6" max="6" width="16.43"/>
  </cols>
  <sheetData>
    <row r="1">
      <c r="A1" s="3" t="s">
        <v>1</v>
      </c>
      <c r="B1" s="3" t="s">
        <v>12</v>
      </c>
      <c r="C1" s="3" t="s">
        <v>13</v>
      </c>
      <c r="D1" s="3" t="s">
        <v>238</v>
      </c>
      <c r="E1" s="3" t="s">
        <v>239</v>
      </c>
      <c r="F1" s="3" t="s">
        <v>240</v>
      </c>
      <c r="G1" s="3" t="s">
        <v>18</v>
      </c>
      <c r="H1" s="3" t="s">
        <v>19</v>
      </c>
    </row>
    <row r="2">
      <c r="A2" s="3" t="s">
        <v>20</v>
      </c>
      <c r="B2" s="3">
        <v>15.0</v>
      </c>
      <c r="C2" s="3">
        <v>9.0</v>
      </c>
      <c r="D2" s="3">
        <v>0.12415</v>
      </c>
      <c r="E2" s="18">
        <v>0.12819</v>
      </c>
      <c r="F2" s="20">
        <f t="shared" ref="F2:F10" si="1">E2-D2</f>
        <v>0.00404</v>
      </c>
      <c r="G2" s="10">
        <v>43297.0</v>
      </c>
      <c r="H2" s="3"/>
    </row>
    <row r="3">
      <c r="A3" s="3" t="s">
        <v>32</v>
      </c>
      <c r="B3" s="3">
        <v>15.0</v>
      </c>
      <c r="C3" s="3">
        <v>30.0</v>
      </c>
      <c r="D3" s="3">
        <v>0.12641</v>
      </c>
      <c r="E3" s="18">
        <v>0.13139</v>
      </c>
      <c r="F3" s="20">
        <f t="shared" si="1"/>
        <v>0.00498</v>
      </c>
      <c r="G3" s="10">
        <v>43298.0</v>
      </c>
      <c r="H3" s="3"/>
    </row>
    <row r="4">
      <c r="A4" s="3" t="s">
        <v>34</v>
      </c>
      <c r="B4" s="3">
        <v>15.0</v>
      </c>
      <c r="C4" s="3">
        <v>49.0</v>
      </c>
      <c r="D4" s="3">
        <v>0.12841</v>
      </c>
      <c r="E4" s="18">
        <v>0.13271</v>
      </c>
      <c r="F4" s="20">
        <f t="shared" si="1"/>
        <v>0.0043</v>
      </c>
      <c r="G4" s="10">
        <v>43299.0</v>
      </c>
      <c r="H4" s="3"/>
    </row>
    <row r="5">
      <c r="A5" s="3" t="s">
        <v>36</v>
      </c>
      <c r="B5" s="3">
        <v>74.5</v>
      </c>
      <c r="C5" s="3">
        <v>14.0</v>
      </c>
      <c r="D5" s="12">
        <v>0.12686</v>
      </c>
      <c r="E5" s="18">
        <v>0.13144</v>
      </c>
      <c r="F5" s="20">
        <f t="shared" si="1"/>
        <v>0.00458</v>
      </c>
      <c r="G5" s="10">
        <v>43300.0</v>
      </c>
      <c r="H5" s="3"/>
    </row>
    <row r="6">
      <c r="A6" s="3" t="s">
        <v>44</v>
      </c>
      <c r="B6" s="3">
        <v>93.0</v>
      </c>
      <c r="C6" s="3">
        <v>30.0</v>
      </c>
      <c r="D6" s="12">
        <v>0.1255</v>
      </c>
      <c r="E6" s="18">
        <v>0.13039</v>
      </c>
      <c r="F6" s="20">
        <f t="shared" si="1"/>
        <v>0.00489</v>
      </c>
      <c r="G6" s="10">
        <v>43301.0</v>
      </c>
      <c r="H6" s="3"/>
    </row>
    <row r="7">
      <c r="A7" s="3" t="s">
        <v>48</v>
      </c>
      <c r="B7" s="3">
        <v>115.0</v>
      </c>
      <c r="C7" s="3">
        <v>44.0</v>
      </c>
      <c r="D7" s="12">
        <v>0.1255</v>
      </c>
      <c r="E7" s="18">
        <v>0.12997</v>
      </c>
      <c r="F7" s="20">
        <f t="shared" si="1"/>
        <v>0.00447</v>
      </c>
      <c r="G7" s="10">
        <v>43302.0</v>
      </c>
      <c r="H7" s="3"/>
    </row>
    <row r="8">
      <c r="A8" s="3" t="s">
        <v>51</v>
      </c>
      <c r="B8" s="3">
        <v>175.0</v>
      </c>
      <c r="C8" s="3">
        <v>10.0</v>
      </c>
      <c r="D8" s="12">
        <v>0.12578</v>
      </c>
      <c r="E8" s="18">
        <v>0.12954</v>
      </c>
      <c r="F8" s="20">
        <f t="shared" si="1"/>
        <v>0.00376</v>
      </c>
      <c r="G8" s="10">
        <v>43303.0</v>
      </c>
      <c r="H8" s="3"/>
    </row>
    <row r="9">
      <c r="A9" s="3" t="s">
        <v>54</v>
      </c>
      <c r="B9" s="3">
        <v>175.0</v>
      </c>
      <c r="C9" s="3">
        <v>30.0</v>
      </c>
      <c r="D9" s="12">
        <v>0.12774</v>
      </c>
      <c r="E9" s="3">
        <v>0.13229</v>
      </c>
      <c r="F9">
        <f t="shared" si="1"/>
        <v>0.00455</v>
      </c>
      <c r="G9" s="10">
        <v>43304.0</v>
      </c>
    </row>
    <row r="10">
      <c r="A10" s="3" t="s">
        <v>58</v>
      </c>
      <c r="B10" s="3">
        <v>175.0</v>
      </c>
      <c r="C10" s="3">
        <v>49.0</v>
      </c>
      <c r="D10" s="12">
        <v>0.12644</v>
      </c>
      <c r="E10" s="3">
        <v>0.12956</v>
      </c>
      <c r="F10">
        <f t="shared" si="1"/>
        <v>0.00312</v>
      </c>
      <c r="G10" s="10">
        <v>43305.0</v>
      </c>
    </row>
    <row r="12">
      <c r="A12" s="2" t="s">
        <v>241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316</v>
      </c>
      <c r="B1" s="3" t="s">
        <v>317</v>
      </c>
      <c r="C1" s="3" t="s">
        <v>318</v>
      </c>
      <c r="D1" s="3" t="s">
        <v>319</v>
      </c>
      <c r="E1" s="3" t="s">
        <v>320</v>
      </c>
      <c r="F1" s="3" t="s">
        <v>321</v>
      </c>
      <c r="G1" s="3" t="s">
        <v>322</v>
      </c>
      <c r="H1" s="3" t="s">
        <v>323</v>
      </c>
      <c r="I1" s="3" t="s">
        <v>19</v>
      </c>
    </row>
    <row r="2">
      <c r="A2" s="3">
        <v>1.0</v>
      </c>
      <c r="B2" s="3" t="s">
        <v>26</v>
      </c>
      <c r="C2" s="3">
        <v>5.0</v>
      </c>
      <c r="D2">
        <f>99+43</f>
        <v>142</v>
      </c>
      <c r="E2" s="3">
        <v>0.12819</v>
      </c>
      <c r="F2" s="3">
        <v>0.13014</v>
      </c>
      <c r="G2">
        <f t="shared" ref="G2:G31" si="1">F2-E2</f>
        <v>0.00195</v>
      </c>
      <c r="H2">
        <f t="shared" ref="H2:H31" si="2">G2/D2*1000</f>
        <v>0.01373239437</v>
      </c>
      <c r="I2" s="3" t="s">
        <v>324</v>
      </c>
    </row>
    <row r="3">
      <c r="A3" s="3">
        <v>1.0</v>
      </c>
      <c r="B3" s="3" t="s">
        <v>26</v>
      </c>
      <c r="C3" s="3">
        <v>14.0</v>
      </c>
      <c r="D3">
        <f>99+40</f>
        <v>139</v>
      </c>
      <c r="E3" s="3">
        <v>0.12855</v>
      </c>
      <c r="F3" s="3">
        <v>0.13013</v>
      </c>
      <c r="G3">
        <f t="shared" si="1"/>
        <v>0.00158</v>
      </c>
      <c r="H3">
        <f t="shared" si="2"/>
        <v>0.01136690647</v>
      </c>
    </row>
    <row r="4">
      <c r="A4" s="3">
        <v>1.0</v>
      </c>
      <c r="B4" s="3" t="s">
        <v>26</v>
      </c>
      <c r="C4" s="3">
        <v>27.0</v>
      </c>
      <c r="D4">
        <f>96+28</f>
        <v>124</v>
      </c>
      <c r="E4" s="3">
        <v>0.12793</v>
      </c>
      <c r="F4" s="3">
        <v>0.12975</v>
      </c>
      <c r="G4">
        <f t="shared" si="1"/>
        <v>0.00182</v>
      </c>
      <c r="H4">
        <f t="shared" si="2"/>
        <v>0.01467741935</v>
      </c>
    </row>
    <row r="5">
      <c r="A5" s="3">
        <v>1.0</v>
      </c>
      <c r="B5" s="3" t="s">
        <v>36</v>
      </c>
      <c r="C5" s="3">
        <v>5.0</v>
      </c>
      <c r="D5" s="3">
        <v>89.5</v>
      </c>
      <c r="E5" s="3">
        <v>0.12969</v>
      </c>
      <c r="F5" s="3">
        <v>0.13076</v>
      </c>
      <c r="G5">
        <f t="shared" si="1"/>
        <v>0.00107</v>
      </c>
      <c r="H5">
        <f t="shared" si="2"/>
        <v>0.01195530726</v>
      </c>
    </row>
    <row r="6">
      <c r="A6" s="3">
        <v>1.0</v>
      </c>
      <c r="B6" s="3" t="s">
        <v>36</v>
      </c>
      <c r="C6" s="3">
        <v>14.0</v>
      </c>
      <c r="D6" s="3">
        <v>89.0</v>
      </c>
      <c r="E6" s="3">
        <v>0.12665</v>
      </c>
      <c r="F6" s="3">
        <v>0.12708</v>
      </c>
      <c r="G6">
        <f t="shared" si="1"/>
        <v>0.00043</v>
      </c>
      <c r="H6">
        <f t="shared" si="2"/>
        <v>0.004831460674</v>
      </c>
    </row>
    <row r="7">
      <c r="A7" s="3">
        <v>1.0</v>
      </c>
      <c r="B7" s="3" t="s">
        <v>36</v>
      </c>
      <c r="C7" s="3">
        <v>27.0</v>
      </c>
      <c r="D7" s="3">
        <v>90.0</v>
      </c>
      <c r="E7" s="3">
        <v>0.12572</v>
      </c>
      <c r="F7" s="3">
        <v>0.12601</v>
      </c>
      <c r="G7">
        <f t="shared" si="1"/>
        <v>0.00029</v>
      </c>
      <c r="H7">
        <f t="shared" si="2"/>
        <v>0.003222222222</v>
      </c>
    </row>
    <row r="8">
      <c r="A8" s="3">
        <v>2.0</v>
      </c>
      <c r="B8" s="3" t="s">
        <v>26</v>
      </c>
      <c r="C8" s="3">
        <v>5.0</v>
      </c>
      <c r="D8">
        <f>93+48</f>
        <v>141</v>
      </c>
      <c r="E8" s="3">
        <v>0.12802</v>
      </c>
      <c r="F8" s="3">
        <v>0.12914</v>
      </c>
      <c r="G8">
        <f t="shared" si="1"/>
        <v>0.00112</v>
      </c>
      <c r="H8">
        <f t="shared" si="2"/>
        <v>0.007943262411</v>
      </c>
    </row>
    <row r="9">
      <c r="A9" s="3">
        <v>2.0</v>
      </c>
      <c r="B9" s="3" t="s">
        <v>26</v>
      </c>
      <c r="C9" s="3">
        <v>14.0</v>
      </c>
      <c r="D9">
        <f>93.5+43</f>
        <v>136.5</v>
      </c>
      <c r="E9" s="3">
        <v>0.1266</v>
      </c>
      <c r="F9" s="3">
        <v>0.12727</v>
      </c>
      <c r="G9">
        <f t="shared" si="1"/>
        <v>0.00067</v>
      </c>
      <c r="H9">
        <f t="shared" si="2"/>
        <v>0.004908424908</v>
      </c>
    </row>
    <row r="10">
      <c r="A10" s="3">
        <v>2.0</v>
      </c>
      <c r="B10" s="3" t="s">
        <v>26</v>
      </c>
      <c r="C10" s="3">
        <v>27.0</v>
      </c>
      <c r="D10">
        <f>94+43</f>
        <v>137</v>
      </c>
      <c r="E10" s="3">
        <v>0.12725</v>
      </c>
      <c r="F10" s="3">
        <v>0.12776</v>
      </c>
      <c r="G10">
        <f t="shared" si="1"/>
        <v>0.00051</v>
      </c>
      <c r="H10">
        <f t="shared" si="2"/>
        <v>0.003722627737</v>
      </c>
    </row>
    <row r="11">
      <c r="A11" s="3">
        <v>2.0</v>
      </c>
      <c r="B11" s="3" t="s">
        <v>36</v>
      </c>
      <c r="C11" s="3">
        <v>5.0</v>
      </c>
      <c r="D11">
        <f>95+19</f>
        <v>114</v>
      </c>
      <c r="E11" s="3">
        <v>0.12687</v>
      </c>
      <c r="F11" s="3">
        <v>0.12733</v>
      </c>
      <c r="G11">
        <f t="shared" si="1"/>
        <v>0.00046</v>
      </c>
      <c r="H11">
        <f t="shared" si="2"/>
        <v>0.004035087719</v>
      </c>
    </row>
    <row r="12">
      <c r="A12" s="3">
        <v>2.0</v>
      </c>
      <c r="B12" s="3" t="s">
        <v>36</v>
      </c>
      <c r="C12" s="3">
        <v>14.0</v>
      </c>
      <c r="D12" s="3">
        <f>98+40</f>
        <v>138</v>
      </c>
      <c r="E12" s="3">
        <v>0.12634</v>
      </c>
      <c r="F12" s="3">
        <v>0.12743</v>
      </c>
      <c r="G12">
        <f t="shared" si="1"/>
        <v>0.00109</v>
      </c>
      <c r="H12">
        <f t="shared" si="2"/>
        <v>0.007898550725</v>
      </c>
    </row>
    <row r="13">
      <c r="A13" s="3">
        <v>2.0</v>
      </c>
      <c r="B13" s="3" t="s">
        <v>36</v>
      </c>
      <c r="C13" s="3">
        <v>27.0</v>
      </c>
      <c r="D13">
        <f>97+25</f>
        <v>122</v>
      </c>
      <c r="E13" s="3">
        <v>0.12591</v>
      </c>
      <c r="F13" s="3">
        <v>0.12628</v>
      </c>
      <c r="G13">
        <f t="shared" si="1"/>
        <v>0.00037</v>
      </c>
      <c r="H13">
        <f t="shared" si="2"/>
        <v>0.003032786885</v>
      </c>
    </row>
    <row r="14">
      <c r="A14" s="3">
        <v>3.0</v>
      </c>
      <c r="B14" s="3" t="s">
        <v>26</v>
      </c>
      <c r="C14" s="3">
        <v>5.0</v>
      </c>
      <c r="D14">
        <f>96+9</f>
        <v>105</v>
      </c>
      <c r="E14" s="3">
        <v>0.12713</v>
      </c>
      <c r="F14" s="3">
        <v>0.12794</v>
      </c>
      <c r="G14">
        <f t="shared" si="1"/>
        <v>0.00081</v>
      </c>
      <c r="H14">
        <f t="shared" si="2"/>
        <v>0.007714285714</v>
      </c>
    </row>
    <row r="15">
      <c r="A15" s="3">
        <v>3.0</v>
      </c>
      <c r="B15" s="3" t="s">
        <v>26</v>
      </c>
      <c r="C15" s="3">
        <v>14.0</v>
      </c>
      <c r="D15" s="3">
        <v>88.0</v>
      </c>
      <c r="E15" s="3">
        <v>0.12494</v>
      </c>
      <c r="F15" s="3">
        <v>0.12675</v>
      </c>
      <c r="G15">
        <f t="shared" si="1"/>
        <v>0.00181</v>
      </c>
      <c r="H15">
        <f t="shared" si="2"/>
        <v>0.02056818182</v>
      </c>
    </row>
    <row r="16">
      <c r="A16" s="3">
        <v>3.0</v>
      </c>
      <c r="B16" s="3" t="s">
        <v>26</v>
      </c>
      <c r="C16" s="3">
        <v>27.0</v>
      </c>
      <c r="D16" s="3">
        <v>91.0</v>
      </c>
      <c r="E16" s="3">
        <v>0.12704</v>
      </c>
      <c r="F16" s="3">
        <v>0.12729</v>
      </c>
      <c r="G16">
        <f t="shared" si="1"/>
        <v>0.00025</v>
      </c>
      <c r="H16">
        <f t="shared" si="2"/>
        <v>0.002747252747</v>
      </c>
    </row>
    <row r="17">
      <c r="A17" s="3">
        <v>3.0</v>
      </c>
      <c r="B17" s="3" t="s">
        <v>36</v>
      </c>
      <c r="C17" s="3">
        <v>5.0</v>
      </c>
      <c r="D17" s="3">
        <v>83.0</v>
      </c>
      <c r="E17" s="3">
        <v>0.12439</v>
      </c>
      <c r="F17" s="3">
        <v>0.12516</v>
      </c>
      <c r="G17">
        <f t="shared" si="1"/>
        <v>0.00077</v>
      </c>
      <c r="H17">
        <f t="shared" si="2"/>
        <v>0.009277108434</v>
      </c>
    </row>
    <row r="18">
      <c r="A18" s="3">
        <v>3.0</v>
      </c>
      <c r="B18" s="3" t="s">
        <v>36</v>
      </c>
      <c r="C18" s="3">
        <v>14.0</v>
      </c>
      <c r="D18" s="3">
        <v>83.0</v>
      </c>
      <c r="E18" s="3">
        <v>0.12669</v>
      </c>
      <c r="F18" s="3">
        <v>0.12817</v>
      </c>
      <c r="G18">
        <f t="shared" si="1"/>
        <v>0.00148</v>
      </c>
      <c r="H18">
        <f t="shared" si="2"/>
        <v>0.0178313253</v>
      </c>
    </row>
    <row r="19">
      <c r="A19" s="3">
        <v>3.0</v>
      </c>
      <c r="B19" s="3" t="s">
        <v>36</v>
      </c>
      <c r="C19" s="3">
        <v>27.0</v>
      </c>
      <c r="D19" s="3">
        <v>95.0</v>
      </c>
      <c r="E19" s="3">
        <v>0.12624</v>
      </c>
      <c r="F19" s="3">
        <v>0.12665</v>
      </c>
      <c r="G19">
        <f t="shared" si="1"/>
        <v>0.00041</v>
      </c>
      <c r="H19">
        <f t="shared" si="2"/>
        <v>0.004315789474</v>
      </c>
    </row>
    <row r="20">
      <c r="A20" s="3">
        <v>4.0</v>
      </c>
      <c r="B20" s="3" t="s">
        <v>26</v>
      </c>
      <c r="C20" s="3">
        <v>5.0</v>
      </c>
      <c r="D20">
        <f>98+29</f>
        <v>127</v>
      </c>
      <c r="E20" s="3">
        <v>0.12407</v>
      </c>
      <c r="F20" s="3">
        <v>0.1254</v>
      </c>
      <c r="G20">
        <f t="shared" si="1"/>
        <v>0.00133</v>
      </c>
      <c r="H20">
        <f t="shared" si="2"/>
        <v>0.01047244094</v>
      </c>
    </row>
    <row r="21">
      <c r="A21" s="3">
        <v>4.0</v>
      </c>
      <c r="B21" s="3" t="s">
        <v>26</v>
      </c>
      <c r="C21" s="3">
        <v>14.0</v>
      </c>
      <c r="D21">
        <f>96+29.5</f>
        <v>125.5</v>
      </c>
      <c r="E21" s="3">
        <v>0.12714</v>
      </c>
      <c r="F21" s="3">
        <v>0.12779</v>
      </c>
      <c r="G21">
        <f t="shared" si="1"/>
        <v>0.00065</v>
      </c>
      <c r="H21">
        <f t="shared" si="2"/>
        <v>0.005179282869</v>
      </c>
    </row>
    <row r="22">
      <c r="A22" s="3">
        <v>4.0</v>
      </c>
      <c r="B22" s="3" t="s">
        <v>26</v>
      </c>
      <c r="C22" s="3">
        <v>27.0</v>
      </c>
      <c r="D22">
        <f>93+19</f>
        <v>112</v>
      </c>
      <c r="E22" s="3">
        <v>0.1265</v>
      </c>
      <c r="F22" s="3">
        <v>0.1275</v>
      </c>
      <c r="G22">
        <f t="shared" si="1"/>
        <v>0.001</v>
      </c>
      <c r="H22">
        <f t="shared" si="2"/>
        <v>0.008928571429</v>
      </c>
    </row>
    <row r="23">
      <c r="A23" s="3">
        <v>4.0</v>
      </c>
      <c r="B23" s="3" t="s">
        <v>36</v>
      </c>
      <c r="C23" s="3">
        <v>5.0</v>
      </c>
      <c r="D23" s="3">
        <v>74.0</v>
      </c>
      <c r="E23" s="3">
        <v>0.12436</v>
      </c>
      <c r="F23" s="3">
        <v>0.1257</v>
      </c>
      <c r="G23">
        <f t="shared" si="1"/>
        <v>0.00134</v>
      </c>
      <c r="H23">
        <f t="shared" si="2"/>
        <v>0.01810810811</v>
      </c>
    </row>
    <row r="24">
      <c r="A24" s="3">
        <v>4.0</v>
      </c>
      <c r="B24" s="3" t="s">
        <v>36</v>
      </c>
      <c r="C24" s="3">
        <v>14.0</v>
      </c>
      <c r="D24" s="3">
        <v>90.0</v>
      </c>
      <c r="E24" s="3">
        <v>0.12549</v>
      </c>
      <c r="F24" s="3">
        <v>0.12575</v>
      </c>
      <c r="G24">
        <f t="shared" si="1"/>
        <v>0.00026</v>
      </c>
      <c r="H24">
        <f t="shared" si="2"/>
        <v>0.002888888889</v>
      </c>
    </row>
    <row r="25">
      <c r="A25" s="3">
        <v>4.0</v>
      </c>
      <c r="B25" s="3" t="s">
        <v>36</v>
      </c>
      <c r="C25" s="3">
        <v>27.0</v>
      </c>
      <c r="D25" s="3">
        <v>95.0</v>
      </c>
      <c r="E25" s="3">
        <v>0.12692</v>
      </c>
      <c r="F25" s="3">
        <v>0.12721</v>
      </c>
      <c r="G25">
        <f t="shared" si="1"/>
        <v>0.00029</v>
      </c>
      <c r="H25">
        <f t="shared" si="2"/>
        <v>0.003052631579</v>
      </c>
    </row>
    <row r="26">
      <c r="A26" s="3">
        <v>5.0</v>
      </c>
      <c r="B26" s="3" t="s">
        <v>26</v>
      </c>
      <c r="C26" s="3">
        <v>5.0</v>
      </c>
      <c r="D26" s="3">
        <v>119.0</v>
      </c>
      <c r="E26" s="3">
        <v>0.12576</v>
      </c>
      <c r="F26" s="3">
        <v>0.12743</v>
      </c>
      <c r="G26">
        <f t="shared" si="1"/>
        <v>0.00167</v>
      </c>
      <c r="H26">
        <f t="shared" si="2"/>
        <v>0.01403361345</v>
      </c>
    </row>
    <row r="27">
      <c r="A27" s="3">
        <v>5.0</v>
      </c>
      <c r="B27" s="3" t="s">
        <v>26</v>
      </c>
      <c r="C27" s="3">
        <v>14.0</v>
      </c>
      <c r="D27" s="3">
        <v>122.5</v>
      </c>
      <c r="E27" s="3">
        <v>0.12565</v>
      </c>
      <c r="F27" s="3">
        <v>0.12785</v>
      </c>
      <c r="G27">
        <f t="shared" si="1"/>
        <v>0.0022</v>
      </c>
      <c r="H27">
        <f t="shared" si="2"/>
        <v>0.01795918367</v>
      </c>
    </row>
    <row r="28">
      <c r="A28" s="3">
        <v>5.0</v>
      </c>
      <c r="B28" s="3" t="s">
        <v>26</v>
      </c>
      <c r="C28" s="3">
        <v>27.0</v>
      </c>
      <c r="D28" s="3">
        <v>97.5</v>
      </c>
      <c r="E28" s="3">
        <v>0.12864</v>
      </c>
      <c r="F28" s="3">
        <v>0.12993</v>
      </c>
      <c r="G28">
        <f t="shared" si="1"/>
        <v>0.00129</v>
      </c>
      <c r="H28">
        <f t="shared" si="2"/>
        <v>0.01323076923</v>
      </c>
    </row>
    <row r="29">
      <c r="A29" s="3">
        <v>5.0</v>
      </c>
      <c r="B29" s="3" t="s">
        <v>36</v>
      </c>
      <c r="C29" s="3">
        <v>5.0</v>
      </c>
      <c r="D29" s="3">
        <v>83.0</v>
      </c>
      <c r="E29" s="3">
        <v>0.12589</v>
      </c>
      <c r="F29" s="3">
        <v>0.12633</v>
      </c>
      <c r="G29">
        <f t="shared" si="1"/>
        <v>0.00044</v>
      </c>
      <c r="H29">
        <f t="shared" si="2"/>
        <v>0.005301204819</v>
      </c>
    </row>
    <row r="30">
      <c r="A30" s="3">
        <v>5.0</v>
      </c>
      <c r="B30" s="3" t="s">
        <v>36</v>
      </c>
      <c r="C30" s="3">
        <v>14.0</v>
      </c>
      <c r="D30" s="3">
        <v>84.0</v>
      </c>
      <c r="E30" s="3">
        <v>0.12675</v>
      </c>
      <c r="F30" s="3">
        <v>0.12708</v>
      </c>
      <c r="G30">
        <f t="shared" si="1"/>
        <v>0.00033</v>
      </c>
      <c r="H30">
        <f t="shared" si="2"/>
        <v>0.003928571429</v>
      </c>
    </row>
    <row r="31">
      <c r="A31" s="3">
        <v>5.0</v>
      </c>
      <c r="B31" s="3" t="s">
        <v>36</v>
      </c>
      <c r="C31" s="3">
        <v>27.0</v>
      </c>
      <c r="D31" s="3">
        <v>87.0</v>
      </c>
      <c r="E31" s="3">
        <v>0.12279</v>
      </c>
      <c r="F31" s="3">
        <v>0.12299</v>
      </c>
      <c r="G31">
        <f t="shared" si="1"/>
        <v>0.0002</v>
      </c>
      <c r="H31">
        <f t="shared" si="2"/>
        <v>0.002298850575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0"/>
    <col customWidth="1" min="3" max="4" width="18.86"/>
    <col customWidth="1" min="5" max="5" width="24.57"/>
    <col customWidth="1" min="6" max="6" width="22.86"/>
  </cols>
  <sheetData>
    <row r="1">
      <c r="A1" s="3" t="s">
        <v>1</v>
      </c>
      <c r="B1" s="3" t="s">
        <v>12</v>
      </c>
      <c r="C1" s="3" t="s">
        <v>13</v>
      </c>
      <c r="D1" s="3" t="s">
        <v>14</v>
      </c>
      <c r="E1" s="3" t="s">
        <v>15</v>
      </c>
      <c r="F1" s="3" t="s">
        <v>16</v>
      </c>
      <c r="G1" s="3" t="s">
        <v>17</v>
      </c>
      <c r="H1" s="3" t="s">
        <v>18</v>
      </c>
      <c r="I1" s="3" t="s">
        <v>19</v>
      </c>
    </row>
    <row r="2">
      <c r="A2" s="3" t="s">
        <v>20</v>
      </c>
      <c r="B2" s="3">
        <v>15.0</v>
      </c>
      <c r="C2" s="3">
        <v>9.0</v>
      </c>
      <c r="D2" s="3">
        <v>0.13275</v>
      </c>
      <c r="E2" s="3">
        <v>0.13279</v>
      </c>
      <c r="F2" s="3">
        <v>0.14718</v>
      </c>
      <c r="G2">
        <f t="shared" ref="G2:G4" si="1">F2-E2</f>
        <v>0.01439</v>
      </c>
      <c r="H2" s="10">
        <v>43216.0</v>
      </c>
      <c r="I2" s="3" t="s">
        <v>31</v>
      </c>
    </row>
    <row r="3">
      <c r="A3" s="3" t="s">
        <v>32</v>
      </c>
      <c r="B3" s="3">
        <v>15.0</v>
      </c>
      <c r="C3" s="3">
        <v>30.0</v>
      </c>
      <c r="D3" s="3">
        <v>0.13449</v>
      </c>
      <c r="E3" s="3">
        <v>0.13453</v>
      </c>
      <c r="F3" s="3">
        <v>0.1486</v>
      </c>
      <c r="G3">
        <f t="shared" si="1"/>
        <v>0.01407</v>
      </c>
      <c r="H3" s="10">
        <v>43216.0</v>
      </c>
      <c r="I3" s="3" t="s">
        <v>33</v>
      </c>
    </row>
    <row r="4">
      <c r="A4" s="3" t="s">
        <v>34</v>
      </c>
      <c r="B4" s="3">
        <v>15.0</v>
      </c>
      <c r="C4" s="3">
        <v>49.0</v>
      </c>
      <c r="D4" s="3">
        <v>0.13136</v>
      </c>
      <c r="E4" s="3">
        <v>0.13131</v>
      </c>
      <c r="F4" s="3">
        <v>0.14695</v>
      </c>
      <c r="G4">
        <f t="shared" si="1"/>
        <v>0.01564</v>
      </c>
      <c r="H4" s="10">
        <v>43216.0</v>
      </c>
      <c r="I4" s="3" t="s">
        <v>35</v>
      </c>
    </row>
    <row r="5">
      <c r="A5" s="3" t="s">
        <v>36</v>
      </c>
      <c r="B5" s="3">
        <v>74.5</v>
      </c>
      <c r="C5" s="3">
        <v>14.0</v>
      </c>
      <c r="D5" s="3">
        <v>0.13225</v>
      </c>
      <c r="E5" s="12" t="s">
        <v>25</v>
      </c>
      <c r="F5" s="3">
        <v>0.14567</v>
      </c>
      <c r="G5">
        <f t="shared" ref="G5:G10" si="2">F5-D5</f>
        <v>0.01342</v>
      </c>
      <c r="H5" s="10">
        <v>43217.0</v>
      </c>
      <c r="I5" s="3" t="s">
        <v>43</v>
      </c>
    </row>
    <row r="6">
      <c r="A6" s="3" t="s">
        <v>44</v>
      </c>
      <c r="B6" s="3">
        <v>93.0</v>
      </c>
      <c r="C6" s="3">
        <v>30.0</v>
      </c>
      <c r="D6" s="3">
        <v>0.12981</v>
      </c>
      <c r="E6" s="12" t="s">
        <v>25</v>
      </c>
      <c r="F6" s="3">
        <v>0.14257</v>
      </c>
      <c r="G6">
        <f t="shared" si="2"/>
        <v>0.01276</v>
      </c>
      <c r="H6" s="10">
        <v>43217.0</v>
      </c>
      <c r="I6" s="3" t="s">
        <v>47</v>
      </c>
    </row>
    <row r="7">
      <c r="A7" s="3" t="s">
        <v>48</v>
      </c>
      <c r="B7" s="3">
        <v>115.0</v>
      </c>
      <c r="C7" s="3">
        <v>44.0</v>
      </c>
      <c r="D7" s="3">
        <v>0.13396</v>
      </c>
      <c r="E7" s="12" t="s">
        <v>25</v>
      </c>
      <c r="F7" s="3">
        <v>0.14624</v>
      </c>
      <c r="G7">
        <f t="shared" si="2"/>
        <v>0.01228</v>
      </c>
      <c r="H7" s="10">
        <v>43217.0</v>
      </c>
      <c r="I7" s="3" t="s">
        <v>47</v>
      </c>
    </row>
    <row r="8">
      <c r="A8" s="3" t="s">
        <v>51</v>
      </c>
      <c r="B8" s="3">
        <v>175.0</v>
      </c>
      <c r="C8" s="3">
        <v>10.0</v>
      </c>
      <c r="D8" s="3">
        <v>0.134</v>
      </c>
      <c r="E8" s="12" t="s">
        <v>25</v>
      </c>
      <c r="F8" s="3">
        <v>0.14303</v>
      </c>
      <c r="G8">
        <f t="shared" si="2"/>
        <v>0.00903</v>
      </c>
      <c r="H8" s="10">
        <v>43217.0</v>
      </c>
      <c r="I8" s="3" t="s">
        <v>47</v>
      </c>
    </row>
    <row r="9">
      <c r="A9" s="3" t="s">
        <v>54</v>
      </c>
      <c r="B9" s="3">
        <v>175.0</v>
      </c>
      <c r="C9" s="3">
        <v>30.0</v>
      </c>
      <c r="D9" s="3">
        <v>0.13319</v>
      </c>
      <c r="E9" s="12" t="s">
        <v>25</v>
      </c>
      <c r="F9" s="3">
        <v>0.14138</v>
      </c>
      <c r="G9">
        <f t="shared" si="2"/>
        <v>0.00819</v>
      </c>
      <c r="H9" s="10">
        <v>43220.0</v>
      </c>
    </row>
    <row r="10">
      <c r="A10" s="3" t="s">
        <v>58</v>
      </c>
      <c r="B10" s="3">
        <v>175.0</v>
      </c>
      <c r="C10" s="3">
        <v>49.0</v>
      </c>
      <c r="D10" s="3">
        <v>0.13083</v>
      </c>
      <c r="E10" s="12" t="s">
        <v>25</v>
      </c>
      <c r="F10" s="3">
        <v>0.13913</v>
      </c>
      <c r="G10">
        <f t="shared" si="2"/>
        <v>0.0083</v>
      </c>
      <c r="H10" s="10">
        <v>43220.0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35.0"/>
    <col customWidth="1" min="3" max="3" width="30.14"/>
    <col customWidth="1" min="4" max="4" width="19.57"/>
    <col customWidth="1" min="5" max="5" width="12.43"/>
    <col customWidth="1" min="6" max="6" width="6.71"/>
    <col customWidth="1" min="9" max="9" width="30.29"/>
    <col customWidth="1" min="10" max="10" width="28.14"/>
    <col customWidth="1" min="11" max="11" width="30.0"/>
    <col customWidth="1" min="13" max="13" width="26.86"/>
  </cols>
  <sheetData>
    <row r="1">
      <c r="A1" s="1" t="s">
        <v>0</v>
      </c>
      <c r="B1" s="1" t="s">
        <v>2</v>
      </c>
      <c r="C1" s="1" t="s">
        <v>3</v>
      </c>
      <c r="D1" s="1" t="s">
        <v>4</v>
      </c>
      <c r="E1" s="1" t="s">
        <v>5</v>
      </c>
      <c r="F1" s="1" t="s">
        <v>6</v>
      </c>
      <c r="G1" s="1" t="s">
        <v>7</v>
      </c>
      <c r="H1" s="2"/>
      <c r="I1" s="2" t="s">
        <v>8</v>
      </c>
      <c r="J1" s="4" t="s">
        <v>9</v>
      </c>
      <c r="K1" s="2" t="s">
        <v>21</v>
      </c>
      <c r="L1" s="2" t="s">
        <v>22</v>
      </c>
      <c r="M1" s="5" t="s">
        <v>23</v>
      </c>
      <c r="N1" s="2" t="s">
        <v>18</v>
      </c>
      <c r="O1" s="2" t="s">
        <v>24</v>
      </c>
      <c r="P1" s="6"/>
      <c r="Q1" s="6"/>
      <c r="R1" s="6"/>
      <c r="S1" s="6"/>
      <c r="T1" s="6"/>
      <c r="U1" s="6"/>
      <c r="V1" s="6"/>
      <c r="W1" s="6"/>
      <c r="X1" s="6"/>
      <c r="Y1" s="6"/>
      <c r="Z1" s="6"/>
      <c r="AA1" s="6"/>
      <c r="AB1" s="6"/>
      <c r="AC1" s="6"/>
    </row>
    <row r="2">
      <c r="A2" s="7"/>
      <c r="B2" s="7" t="s">
        <v>27</v>
      </c>
      <c r="C2" s="7" t="s">
        <v>26</v>
      </c>
      <c r="D2" s="7">
        <v>5.0</v>
      </c>
      <c r="E2" s="7" t="s">
        <v>30</v>
      </c>
      <c r="F2" s="7">
        <v>1.0</v>
      </c>
      <c r="G2" s="9"/>
      <c r="I2" s="3">
        <v>140.0</v>
      </c>
      <c r="J2" s="8">
        <v>0.12996</v>
      </c>
      <c r="K2" s="3">
        <v>0.12988</v>
      </c>
      <c r="L2" s="3">
        <f t="shared" ref="L2:L85" si="1">K2-J2</f>
        <v>-0.00008</v>
      </c>
      <c r="M2" s="11">
        <f t="shared" ref="M2:M85" si="2">L2/(I2/1000)</f>
        <v>-0.0005714285714</v>
      </c>
      <c r="N2" s="10"/>
      <c r="O2" s="3"/>
    </row>
    <row r="3">
      <c r="A3" s="7"/>
      <c r="B3" s="7" t="s">
        <v>27</v>
      </c>
      <c r="C3" s="7" t="s">
        <v>26</v>
      </c>
      <c r="D3" s="7">
        <v>14.0</v>
      </c>
      <c r="E3" s="7" t="s">
        <v>38</v>
      </c>
      <c r="F3" s="7">
        <v>1.0</v>
      </c>
      <c r="G3" s="9"/>
      <c r="I3" s="3">
        <v>140.0</v>
      </c>
      <c r="J3" s="8">
        <v>0.13319</v>
      </c>
      <c r="K3" s="3">
        <v>0.13311</v>
      </c>
      <c r="L3" s="3">
        <f t="shared" si="1"/>
        <v>-0.00008</v>
      </c>
      <c r="M3" s="11">
        <f t="shared" si="2"/>
        <v>-0.0005714285714</v>
      </c>
      <c r="N3" s="10"/>
    </row>
    <row r="4">
      <c r="A4" s="7"/>
      <c r="B4" s="7" t="s">
        <v>27</v>
      </c>
      <c r="C4" s="7" t="s">
        <v>26</v>
      </c>
      <c r="D4" s="7">
        <v>27.0</v>
      </c>
      <c r="E4" s="7" t="s">
        <v>41</v>
      </c>
      <c r="F4" s="7">
        <v>1.0</v>
      </c>
      <c r="G4" s="7" t="s">
        <v>42</v>
      </c>
      <c r="I4" s="3">
        <v>137.0</v>
      </c>
      <c r="J4" s="8">
        <v>0.13346</v>
      </c>
      <c r="K4" s="3">
        <v>0.13335</v>
      </c>
      <c r="L4" s="3">
        <f t="shared" si="1"/>
        <v>-0.00011</v>
      </c>
      <c r="M4" s="11">
        <f t="shared" si="2"/>
        <v>-0.000802919708</v>
      </c>
      <c r="N4" s="10"/>
    </row>
    <row r="5">
      <c r="A5" s="7"/>
      <c r="B5" s="7" t="s">
        <v>27</v>
      </c>
      <c r="C5" s="7" t="s">
        <v>36</v>
      </c>
      <c r="D5" s="7">
        <v>5.0</v>
      </c>
      <c r="E5" s="7" t="s">
        <v>45</v>
      </c>
      <c r="F5" s="7">
        <v>1.0</v>
      </c>
      <c r="G5" s="9"/>
      <c r="I5" s="3">
        <v>145.0</v>
      </c>
      <c r="J5" s="8">
        <v>0.13135</v>
      </c>
      <c r="K5" s="3">
        <v>0.13141</v>
      </c>
      <c r="L5" s="3">
        <f t="shared" si="1"/>
        <v>0.00006</v>
      </c>
      <c r="M5" s="11">
        <f t="shared" si="2"/>
        <v>0.0004137931034</v>
      </c>
      <c r="N5" s="10"/>
    </row>
    <row r="6">
      <c r="A6" s="7"/>
      <c r="B6" s="7" t="s">
        <v>27</v>
      </c>
      <c r="C6" s="7" t="s">
        <v>36</v>
      </c>
      <c r="D6" s="7">
        <v>14.0</v>
      </c>
      <c r="E6" s="7" t="s">
        <v>49</v>
      </c>
      <c r="F6" s="7">
        <v>1.0</v>
      </c>
      <c r="G6" s="9"/>
      <c r="I6" s="3">
        <v>144.0</v>
      </c>
      <c r="J6" s="8">
        <v>0.13186</v>
      </c>
      <c r="K6" s="3">
        <v>0.13177</v>
      </c>
      <c r="L6" s="3">
        <f t="shared" si="1"/>
        <v>-0.00009</v>
      </c>
      <c r="M6" s="11">
        <f t="shared" si="2"/>
        <v>-0.000625</v>
      </c>
    </row>
    <row r="7">
      <c r="A7" s="7"/>
      <c r="B7" s="7" t="s">
        <v>27</v>
      </c>
      <c r="C7" s="7" t="s">
        <v>36</v>
      </c>
      <c r="D7" s="7">
        <v>27.0</v>
      </c>
      <c r="E7" s="7" t="s">
        <v>52</v>
      </c>
      <c r="F7" s="7">
        <v>1.0</v>
      </c>
      <c r="G7" s="9"/>
      <c r="I7" s="3">
        <v>141.0</v>
      </c>
      <c r="J7" s="8">
        <v>0.13222</v>
      </c>
      <c r="K7" s="3">
        <v>0.13222</v>
      </c>
      <c r="L7" s="3">
        <f t="shared" si="1"/>
        <v>0</v>
      </c>
      <c r="M7" s="11">
        <f t="shared" si="2"/>
        <v>0</v>
      </c>
      <c r="N7" s="10"/>
    </row>
    <row r="8">
      <c r="A8" s="13">
        <v>0.5868055555555556</v>
      </c>
      <c r="B8" s="7" t="s">
        <v>56</v>
      </c>
      <c r="C8" s="7" t="s">
        <v>26</v>
      </c>
      <c r="D8" s="7">
        <v>5.0</v>
      </c>
      <c r="E8" s="7" t="s">
        <v>57</v>
      </c>
      <c r="F8" s="7">
        <v>2.0</v>
      </c>
      <c r="G8" s="9"/>
      <c r="I8" s="3">
        <v>144.0</v>
      </c>
      <c r="J8" s="8">
        <v>0.13297</v>
      </c>
      <c r="K8" s="3">
        <v>0.13295</v>
      </c>
      <c r="L8" s="3">
        <f t="shared" si="1"/>
        <v>-0.00002</v>
      </c>
      <c r="M8" s="11">
        <f t="shared" si="2"/>
        <v>-0.0001388888889</v>
      </c>
      <c r="N8" s="10"/>
    </row>
    <row r="9">
      <c r="A9" s="7"/>
      <c r="B9" s="7" t="s">
        <v>56</v>
      </c>
      <c r="C9" s="7" t="s">
        <v>26</v>
      </c>
      <c r="D9" s="7">
        <v>14.0</v>
      </c>
      <c r="E9" s="7" t="s">
        <v>61</v>
      </c>
      <c r="F9" s="7">
        <v>2.0</v>
      </c>
      <c r="G9" s="9"/>
      <c r="I9" s="3">
        <v>140.0</v>
      </c>
      <c r="J9" s="8">
        <v>0.13299</v>
      </c>
      <c r="K9" s="3">
        <v>0.13295</v>
      </c>
      <c r="L9" s="3">
        <f t="shared" si="1"/>
        <v>-0.00004</v>
      </c>
      <c r="M9" s="11">
        <f t="shared" si="2"/>
        <v>-0.0002857142857</v>
      </c>
      <c r="N9" s="10"/>
      <c r="O9" s="3"/>
    </row>
    <row r="10">
      <c r="A10" s="7"/>
      <c r="B10" s="7" t="s">
        <v>56</v>
      </c>
      <c r="C10" s="7" t="s">
        <v>26</v>
      </c>
      <c r="D10" s="7">
        <v>27.0</v>
      </c>
      <c r="E10" s="7" t="s">
        <v>63</v>
      </c>
      <c r="F10" s="7">
        <v>2.0</v>
      </c>
      <c r="G10" s="9"/>
      <c r="I10" s="3">
        <v>123.0</v>
      </c>
      <c r="J10" s="8">
        <v>0.13303</v>
      </c>
      <c r="K10" s="3">
        <v>0.13297</v>
      </c>
      <c r="L10" s="3">
        <f t="shared" si="1"/>
        <v>-0.00006</v>
      </c>
      <c r="M10" s="11">
        <f t="shared" si="2"/>
        <v>-0.000487804878</v>
      </c>
      <c r="N10" s="10"/>
      <c r="O10" s="3"/>
    </row>
    <row r="11">
      <c r="A11" s="7"/>
      <c r="B11" s="7" t="s">
        <v>56</v>
      </c>
      <c r="C11" s="7" t="s">
        <v>36</v>
      </c>
      <c r="D11" s="7">
        <v>5.0</v>
      </c>
      <c r="E11" s="7" t="s">
        <v>65</v>
      </c>
      <c r="F11" s="7">
        <v>2.0</v>
      </c>
      <c r="G11" s="9"/>
      <c r="I11" s="3">
        <v>144.0</v>
      </c>
      <c r="J11" s="8">
        <v>0.13337</v>
      </c>
      <c r="K11" s="3">
        <v>0.13338</v>
      </c>
      <c r="L11" s="3">
        <f t="shared" si="1"/>
        <v>0.00001</v>
      </c>
      <c r="M11" s="11">
        <f t="shared" si="2"/>
        <v>0.00006944444444</v>
      </c>
      <c r="N11" s="10"/>
      <c r="O11" s="14"/>
    </row>
    <row r="12">
      <c r="A12" s="7"/>
      <c r="B12" s="7" t="s">
        <v>56</v>
      </c>
      <c r="C12" s="7" t="s">
        <v>36</v>
      </c>
      <c r="D12" s="7">
        <v>14.0</v>
      </c>
      <c r="E12" s="7" t="s">
        <v>68</v>
      </c>
      <c r="F12" s="7">
        <v>2.0</v>
      </c>
      <c r="G12" s="9"/>
      <c r="I12" s="3">
        <v>146.0</v>
      </c>
      <c r="J12" s="8">
        <v>0.13258</v>
      </c>
      <c r="K12" s="3">
        <v>0.13256</v>
      </c>
      <c r="L12" s="3">
        <f t="shared" si="1"/>
        <v>-0.00002</v>
      </c>
      <c r="M12" s="11">
        <f t="shared" si="2"/>
        <v>-0.0001369863014</v>
      </c>
      <c r="N12" s="10"/>
    </row>
    <row r="13">
      <c r="A13" s="7"/>
      <c r="B13" s="7" t="s">
        <v>56</v>
      </c>
      <c r="C13" s="7" t="s">
        <v>36</v>
      </c>
      <c r="D13" s="7">
        <v>27.0</v>
      </c>
      <c r="E13" s="7" t="s">
        <v>71</v>
      </c>
      <c r="F13" s="7">
        <v>2.0</v>
      </c>
      <c r="G13" s="9"/>
      <c r="I13" s="3">
        <v>144.0</v>
      </c>
      <c r="J13" s="8">
        <v>0.13205</v>
      </c>
      <c r="K13" s="3">
        <v>0.13199</v>
      </c>
      <c r="L13" s="3">
        <f t="shared" si="1"/>
        <v>-0.00006</v>
      </c>
      <c r="M13" s="11">
        <f t="shared" si="2"/>
        <v>-0.0004166666667</v>
      </c>
      <c r="N13" s="10"/>
    </row>
    <row r="14">
      <c r="A14" s="13">
        <v>0.5951388888888889</v>
      </c>
      <c r="B14" s="7">
        <v>5.0</v>
      </c>
      <c r="C14" s="7" t="s">
        <v>26</v>
      </c>
      <c r="D14" s="7">
        <v>5.0</v>
      </c>
      <c r="E14" s="7" t="s">
        <v>72</v>
      </c>
      <c r="F14" s="7">
        <v>3.0</v>
      </c>
      <c r="G14" s="9"/>
      <c r="I14" s="3">
        <v>145.0</v>
      </c>
      <c r="J14" s="8">
        <v>0.13389</v>
      </c>
      <c r="K14" s="3">
        <v>0.13742</v>
      </c>
      <c r="L14" s="3">
        <f t="shared" si="1"/>
        <v>0.00353</v>
      </c>
      <c r="M14" s="11">
        <f t="shared" si="2"/>
        <v>0.02434482759</v>
      </c>
      <c r="N14" s="10"/>
      <c r="O14" s="14"/>
    </row>
    <row r="15">
      <c r="A15" s="13"/>
      <c r="B15" s="7">
        <v>5.0</v>
      </c>
      <c r="C15" s="7" t="s">
        <v>26</v>
      </c>
      <c r="D15" s="7">
        <v>14.0</v>
      </c>
      <c r="E15" s="7" t="s">
        <v>75</v>
      </c>
      <c r="F15" s="7">
        <v>3.0</v>
      </c>
      <c r="G15" s="9"/>
      <c r="I15" s="3">
        <v>145.0</v>
      </c>
      <c r="J15" s="8">
        <v>0.13148</v>
      </c>
      <c r="K15" s="3">
        <v>0.13508</v>
      </c>
      <c r="L15" s="3">
        <f t="shared" si="1"/>
        <v>0.0036</v>
      </c>
      <c r="M15" s="11">
        <f t="shared" si="2"/>
        <v>0.02482758621</v>
      </c>
      <c r="N15" s="10"/>
    </row>
    <row r="16">
      <c r="A16" s="13"/>
      <c r="B16" s="7">
        <v>5.0</v>
      </c>
      <c r="C16" s="7" t="s">
        <v>26</v>
      </c>
      <c r="D16" s="7">
        <v>27.0</v>
      </c>
      <c r="E16" s="7" t="s">
        <v>77</v>
      </c>
      <c r="F16" s="7">
        <v>3.0</v>
      </c>
      <c r="G16" s="9"/>
      <c r="I16" s="3">
        <v>76.0</v>
      </c>
      <c r="J16" s="8">
        <v>0.13358</v>
      </c>
      <c r="K16" s="3">
        <v>0.13422</v>
      </c>
      <c r="L16" s="3">
        <f t="shared" si="1"/>
        <v>0.00064</v>
      </c>
      <c r="M16" s="11">
        <f t="shared" si="2"/>
        <v>0.008421052632</v>
      </c>
      <c r="N16" s="10"/>
    </row>
    <row r="17">
      <c r="A17" s="13"/>
      <c r="B17" s="7">
        <v>5.0</v>
      </c>
      <c r="C17" s="7" t="s">
        <v>36</v>
      </c>
      <c r="D17" s="7">
        <v>5.0</v>
      </c>
      <c r="E17" s="7" t="s">
        <v>79</v>
      </c>
      <c r="F17" s="7">
        <v>3.0</v>
      </c>
      <c r="G17" s="9"/>
      <c r="I17" s="3">
        <v>141.0</v>
      </c>
      <c r="J17" s="8">
        <v>0.13162</v>
      </c>
      <c r="K17" s="3">
        <v>0.13527</v>
      </c>
      <c r="L17" s="3">
        <f t="shared" si="1"/>
        <v>0.00365</v>
      </c>
      <c r="M17" s="11">
        <f t="shared" si="2"/>
        <v>0.02588652482</v>
      </c>
      <c r="N17" s="10"/>
      <c r="O17" s="3"/>
    </row>
    <row r="18">
      <c r="A18" s="13"/>
      <c r="B18" s="7">
        <v>5.0</v>
      </c>
      <c r="C18" s="7" t="s">
        <v>36</v>
      </c>
      <c r="D18" s="7">
        <v>14.0</v>
      </c>
      <c r="E18" s="7" t="s">
        <v>81</v>
      </c>
      <c r="F18" s="7">
        <v>3.0</v>
      </c>
      <c r="G18" s="9"/>
      <c r="I18" s="3">
        <v>145.0</v>
      </c>
      <c r="J18" s="3">
        <v>0.13454</v>
      </c>
      <c r="K18" s="3">
        <v>0.13817</v>
      </c>
      <c r="L18" s="3">
        <f t="shared" si="1"/>
        <v>0.00363</v>
      </c>
      <c r="M18" s="11">
        <f t="shared" si="2"/>
        <v>0.02503448276</v>
      </c>
      <c r="N18" s="10"/>
    </row>
    <row r="19">
      <c r="A19" s="13"/>
      <c r="B19" s="7">
        <v>5.0</v>
      </c>
      <c r="C19" s="7" t="s">
        <v>36</v>
      </c>
      <c r="D19" s="7">
        <v>27.0</v>
      </c>
      <c r="E19" s="7" t="s">
        <v>82</v>
      </c>
      <c r="F19" s="7">
        <v>3.0</v>
      </c>
      <c r="G19" s="9"/>
      <c r="I19" s="3">
        <v>144.0</v>
      </c>
      <c r="J19" s="3">
        <v>0.13172</v>
      </c>
      <c r="K19" s="3">
        <v>0.13514</v>
      </c>
      <c r="L19" s="3">
        <f t="shared" si="1"/>
        <v>0.00342</v>
      </c>
      <c r="M19" s="11">
        <f t="shared" si="2"/>
        <v>0.02375</v>
      </c>
      <c r="N19" s="10"/>
    </row>
    <row r="20">
      <c r="A20" s="7">
        <v>222.0</v>
      </c>
      <c r="B20" s="7">
        <v>10.0</v>
      </c>
      <c r="C20" s="7" t="s">
        <v>26</v>
      </c>
      <c r="D20" s="7">
        <v>5.0</v>
      </c>
      <c r="E20" s="7" t="s">
        <v>84</v>
      </c>
      <c r="F20" s="7">
        <v>4.0</v>
      </c>
      <c r="G20" s="9"/>
      <c r="I20" s="3">
        <v>141.0</v>
      </c>
      <c r="J20" s="8">
        <v>0.13421</v>
      </c>
      <c r="K20" s="3">
        <v>0.1373</v>
      </c>
      <c r="L20" s="3">
        <f t="shared" si="1"/>
        <v>0.00309</v>
      </c>
      <c r="M20" s="11">
        <f t="shared" si="2"/>
        <v>0.02191489362</v>
      </c>
      <c r="N20" s="10"/>
    </row>
    <row r="21">
      <c r="A21" s="7"/>
      <c r="B21" s="7">
        <v>10.0</v>
      </c>
      <c r="C21" s="7" t="s">
        <v>26</v>
      </c>
      <c r="D21" s="7">
        <v>14.0</v>
      </c>
      <c r="E21" s="7" t="s">
        <v>85</v>
      </c>
      <c r="F21" s="7">
        <v>4.0</v>
      </c>
      <c r="G21" s="7"/>
      <c r="H21" s="2"/>
      <c r="I21" s="3">
        <v>140.0</v>
      </c>
      <c r="J21" s="8">
        <v>0.13365</v>
      </c>
      <c r="K21" s="3">
        <v>0.13691</v>
      </c>
      <c r="L21" s="3">
        <f t="shared" si="1"/>
        <v>0.00326</v>
      </c>
      <c r="M21" s="11">
        <f t="shared" si="2"/>
        <v>0.02328571429</v>
      </c>
      <c r="N21" s="2"/>
      <c r="O21" s="2"/>
      <c r="P21" s="6"/>
      <c r="Q21" s="6"/>
      <c r="R21" s="6"/>
      <c r="S21" s="6"/>
      <c r="T21" s="6"/>
      <c r="U21" s="6"/>
      <c r="V21" s="6"/>
      <c r="W21" s="6"/>
      <c r="X21" s="6"/>
      <c r="Y21" s="6"/>
      <c r="Z21" s="6"/>
      <c r="AA21" s="6"/>
      <c r="AB21" s="6"/>
      <c r="AC21" s="6"/>
    </row>
    <row r="22">
      <c r="A22" s="13"/>
      <c r="B22" s="7">
        <v>10.0</v>
      </c>
      <c r="C22" s="7" t="s">
        <v>26</v>
      </c>
      <c r="D22" s="7">
        <v>27.0</v>
      </c>
      <c r="E22" s="7" t="s">
        <v>87</v>
      </c>
      <c r="F22" s="7">
        <v>4.0</v>
      </c>
      <c r="G22" s="9"/>
      <c r="I22" s="3">
        <v>38.0</v>
      </c>
      <c r="J22" s="8">
        <v>0.13267</v>
      </c>
      <c r="K22" s="3">
        <v>0.13264</v>
      </c>
      <c r="L22" s="3">
        <f t="shared" si="1"/>
        <v>-0.00003</v>
      </c>
      <c r="M22" s="11">
        <f t="shared" si="2"/>
        <v>-0.0007894736842</v>
      </c>
    </row>
    <row r="23">
      <c r="A23" s="13"/>
      <c r="B23" s="7">
        <v>10.0</v>
      </c>
      <c r="C23" s="7" t="s">
        <v>36</v>
      </c>
      <c r="D23" s="7">
        <v>5.0</v>
      </c>
      <c r="E23" s="7" t="s">
        <v>90</v>
      </c>
      <c r="F23" s="7">
        <v>4.0</v>
      </c>
      <c r="G23" s="9"/>
      <c r="I23" s="3">
        <v>145.0</v>
      </c>
      <c r="J23" s="8">
        <v>0.13568</v>
      </c>
      <c r="K23" s="3">
        <v>0.13888</v>
      </c>
      <c r="L23" s="3">
        <f t="shared" si="1"/>
        <v>0.0032</v>
      </c>
      <c r="M23" s="11">
        <f t="shared" si="2"/>
        <v>0.02206896552</v>
      </c>
      <c r="N23" s="10"/>
    </row>
    <row r="24">
      <c r="A24" s="13"/>
      <c r="B24" s="7">
        <v>10.0</v>
      </c>
      <c r="C24" s="7" t="s">
        <v>36</v>
      </c>
      <c r="D24" s="7">
        <v>14.0</v>
      </c>
      <c r="E24" s="7" t="s">
        <v>91</v>
      </c>
      <c r="F24" s="7">
        <v>4.0</v>
      </c>
      <c r="G24" s="9"/>
      <c r="I24" s="3">
        <v>146.0</v>
      </c>
      <c r="J24" s="8">
        <v>0.13244</v>
      </c>
      <c r="K24" s="3">
        <v>0.13546</v>
      </c>
      <c r="L24" s="3">
        <f t="shared" si="1"/>
        <v>0.00302</v>
      </c>
      <c r="M24" s="11">
        <f t="shared" si="2"/>
        <v>0.02068493151</v>
      </c>
      <c r="N24" s="10"/>
    </row>
    <row r="25">
      <c r="A25" s="13"/>
      <c r="B25" s="7">
        <v>10.0</v>
      </c>
      <c r="C25" s="7" t="s">
        <v>36</v>
      </c>
      <c r="D25" s="7">
        <v>27.0</v>
      </c>
      <c r="E25" s="7" t="s">
        <v>93</v>
      </c>
      <c r="F25" s="7">
        <v>4.0</v>
      </c>
      <c r="G25" s="9"/>
      <c r="I25" s="3">
        <v>144.0</v>
      </c>
      <c r="J25" s="8">
        <v>0.13321</v>
      </c>
      <c r="K25" s="3">
        <v>0.13624</v>
      </c>
      <c r="L25" s="3">
        <f t="shared" si="1"/>
        <v>0.00303</v>
      </c>
      <c r="M25" s="11">
        <f t="shared" si="2"/>
        <v>0.02104166667</v>
      </c>
      <c r="N25" s="10"/>
    </row>
    <row r="26">
      <c r="A26" s="7">
        <v>227.0</v>
      </c>
      <c r="B26" s="7">
        <v>15.0</v>
      </c>
      <c r="C26" s="7" t="s">
        <v>26</v>
      </c>
      <c r="D26" s="7">
        <v>5.0</v>
      </c>
      <c r="E26" s="7" t="s">
        <v>94</v>
      </c>
      <c r="F26" s="7">
        <v>5.0</v>
      </c>
      <c r="G26" s="9"/>
      <c r="I26" s="3">
        <v>140.0</v>
      </c>
      <c r="J26" s="8">
        <v>0.13368</v>
      </c>
      <c r="K26" s="3">
        <v>0.13647</v>
      </c>
      <c r="L26" s="3">
        <f t="shared" si="1"/>
        <v>0.00279</v>
      </c>
      <c r="M26" s="11">
        <f t="shared" si="2"/>
        <v>0.01992857143</v>
      </c>
      <c r="N26" s="10"/>
    </row>
    <row r="27">
      <c r="A27" s="13"/>
      <c r="B27" s="7">
        <v>15.0</v>
      </c>
      <c r="C27" s="7" t="s">
        <v>26</v>
      </c>
      <c r="D27" s="7">
        <v>14.0</v>
      </c>
      <c r="E27" s="7" t="s">
        <v>95</v>
      </c>
      <c r="F27" s="7">
        <v>5.0</v>
      </c>
      <c r="G27" s="9"/>
      <c r="I27" s="3">
        <v>140.0</v>
      </c>
      <c r="J27" s="8">
        <v>0.13246</v>
      </c>
      <c r="K27" s="3">
        <v>0.13528</v>
      </c>
      <c r="L27" s="3">
        <f t="shared" si="1"/>
        <v>0.00282</v>
      </c>
      <c r="M27" s="11">
        <f t="shared" si="2"/>
        <v>0.02014285714</v>
      </c>
      <c r="N27" s="10"/>
    </row>
    <row r="28">
      <c r="A28" s="13"/>
      <c r="B28" s="7">
        <v>15.0</v>
      </c>
      <c r="C28" s="7" t="s">
        <v>26</v>
      </c>
      <c r="D28" s="7">
        <v>27.0</v>
      </c>
      <c r="E28" s="7" t="s">
        <v>96</v>
      </c>
      <c r="F28" s="7">
        <v>5.0</v>
      </c>
      <c r="G28" s="9"/>
      <c r="I28" s="3">
        <v>41.0</v>
      </c>
      <c r="J28" s="8">
        <v>0.12994</v>
      </c>
      <c r="K28" s="3">
        <v>0.13011</v>
      </c>
      <c r="L28" s="3">
        <f t="shared" si="1"/>
        <v>0.00017</v>
      </c>
      <c r="M28" s="11">
        <f t="shared" si="2"/>
        <v>0.004146341463</v>
      </c>
    </row>
    <row r="29">
      <c r="A29" s="13"/>
      <c r="B29" s="7">
        <v>15.0</v>
      </c>
      <c r="C29" s="7" t="s">
        <v>36</v>
      </c>
      <c r="D29" s="7">
        <v>5.0</v>
      </c>
      <c r="E29" s="7" t="s">
        <v>98</v>
      </c>
      <c r="F29" s="7">
        <v>5.0</v>
      </c>
      <c r="G29" s="9"/>
      <c r="I29" s="3">
        <v>144.0</v>
      </c>
      <c r="J29" s="8">
        <v>0.13288</v>
      </c>
      <c r="K29" s="3">
        <v>0.13562</v>
      </c>
      <c r="L29" s="3">
        <f t="shared" si="1"/>
        <v>0.00274</v>
      </c>
      <c r="M29" s="11">
        <f t="shared" si="2"/>
        <v>0.01902777778</v>
      </c>
      <c r="N29" s="10"/>
    </row>
    <row r="30">
      <c r="A30" s="13"/>
      <c r="B30" s="7">
        <v>15.0</v>
      </c>
      <c r="C30" s="7" t="s">
        <v>36</v>
      </c>
      <c r="D30" s="7">
        <v>14.0</v>
      </c>
      <c r="E30" s="7" t="s">
        <v>99</v>
      </c>
      <c r="F30" s="7">
        <v>5.0</v>
      </c>
      <c r="G30" s="9"/>
      <c r="I30" s="3">
        <v>146.0</v>
      </c>
      <c r="J30" s="8">
        <v>0.13212</v>
      </c>
      <c r="K30" s="3">
        <v>0.13492</v>
      </c>
      <c r="L30" s="3">
        <f t="shared" si="1"/>
        <v>0.0028</v>
      </c>
      <c r="M30" s="11">
        <f t="shared" si="2"/>
        <v>0.01917808219</v>
      </c>
      <c r="N30" s="10"/>
    </row>
    <row r="31">
      <c r="A31" s="13"/>
      <c r="B31" s="7">
        <v>15.0</v>
      </c>
      <c r="C31" s="7" t="s">
        <v>36</v>
      </c>
      <c r="D31" s="7">
        <v>27.0</v>
      </c>
      <c r="E31" s="7" t="s">
        <v>101</v>
      </c>
      <c r="F31" s="7">
        <v>5.0</v>
      </c>
      <c r="G31" s="9"/>
      <c r="I31" s="3">
        <v>144.0</v>
      </c>
      <c r="J31" s="8">
        <v>0.13235</v>
      </c>
      <c r="K31" s="3">
        <v>0.13493</v>
      </c>
      <c r="L31" s="3">
        <f t="shared" si="1"/>
        <v>0.00258</v>
      </c>
      <c r="M31" s="11">
        <f t="shared" si="2"/>
        <v>0.01791666667</v>
      </c>
      <c r="N31" s="10"/>
    </row>
    <row r="32">
      <c r="A32" s="7">
        <v>232.0</v>
      </c>
      <c r="B32" s="7">
        <v>20.0</v>
      </c>
      <c r="C32" s="7" t="s">
        <v>26</v>
      </c>
      <c r="D32" s="7">
        <v>5.0</v>
      </c>
      <c r="E32" s="7" t="s">
        <v>103</v>
      </c>
      <c r="F32" s="7">
        <v>6.0</v>
      </c>
      <c r="G32" s="9"/>
      <c r="I32" s="3">
        <v>133.0</v>
      </c>
      <c r="J32" s="8">
        <v>0.13393</v>
      </c>
      <c r="K32" s="3">
        <v>0.1363</v>
      </c>
      <c r="L32" s="3">
        <f t="shared" si="1"/>
        <v>0.00237</v>
      </c>
      <c r="M32" s="11">
        <f t="shared" si="2"/>
        <v>0.01781954887</v>
      </c>
      <c r="N32" s="10"/>
    </row>
    <row r="33">
      <c r="A33" s="13"/>
      <c r="B33" s="7">
        <v>20.0</v>
      </c>
      <c r="C33" s="7" t="s">
        <v>26</v>
      </c>
      <c r="D33" s="7">
        <v>14.0</v>
      </c>
      <c r="E33" s="7" t="s">
        <v>105</v>
      </c>
      <c r="F33" s="7">
        <v>6.0</v>
      </c>
      <c r="G33" s="9"/>
      <c r="I33" s="3">
        <v>137.0</v>
      </c>
      <c r="J33" s="8">
        <v>0.1332</v>
      </c>
      <c r="K33" s="3">
        <v>0.13561</v>
      </c>
      <c r="L33" s="3">
        <f t="shared" si="1"/>
        <v>0.00241</v>
      </c>
      <c r="M33" s="11">
        <f t="shared" si="2"/>
        <v>0.01759124088</v>
      </c>
      <c r="N33" s="10"/>
    </row>
    <row r="34">
      <c r="A34" s="13"/>
      <c r="B34" s="7">
        <v>20.0</v>
      </c>
      <c r="C34" s="7" t="s">
        <v>26</v>
      </c>
      <c r="D34" s="7">
        <v>27.0</v>
      </c>
      <c r="E34" s="7" t="s">
        <v>107</v>
      </c>
      <c r="F34" s="7">
        <v>6.0</v>
      </c>
      <c r="G34" s="9"/>
      <c r="I34" s="3">
        <v>29.0</v>
      </c>
      <c r="J34" s="8">
        <v>0.13103</v>
      </c>
      <c r="K34" s="3">
        <v>0.13103</v>
      </c>
      <c r="L34" s="3">
        <f t="shared" si="1"/>
        <v>0</v>
      </c>
      <c r="M34" s="11">
        <f t="shared" si="2"/>
        <v>0</v>
      </c>
      <c r="N34" s="10"/>
    </row>
    <row r="35">
      <c r="A35" s="13"/>
      <c r="B35" s="7">
        <v>20.0</v>
      </c>
      <c r="C35" s="7" t="s">
        <v>36</v>
      </c>
      <c r="D35" s="7">
        <v>5.0</v>
      </c>
      <c r="E35" s="7" t="s">
        <v>109</v>
      </c>
      <c r="F35" s="7">
        <v>6.0</v>
      </c>
      <c r="G35" s="9"/>
      <c r="I35" s="3">
        <v>144.0</v>
      </c>
      <c r="J35" s="8">
        <v>0.1332</v>
      </c>
      <c r="K35" s="3">
        <v>0.13577</v>
      </c>
      <c r="L35" s="3">
        <f t="shared" si="1"/>
        <v>0.00257</v>
      </c>
      <c r="M35" s="11">
        <f t="shared" si="2"/>
        <v>0.01784722222</v>
      </c>
      <c r="N35" s="10"/>
      <c r="O35" s="14"/>
    </row>
    <row r="36">
      <c r="A36" s="13"/>
      <c r="B36" s="7">
        <v>20.0</v>
      </c>
      <c r="C36" s="7" t="s">
        <v>36</v>
      </c>
      <c r="D36" s="7">
        <v>14.0</v>
      </c>
      <c r="E36" s="7" t="s">
        <v>111</v>
      </c>
      <c r="F36" s="7">
        <v>6.0</v>
      </c>
      <c r="G36" s="9"/>
      <c r="I36" s="3">
        <v>144.0</v>
      </c>
      <c r="J36" s="8">
        <v>0.13178</v>
      </c>
      <c r="K36" s="3">
        <v>0.1342</v>
      </c>
      <c r="L36" s="3">
        <f t="shared" si="1"/>
        <v>0.00242</v>
      </c>
      <c r="M36" s="11">
        <f t="shared" si="2"/>
        <v>0.01680555556</v>
      </c>
      <c r="N36" s="10"/>
    </row>
    <row r="37">
      <c r="A37" s="13"/>
      <c r="B37" s="7">
        <v>20.0</v>
      </c>
      <c r="C37" s="7" t="s">
        <v>36</v>
      </c>
      <c r="D37" s="7">
        <v>27.0</v>
      </c>
      <c r="E37" s="7" t="s">
        <v>112</v>
      </c>
      <c r="F37" s="7">
        <v>6.0</v>
      </c>
      <c r="G37" s="9"/>
      <c r="I37" s="3">
        <v>143.0</v>
      </c>
      <c r="J37" s="8">
        <v>0.12906</v>
      </c>
      <c r="K37" s="3">
        <v>0.13157</v>
      </c>
      <c r="L37" s="3">
        <f t="shared" si="1"/>
        <v>0.00251</v>
      </c>
      <c r="M37" s="11">
        <f t="shared" si="2"/>
        <v>0.01755244755</v>
      </c>
      <c r="N37" s="10"/>
    </row>
    <row r="38">
      <c r="A38" s="7">
        <v>239.0</v>
      </c>
      <c r="B38" s="7">
        <v>27.0</v>
      </c>
      <c r="C38" s="7" t="s">
        <v>26</v>
      </c>
      <c r="D38" s="7">
        <v>5.0</v>
      </c>
      <c r="E38" s="7" t="s">
        <v>113</v>
      </c>
      <c r="F38" s="7">
        <v>7.0</v>
      </c>
      <c r="G38" s="9"/>
      <c r="I38" s="3">
        <v>119.0</v>
      </c>
      <c r="J38" s="8">
        <v>0.13333</v>
      </c>
      <c r="K38" s="3">
        <v>0.13517</v>
      </c>
      <c r="L38" s="3">
        <f t="shared" si="1"/>
        <v>0.00184</v>
      </c>
      <c r="M38" s="11">
        <f t="shared" si="2"/>
        <v>0.01546218487</v>
      </c>
      <c r="N38" s="10"/>
      <c r="O38" s="14"/>
    </row>
    <row r="39">
      <c r="A39" s="13"/>
      <c r="B39" s="7">
        <v>27.0</v>
      </c>
      <c r="C39" s="7" t="s">
        <v>26</v>
      </c>
      <c r="D39" s="7">
        <v>14.0</v>
      </c>
      <c r="E39" s="7" t="s">
        <v>115</v>
      </c>
      <c r="F39" s="7">
        <v>7.0</v>
      </c>
      <c r="G39" s="9"/>
      <c r="I39" s="3">
        <v>140.0</v>
      </c>
      <c r="J39" s="8">
        <v>0.13047</v>
      </c>
      <c r="K39" s="3">
        <v>0.13268</v>
      </c>
      <c r="L39" s="3">
        <f t="shared" si="1"/>
        <v>0.00221</v>
      </c>
      <c r="M39" s="11">
        <f t="shared" si="2"/>
        <v>0.01578571429</v>
      </c>
      <c r="N39" s="10"/>
    </row>
    <row r="40">
      <c r="A40" s="13"/>
      <c r="B40" s="7">
        <v>27.0</v>
      </c>
      <c r="C40" s="7" t="s">
        <v>26</v>
      </c>
      <c r="D40" s="7">
        <v>27.0</v>
      </c>
      <c r="E40" s="7" t="s">
        <v>116</v>
      </c>
      <c r="F40" s="7">
        <v>7.0</v>
      </c>
      <c r="G40" s="9"/>
      <c r="I40" s="3">
        <v>9.0</v>
      </c>
      <c r="J40" s="8">
        <v>0.13214</v>
      </c>
      <c r="K40" s="3">
        <v>0.13207</v>
      </c>
      <c r="L40" s="3">
        <f t="shared" si="1"/>
        <v>-0.00007</v>
      </c>
      <c r="M40" s="11">
        <f t="shared" si="2"/>
        <v>-0.007777777778</v>
      </c>
      <c r="N40" s="10"/>
    </row>
    <row r="41">
      <c r="A41" s="7"/>
      <c r="B41" s="7">
        <v>27.0</v>
      </c>
      <c r="C41" s="7" t="s">
        <v>36</v>
      </c>
      <c r="D41" s="7">
        <v>5.0</v>
      </c>
      <c r="E41" s="7" t="s">
        <v>118</v>
      </c>
      <c r="F41" s="7">
        <v>7.0</v>
      </c>
      <c r="G41" s="7"/>
      <c r="H41" s="2"/>
      <c r="I41" s="3">
        <v>136.0</v>
      </c>
      <c r="J41" s="8">
        <v>0.132</v>
      </c>
      <c r="K41" s="3">
        <v>0.1341</v>
      </c>
      <c r="L41" s="3">
        <f t="shared" si="1"/>
        <v>0.0021</v>
      </c>
      <c r="M41" s="11">
        <f t="shared" si="2"/>
        <v>0.01544117647</v>
      </c>
      <c r="N41" s="2"/>
      <c r="O41" s="2"/>
      <c r="P41" s="6"/>
      <c r="Q41" s="6"/>
      <c r="R41" s="6"/>
      <c r="S41" s="6"/>
      <c r="T41" s="6"/>
      <c r="U41" s="6"/>
      <c r="V41" s="6"/>
      <c r="W41" s="6"/>
      <c r="X41" s="6"/>
      <c r="Y41" s="6"/>
      <c r="Z41" s="6"/>
      <c r="AA41" s="6"/>
      <c r="AB41" s="6"/>
      <c r="AC41" s="6"/>
    </row>
    <row r="42">
      <c r="A42" s="13"/>
      <c r="B42" s="7">
        <v>27.0</v>
      </c>
      <c r="C42" s="7" t="s">
        <v>36</v>
      </c>
      <c r="D42" s="7">
        <v>14.0</v>
      </c>
      <c r="E42" s="7" t="s">
        <v>120</v>
      </c>
      <c r="F42" s="7">
        <v>7.0</v>
      </c>
      <c r="G42" s="9"/>
      <c r="I42" s="3">
        <v>135.0</v>
      </c>
      <c r="J42" s="8">
        <v>0.12969</v>
      </c>
      <c r="K42" s="3">
        <v>0.13178</v>
      </c>
      <c r="L42" s="3">
        <f t="shared" si="1"/>
        <v>0.00209</v>
      </c>
      <c r="M42" s="11">
        <f t="shared" si="2"/>
        <v>0.01548148148</v>
      </c>
      <c r="N42" s="10"/>
    </row>
    <row r="43">
      <c r="A43" s="13"/>
      <c r="B43" s="7">
        <v>27.0</v>
      </c>
      <c r="C43" s="7" t="s">
        <v>36</v>
      </c>
      <c r="D43" s="7">
        <v>27.0</v>
      </c>
      <c r="E43" s="7" t="s">
        <v>121</v>
      </c>
      <c r="F43" s="7">
        <v>7.0</v>
      </c>
      <c r="G43" s="9"/>
      <c r="I43" s="3">
        <v>136.0</v>
      </c>
      <c r="J43" s="4" t="s">
        <v>122</v>
      </c>
      <c r="K43" s="3">
        <v>0.13071</v>
      </c>
      <c r="L43" s="3" t="str">
        <f t="shared" si="1"/>
        <v>#VALUE!</v>
      </c>
      <c r="M43" s="11" t="str">
        <f t="shared" si="2"/>
        <v>#VALUE!</v>
      </c>
      <c r="N43" s="10"/>
    </row>
    <row r="44">
      <c r="A44" s="7">
        <v>244.0</v>
      </c>
      <c r="B44" s="7">
        <v>32.0</v>
      </c>
      <c r="C44" s="7" t="s">
        <v>26</v>
      </c>
      <c r="D44" s="7">
        <v>5.0</v>
      </c>
      <c r="E44" s="7" t="s">
        <v>125</v>
      </c>
      <c r="F44" s="7">
        <v>8.0</v>
      </c>
      <c r="G44" s="9"/>
      <c r="I44" s="3">
        <v>144.0</v>
      </c>
      <c r="J44" s="8">
        <v>0.12902</v>
      </c>
      <c r="K44" s="3">
        <v>0.13116</v>
      </c>
      <c r="L44" s="3">
        <f t="shared" si="1"/>
        <v>0.00214</v>
      </c>
      <c r="M44" s="11">
        <f t="shared" si="2"/>
        <v>0.01486111111</v>
      </c>
      <c r="N44" s="10"/>
    </row>
    <row r="45">
      <c r="A45" s="13"/>
      <c r="B45" s="7">
        <v>32.0</v>
      </c>
      <c r="C45" s="7" t="s">
        <v>26</v>
      </c>
      <c r="D45" s="7">
        <v>14.0</v>
      </c>
      <c r="E45" s="7" t="s">
        <v>127</v>
      </c>
      <c r="F45" s="7">
        <v>8.0</v>
      </c>
      <c r="G45" s="9"/>
      <c r="I45" s="3">
        <v>137.0</v>
      </c>
      <c r="J45" s="8">
        <v>0.13343</v>
      </c>
      <c r="K45" s="3">
        <v>0.13561</v>
      </c>
      <c r="L45" s="3">
        <f t="shared" si="1"/>
        <v>0.00218</v>
      </c>
      <c r="M45" s="11">
        <f t="shared" si="2"/>
        <v>0.01591240876</v>
      </c>
      <c r="N45" s="10"/>
    </row>
    <row r="46">
      <c r="A46" s="13"/>
      <c r="B46" s="7">
        <v>32.0</v>
      </c>
      <c r="C46" s="7" t="s">
        <v>26</v>
      </c>
      <c r="D46" s="7">
        <v>27.0</v>
      </c>
      <c r="E46" s="7" t="s">
        <v>129</v>
      </c>
      <c r="F46" s="7">
        <v>8.0</v>
      </c>
      <c r="G46" s="9"/>
      <c r="I46" s="3">
        <v>11.0</v>
      </c>
      <c r="J46" s="8">
        <v>0.13136</v>
      </c>
      <c r="K46" s="3">
        <v>0.13121</v>
      </c>
      <c r="L46" s="3">
        <f t="shared" si="1"/>
        <v>-0.00015</v>
      </c>
      <c r="M46" s="11">
        <f t="shared" si="2"/>
        <v>-0.01363636364</v>
      </c>
      <c r="N46" s="10"/>
    </row>
    <row r="47">
      <c r="A47" s="13"/>
      <c r="B47" s="7">
        <v>32.0</v>
      </c>
      <c r="C47" s="7" t="s">
        <v>36</v>
      </c>
      <c r="D47" s="7">
        <v>5.0</v>
      </c>
      <c r="E47" s="7" t="s">
        <v>131</v>
      </c>
      <c r="F47" s="7">
        <v>8.0</v>
      </c>
      <c r="G47" s="9"/>
      <c r="I47" s="3">
        <v>145.0</v>
      </c>
      <c r="J47" s="8">
        <v>0.13282</v>
      </c>
      <c r="K47" s="3">
        <v>0.13508</v>
      </c>
      <c r="L47" s="3">
        <f t="shared" si="1"/>
        <v>0.00226</v>
      </c>
      <c r="M47" s="11">
        <f t="shared" si="2"/>
        <v>0.0155862069</v>
      </c>
      <c r="N47" s="10"/>
    </row>
    <row r="48">
      <c r="A48" s="13"/>
      <c r="B48" s="7">
        <v>32.0</v>
      </c>
      <c r="C48" s="7" t="s">
        <v>36</v>
      </c>
      <c r="D48" s="7">
        <v>14.0</v>
      </c>
      <c r="E48" s="7" t="s">
        <v>134</v>
      </c>
      <c r="F48" s="7">
        <v>8.0</v>
      </c>
      <c r="G48" s="9"/>
      <c r="I48" s="3">
        <v>144.0</v>
      </c>
      <c r="J48" s="8">
        <v>0.13128</v>
      </c>
      <c r="K48" s="3">
        <v>0.13337</v>
      </c>
      <c r="L48" s="3">
        <f t="shared" si="1"/>
        <v>0.00209</v>
      </c>
      <c r="M48" s="11">
        <f t="shared" si="2"/>
        <v>0.01451388889</v>
      </c>
      <c r="N48" s="10"/>
    </row>
    <row r="49">
      <c r="A49" s="13"/>
      <c r="B49" s="7">
        <v>32.0</v>
      </c>
      <c r="C49" s="7" t="s">
        <v>36</v>
      </c>
      <c r="D49" s="7">
        <v>27.0</v>
      </c>
      <c r="E49" s="7" t="s">
        <v>136</v>
      </c>
      <c r="F49" s="7">
        <v>8.0</v>
      </c>
      <c r="G49" s="9"/>
      <c r="I49" s="3">
        <v>143.0</v>
      </c>
      <c r="J49" s="8">
        <v>0.13305</v>
      </c>
      <c r="K49" s="3">
        <v>0.13504</v>
      </c>
      <c r="L49" s="3">
        <f t="shared" si="1"/>
        <v>0.00199</v>
      </c>
      <c r="M49" s="11">
        <f t="shared" si="2"/>
        <v>0.01391608392</v>
      </c>
      <c r="N49" s="10"/>
      <c r="O49" s="14"/>
    </row>
    <row r="50">
      <c r="A50" s="7">
        <v>249.0</v>
      </c>
      <c r="B50" s="7">
        <v>37.0</v>
      </c>
      <c r="C50" s="7" t="s">
        <v>26</v>
      </c>
      <c r="D50" s="7">
        <v>5.0</v>
      </c>
      <c r="E50" s="7" t="s">
        <v>137</v>
      </c>
      <c r="F50" s="7">
        <v>9.0</v>
      </c>
      <c r="G50" s="9"/>
      <c r="I50" s="3">
        <v>140.0</v>
      </c>
      <c r="J50" s="8">
        <v>0.13043</v>
      </c>
      <c r="K50" s="3">
        <v>0.1326</v>
      </c>
      <c r="L50" s="3">
        <f t="shared" si="1"/>
        <v>0.00217</v>
      </c>
      <c r="M50" s="11">
        <f t="shared" si="2"/>
        <v>0.0155</v>
      </c>
      <c r="N50" s="10"/>
    </row>
    <row r="51">
      <c r="A51" s="13"/>
      <c r="B51" s="7">
        <v>37.0</v>
      </c>
      <c r="C51" s="7" t="s">
        <v>26</v>
      </c>
      <c r="D51" s="7">
        <v>14.0</v>
      </c>
      <c r="E51" s="7" t="s">
        <v>139</v>
      </c>
      <c r="F51" s="7">
        <v>9.0</v>
      </c>
      <c r="G51" s="9"/>
      <c r="I51" s="3">
        <v>145.0</v>
      </c>
      <c r="J51" s="8">
        <v>0.1317</v>
      </c>
      <c r="K51" s="3">
        <v>0.13384</v>
      </c>
      <c r="L51" s="3">
        <f t="shared" si="1"/>
        <v>0.00214</v>
      </c>
      <c r="M51" s="11">
        <f t="shared" si="2"/>
        <v>0.01475862069</v>
      </c>
      <c r="N51" s="10"/>
    </row>
    <row r="52">
      <c r="A52" s="13"/>
      <c r="B52" s="7">
        <v>37.0</v>
      </c>
      <c r="C52" s="7" t="s">
        <v>26</v>
      </c>
      <c r="D52" s="7">
        <v>27.0</v>
      </c>
      <c r="E52" s="7" t="s">
        <v>141</v>
      </c>
      <c r="F52" s="7">
        <v>9.0</v>
      </c>
      <c r="G52" s="9"/>
      <c r="I52" s="3"/>
      <c r="J52" s="8"/>
      <c r="K52" s="3"/>
      <c r="L52" s="3">
        <f t="shared" si="1"/>
        <v>0</v>
      </c>
      <c r="M52" s="11" t="str">
        <f t="shared" si="2"/>
        <v>#DIV/0!</v>
      </c>
      <c r="N52" s="10"/>
      <c r="O52" s="2" t="s">
        <v>143</v>
      </c>
    </row>
    <row r="53">
      <c r="A53" s="13"/>
      <c r="B53" s="7">
        <v>37.0</v>
      </c>
      <c r="C53" s="7" t="s">
        <v>36</v>
      </c>
      <c r="D53" s="7">
        <v>5.0</v>
      </c>
      <c r="E53" s="7" t="s">
        <v>144</v>
      </c>
      <c r="F53" s="7">
        <v>9.0</v>
      </c>
      <c r="G53" s="9"/>
      <c r="I53" s="3">
        <v>144.0</v>
      </c>
      <c r="J53" s="8">
        <v>0.13178</v>
      </c>
      <c r="K53" s="3">
        <v>0.13332</v>
      </c>
      <c r="L53" s="3">
        <f t="shared" si="1"/>
        <v>0.00154</v>
      </c>
      <c r="M53" s="11">
        <f t="shared" si="2"/>
        <v>0.01069444444</v>
      </c>
      <c r="N53" s="10"/>
    </row>
    <row r="54">
      <c r="A54" s="13"/>
      <c r="B54" s="7">
        <v>37.0</v>
      </c>
      <c r="C54" s="7" t="s">
        <v>36</v>
      </c>
      <c r="D54" s="7">
        <v>14.0</v>
      </c>
      <c r="E54" s="7" t="s">
        <v>147</v>
      </c>
      <c r="F54" s="7">
        <v>9.0</v>
      </c>
      <c r="G54" s="9"/>
      <c r="I54" s="3">
        <v>146.0</v>
      </c>
      <c r="J54" s="8">
        <v>0.13317</v>
      </c>
      <c r="K54" s="3">
        <v>0.1351</v>
      </c>
      <c r="L54" s="3">
        <f t="shared" si="1"/>
        <v>0.00193</v>
      </c>
      <c r="M54" s="11">
        <f t="shared" si="2"/>
        <v>0.01321917808</v>
      </c>
      <c r="N54" s="10"/>
    </row>
    <row r="55">
      <c r="A55" s="13"/>
      <c r="B55" s="7">
        <v>37.0</v>
      </c>
      <c r="C55" s="7" t="s">
        <v>36</v>
      </c>
      <c r="D55" s="7">
        <v>27.0</v>
      </c>
      <c r="E55" s="7" t="s">
        <v>149</v>
      </c>
      <c r="F55" s="7">
        <v>9.0</v>
      </c>
      <c r="G55" s="9"/>
      <c r="I55" s="3">
        <v>144.0</v>
      </c>
      <c r="J55" s="8">
        <v>0.13023</v>
      </c>
      <c r="K55" s="3">
        <v>0.13225</v>
      </c>
      <c r="L55" s="3">
        <f t="shared" si="1"/>
        <v>0.00202</v>
      </c>
      <c r="M55" s="11">
        <f t="shared" si="2"/>
        <v>0.01402777778</v>
      </c>
      <c r="N55" s="10"/>
    </row>
    <row r="56">
      <c r="A56" s="7">
        <v>254.0</v>
      </c>
      <c r="B56" s="7">
        <v>42.0</v>
      </c>
      <c r="C56" s="7" t="s">
        <v>26</v>
      </c>
      <c r="D56" s="7">
        <v>5.0</v>
      </c>
      <c r="E56" s="7" t="s">
        <v>151</v>
      </c>
      <c r="F56" s="7">
        <v>10.0</v>
      </c>
      <c r="G56" s="9"/>
      <c r="I56" s="3">
        <v>143.0</v>
      </c>
      <c r="J56" s="8">
        <v>0.13314</v>
      </c>
      <c r="K56" s="3">
        <v>0.13514</v>
      </c>
      <c r="L56" s="3">
        <f t="shared" si="1"/>
        <v>0.002</v>
      </c>
      <c r="M56" s="11">
        <f t="shared" si="2"/>
        <v>0.01398601399</v>
      </c>
      <c r="N56" s="10"/>
      <c r="O56" s="14"/>
    </row>
    <row r="57">
      <c r="A57" s="13"/>
      <c r="B57" s="7">
        <v>42.0</v>
      </c>
      <c r="C57" s="7" t="s">
        <v>26</v>
      </c>
      <c r="D57" s="7">
        <v>14.0</v>
      </c>
      <c r="E57" s="7" t="s">
        <v>153</v>
      </c>
      <c r="F57" s="7">
        <v>10.0</v>
      </c>
      <c r="G57" s="9"/>
      <c r="I57" s="3">
        <v>131.0</v>
      </c>
      <c r="J57" s="8">
        <v>0.13006</v>
      </c>
      <c r="K57" s="3">
        <v>0.13191</v>
      </c>
      <c r="L57" s="3">
        <f t="shared" si="1"/>
        <v>0.00185</v>
      </c>
      <c r="M57" s="11">
        <f t="shared" si="2"/>
        <v>0.0141221374</v>
      </c>
      <c r="N57" s="10"/>
    </row>
    <row r="58">
      <c r="A58" s="13"/>
      <c r="B58" s="7">
        <v>42.0</v>
      </c>
      <c r="C58" s="7" t="s">
        <v>26</v>
      </c>
      <c r="D58" s="7">
        <v>27.0</v>
      </c>
      <c r="E58" s="7" t="s">
        <v>155</v>
      </c>
      <c r="F58" s="7">
        <v>10.0</v>
      </c>
      <c r="G58" s="9"/>
      <c r="I58" s="3"/>
      <c r="J58" s="8"/>
      <c r="K58" s="3"/>
      <c r="L58" s="3">
        <f t="shared" si="1"/>
        <v>0</v>
      </c>
      <c r="M58" s="11" t="str">
        <f t="shared" si="2"/>
        <v>#DIV/0!</v>
      </c>
      <c r="N58" s="10"/>
      <c r="O58" s="14"/>
    </row>
    <row r="59">
      <c r="A59" s="13"/>
      <c r="B59" s="7">
        <v>42.0</v>
      </c>
      <c r="C59" s="7" t="s">
        <v>36</v>
      </c>
      <c r="D59" s="7">
        <v>5.0</v>
      </c>
      <c r="E59" s="7" t="s">
        <v>157</v>
      </c>
      <c r="F59" s="7">
        <v>10.0</v>
      </c>
      <c r="G59" s="9"/>
      <c r="I59" s="3">
        <v>142.0</v>
      </c>
      <c r="J59" s="8">
        <v>0.13401</v>
      </c>
      <c r="K59" s="3">
        <v>0.13576</v>
      </c>
      <c r="L59" s="3">
        <f t="shared" si="1"/>
        <v>0.00175</v>
      </c>
      <c r="M59" s="11">
        <f t="shared" si="2"/>
        <v>0.01232394366</v>
      </c>
      <c r="N59" s="10"/>
    </row>
    <row r="60">
      <c r="A60" s="13"/>
      <c r="B60" s="7">
        <v>42.0</v>
      </c>
      <c r="C60" s="7" t="s">
        <v>36</v>
      </c>
      <c r="D60" s="7">
        <v>14.0</v>
      </c>
      <c r="E60" s="7" t="s">
        <v>160</v>
      </c>
      <c r="F60" s="7">
        <v>10.0</v>
      </c>
      <c r="G60" s="9"/>
      <c r="I60" s="3">
        <v>143.0</v>
      </c>
      <c r="J60" s="8">
        <v>0.12721</v>
      </c>
      <c r="K60" s="3">
        <v>0.12901</v>
      </c>
      <c r="L60" s="3">
        <f t="shared" si="1"/>
        <v>0.0018</v>
      </c>
      <c r="M60" s="11">
        <f t="shared" si="2"/>
        <v>0.01258741259</v>
      </c>
      <c r="N60" s="10"/>
    </row>
    <row r="61">
      <c r="A61" s="7"/>
      <c r="B61" s="7">
        <v>42.0</v>
      </c>
      <c r="C61" s="7" t="s">
        <v>36</v>
      </c>
      <c r="D61" s="7">
        <v>27.0</v>
      </c>
      <c r="E61" s="7" t="s">
        <v>162</v>
      </c>
      <c r="F61" s="7">
        <v>10.0</v>
      </c>
      <c r="G61" s="7"/>
      <c r="H61" s="2"/>
      <c r="I61" s="3">
        <v>145.0</v>
      </c>
      <c r="J61" s="8">
        <v>0.13244</v>
      </c>
      <c r="K61" s="3">
        <v>0.13419</v>
      </c>
      <c r="L61" s="3">
        <f t="shared" si="1"/>
        <v>0.00175</v>
      </c>
      <c r="M61" s="11">
        <f t="shared" si="2"/>
        <v>0.01206896552</v>
      </c>
      <c r="N61" s="2"/>
      <c r="O61" s="2" t="s">
        <v>164</v>
      </c>
      <c r="P61" s="6"/>
      <c r="Q61" s="6"/>
      <c r="R61" s="6"/>
      <c r="S61" s="6"/>
      <c r="T61" s="6"/>
      <c r="U61" s="6"/>
      <c r="V61" s="6"/>
      <c r="W61" s="6"/>
      <c r="X61" s="6"/>
      <c r="Y61" s="6"/>
      <c r="Z61" s="6"/>
      <c r="AA61" s="6"/>
      <c r="AB61" s="6"/>
      <c r="AC61" s="6"/>
    </row>
    <row r="62">
      <c r="A62" s="7">
        <v>300.0</v>
      </c>
      <c r="B62" s="7">
        <v>48.0</v>
      </c>
      <c r="C62" s="7" t="s">
        <v>26</v>
      </c>
      <c r="D62" s="7">
        <v>5.0</v>
      </c>
      <c r="E62" s="7" t="s">
        <v>166</v>
      </c>
      <c r="F62" s="7">
        <v>11.0</v>
      </c>
      <c r="G62" s="9"/>
      <c r="I62" s="3">
        <v>140.0</v>
      </c>
      <c r="J62" s="8">
        <v>0.13199</v>
      </c>
      <c r="K62" s="3">
        <v>0.13388</v>
      </c>
      <c r="L62" s="3">
        <f t="shared" si="1"/>
        <v>0.00189</v>
      </c>
      <c r="M62" s="11">
        <f t="shared" si="2"/>
        <v>0.0135</v>
      </c>
      <c r="N62" s="10"/>
    </row>
    <row r="63">
      <c r="A63" s="13"/>
      <c r="B63" s="7">
        <v>48.0</v>
      </c>
      <c r="C63" s="7" t="s">
        <v>26</v>
      </c>
      <c r="D63" s="7">
        <v>14.0</v>
      </c>
      <c r="E63" s="7" t="s">
        <v>169</v>
      </c>
      <c r="F63" s="7">
        <v>11.0</v>
      </c>
      <c r="G63" s="9"/>
      <c r="I63" s="3">
        <v>136.0</v>
      </c>
      <c r="J63" s="8">
        <v>0.12905</v>
      </c>
      <c r="K63" s="3">
        <v>0.13087</v>
      </c>
      <c r="L63" s="3">
        <f t="shared" si="1"/>
        <v>0.00182</v>
      </c>
      <c r="M63" s="11">
        <f t="shared" si="2"/>
        <v>0.01338235294</v>
      </c>
      <c r="N63" s="10"/>
      <c r="O63" s="14"/>
    </row>
    <row r="64">
      <c r="A64" s="13"/>
      <c r="B64" s="7">
        <v>48.0</v>
      </c>
      <c r="C64" s="7" t="s">
        <v>26</v>
      </c>
      <c r="D64" s="7">
        <v>27.0</v>
      </c>
      <c r="E64" s="7" t="s">
        <v>171</v>
      </c>
      <c r="F64" s="7">
        <v>11.0</v>
      </c>
      <c r="G64" s="9"/>
      <c r="I64" s="3"/>
      <c r="J64" s="8"/>
      <c r="K64" s="3"/>
      <c r="L64" s="3">
        <f t="shared" si="1"/>
        <v>0</v>
      </c>
      <c r="M64" s="11" t="str">
        <f t="shared" si="2"/>
        <v>#DIV/0!</v>
      </c>
      <c r="N64" s="10"/>
      <c r="O64" s="3"/>
    </row>
    <row r="65">
      <c r="A65" s="13"/>
      <c r="B65" s="7">
        <v>48.0</v>
      </c>
      <c r="C65" s="7" t="s">
        <v>36</v>
      </c>
      <c r="D65" s="7">
        <v>5.0</v>
      </c>
      <c r="E65" s="7" t="s">
        <v>173</v>
      </c>
      <c r="F65" s="7">
        <v>11.0</v>
      </c>
      <c r="G65" s="9"/>
      <c r="I65" s="3">
        <v>142.0</v>
      </c>
      <c r="J65" s="8">
        <v>0.13269</v>
      </c>
      <c r="K65" s="3">
        <v>0.13451</v>
      </c>
      <c r="L65" s="3">
        <f t="shared" si="1"/>
        <v>0.00182</v>
      </c>
      <c r="M65" s="11">
        <f t="shared" si="2"/>
        <v>0.01281690141</v>
      </c>
      <c r="N65" s="10"/>
    </row>
    <row r="66">
      <c r="A66" s="13"/>
      <c r="B66" s="7">
        <v>48.0</v>
      </c>
      <c r="C66" s="7" t="s">
        <v>36</v>
      </c>
      <c r="D66" s="7">
        <v>14.0</v>
      </c>
      <c r="E66" s="7" t="s">
        <v>175</v>
      </c>
      <c r="F66" s="7">
        <v>11.0</v>
      </c>
      <c r="G66" s="9"/>
      <c r="I66" s="3">
        <v>144.0</v>
      </c>
      <c r="J66" s="8">
        <v>0.13235</v>
      </c>
      <c r="K66" s="3">
        <v>0.13413</v>
      </c>
      <c r="L66" s="3">
        <f t="shared" si="1"/>
        <v>0.00178</v>
      </c>
      <c r="M66" s="11">
        <f t="shared" si="2"/>
        <v>0.01236111111</v>
      </c>
      <c r="N66" s="10"/>
      <c r="O66" s="3"/>
    </row>
    <row r="67">
      <c r="A67" s="13"/>
      <c r="B67" s="7">
        <v>48.0</v>
      </c>
      <c r="C67" s="7" t="s">
        <v>36</v>
      </c>
      <c r="D67" s="7">
        <v>27.0</v>
      </c>
      <c r="E67" s="7" t="s">
        <v>176</v>
      </c>
      <c r="F67" s="7">
        <v>11.0</v>
      </c>
      <c r="G67" s="9"/>
      <c r="I67" s="3">
        <v>143.0</v>
      </c>
      <c r="J67" s="8">
        <v>0.12825</v>
      </c>
      <c r="K67" s="3">
        <v>0.13003</v>
      </c>
      <c r="L67" s="3">
        <f t="shared" si="1"/>
        <v>0.00178</v>
      </c>
      <c r="M67" s="11">
        <f t="shared" si="2"/>
        <v>0.01244755245</v>
      </c>
      <c r="O67" s="3"/>
    </row>
    <row r="68">
      <c r="A68" s="7">
        <v>305.0</v>
      </c>
      <c r="B68" s="7">
        <v>53.0</v>
      </c>
      <c r="C68" s="7" t="s">
        <v>26</v>
      </c>
      <c r="D68" s="7">
        <v>5.0</v>
      </c>
      <c r="E68" s="7" t="s">
        <v>178</v>
      </c>
      <c r="F68" s="7">
        <v>12.0</v>
      </c>
      <c r="G68" s="9"/>
      <c r="I68" s="3">
        <v>140.0</v>
      </c>
      <c r="J68" s="8">
        <v>0.12908</v>
      </c>
      <c r="K68" s="3">
        <v>0.1309</v>
      </c>
      <c r="L68" s="3">
        <f t="shared" si="1"/>
        <v>0.00182</v>
      </c>
      <c r="M68" s="11">
        <f t="shared" si="2"/>
        <v>0.013</v>
      </c>
      <c r="O68" s="3"/>
    </row>
    <row r="69">
      <c r="A69" s="13"/>
      <c r="B69" s="7">
        <v>53.0</v>
      </c>
      <c r="C69" s="7" t="s">
        <v>26</v>
      </c>
      <c r="D69" s="7">
        <v>14.0</v>
      </c>
      <c r="E69" s="7" t="s">
        <v>180</v>
      </c>
      <c r="F69" s="7">
        <v>12.0</v>
      </c>
      <c r="G69" s="9"/>
      <c r="I69" s="3">
        <v>140.0</v>
      </c>
      <c r="J69" s="8">
        <v>0.1319</v>
      </c>
      <c r="K69" s="3">
        <v>0.13374</v>
      </c>
      <c r="L69" s="3">
        <f t="shared" si="1"/>
        <v>0.00184</v>
      </c>
      <c r="M69" s="11">
        <f t="shared" si="2"/>
        <v>0.01314285714</v>
      </c>
      <c r="N69" s="10"/>
      <c r="O69" s="3"/>
    </row>
    <row r="70">
      <c r="A70" s="13"/>
      <c r="B70" s="7">
        <v>53.0</v>
      </c>
      <c r="C70" s="7" t="s">
        <v>26</v>
      </c>
      <c r="D70" s="7">
        <v>27.0</v>
      </c>
      <c r="E70" s="7" t="s">
        <v>183</v>
      </c>
      <c r="F70" s="7">
        <v>12.0</v>
      </c>
      <c r="G70" s="9"/>
      <c r="I70" s="3"/>
      <c r="J70" s="8"/>
      <c r="K70" s="3"/>
      <c r="L70" s="3">
        <f t="shared" si="1"/>
        <v>0</v>
      </c>
      <c r="M70" s="11" t="str">
        <f t="shared" si="2"/>
        <v>#DIV/0!</v>
      </c>
      <c r="O70" s="3"/>
    </row>
    <row r="71">
      <c r="A71" s="13"/>
      <c r="B71" s="7">
        <v>53.0</v>
      </c>
      <c r="C71" s="7" t="s">
        <v>36</v>
      </c>
      <c r="D71" s="7">
        <v>5.0</v>
      </c>
      <c r="E71" s="7" t="s">
        <v>185</v>
      </c>
      <c r="F71" s="7">
        <v>12.0</v>
      </c>
      <c r="G71" s="9"/>
      <c r="I71" s="3">
        <v>141.0</v>
      </c>
      <c r="J71" s="8">
        <v>0.13187</v>
      </c>
      <c r="K71" s="3">
        <v>0.13377</v>
      </c>
      <c r="L71" s="3">
        <f t="shared" si="1"/>
        <v>0.0019</v>
      </c>
      <c r="M71" s="11">
        <f t="shared" si="2"/>
        <v>0.0134751773</v>
      </c>
      <c r="N71" s="10"/>
    </row>
    <row r="72">
      <c r="A72" s="13"/>
      <c r="B72" s="7">
        <v>53.0</v>
      </c>
      <c r="C72" s="7" t="s">
        <v>36</v>
      </c>
      <c r="D72" s="7">
        <v>14.0</v>
      </c>
      <c r="E72" s="7" t="s">
        <v>188</v>
      </c>
      <c r="F72" s="7">
        <v>12.0</v>
      </c>
      <c r="G72" s="9"/>
      <c r="I72" s="3">
        <v>146.0</v>
      </c>
      <c r="J72" s="8">
        <v>0.13347</v>
      </c>
      <c r="K72" s="3">
        <v>0.13525</v>
      </c>
      <c r="L72" s="3">
        <f t="shared" si="1"/>
        <v>0.00178</v>
      </c>
      <c r="M72" s="11">
        <f t="shared" si="2"/>
        <v>0.01219178082</v>
      </c>
      <c r="N72" s="10"/>
      <c r="O72" s="14"/>
    </row>
    <row r="73">
      <c r="A73" s="13"/>
      <c r="B73" s="7">
        <v>53.0</v>
      </c>
      <c r="C73" s="7" t="s">
        <v>36</v>
      </c>
      <c r="D73" s="7">
        <v>27.0</v>
      </c>
      <c r="E73" s="7" t="s">
        <v>190</v>
      </c>
      <c r="F73" s="7">
        <v>12.0</v>
      </c>
      <c r="G73" s="9"/>
      <c r="I73" s="3">
        <v>142.0</v>
      </c>
      <c r="J73" s="8">
        <v>0.1312</v>
      </c>
      <c r="K73" s="3">
        <v>0.1327</v>
      </c>
      <c r="L73" s="3">
        <f t="shared" si="1"/>
        <v>0.0015</v>
      </c>
      <c r="M73" s="11">
        <f t="shared" si="2"/>
        <v>0.01056338028</v>
      </c>
      <c r="O73" s="3"/>
    </row>
    <row r="74">
      <c r="A74" s="7">
        <v>310.0</v>
      </c>
      <c r="B74" s="7">
        <v>58.0</v>
      </c>
      <c r="C74" s="7" t="s">
        <v>26</v>
      </c>
      <c r="D74" s="7">
        <v>5.0</v>
      </c>
      <c r="E74" s="7" t="s">
        <v>192</v>
      </c>
      <c r="F74" s="7">
        <v>13.0</v>
      </c>
      <c r="I74" s="3">
        <v>140.0</v>
      </c>
      <c r="J74" s="8">
        <v>0.13261</v>
      </c>
      <c r="K74" s="3">
        <v>0.13437</v>
      </c>
      <c r="L74" s="3">
        <f t="shared" si="1"/>
        <v>0.00176</v>
      </c>
      <c r="M74" s="11">
        <f t="shared" si="2"/>
        <v>0.01257142857</v>
      </c>
      <c r="N74" s="10"/>
      <c r="O74" s="3"/>
    </row>
    <row r="75">
      <c r="A75" s="13"/>
      <c r="B75" s="7">
        <v>58.0</v>
      </c>
      <c r="C75" s="7" t="s">
        <v>26</v>
      </c>
      <c r="D75" s="7">
        <v>14.0</v>
      </c>
      <c r="E75" s="7" t="s">
        <v>194</v>
      </c>
      <c r="F75" s="7">
        <v>13.0</v>
      </c>
      <c r="I75" s="3">
        <v>140.0</v>
      </c>
      <c r="J75" s="8">
        <v>0.13042</v>
      </c>
      <c r="K75" s="3">
        <v>0.13215</v>
      </c>
      <c r="L75" s="3">
        <f t="shared" si="1"/>
        <v>0.00173</v>
      </c>
      <c r="M75" s="11">
        <f t="shared" si="2"/>
        <v>0.01235714286</v>
      </c>
      <c r="O75" s="3" t="s">
        <v>196</v>
      </c>
    </row>
    <row r="76">
      <c r="A76" s="13"/>
      <c r="B76" s="7">
        <v>58.0</v>
      </c>
      <c r="C76" s="7" t="s">
        <v>26</v>
      </c>
      <c r="D76" s="7">
        <v>27.0</v>
      </c>
      <c r="E76" s="7" t="s">
        <v>197</v>
      </c>
      <c r="F76" s="7">
        <v>13.0</v>
      </c>
      <c r="I76" s="3"/>
      <c r="J76" s="8"/>
      <c r="K76" s="3"/>
      <c r="L76" s="3">
        <f t="shared" si="1"/>
        <v>0</v>
      </c>
      <c r="M76" s="11" t="str">
        <f t="shared" si="2"/>
        <v>#DIV/0!</v>
      </c>
      <c r="N76" s="10"/>
      <c r="O76" s="14"/>
    </row>
    <row r="77">
      <c r="A77" s="13"/>
      <c r="B77" s="7">
        <v>58.0</v>
      </c>
      <c r="C77" s="7" t="s">
        <v>36</v>
      </c>
      <c r="D77" s="7">
        <v>5.0</v>
      </c>
      <c r="E77" s="7" t="s">
        <v>199</v>
      </c>
      <c r="F77" s="7">
        <v>13.0</v>
      </c>
      <c r="G77" s="9"/>
      <c r="I77" s="3">
        <v>144.0</v>
      </c>
      <c r="J77" s="8">
        <v>0.13111</v>
      </c>
      <c r="K77" s="3">
        <v>0.13267</v>
      </c>
      <c r="L77" s="3">
        <f t="shared" si="1"/>
        <v>0.00156</v>
      </c>
      <c r="M77" s="11">
        <f t="shared" si="2"/>
        <v>0.01083333333</v>
      </c>
      <c r="N77" s="10"/>
      <c r="O77" s="14"/>
    </row>
    <row r="78">
      <c r="A78" s="13"/>
      <c r="B78" s="7">
        <v>58.0</v>
      </c>
      <c r="C78" s="7" t="s">
        <v>36</v>
      </c>
      <c r="D78" s="7">
        <v>14.0</v>
      </c>
      <c r="E78" s="7" t="s">
        <v>203</v>
      </c>
      <c r="F78" s="7">
        <v>13.0</v>
      </c>
      <c r="G78" s="9"/>
      <c r="I78" s="3">
        <v>147.0</v>
      </c>
      <c r="J78" s="3">
        <v>0.13163</v>
      </c>
      <c r="K78" s="3">
        <v>0.13321</v>
      </c>
      <c r="L78" s="3">
        <f t="shared" si="1"/>
        <v>0.00158</v>
      </c>
      <c r="M78" s="11">
        <f t="shared" si="2"/>
        <v>0.01074829932</v>
      </c>
      <c r="N78" s="10"/>
      <c r="O78" s="3"/>
    </row>
    <row r="79">
      <c r="A79" s="13"/>
      <c r="B79" s="7">
        <v>58.0</v>
      </c>
      <c r="C79" s="7" t="s">
        <v>36</v>
      </c>
      <c r="D79" s="7">
        <v>27.0</v>
      </c>
      <c r="E79" s="7" t="s">
        <v>205</v>
      </c>
      <c r="F79" s="7">
        <v>13.0</v>
      </c>
      <c r="G79" s="9"/>
      <c r="I79" s="3">
        <v>142.0</v>
      </c>
      <c r="J79" s="8">
        <v>0.13119</v>
      </c>
      <c r="K79" s="3">
        <v>0.13284</v>
      </c>
      <c r="L79" s="3">
        <f t="shared" si="1"/>
        <v>0.00165</v>
      </c>
      <c r="M79" s="11">
        <f t="shared" si="2"/>
        <v>0.01161971831</v>
      </c>
      <c r="N79" s="10"/>
    </row>
    <row r="80">
      <c r="A80" s="7">
        <v>315.0</v>
      </c>
      <c r="B80" s="7">
        <v>63.0</v>
      </c>
      <c r="C80" s="7" t="s">
        <v>26</v>
      </c>
      <c r="D80" s="7">
        <v>5.0</v>
      </c>
      <c r="E80" s="7" t="s">
        <v>207</v>
      </c>
      <c r="F80" s="7">
        <v>14.0</v>
      </c>
      <c r="G80" s="9"/>
      <c r="I80" s="3">
        <v>140.0</v>
      </c>
      <c r="J80" s="8">
        <v>0.1337</v>
      </c>
      <c r="K80" s="3">
        <v>0.13524</v>
      </c>
      <c r="L80" s="3">
        <f t="shared" si="1"/>
        <v>0.00154</v>
      </c>
      <c r="M80" s="11">
        <f t="shared" si="2"/>
        <v>0.011</v>
      </c>
      <c r="N80" s="10"/>
    </row>
    <row r="81">
      <c r="A81" s="7"/>
      <c r="B81" s="7">
        <v>63.0</v>
      </c>
      <c r="C81" s="7" t="s">
        <v>26</v>
      </c>
      <c r="D81" s="7">
        <v>14.0</v>
      </c>
      <c r="E81" s="7" t="s">
        <v>210</v>
      </c>
      <c r="F81" s="7">
        <v>14.0</v>
      </c>
      <c r="G81" s="7"/>
      <c r="H81" s="2"/>
      <c r="I81" s="3">
        <v>140.0</v>
      </c>
      <c r="J81" s="8">
        <v>0.1352</v>
      </c>
      <c r="K81" s="3">
        <v>0.13688</v>
      </c>
      <c r="L81" s="3">
        <f t="shared" si="1"/>
        <v>0.00168</v>
      </c>
      <c r="M81" s="11">
        <f t="shared" si="2"/>
        <v>0.012</v>
      </c>
      <c r="N81" s="2"/>
      <c r="O81" s="2"/>
      <c r="P81" s="6"/>
      <c r="Q81" s="6"/>
      <c r="R81" s="6"/>
      <c r="S81" s="6"/>
      <c r="T81" s="6"/>
      <c r="U81" s="6"/>
      <c r="V81" s="6"/>
      <c r="W81" s="6"/>
      <c r="X81" s="6"/>
      <c r="Y81" s="6"/>
      <c r="Z81" s="6"/>
      <c r="AA81" s="6"/>
      <c r="AB81" s="6"/>
      <c r="AC81" s="6"/>
    </row>
    <row r="82">
      <c r="A82" s="13"/>
      <c r="B82" s="7">
        <v>63.0</v>
      </c>
      <c r="C82" s="7" t="s">
        <v>26</v>
      </c>
      <c r="D82" s="7">
        <v>27.0</v>
      </c>
      <c r="E82" s="7" t="s">
        <v>212</v>
      </c>
      <c r="F82" s="7">
        <v>14.0</v>
      </c>
      <c r="G82" s="9"/>
      <c r="I82" s="3"/>
      <c r="J82" s="8"/>
      <c r="K82" s="3"/>
      <c r="L82" s="3">
        <f t="shared" si="1"/>
        <v>0</v>
      </c>
      <c r="M82" s="11" t="str">
        <f t="shared" si="2"/>
        <v>#DIV/0!</v>
      </c>
      <c r="N82" s="10"/>
      <c r="O82" s="14"/>
    </row>
    <row r="83">
      <c r="A83" s="13"/>
      <c r="B83" s="7">
        <v>63.0</v>
      </c>
      <c r="C83" s="7" t="s">
        <v>36</v>
      </c>
      <c r="D83" s="7">
        <v>5.0</v>
      </c>
      <c r="E83" s="7" t="s">
        <v>214</v>
      </c>
      <c r="F83" s="7">
        <v>14.0</v>
      </c>
      <c r="G83" s="9"/>
      <c r="I83" s="3">
        <v>145.0</v>
      </c>
      <c r="J83" s="8">
        <v>0.13227</v>
      </c>
      <c r="K83" s="3">
        <v>0.13376</v>
      </c>
      <c r="L83" s="3">
        <f t="shared" si="1"/>
        <v>0.00149</v>
      </c>
      <c r="M83" s="11">
        <f t="shared" si="2"/>
        <v>0.01027586207</v>
      </c>
      <c r="N83" s="10"/>
    </row>
    <row r="84">
      <c r="A84" s="13"/>
      <c r="B84" s="7">
        <v>63.0</v>
      </c>
      <c r="C84" s="7" t="s">
        <v>36</v>
      </c>
      <c r="D84" s="7">
        <v>14.0</v>
      </c>
      <c r="E84" s="7" t="s">
        <v>215</v>
      </c>
      <c r="F84" s="7">
        <v>14.0</v>
      </c>
      <c r="G84" s="9"/>
      <c r="I84" s="3">
        <v>145.0</v>
      </c>
      <c r="J84" s="8">
        <v>0.1324</v>
      </c>
      <c r="K84" s="3">
        <v>0.13379</v>
      </c>
      <c r="L84" s="3">
        <f t="shared" si="1"/>
        <v>0.00139</v>
      </c>
      <c r="M84" s="11">
        <f t="shared" si="2"/>
        <v>0.009586206897</v>
      </c>
      <c r="N84" s="10"/>
    </row>
    <row r="85">
      <c r="A85" s="13"/>
      <c r="B85" s="7">
        <v>63.0</v>
      </c>
      <c r="C85" s="7" t="s">
        <v>36</v>
      </c>
      <c r="D85" s="7">
        <v>27.0</v>
      </c>
      <c r="E85" s="7" t="s">
        <v>217</v>
      </c>
      <c r="F85" s="7">
        <v>14.0</v>
      </c>
      <c r="G85" s="9"/>
      <c r="I85" s="3">
        <v>144.0</v>
      </c>
      <c r="J85" s="8">
        <v>0.1335</v>
      </c>
      <c r="K85" s="3">
        <v>0.13486</v>
      </c>
      <c r="L85" s="3">
        <f t="shared" si="1"/>
        <v>0.00136</v>
      </c>
      <c r="M85" s="11">
        <f t="shared" si="2"/>
        <v>0.009444444444</v>
      </c>
      <c r="N85" s="10"/>
    </row>
    <row r="86">
      <c r="A86" s="13"/>
      <c r="B86" s="7"/>
      <c r="C86" s="9"/>
      <c r="D86" s="9"/>
      <c r="E86" s="9"/>
      <c r="F86" s="9"/>
      <c r="G86" s="9"/>
      <c r="J86" s="16"/>
      <c r="L86" s="17"/>
      <c r="M86" s="11"/>
      <c r="O86" s="3"/>
    </row>
    <row r="87">
      <c r="A87" s="13"/>
      <c r="B87" s="7"/>
      <c r="C87" s="9"/>
      <c r="D87" s="9"/>
      <c r="E87" s="9"/>
      <c r="F87" s="9"/>
      <c r="G87" s="9"/>
      <c r="I87" s="3"/>
      <c r="J87" s="8"/>
      <c r="K87" s="3"/>
      <c r="L87" s="17"/>
      <c r="M87" s="11"/>
      <c r="N87" s="10"/>
    </row>
    <row r="88">
      <c r="A88" s="13"/>
      <c r="B88" s="7"/>
      <c r="C88" s="9"/>
      <c r="D88" s="9"/>
      <c r="E88" s="9"/>
      <c r="F88" s="9"/>
      <c r="G88" s="9"/>
      <c r="I88" s="3"/>
      <c r="J88" s="8"/>
      <c r="K88" s="3"/>
      <c r="L88" s="17"/>
      <c r="M88" s="11"/>
      <c r="N88" s="10"/>
    </row>
    <row r="89">
      <c r="A89" s="13"/>
      <c r="B89" s="7"/>
      <c r="C89" s="9"/>
      <c r="D89" s="9"/>
      <c r="E89" s="9"/>
      <c r="F89" s="9"/>
      <c r="G89" s="9"/>
      <c r="I89" s="3"/>
      <c r="J89" s="8"/>
      <c r="K89" s="3"/>
      <c r="L89" s="17"/>
      <c r="M89" s="11"/>
      <c r="N89" s="10"/>
    </row>
    <row r="90">
      <c r="A90" s="9"/>
      <c r="B90" s="9"/>
      <c r="C90" s="9"/>
      <c r="D90" s="9"/>
      <c r="E90" s="9"/>
      <c r="F90" s="9"/>
      <c r="G90" s="9"/>
      <c r="I90" s="3"/>
      <c r="J90" s="8"/>
      <c r="K90" s="3"/>
      <c r="L90" s="17"/>
      <c r="M90" s="11"/>
      <c r="N90" s="10"/>
    </row>
    <row r="91">
      <c r="A91" s="9"/>
      <c r="B91" s="9"/>
      <c r="C91" s="9"/>
      <c r="D91" s="9"/>
      <c r="E91" s="9"/>
      <c r="F91" s="9"/>
      <c r="G91" s="9"/>
      <c r="I91" s="3"/>
      <c r="J91" s="8"/>
      <c r="K91" s="3"/>
      <c r="L91" s="17"/>
      <c r="M91" s="11"/>
      <c r="N91" s="10"/>
    </row>
    <row r="92">
      <c r="A92" s="9"/>
      <c r="B92" s="9"/>
      <c r="C92" s="9"/>
      <c r="D92" s="9"/>
      <c r="E92" s="9"/>
      <c r="F92" s="9"/>
      <c r="G92" s="9"/>
      <c r="I92" s="3"/>
      <c r="J92" s="8"/>
      <c r="K92" s="3"/>
      <c r="L92" s="17"/>
      <c r="M92" s="11"/>
      <c r="N92" s="10"/>
    </row>
    <row r="93">
      <c r="A93" s="9"/>
      <c r="B93" s="9"/>
      <c r="C93" s="9"/>
      <c r="D93" s="9"/>
      <c r="E93" s="9"/>
      <c r="F93" s="9"/>
      <c r="G93" s="9"/>
      <c r="I93" s="3"/>
      <c r="J93" s="8"/>
      <c r="K93" s="3"/>
      <c r="L93" s="17"/>
      <c r="M93" s="11"/>
      <c r="N93" s="10"/>
    </row>
    <row r="94">
      <c r="A94" s="9"/>
      <c r="B94" s="9"/>
      <c r="C94" s="9"/>
      <c r="D94" s="9"/>
      <c r="E94" s="9"/>
      <c r="F94" s="9"/>
      <c r="G94" s="9"/>
      <c r="I94" s="3"/>
      <c r="J94" s="8"/>
      <c r="K94" s="3"/>
      <c r="L94" s="17"/>
      <c r="M94" s="11"/>
      <c r="N94" s="10"/>
      <c r="O94" s="3"/>
    </row>
    <row r="95">
      <c r="A95" s="9"/>
      <c r="B95" s="9"/>
      <c r="C95" s="9"/>
      <c r="D95" s="9"/>
      <c r="E95" s="9"/>
      <c r="F95" s="9"/>
      <c r="G95" s="9"/>
      <c r="I95" s="3"/>
      <c r="J95" s="8"/>
      <c r="K95" s="3"/>
      <c r="L95" s="17"/>
      <c r="M95" s="11"/>
      <c r="N95" s="10"/>
    </row>
    <row r="96">
      <c r="A96" s="9"/>
      <c r="B96" s="9"/>
      <c r="C96" s="9"/>
      <c r="D96" s="9"/>
      <c r="E96" s="9"/>
      <c r="F96" s="9"/>
      <c r="G96" s="9"/>
      <c r="J96" s="16"/>
      <c r="M96" s="19"/>
    </row>
    <row r="97">
      <c r="A97" s="9"/>
      <c r="B97" s="9"/>
      <c r="C97" s="9"/>
      <c r="D97" s="9"/>
      <c r="E97" s="9"/>
      <c r="F97" s="9"/>
      <c r="G97" s="9"/>
      <c r="J97" s="16"/>
      <c r="M97" s="19"/>
    </row>
    <row r="98">
      <c r="A98" s="9"/>
      <c r="B98" s="9"/>
      <c r="C98" s="9"/>
      <c r="D98" s="9"/>
      <c r="E98" s="9"/>
      <c r="F98" s="9"/>
      <c r="G98" s="9"/>
      <c r="J98" s="16"/>
      <c r="M98" s="19"/>
    </row>
    <row r="99">
      <c r="A99" s="9"/>
      <c r="B99" s="9"/>
      <c r="C99" s="9"/>
      <c r="D99" s="9"/>
      <c r="E99" s="9"/>
      <c r="F99" s="9"/>
      <c r="G99" s="9"/>
      <c r="J99" s="16"/>
      <c r="M99" s="19"/>
    </row>
    <row r="100">
      <c r="A100" s="9"/>
      <c r="B100" s="9"/>
      <c r="C100" s="9"/>
      <c r="D100" s="9"/>
      <c r="E100" s="9"/>
      <c r="F100" s="9"/>
      <c r="G100" s="9"/>
      <c r="J100" s="16"/>
      <c r="M100" s="19"/>
    </row>
    <row r="101">
      <c r="A101" s="9"/>
      <c r="B101" s="9"/>
      <c r="C101" s="9"/>
      <c r="D101" s="9"/>
      <c r="E101" s="9"/>
      <c r="F101" s="9"/>
      <c r="G101" s="9"/>
      <c r="J101" s="16"/>
      <c r="M101" s="19"/>
    </row>
    <row r="102">
      <c r="A102" s="9"/>
      <c r="B102" s="9"/>
      <c r="C102" s="9"/>
      <c r="D102" s="9"/>
      <c r="E102" s="9"/>
      <c r="F102" s="9"/>
      <c r="G102" s="9"/>
      <c r="J102" s="16"/>
      <c r="M102" s="19"/>
    </row>
    <row r="103">
      <c r="A103" s="9"/>
      <c r="B103" s="9"/>
      <c r="C103" s="9"/>
      <c r="D103" s="9"/>
      <c r="E103" s="9"/>
      <c r="F103" s="9"/>
      <c r="G103" s="9"/>
      <c r="J103" s="16"/>
      <c r="M103" s="19"/>
    </row>
    <row r="104">
      <c r="A104" s="9"/>
      <c r="B104" s="9"/>
      <c r="C104" s="9"/>
      <c r="D104" s="9"/>
      <c r="E104" s="9"/>
      <c r="F104" s="9"/>
      <c r="G104" s="9"/>
      <c r="J104" s="16"/>
      <c r="M104" s="19"/>
    </row>
    <row r="105">
      <c r="A105" s="9"/>
      <c r="B105" s="9"/>
      <c r="C105" s="9"/>
      <c r="D105" s="9"/>
      <c r="E105" s="9"/>
      <c r="F105" s="9"/>
      <c r="G105" s="9"/>
      <c r="J105" s="16"/>
      <c r="M105" s="19"/>
    </row>
    <row r="106">
      <c r="A106" s="9"/>
      <c r="B106" s="9"/>
      <c r="C106" s="9"/>
      <c r="D106" s="9"/>
      <c r="E106" s="9"/>
      <c r="F106" s="9"/>
      <c r="G106" s="9"/>
      <c r="J106" s="16"/>
      <c r="M106" s="19"/>
    </row>
    <row r="107">
      <c r="A107" s="9"/>
      <c r="B107" s="9"/>
      <c r="C107" s="9"/>
      <c r="D107" s="9"/>
      <c r="E107" s="9"/>
      <c r="F107" s="9"/>
      <c r="G107" s="9"/>
      <c r="J107" s="16"/>
      <c r="M107" s="19"/>
    </row>
    <row r="108">
      <c r="A108" s="9"/>
      <c r="B108" s="9"/>
      <c r="C108" s="9"/>
      <c r="D108" s="9"/>
      <c r="E108" s="9"/>
      <c r="F108" s="9"/>
      <c r="G108" s="9"/>
      <c r="J108" s="16"/>
      <c r="M108" s="19"/>
    </row>
    <row r="109">
      <c r="A109" s="9"/>
      <c r="B109" s="9"/>
      <c r="C109" s="9"/>
      <c r="D109" s="9"/>
      <c r="E109" s="9"/>
      <c r="F109" s="9"/>
      <c r="G109" s="9"/>
      <c r="J109" s="16"/>
      <c r="M109" s="19"/>
    </row>
    <row r="110">
      <c r="A110" s="9"/>
      <c r="B110" s="9"/>
      <c r="C110" s="9"/>
      <c r="D110" s="9"/>
      <c r="E110" s="9"/>
      <c r="F110" s="9"/>
      <c r="G110" s="9"/>
      <c r="J110" s="16"/>
      <c r="M110" s="19"/>
    </row>
    <row r="111">
      <c r="A111" s="9"/>
      <c r="B111" s="9"/>
      <c r="C111" s="9"/>
      <c r="D111" s="9"/>
      <c r="E111" s="9"/>
      <c r="F111" s="9"/>
      <c r="G111" s="9"/>
      <c r="J111" s="16"/>
      <c r="M111" s="19"/>
    </row>
    <row r="112">
      <c r="A112" s="9"/>
      <c r="B112" s="9"/>
      <c r="C112" s="9"/>
      <c r="D112" s="9"/>
      <c r="E112" s="9"/>
      <c r="F112" s="9"/>
      <c r="G112" s="9"/>
      <c r="J112" s="16"/>
      <c r="M112" s="19"/>
    </row>
    <row r="113">
      <c r="A113" s="9"/>
      <c r="B113" s="9"/>
      <c r="C113" s="9"/>
      <c r="D113" s="9"/>
      <c r="E113" s="9"/>
      <c r="F113" s="9"/>
      <c r="G113" s="9"/>
      <c r="J113" s="16"/>
      <c r="M113" s="19"/>
    </row>
    <row r="114">
      <c r="A114" s="9"/>
      <c r="B114" s="9"/>
      <c r="C114" s="9"/>
      <c r="D114" s="9"/>
      <c r="E114" s="9"/>
      <c r="F114" s="9"/>
      <c r="G114" s="9"/>
      <c r="J114" s="16"/>
      <c r="M114" s="19"/>
    </row>
    <row r="115">
      <c r="A115" s="9"/>
      <c r="B115" s="9"/>
      <c r="C115" s="9"/>
      <c r="D115" s="9"/>
      <c r="E115" s="9"/>
      <c r="F115" s="9"/>
      <c r="G115" s="9"/>
      <c r="J115" s="16"/>
      <c r="M115" s="19"/>
    </row>
    <row r="116">
      <c r="A116" s="9"/>
      <c r="B116" s="9"/>
      <c r="C116" s="9"/>
      <c r="D116" s="9"/>
      <c r="E116" s="9"/>
      <c r="F116" s="9"/>
      <c r="G116" s="9"/>
      <c r="J116" s="16"/>
      <c r="M116" s="19"/>
    </row>
    <row r="117">
      <c r="A117" s="9"/>
      <c r="B117" s="9"/>
      <c r="C117" s="9"/>
      <c r="D117" s="9"/>
      <c r="E117" s="9"/>
      <c r="F117" s="9"/>
      <c r="G117" s="9"/>
      <c r="J117" s="16"/>
      <c r="M117" s="19"/>
    </row>
    <row r="118">
      <c r="A118" s="9"/>
      <c r="B118" s="9"/>
      <c r="C118" s="9"/>
      <c r="D118" s="9"/>
      <c r="E118" s="9"/>
      <c r="F118" s="9"/>
      <c r="G118" s="9"/>
      <c r="J118" s="16"/>
      <c r="M118" s="19"/>
    </row>
    <row r="119">
      <c r="A119" s="9"/>
      <c r="B119" s="9"/>
      <c r="C119" s="9"/>
      <c r="D119" s="9"/>
      <c r="E119" s="9"/>
      <c r="F119" s="9"/>
      <c r="G119" s="9"/>
      <c r="J119" s="16"/>
      <c r="M119" s="19"/>
    </row>
    <row r="120">
      <c r="A120" s="9"/>
      <c r="B120" s="9"/>
      <c r="C120" s="9"/>
      <c r="D120" s="9"/>
      <c r="E120" s="9"/>
      <c r="F120" s="9"/>
      <c r="G120" s="9"/>
      <c r="J120" s="16"/>
      <c r="M120" s="19"/>
    </row>
    <row r="121">
      <c r="A121" s="9"/>
      <c r="B121" s="9"/>
      <c r="C121" s="9"/>
      <c r="D121" s="9"/>
      <c r="E121" s="9"/>
      <c r="F121" s="9"/>
      <c r="G121" s="9"/>
      <c r="J121" s="16"/>
      <c r="M121" s="19"/>
    </row>
    <row r="122">
      <c r="A122" s="9"/>
      <c r="B122" s="9"/>
      <c r="C122" s="9"/>
      <c r="D122" s="9"/>
      <c r="E122" s="9"/>
      <c r="F122" s="9"/>
      <c r="G122" s="9"/>
      <c r="J122" s="16"/>
      <c r="M122" s="19"/>
    </row>
    <row r="123">
      <c r="A123" s="9"/>
      <c r="B123" s="9"/>
      <c r="C123" s="9"/>
      <c r="D123" s="9"/>
      <c r="E123" s="9"/>
      <c r="F123" s="9"/>
      <c r="G123" s="9"/>
      <c r="J123" s="16"/>
      <c r="M123" s="19"/>
    </row>
    <row r="124">
      <c r="A124" s="9"/>
      <c r="B124" s="9"/>
      <c r="C124" s="9"/>
      <c r="D124" s="9"/>
      <c r="E124" s="9"/>
      <c r="F124" s="9"/>
      <c r="G124" s="9"/>
      <c r="J124" s="16"/>
      <c r="M124" s="19"/>
    </row>
    <row r="125">
      <c r="A125" s="9"/>
      <c r="B125" s="9"/>
      <c r="C125" s="9"/>
      <c r="D125" s="9"/>
      <c r="E125" s="9"/>
      <c r="F125" s="9"/>
      <c r="G125" s="9"/>
      <c r="J125" s="16"/>
      <c r="M125" s="19"/>
    </row>
    <row r="126">
      <c r="A126" s="9"/>
      <c r="B126" s="9"/>
      <c r="C126" s="9"/>
      <c r="D126" s="9"/>
      <c r="E126" s="9"/>
      <c r="F126" s="9"/>
      <c r="G126" s="9"/>
      <c r="J126" s="16"/>
      <c r="M126" s="19"/>
    </row>
    <row r="127">
      <c r="A127" s="9"/>
      <c r="B127" s="9"/>
      <c r="C127" s="9"/>
      <c r="D127" s="9"/>
      <c r="E127" s="9"/>
      <c r="F127" s="9"/>
      <c r="G127" s="9"/>
      <c r="J127" s="16"/>
      <c r="M127" s="19"/>
    </row>
    <row r="128">
      <c r="A128" s="9"/>
      <c r="B128" s="9"/>
      <c r="C128" s="9"/>
      <c r="D128" s="9"/>
      <c r="E128" s="9"/>
      <c r="F128" s="9"/>
      <c r="G128" s="9"/>
      <c r="J128" s="16"/>
      <c r="M128" s="19"/>
    </row>
    <row r="129">
      <c r="A129" s="9"/>
      <c r="B129" s="9"/>
      <c r="C129" s="9"/>
      <c r="D129" s="9"/>
      <c r="E129" s="9"/>
      <c r="F129" s="9"/>
      <c r="G129" s="9"/>
      <c r="J129" s="16"/>
      <c r="M129" s="19"/>
    </row>
    <row r="130">
      <c r="A130" s="9"/>
      <c r="B130" s="9"/>
      <c r="C130" s="9"/>
      <c r="D130" s="9"/>
      <c r="E130" s="9"/>
      <c r="F130" s="9"/>
      <c r="G130" s="9"/>
      <c r="J130" s="16"/>
      <c r="M130" s="19"/>
    </row>
    <row r="131">
      <c r="A131" s="9"/>
      <c r="B131" s="9"/>
      <c r="C131" s="9"/>
      <c r="D131" s="9"/>
      <c r="E131" s="9"/>
      <c r="F131" s="9"/>
      <c r="G131" s="9"/>
      <c r="J131" s="16"/>
      <c r="M131" s="19"/>
    </row>
    <row r="132">
      <c r="A132" s="9"/>
      <c r="B132" s="9"/>
      <c r="C132" s="9"/>
      <c r="D132" s="9"/>
      <c r="E132" s="9"/>
      <c r="F132" s="9"/>
      <c r="G132" s="9"/>
      <c r="J132" s="16"/>
      <c r="M132" s="19"/>
    </row>
    <row r="133">
      <c r="A133" s="9"/>
      <c r="B133" s="9"/>
      <c r="C133" s="9"/>
      <c r="D133" s="9"/>
      <c r="E133" s="9"/>
      <c r="F133" s="9"/>
      <c r="G133" s="9"/>
      <c r="J133" s="16"/>
      <c r="M133" s="19"/>
    </row>
    <row r="134">
      <c r="A134" s="9"/>
      <c r="B134" s="9"/>
      <c r="C134" s="9"/>
      <c r="D134" s="9"/>
      <c r="E134" s="9"/>
      <c r="F134" s="9"/>
      <c r="G134" s="9"/>
      <c r="J134" s="16"/>
      <c r="M134" s="19"/>
    </row>
    <row r="135">
      <c r="A135" s="9"/>
      <c r="B135" s="9"/>
      <c r="C135" s="9"/>
      <c r="D135" s="9"/>
      <c r="E135" s="9"/>
      <c r="F135" s="9"/>
      <c r="G135" s="9"/>
      <c r="J135" s="16"/>
      <c r="M135" s="19"/>
    </row>
    <row r="136">
      <c r="A136" s="9"/>
      <c r="B136" s="9"/>
      <c r="C136" s="9"/>
      <c r="D136" s="9"/>
      <c r="E136" s="9"/>
      <c r="F136" s="9"/>
      <c r="G136" s="9"/>
      <c r="J136" s="16"/>
      <c r="M136" s="19"/>
    </row>
    <row r="137">
      <c r="A137" s="9"/>
      <c r="B137" s="9"/>
      <c r="C137" s="9"/>
      <c r="D137" s="9"/>
      <c r="E137" s="9"/>
      <c r="F137" s="9"/>
      <c r="G137" s="9"/>
      <c r="J137" s="16"/>
      <c r="M137" s="19"/>
    </row>
    <row r="138">
      <c r="A138" s="9"/>
      <c r="B138" s="9"/>
      <c r="C138" s="9"/>
      <c r="D138" s="9"/>
      <c r="E138" s="9"/>
      <c r="F138" s="9"/>
      <c r="G138" s="9"/>
      <c r="J138" s="16"/>
      <c r="M138" s="19"/>
    </row>
    <row r="139">
      <c r="A139" s="9"/>
      <c r="B139" s="9"/>
      <c r="C139" s="9"/>
      <c r="D139" s="9"/>
      <c r="E139" s="9"/>
      <c r="F139" s="9"/>
      <c r="G139" s="9"/>
      <c r="J139" s="16"/>
      <c r="M139" s="19"/>
    </row>
    <row r="140">
      <c r="A140" s="9"/>
      <c r="B140" s="9"/>
      <c r="C140" s="9"/>
      <c r="D140" s="9"/>
      <c r="E140" s="9"/>
      <c r="F140" s="9"/>
      <c r="G140" s="9"/>
      <c r="J140" s="16"/>
      <c r="M140" s="19"/>
    </row>
    <row r="141">
      <c r="A141" s="9"/>
      <c r="B141" s="9"/>
      <c r="C141" s="9"/>
      <c r="D141" s="9"/>
      <c r="E141" s="9"/>
      <c r="F141" s="9"/>
      <c r="G141" s="9"/>
      <c r="J141" s="16"/>
      <c r="M141" s="19"/>
    </row>
    <row r="142">
      <c r="A142" s="9"/>
      <c r="B142" s="9"/>
      <c r="C142" s="9"/>
      <c r="D142" s="9"/>
      <c r="E142" s="9"/>
      <c r="F142" s="9"/>
      <c r="G142" s="9"/>
      <c r="J142" s="16"/>
      <c r="M142" s="19"/>
    </row>
    <row r="143">
      <c r="A143" s="9"/>
      <c r="B143" s="9"/>
      <c r="C143" s="9"/>
      <c r="D143" s="9"/>
      <c r="E143" s="9"/>
      <c r="F143" s="9"/>
      <c r="G143" s="9"/>
      <c r="J143" s="16"/>
      <c r="M143" s="19"/>
    </row>
    <row r="144">
      <c r="A144" s="9"/>
      <c r="B144" s="9"/>
      <c r="C144" s="9"/>
      <c r="D144" s="9"/>
      <c r="E144" s="9"/>
      <c r="F144" s="9"/>
      <c r="G144" s="9"/>
      <c r="J144" s="16"/>
      <c r="M144" s="19"/>
    </row>
    <row r="145">
      <c r="A145" s="9"/>
      <c r="B145" s="9"/>
      <c r="C145" s="9"/>
      <c r="D145" s="9"/>
      <c r="E145" s="9"/>
      <c r="F145" s="9"/>
      <c r="G145" s="9"/>
      <c r="J145" s="16"/>
      <c r="M145" s="19"/>
    </row>
    <row r="146">
      <c r="A146" s="9"/>
      <c r="B146" s="9"/>
      <c r="C146" s="9"/>
      <c r="D146" s="9"/>
      <c r="E146" s="9"/>
      <c r="F146" s="9"/>
      <c r="G146" s="9"/>
      <c r="J146" s="16"/>
      <c r="M146" s="19"/>
    </row>
    <row r="147">
      <c r="A147" s="9"/>
      <c r="B147" s="9"/>
      <c r="C147" s="9"/>
      <c r="D147" s="9"/>
      <c r="E147" s="9"/>
      <c r="F147" s="9"/>
      <c r="G147" s="9"/>
      <c r="J147" s="16"/>
      <c r="M147" s="19"/>
    </row>
    <row r="148">
      <c r="A148" s="9"/>
      <c r="B148" s="9"/>
      <c r="C148" s="9"/>
      <c r="D148" s="9"/>
      <c r="E148" s="9"/>
      <c r="F148" s="9"/>
      <c r="G148" s="9"/>
      <c r="J148" s="16"/>
      <c r="M148" s="19"/>
    </row>
    <row r="149">
      <c r="A149" s="9"/>
      <c r="B149" s="9"/>
      <c r="C149" s="9"/>
      <c r="D149" s="9"/>
      <c r="E149" s="9"/>
      <c r="F149" s="9"/>
      <c r="G149" s="9"/>
      <c r="J149" s="16"/>
      <c r="M149" s="19"/>
    </row>
    <row r="150">
      <c r="A150" s="9"/>
      <c r="B150" s="9"/>
      <c r="C150" s="9"/>
      <c r="D150" s="9"/>
      <c r="E150" s="9"/>
      <c r="F150" s="9"/>
      <c r="G150" s="9"/>
      <c r="J150" s="16"/>
      <c r="M150" s="19"/>
    </row>
    <row r="151">
      <c r="A151" s="9"/>
      <c r="B151" s="9"/>
      <c r="C151" s="9"/>
      <c r="D151" s="9"/>
      <c r="E151" s="9"/>
      <c r="F151" s="9"/>
      <c r="G151" s="9"/>
      <c r="J151" s="16"/>
      <c r="M151" s="19"/>
    </row>
    <row r="152">
      <c r="A152" s="9"/>
      <c r="B152" s="9"/>
      <c r="C152" s="9"/>
      <c r="D152" s="9"/>
      <c r="E152" s="9"/>
      <c r="F152" s="9"/>
      <c r="G152" s="9"/>
      <c r="J152" s="16"/>
      <c r="M152" s="19"/>
    </row>
    <row r="153">
      <c r="A153" s="9"/>
      <c r="B153" s="9"/>
      <c r="C153" s="9"/>
      <c r="D153" s="9"/>
      <c r="E153" s="9"/>
      <c r="F153" s="9"/>
      <c r="G153" s="9"/>
      <c r="J153" s="16"/>
      <c r="M153" s="19"/>
    </row>
    <row r="154">
      <c r="A154" s="9"/>
      <c r="B154" s="9"/>
      <c r="C154" s="9"/>
      <c r="D154" s="9"/>
      <c r="E154" s="9"/>
      <c r="F154" s="9"/>
      <c r="G154" s="9"/>
      <c r="J154" s="16"/>
      <c r="M154" s="19"/>
    </row>
    <row r="155">
      <c r="A155" s="9"/>
      <c r="B155" s="9"/>
      <c r="C155" s="9"/>
      <c r="D155" s="9"/>
      <c r="E155" s="9"/>
      <c r="F155" s="9"/>
      <c r="G155" s="9"/>
      <c r="J155" s="16"/>
      <c r="M155" s="19"/>
    </row>
    <row r="156">
      <c r="A156" s="9"/>
      <c r="B156" s="9"/>
      <c r="C156" s="9"/>
      <c r="D156" s="9"/>
      <c r="E156" s="9"/>
      <c r="F156" s="9"/>
      <c r="G156" s="9"/>
      <c r="J156" s="16"/>
      <c r="M156" s="19"/>
    </row>
    <row r="157">
      <c r="A157" s="9"/>
      <c r="B157" s="9"/>
      <c r="C157" s="9"/>
      <c r="D157" s="9"/>
      <c r="E157" s="9"/>
      <c r="F157" s="9"/>
      <c r="G157" s="9"/>
      <c r="J157" s="16"/>
      <c r="M157" s="19"/>
    </row>
    <row r="158">
      <c r="A158" s="9"/>
      <c r="B158" s="9"/>
      <c r="C158" s="9"/>
      <c r="D158" s="9"/>
      <c r="E158" s="9"/>
      <c r="F158" s="9"/>
      <c r="G158" s="9"/>
      <c r="J158" s="16"/>
      <c r="M158" s="19"/>
    </row>
    <row r="159">
      <c r="A159" s="9"/>
      <c r="B159" s="9"/>
      <c r="C159" s="9"/>
      <c r="D159" s="9"/>
      <c r="E159" s="9"/>
      <c r="F159" s="9"/>
      <c r="G159" s="9"/>
      <c r="J159" s="16"/>
      <c r="M159" s="19"/>
    </row>
    <row r="160">
      <c r="A160" s="9"/>
      <c r="B160" s="9"/>
      <c r="C160" s="9"/>
      <c r="D160" s="9"/>
      <c r="E160" s="9"/>
      <c r="F160" s="9"/>
      <c r="G160" s="9"/>
      <c r="J160" s="16"/>
      <c r="M160" s="19"/>
    </row>
    <row r="161">
      <c r="A161" s="9"/>
      <c r="B161" s="9"/>
      <c r="C161" s="9"/>
      <c r="D161" s="9"/>
      <c r="E161" s="9"/>
      <c r="F161" s="9"/>
      <c r="G161" s="9"/>
      <c r="J161" s="16"/>
      <c r="M161" s="19"/>
    </row>
    <row r="162">
      <c r="A162" s="9"/>
      <c r="B162" s="9"/>
      <c r="C162" s="9"/>
      <c r="D162" s="9"/>
      <c r="E162" s="9"/>
      <c r="F162" s="9"/>
      <c r="G162" s="9"/>
      <c r="J162" s="16"/>
      <c r="M162" s="19"/>
    </row>
    <row r="163">
      <c r="A163" s="9"/>
      <c r="B163" s="9"/>
      <c r="C163" s="9"/>
      <c r="D163" s="9"/>
      <c r="E163" s="9"/>
      <c r="F163" s="9"/>
      <c r="G163" s="9"/>
      <c r="J163" s="16"/>
      <c r="M163" s="19"/>
    </row>
    <row r="164">
      <c r="A164" s="9"/>
      <c r="B164" s="9"/>
      <c r="C164" s="9"/>
      <c r="D164" s="9"/>
      <c r="E164" s="9"/>
      <c r="F164" s="9"/>
      <c r="G164" s="9"/>
      <c r="J164" s="16"/>
      <c r="M164" s="19"/>
    </row>
    <row r="165">
      <c r="A165" s="9"/>
      <c r="B165" s="9"/>
      <c r="C165" s="9"/>
      <c r="D165" s="9"/>
      <c r="E165" s="9"/>
      <c r="F165" s="9"/>
      <c r="G165" s="9"/>
      <c r="J165" s="16"/>
      <c r="M165" s="19"/>
    </row>
    <row r="166">
      <c r="A166" s="9"/>
      <c r="B166" s="9"/>
      <c r="C166" s="9"/>
      <c r="D166" s="9"/>
      <c r="E166" s="9"/>
      <c r="F166" s="9"/>
      <c r="G166" s="9"/>
      <c r="J166" s="16"/>
      <c r="M166" s="19"/>
    </row>
    <row r="167">
      <c r="A167" s="9"/>
      <c r="B167" s="9"/>
      <c r="C167" s="9"/>
      <c r="D167" s="9"/>
      <c r="E167" s="9"/>
      <c r="F167" s="9"/>
      <c r="G167" s="9"/>
      <c r="J167" s="16"/>
      <c r="M167" s="19"/>
    </row>
    <row r="168">
      <c r="A168" s="9"/>
      <c r="B168" s="9"/>
      <c r="C168" s="9"/>
      <c r="D168" s="9"/>
      <c r="E168" s="9"/>
      <c r="F168" s="9"/>
      <c r="G168" s="9"/>
      <c r="J168" s="16"/>
      <c r="M168" s="19"/>
    </row>
    <row r="169">
      <c r="A169" s="9"/>
      <c r="B169" s="9"/>
      <c r="C169" s="9"/>
      <c r="D169" s="9"/>
      <c r="E169" s="9"/>
      <c r="F169" s="9"/>
      <c r="G169" s="9"/>
      <c r="J169" s="16"/>
      <c r="M169" s="19"/>
    </row>
    <row r="170">
      <c r="A170" s="9"/>
      <c r="B170" s="9"/>
      <c r="C170" s="9"/>
      <c r="D170" s="9"/>
      <c r="E170" s="9"/>
      <c r="F170" s="9"/>
      <c r="G170" s="9"/>
      <c r="J170" s="16"/>
      <c r="M170" s="19"/>
    </row>
    <row r="171">
      <c r="A171" s="9"/>
      <c r="B171" s="9"/>
      <c r="C171" s="9"/>
      <c r="D171" s="9"/>
      <c r="E171" s="9"/>
      <c r="F171" s="9"/>
      <c r="G171" s="9"/>
      <c r="J171" s="16"/>
      <c r="M171" s="19"/>
    </row>
    <row r="172">
      <c r="A172" s="9"/>
      <c r="B172" s="9"/>
      <c r="C172" s="9"/>
      <c r="D172" s="9"/>
      <c r="E172" s="9"/>
      <c r="F172" s="9"/>
      <c r="G172" s="9"/>
      <c r="J172" s="16"/>
      <c r="M172" s="19"/>
    </row>
    <row r="173">
      <c r="A173" s="9"/>
      <c r="B173" s="9"/>
      <c r="C173" s="9"/>
      <c r="D173" s="9"/>
      <c r="E173" s="9"/>
      <c r="F173" s="9"/>
      <c r="G173" s="9"/>
      <c r="J173" s="16"/>
      <c r="M173" s="19"/>
    </row>
    <row r="174">
      <c r="A174" s="9"/>
      <c r="B174" s="9"/>
      <c r="C174" s="9"/>
      <c r="D174" s="9"/>
      <c r="E174" s="9"/>
      <c r="F174" s="9"/>
      <c r="G174" s="9"/>
      <c r="J174" s="16"/>
      <c r="M174" s="19"/>
    </row>
    <row r="175">
      <c r="A175" s="9"/>
      <c r="B175" s="9"/>
      <c r="C175" s="9"/>
      <c r="D175" s="9"/>
      <c r="E175" s="9"/>
      <c r="F175" s="9"/>
      <c r="G175" s="9"/>
      <c r="J175" s="16"/>
      <c r="M175" s="19"/>
    </row>
    <row r="176">
      <c r="A176" s="9"/>
      <c r="B176" s="9"/>
      <c r="C176" s="9"/>
      <c r="D176" s="9"/>
      <c r="E176" s="9"/>
      <c r="F176" s="9"/>
      <c r="G176" s="9"/>
      <c r="J176" s="16"/>
      <c r="M176" s="19"/>
    </row>
    <row r="177">
      <c r="A177" s="9"/>
      <c r="B177" s="9"/>
      <c r="C177" s="9"/>
      <c r="D177" s="9"/>
      <c r="E177" s="9"/>
      <c r="F177" s="9"/>
      <c r="G177" s="9"/>
      <c r="J177" s="16"/>
      <c r="M177" s="19"/>
    </row>
    <row r="178">
      <c r="A178" s="9"/>
      <c r="B178" s="9"/>
      <c r="C178" s="9"/>
      <c r="D178" s="9"/>
      <c r="E178" s="9"/>
      <c r="F178" s="9"/>
      <c r="G178" s="9"/>
      <c r="J178" s="16"/>
      <c r="M178" s="19"/>
    </row>
    <row r="179">
      <c r="A179" s="9"/>
      <c r="B179" s="9"/>
      <c r="C179" s="9"/>
      <c r="D179" s="9"/>
      <c r="E179" s="9"/>
      <c r="F179" s="9"/>
      <c r="G179" s="9"/>
      <c r="J179" s="16"/>
      <c r="M179" s="19"/>
    </row>
    <row r="180">
      <c r="A180" s="9"/>
      <c r="B180" s="9"/>
      <c r="C180" s="9"/>
      <c r="D180" s="9"/>
      <c r="E180" s="9"/>
      <c r="F180" s="9"/>
      <c r="G180" s="9"/>
      <c r="J180" s="16"/>
      <c r="M180" s="19"/>
    </row>
    <row r="181">
      <c r="A181" s="9"/>
      <c r="B181" s="9"/>
      <c r="C181" s="9"/>
      <c r="D181" s="9"/>
      <c r="E181" s="9"/>
      <c r="F181" s="9"/>
      <c r="G181" s="9"/>
      <c r="J181" s="16"/>
      <c r="M181" s="19"/>
    </row>
    <row r="182">
      <c r="A182" s="9"/>
      <c r="B182" s="9"/>
      <c r="C182" s="9"/>
      <c r="D182" s="9"/>
      <c r="E182" s="9"/>
      <c r="F182" s="9"/>
      <c r="G182" s="9"/>
      <c r="J182" s="16"/>
      <c r="M182" s="19"/>
    </row>
    <row r="183">
      <c r="A183" s="9"/>
      <c r="B183" s="9"/>
      <c r="C183" s="9"/>
      <c r="D183" s="9"/>
      <c r="E183" s="9"/>
      <c r="F183" s="9"/>
      <c r="G183" s="9"/>
      <c r="J183" s="16"/>
      <c r="M183" s="19"/>
    </row>
    <row r="184">
      <c r="A184" s="9"/>
      <c r="B184" s="9"/>
      <c r="C184" s="9"/>
      <c r="D184" s="9"/>
      <c r="E184" s="9"/>
      <c r="F184" s="9"/>
      <c r="G184" s="9"/>
      <c r="J184" s="16"/>
      <c r="M184" s="19"/>
    </row>
    <row r="185">
      <c r="A185" s="9"/>
      <c r="B185" s="9"/>
      <c r="C185" s="9"/>
      <c r="D185" s="9"/>
      <c r="E185" s="9"/>
      <c r="F185" s="9"/>
      <c r="G185" s="9"/>
      <c r="J185" s="16"/>
      <c r="M185" s="19"/>
    </row>
    <row r="186">
      <c r="A186" s="9"/>
      <c r="B186" s="9"/>
      <c r="C186" s="9"/>
      <c r="D186" s="9"/>
      <c r="E186" s="9"/>
      <c r="F186" s="9"/>
      <c r="G186" s="9"/>
      <c r="J186" s="16"/>
      <c r="M186" s="19"/>
    </row>
    <row r="187">
      <c r="A187" s="9"/>
      <c r="B187" s="9"/>
      <c r="C187" s="9"/>
      <c r="D187" s="9"/>
      <c r="E187" s="9"/>
      <c r="F187" s="9"/>
      <c r="G187" s="9"/>
      <c r="J187" s="16"/>
      <c r="M187" s="19"/>
    </row>
    <row r="188">
      <c r="A188" s="9"/>
      <c r="B188" s="9"/>
      <c r="C188" s="9"/>
      <c r="D188" s="9"/>
      <c r="E188" s="9"/>
      <c r="F188" s="9"/>
      <c r="G188" s="9"/>
      <c r="J188" s="16"/>
      <c r="M188" s="19"/>
    </row>
    <row r="189">
      <c r="A189" s="9"/>
      <c r="B189" s="9"/>
      <c r="C189" s="9"/>
      <c r="D189" s="9"/>
      <c r="E189" s="9"/>
      <c r="F189" s="9"/>
      <c r="G189" s="9"/>
      <c r="J189" s="16"/>
      <c r="M189" s="19"/>
    </row>
    <row r="190">
      <c r="A190" s="9"/>
      <c r="B190" s="9"/>
      <c r="C190" s="9"/>
      <c r="D190" s="9"/>
      <c r="E190" s="9"/>
      <c r="F190" s="9"/>
      <c r="G190" s="9"/>
      <c r="J190" s="16"/>
      <c r="M190" s="19"/>
    </row>
    <row r="191">
      <c r="A191" s="9"/>
      <c r="B191" s="9"/>
      <c r="C191" s="9"/>
      <c r="D191" s="9"/>
      <c r="E191" s="9"/>
      <c r="F191" s="9"/>
      <c r="G191" s="9"/>
      <c r="J191" s="16"/>
      <c r="M191" s="19"/>
    </row>
    <row r="192">
      <c r="A192" s="9"/>
      <c r="B192" s="9"/>
      <c r="C192" s="9"/>
      <c r="D192" s="9"/>
      <c r="E192" s="9"/>
      <c r="F192" s="9"/>
      <c r="G192" s="9"/>
      <c r="J192" s="16"/>
      <c r="M192" s="19"/>
    </row>
    <row r="193">
      <c r="A193" s="9"/>
      <c r="B193" s="9"/>
      <c r="C193" s="9"/>
      <c r="D193" s="9"/>
      <c r="E193" s="9"/>
      <c r="F193" s="9"/>
      <c r="G193" s="9"/>
      <c r="J193" s="16"/>
      <c r="M193" s="19"/>
    </row>
    <row r="194">
      <c r="A194" s="9"/>
      <c r="B194" s="9"/>
      <c r="C194" s="9"/>
      <c r="D194" s="9"/>
      <c r="E194" s="9"/>
      <c r="F194" s="9"/>
      <c r="G194" s="9"/>
      <c r="J194" s="16"/>
      <c r="M194" s="19"/>
    </row>
    <row r="195">
      <c r="A195" s="9"/>
      <c r="B195" s="9"/>
      <c r="C195" s="9"/>
      <c r="D195" s="9"/>
      <c r="E195" s="9"/>
      <c r="F195" s="9"/>
      <c r="G195" s="9"/>
      <c r="J195" s="16"/>
      <c r="M195" s="19"/>
    </row>
    <row r="196">
      <c r="A196" s="9"/>
      <c r="B196" s="9"/>
      <c r="C196" s="9"/>
      <c r="D196" s="9"/>
      <c r="E196" s="9"/>
      <c r="F196" s="9"/>
      <c r="G196" s="9"/>
      <c r="J196" s="16"/>
      <c r="M196" s="19"/>
    </row>
    <row r="197">
      <c r="A197" s="9"/>
      <c r="B197" s="9"/>
      <c r="C197" s="9"/>
      <c r="D197" s="9"/>
      <c r="E197" s="9"/>
      <c r="F197" s="9"/>
      <c r="G197" s="9"/>
      <c r="J197" s="16"/>
      <c r="M197" s="19"/>
    </row>
    <row r="198">
      <c r="A198" s="9"/>
      <c r="B198" s="9"/>
      <c r="C198" s="9"/>
      <c r="D198" s="9"/>
      <c r="E198" s="9"/>
      <c r="F198" s="9"/>
      <c r="G198" s="9"/>
      <c r="J198" s="16"/>
      <c r="M198" s="19"/>
    </row>
    <row r="199">
      <c r="A199" s="9"/>
      <c r="B199" s="9"/>
      <c r="C199" s="9"/>
      <c r="D199" s="9"/>
      <c r="E199" s="9"/>
      <c r="F199" s="9"/>
      <c r="G199" s="9"/>
      <c r="J199" s="16"/>
      <c r="M199" s="19"/>
    </row>
    <row r="200">
      <c r="A200" s="9"/>
      <c r="B200" s="9"/>
      <c r="C200" s="9"/>
      <c r="D200" s="9"/>
      <c r="E200" s="9"/>
      <c r="F200" s="9"/>
      <c r="G200" s="9"/>
      <c r="J200" s="16"/>
      <c r="M200" s="19"/>
    </row>
    <row r="201">
      <c r="A201" s="9"/>
      <c r="B201" s="9"/>
      <c r="C201" s="9"/>
      <c r="D201" s="9"/>
      <c r="E201" s="9"/>
      <c r="F201" s="9"/>
      <c r="G201" s="9"/>
      <c r="J201" s="16"/>
      <c r="M201" s="19"/>
    </row>
    <row r="202">
      <c r="A202" s="9"/>
      <c r="B202" s="9"/>
      <c r="C202" s="9"/>
      <c r="D202" s="9"/>
      <c r="E202" s="9"/>
      <c r="F202" s="9"/>
      <c r="G202" s="9"/>
      <c r="J202" s="16"/>
      <c r="M202" s="19"/>
    </row>
    <row r="203">
      <c r="A203" s="9"/>
      <c r="B203" s="9"/>
      <c r="C203" s="9"/>
      <c r="D203" s="9"/>
      <c r="E203" s="9"/>
      <c r="F203" s="9"/>
      <c r="G203" s="9"/>
      <c r="J203" s="16"/>
      <c r="M203" s="19"/>
    </row>
    <row r="204">
      <c r="A204" s="9"/>
      <c r="B204" s="9"/>
      <c r="C204" s="9"/>
      <c r="D204" s="9"/>
      <c r="E204" s="9"/>
      <c r="F204" s="9"/>
      <c r="G204" s="9"/>
      <c r="J204" s="16"/>
      <c r="M204" s="19"/>
    </row>
    <row r="205">
      <c r="A205" s="9"/>
      <c r="B205" s="9"/>
      <c r="C205" s="9"/>
      <c r="D205" s="9"/>
      <c r="E205" s="9"/>
      <c r="F205" s="9"/>
      <c r="G205" s="9"/>
      <c r="J205" s="16"/>
      <c r="M205" s="19"/>
    </row>
    <row r="206">
      <c r="A206" s="9"/>
      <c r="B206" s="9"/>
      <c r="C206" s="9"/>
      <c r="D206" s="9"/>
      <c r="E206" s="9"/>
      <c r="F206" s="9"/>
      <c r="G206" s="9"/>
      <c r="J206" s="16"/>
      <c r="M206" s="19"/>
    </row>
    <row r="207">
      <c r="A207" s="9"/>
      <c r="B207" s="9"/>
      <c r="C207" s="9"/>
      <c r="D207" s="9"/>
      <c r="E207" s="9"/>
      <c r="F207" s="9"/>
      <c r="G207" s="9"/>
      <c r="J207" s="16"/>
      <c r="M207" s="19"/>
    </row>
    <row r="208">
      <c r="A208" s="9"/>
      <c r="B208" s="9"/>
      <c r="C208" s="9"/>
      <c r="D208" s="9"/>
      <c r="E208" s="9"/>
      <c r="F208" s="9"/>
      <c r="G208" s="9"/>
      <c r="J208" s="16"/>
      <c r="M208" s="19"/>
    </row>
    <row r="209">
      <c r="A209" s="9"/>
      <c r="B209" s="9"/>
      <c r="C209" s="9"/>
      <c r="D209" s="9"/>
      <c r="E209" s="9"/>
      <c r="F209" s="9"/>
      <c r="G209" s="9"/>
      <c r="J209" s="16"/>
      <c r="M209" s="19"/>
    </row>
    <row r="210">
      <c r="A210" s="9"/>
      <c r="B210" s="9"/>
      <c r="C210" s="9"/>
      <c r="D210" s="9"/>
      <c r="E210" s="9"/>
      <c r="F210" s="9"/>
      <c r="G210" s="9"/>
      <c r="J210" s="16"/>
      <c r="M210" s="19"/>
    </row>
    <row r="211">
      <c r="A211" s="9"/>
      <c r="B211" s="9"/>
      <c r="C211" s="9"/>
      <c r="D211" s="9"/>
      <c r="E211" s="9"/>
      <c r="F211" s="9"/>
      <c r="G211" s="9"/>
      <c r="J211" s="16"/>
      <c r="M211" s="19"/>
    </row>
    <row r="212">
      <c r="A212" s="9"/>
      <c r="B212" s="9"/>
      <c r="C212" s="9"/>
      <c r="D212" s="9"/>
      <c r="E212" s="9"/>
      <c r="F212" s="9"/>
      <c r="G212" s="9"/>
      <c r="J212" s="16"/>
      <c r="M212" s="19"/>
    </row>
    <row r="213">
      <c r="A213" s="9"/>
      <c r="B213" s="9"/>
      <c r="C213" s="9"/>
      <c r="D213" s="9"/>
      <c r="E213" s="9"/>
      <c r="F213" s="9"/>
      <c r="G213" s="9"/>
      <c r="J213" s="16"/>
      <c r="M213" s="19"/>
    </row>
    <row r="214">
      <c r="A214" s="9"/>
      <c r="B214" s="9"/>
      <c r="C214" s="9"/>
      <c r="D214" s="9"/>
      <c r="E214" s="9"/>
      <c r="F214" s="9"/>
      <c r="G214" s="9"/>
      <c r="J214" s="16"/>
      <c r="M214" s="19"/>
    </row>
    <row r="215">
      <c r="A215" s="9"/>
      <c r="B215" s="9"/>
      <c r="C215" s="9"/>
      <c r="D215" s="9"/>
      <c r="E215" s="9"/>
      <c r="F215" s="9"/>
      <c r="G215" s="9"/>
      <c r="J215" s="16"/>
      <c r="M215" s="19"/>
    </row>
    <row r="216">
      <c r="A216" s="9"/>
      <c r="B216" s="9"/>
      <c r="C216" s="9"/>
      <c r="D216" s="9"/>
      <c r="E216" s="9"/>
      <c r="F216" s="9"/>
      <c r="G216" s="9"/>
      <c r="J216" s="16"/>
      <c r="M216" s="19"/>
    </row>
    <row r="217">
      <c r="A217" s="9"/>
      <c r="B217" s="9"/>
      <c r="C217" s="9"/>
      <c r="D217" s="9"/>
      <c r="E217" s="9"/>
      <c r="F217" s="9"/>
      <c r="G217" s="9"/>
      <c r="J217" s="16"/>
      <c r="M217" s="19"/>
    </row>
    <row r="218">
      <c r="A218" s="9"/>
      <c r="B218" s="9"/>
      <c r="C218" s="9"/>
      <c r="D218" s="9"/>
      <c r="E218" s="9"/>
      <c r="F218" s="9"/>
      <c r="G218" s="9"/>
      <c r="J218" s="16"/>
      <c r="M218" s="19"/>
    </row>
    <row r="219">
      <c r="A219" s="9"/>
      <c r="B219" s="9"/>
      <c r="C219" s="9"/>
      <c r="D219" s="9"/>
      <c r="E219" s="9"/>
      <c r="F219" s="9"/>
      <c r="G219" s="9"/>
      <c r="J219" s="16"/>
      <c r="M219" s="19"/>
    </row>
    <row r="220">
      <c r="A220" s="9"/>
      <c r="B220" s="9"/>
      <c r="C220" s="9"/>
      <c r="D220" s="9"/>
      <c r="E220" s="9"/>
      <c r="F220" s="9"/>
      <c r="G220" s="9"/>
      <c r="J220" s="16"/>
      <c r="M220" s="19"/>
    </row>
    <row r="221">
      <c r="A221" s="9"/>
      <c r="B221" s="9"/>
      <c r="C221" s="9"/>
      <c r="D221" s="9"/>
      <c r="E221" s="9"/>
      <c r="F221" s="9"/>
      <c r="G221" s="9"/>
      <c r="J221" s="16"/>
      <c r="M221" s="19"/>
    </row>
    <row r="222">
      <c r="A222" s="9"/>
      <c r="B222" s="9"/>
      <c r="C222" s="9"/>
      <c r="D222" s="9"/>
      <c r="E222" s="9"/>
      <c r="F222" s="9"/>
      <c r="G222" s="9"/>
      <c r="J222" s="16"/>
      <c r="M222" s="19"/>
    </row>
    <row r="223">
      <c r="A223" s="9"/>
      <c r="B223" s="9"/>
      <c r="C223" s="9"/>
      <c r="D223" s="9"/>
      <c r="E223" s="9"/>
      <c r="F223" s="9"/>
      <c r="G223" s="9"/>
      <c r="J223" s="16"/>
      <c r="M223" s="19"/>
    </row>
    <row r="224">
      <c r="A224" s="9"/>
      <c r="B224" s="9"/>
      <c r="C224" s="9"/>
      <c r="D224" s="9"/>
      <c r="E224" s="9"/>
      <c r="F224" s="9"/>
      <c r="G224" s="9"/>
      <c r="J224" s="16"/>
      <c r="M224" s="19"/>
    </row>
    <row r="225">
      <c r="A225" s="9"/>
      <c r="B225" s="9"/>
      <c r="C225" s="9"/>
      <c r="D225" s="9"/>
      <c r="E225" s="9"/>
      <c r="F225" s="9"/>
      <c r="G225" s="9"/>
      <c r="J225" s="16"/>
      <c r="M225" s="19"/>
    </row>
    <row r="226">
      <c r="A226" s="9"/>
      <c r="B226" s="9"/>
      <c r="C226" s="9"/>
      <c r="D226" s="9"/>
      <c r="E226" s="9"/>
      <c r="F226" s="9"/>
      <c r="G226" s="9"/>
      <c r="J226" s="16"/>
      <c r="M226" s="19"/>
    </row>
    <row r="227">
      <c r="A227" s="9"/>
      <c r="B227" s="9"/>
      <c r="C227" s="9"/>
      <c r="D227" s="9"/>
      <c r="E227" s="9"/>
      <c r="F227" s="9"/>
      <c r="G227" s="9"/>
      <c r="J227" s="16"/>
      <c r="M227" s="19"/>
    </row>
    <row r="228">
      <c r="A228" s="9"/>
      <c r="B228" s="9"/>
      <c r="C228" s="9"/>
      <c r="D228" s="9"/>
      <c r="E228" s="9"/>
      <c r="F228" s="9"/>
      <c r="G228" s="9"/>
      <c r="J228" s="16"/>
      <c r="M228" s="19"/>
    </row>
    <row r="229">
      <c r="A229" s="9"/>
      <c r="B229" s="9"/>
      <c r="C229" s="9"/>
      <c r="D229" s="9"/>
      <c r="E229" s="9"/>
      <c r="F229" s="9"/>
      <c r="G229" s="9"/>
      <c r="J229" s="16"/>
      <c r="M229" s="19"/>
    </row>
    <row r="230">
      <c r="A230" s="9"/>
      <c r="B230" s="9"/>
      <c r="C230" s="9"/>
      <c r="D230" s="9"/>
      <c r="E230" s="9"/>
      <c r="F230" s="9"/>
      <c r="G230" s="9"/>
      <c r="J230" s="16"/>
      <c r="M230" s="19"/>
    </row>
    <row r="231">
      <c r="A231" s="9"/>
      <c r="B231" s="9"/>
      <c r="C231" s="9"/>
      <c r="D231" s="9"/>
      <c r="E231" s="9"/>
      <c r="F231" s="9"/>
      <c r="G231" s="9"/>
      <c r="J231" s="16"/>
      <c r="M231" s="19"/>
    </row>
    <row r="232">
      <c r="A232" s="9"/>
      <c r="B232" s="9"/>
      <c r="C232" s="9"/>
      <c r="D232" s="9"/>
      <c r="E232" s="9"/>
      <c r="F232" s="9"/>
      <c r="G232" s="9"/>
      <c r="J232" s="16"/>
      <c r="M232" s="19"/>
    </row>
    <row r="233">
      <c r="A233" s="9"/>
      <c r="B233" s="9"/>
      <c r="C233" s="9"/>
      <c r="D233" s="9"/>
      <c r="E233" s="9"/>
      <c r="F233" s="9"/>
      <c r="G233" s="9"/>
      <c r="J233" s="16"/>
      <c r="M233" s="19"/>
    </row>
    <row r="234">
      <c r="A234" s="9"/>
      <c r="B234" s="9"/>
      <c r="C234" s="9"/>
      <c r="D234" s="9"/>
      <c r="E234" s="9"/>
      <c r="F234" s="9"/>
      <c r="G234" s="9"/>
      <c r="J234" s="16"/>
      <c r="M234" s="19"/>
    </row>
    <row r="235">
      <c r="A235" s="9"/>
      <c r="B235" s="9"/>
      <c r="C235" s="9"/>
      <c r="D235" s="9"/>
      <c r="E235" s="9"/>
      <c r="F235" s="9"/>
      <c r="G235" s="9"/>
      <c r="J235" s="16"/>
      <c r="M235" s="19"/>
    </row>
    <row r="236">
      <c r="A236" s="9"/>
      <c r="B236" s="9"/>
      <c r="C236" s="9"/>
      <c r="D236" s="9"/>
      <c r="E236" s="9"/>
      <c r="F236" s="9"/>
      <c r="G236" s="9"/>
      <c r="J236" s="16"/>
      <c r="M236" s="19"/>
    </row>
    <row r="237">
      <c r="A237" s="9"/>
      <c r="B237" s="9"/>
      <c r="C237" s="9"/>
      <c r="D237" s="9"/>
      <c r="E237" s="9"/>
      <c r="F237" s="9"/>
      <c r="G237" s="9"/>
      <c r="J237" s="16"/>
      <c r="M237" s="19"/>
    </row>
    <row r="238">
      <c r="A238" s="9"/>
      <c r="B238" s="9"/>
      <c r="C238" s="9"/>
      <c r="D238" s="9"/>
      <c r="E238" s="9"/>
      <c r="F238" s="9"/>
      <c r="G238" s="9"/>
      <c r="J238" s="16"/>
      <c r="M238" s="19"/>
    </row>
    <row r="239">
      <c r="A239" s="9"/>
      <c r="B239" s="9"/>
      <c r="C239" s="9"/>
      <c r="D239" s="9"/>
      <c r="E239" s="9"/>
      <c r="F239" s="9"/>
      <c r="G239" s="9"/>
      <c r="J239" s="16"/>
      <c r="M239" s="19"/>
    </row>
    <row r="240">
      <c r="A240" s="9"/>
      <c r="B240" s="9"/>
      <c r="C240" s="9"/>
      <c r="D240" s="9"/>
      <c r="E240" s="9"/>
      <c r="F240" s="9"/>
      <c r="G240" s="9"/>
      <c r="J240" s="16"/>
      <c r="M240" s="19"/>
    </row>
    <row r="241">
      <c r="A241" s="9"/>
      <c r="B241" s="9"/>
      <c r="C241" s="9"/>
      <c r="D241" s="9"/>
      <c r="E241" s="9"/>
      <c r="F241" s="9"/>
      <c r="G241" s="9"/>
      <c r="J241" s="16"/>
      <c r="M241" s="19"/>
    </row>
    <row r="242">
      <c r="A242" s="9"/>
      <c r="B242" s="9"/>
      <c r="C242" s="9"/>
      <c r="D242" s="9"/>
      <c r="E242" s="9"/>
      <c r="F242" s="9"/>
      <c r="G242" s="9"/>
      <c r="J242" s="16"/>
      <c r="M242" s="19"/>
    </row>
    <row r="243">
      <c r="A243" s="9"/>
      <c r="B243" s="9"/>
      <c r="C243" s="9"/>
      <c r="D243" s="9"/>
      <c r="E243" s="9"/>
      <c r="F243" s="9"/>
      <c r="G243" s="9"/>
      <c r="J243" s="16"/>
      <c r="M243" s="19"/>
    </row>
    <row r="244">
      <c r="A244" s="9"/>
      <c r="B244" s="9"/>
      <c r="C244" s="9"/>
      <c r="D244" s="9"/>
      <c r="E244" s="9"/>
      <c r="F244" s="9"/>
      <c r="G244" s="9"/>
      <c r="J244" s="16"/>
      <c r="M244" s="19"/>
    </row>
    <row r="245">
      <c r="A245" s="9"/>
      <c r="B245" s="9"/>
      <c r="C245" s="9"/>
      <c r="D245" s="9"/>
      <c r="E245" s="9"/>
      <c r="F245" s="9"/>
      <c r="G245" s="9"/>
      <c r="J245" s="16"/>
      <c r="M245" s="19"/>
    </row>
    <row r="246">
      <c r="A246" s="9"/>
      <c r="B246" s="9"/>
      <c r="C246" s="9"/>
      <c r="D246" s="9"/>
      <c r="E246" s="9"/>
      <c r="F246" s="9"/>
      <c r="G246" s="9"/>
      <c r="J246" s="16"/>
      <c r="M246" s="19"/>
    </row>
    <row r="247">
      <c r="A247" s="9"/>
      <c r="B247" s="9"/>
      <c r="C247" s="9"/>
      <c r="D247" s="9"/>
      <c r="E247" s="9"/>
      <c r="F247" s="9"/>
      <c r="G247" s="9"/>
      <c r="J247" s="16"/>
      <c r="M247" s="19"/>
    </row>
    <row r="248">
      <c r="A248" s="9"/>
      <c r="B248" s="9"/>
      <c r="C248" s="9"/>
      <c r="D248" s="9"/>
      <c r="E248" s="9"/>
      <c r="F248" s="9"/>
      <c r="G248" s="9"/>
      <c r="J248" s="16"/>
      <c r="M248" s="19"/>
    </row>
    <row r="249">
      <c r="A249" s="9"/>
      <c r="B249" s="9"/>
      <c r="C249" s="9"/>
      <c r="D249" s="9"/>
      <c r="E249" s="9"/>
      <c r="F249" s="9"/>
      <c r="G249" s="9"/>
      <c r="J249" s="16"/>
      <c r="M249" s="19"/>
    </row>
    <row r="250">
      <c r="A250" s="9"/>
      <c r="B250" s="9"/>
      <c r="C250" s="9"/>
      <c r="D250" s="9"/>
      <c r="E250" s="9"/>
      <c r="F250" s="9"/>
      <c r="G250" s="9"/>
      <c r="J250" s="16"/>
      <c r="M250" s="19"/>
    </row>
    <row r="251">
      <c r="A251" s="9"/>
      <c r="B251" s="9"/>
      <c r="C251" s="9"/>
      <c r="D251" s="9"/>
      <c r="E251" s="9"/>
      <c r="F251" s="9"/>
      <c r="G251" s="9"/>
      <c r="J251" s="16"/>
      <c r="M251" s="19"/>
    </row>
    <row r="252">
      <c r="A252" s="9"/>
      <c r="B252" s="9"/>
      <c r="C252" s="9"/>
      <c r="D252" s="9"/>
      <c r="E252" s="9"/>
      <c r="F252" s="9"/>
      <c r="G252" s="9"/>
      <c r="J252" s="16"/>
      <c r="M252" s="19"/>
    </row>
    <row r="253">
      <c r="A253" s="9"/>
      <c r="B253" s="9"/>
      <c r="C253" s="9"/>
      <c r="D253" s="9"/>
      <c r="E253" s="9"/>
      <c r="F253" s="9"/>
      <c r="G253" s="9"/>
      <c r="J253" s="16"/>
      <c r="M253" s="19"/>
    </row>
    <row r="254">
      <c r="A254" s="9"/>
      <c r="B254" s="9"/>
      <c r="C254" s="9"/>
      <c r="D254" s="9"/>
      <c r="E254" s="9"/>
      <c r="F254" s="9"/>
      <c r="G254" s="9"/>
      <c r="J254" s="16"/>
      <c r="M254" s="19"/>
    </row>
    <row r="255">
      <c r="A255" s="9"/>
      <c r="B255" s="9"/>
      <c r="C255" s="9"/>
      <c r="D255" s="9"/>
      <c r="E255" s="9"/>
      <c r="F255" s="9"/>
      <c r="G255" s="9"/>
      <c r="J255" s="16"/>
      <c r="M255" s="19"/>
    </row>
    <row r="256">
      <c r="A256" s="9"/>
      <c r="B256" s="9"/>
      <c r="C256" s="9"/>
      <c r="D256" s="9"/>
      <c r="E256" s="9"/>
      <c r="F256" s="9"/>
      <c r="G256" s="9"/>
      <c r="J256" s="16"/>
      <c r="M256" s="19"/>
    </row>
    <row r="257">
      <c r="A257" s="9"/>
      <c r="B257" s="9"/>
      <c r="C257" s="9"/>
      <c r="D257" s="9"/>
      <c r="E257" s="9"/>
      <c r="F257" s="9"/>
      <c r="G257" s="9"/>
      <c r="J257" s="16"/>
      <c r="M257" s="19"/>
    </row>
    <row r="258">
      <c r="A258" s="9"/>
      <c r="B258" s="9"/>
      <c r="C258" s="9"/>
      <c r="D258" s="9"/>
      <c r="E258" s="9"/>
      <c r="F258" s="9"/>
      <c r="G258" s="9"/>
      <c r="J258" s="16"/>
      <c r="M258" s="19"/>
    </row>
    <row r="259">
      <c r="A259" s="9"/>
      <c r="B259" s="9"/>
      <c r="C259" s="9"/>
      <c r="D259" s="9"/>
      <c r="E259" s="9"/>
      <c r="F259" s="9"/>
      <c r="G259" s="9"/>
      <c r="J259" s="16"/>
      <c r="M259" s="19"/>
    </row>
    <row r="260">
      <c r="A260" s="9"/>
      <c r="B260" s="9"/>
      <c r="C260" s="9"/>
      <c r="D260" s="9"/>
      <c r="E260" s="9"/>
      <c r="F260" s="9"/>
      <c r="G260" s="9"/>
      <c r="J260" s="16"/>
      <c r="M260" s="19"/>
    </row>
    <row r="261">
      <c r="A261" s="9"/>
      <c r="B261" s="9"/>
      <c r="C261" s="9"/>
      <c r="D261" s="9"/>
      <c r="E261" s="9"/>
      <c r="F261" s="9"/>
      <c r="G261" s="9"/>
      <c r="J261" s="16"/>
      <c r="M261" s="19"/>
    </row>
    <row r="262">
      <c r="A262" s="9"/>
      <c r="B262" s="9"/>
      <c r="C262" s="9"/>
      <c r="D262" s="9"/>
      <c r="E262" s="9"/>
      <c r="F262" s="9"/>
      <c r="G262" s="9"/>
      <c r="J262" s="16"/>
      <c r="M262" s="19"/>
    </row>
    <row r="263">
      <c r="A263" s="9"/>
      <c r="B263" s="9"/>
      <c r="C263" s="9"/>
      <c r="D263" s="9"/>
      <c r="E263" s="9"/>
      <c r="F263" s="9"/>
      <c r="G263" s="9"/>
      <c r="J263" s="16"/>
      <c r="M263" s="19"/>
    </row>
    <row r="264">
      <c r="A264" s="9"/>
      <c r="B264" s="9"/>
      <c r="C264" s="9"/>
      <c r="D264" s="9"/>
      <c r="E264" s="9"/>
      <c r="F264" s="9"/>
      <c r="G264" s="9"/>
      <c r="J264" s="16"/>
      <c r="M264" s="19"/>
    </row>
    <row r="265">
      <c r="A265" s="9"/>
      <c r="B265" s="9"/>
      <c r="C265" s="9"/>
      <c r="D265" s="9"/>
      <c r="E265" s="9"/>
      <c r="F265" s="9"/>
      <c r="G265" s="9"/>
      <c r="J265" s="16"/>
      <c r="M265" s="19"/>
    </row>
    <row r="266">
      <c r="A266" s="9"/>
      <c r="B266" s="9"/>
      <c r="C266" s="9"/>
      <c r="D266" s="9"/>
      <c r="E266" s="9"/>
      <c r="F266" s="9"/>
      <c r="G266" s="9"/>
      <c r="J266" s="16"/>
      <c r="M266" s="19"/>
    </row>
    <row r="267">
      <c r="A267" s="9"/>
      <c r="B267" s="9"/>
      <c r="C267" s="9"/>
      <c r="D267" s="9"/>
      <c r="E267" s="9"/>
      <c r="F267" s="9"/>
      <c r="G267" s="9"/>
      <c r="J267" s="16"/>
      <c r="M267" s="19"/>
    </row>
    <row r="268">
      <c r="A268" s="9"/>
      <c r="B268" s="9"/>
      <c r="C268" s="9"/>
      <c r="D268" s="9"/>
      <c r="E268" s="9"/>
      <c r="F268" s="9"/>
      <c r="G268" s="9"/>
      <c r="J268" s="16"/>
      <c r="M268" s="19"/>
    </row>
    <row r="269">
      <c r="A269" s="9"/>
      <c r="B269" s="9"/>
      <c r="C269" s="9"/>
      <c r="D269" s="9"/>
      <c r="E269" s="9"/>
      <c r="F269" s="9"/>
      <c r="G269" s="9"/>
      <c r="J269" s="16"/>
      <c r="M269" s="19"/>
    </row>
    <row r="270">
      <c r="A270" s="9"/>
      <c r="B270" s="9"/>
      <c r="C270" s="9"/>
      <c r="D270" s="9"/>
      <c r="E270" s="9"/>
      <c r="F270" s="9"/>
      <c r="G270" s="9"/>
      <c r="J270" s="16"/>
      <c r="M270" s="19"/>
    </row>
    <row r="271">
      <c r="A271" s="9"/>
      <c r="B271" s="9"/>
      <c r="C271" s="9"/>
      <c r="D271" s="9"/>
      <c r="E271" s="9"/>
      <c r="F271" s="9"/>
      <c r="G271" s="9"/>
      <c r="J271" s="16"/>
      <c r="M271" s="19"/>
    </row>
    <row r="272">
      <c r="A272" s="9"/>
      <c r="B272" s="9"/>
      <c r="C272" s="9"/>
      <c r="D272" s="9"/>
      <c r="E272" s="9"/>
      <c r="F272" s="9"/>
      <c r="G272" s="9"/>
      <c r="J272" s="16"/>
      <c r="M272" s="19"/>
    </row>
    <row r="273">
      <c r="A273" s="9"/>
      <c r="B273" s="9"/>
      <c r="C273" s="9"/>
      <c r="D273" s="9"/>
      <c r="E273" s="9"/>
      <c r="F273" s="9"/>
      <c r="G273" s="9"/>
      <c r="J273" s="16"/>
      <c r="M273" s="19"/>
    </row>
    <row r="274">
      <c r="A274" s="9"/>
      <c r="B274" s="9"/>
      <c r="C274" s="9"/>
      <c r="D274" s="9"/>
      <c r="E274" s="9"/>
      <c r="F274" s="9"/>
      <c r="G274" s="9"/>
      <c r="J274" s="16"/>
      <c r="M274" s="19"/>
    </row>
    <row r="275">
      <c r="A275" s="9"/>
      <c r="B275" s="9"/>
      <c r="C275" s="9"/>
      <c r="D275" s="9"/>
      <c r="E275" s="9"/>
      <c r="F275" s="9"/>
      <c r="G275" s="9"/>
      <c r="J275" s="16"/>
      <c r="M275" s="19"/>
    </row>
    <row r="276">
      <c r="A276" s="9"/>
      <c r="B276" s="9"/>
      <c r="C276" s="9"/>
      <c r="D276" s="9"/>
      <c r="E276" s="9"/>
      <c r="F276" s="9"/>
      <c r="G276" s="9"/>
      <c r="J276" s="16"/>
      <c r="M276" s="19"/>
    </row>
    <row r="277">
      <c r="A277" s="9"/>
      <c r="B277" s="9"/>
      <c r="C277" s="9"/>
      <c r="D277" s="9"/>
      <c r="E277" s="9"/>
      <c r="F277" s="9"/>
      <c r="G277" s="9"/>
      <c r="J277" s="16"/>
      <c r="M277" s="19"/>
    </row>
    <row r="278">
      <c r="A278" s="9"/>
      <c r="B278" s="9"/>
      <c r="C278" s="9"/>
      <c r="D278" s="9"/>
      <c r="E278" s="9"/>
      <c r="F278" s="9"/>
      <c r="G278" s="9"/>
      <c r="J278" s="16"/>
      <c r="M278" s="19"/>
    </row>
    <row r="279">
      <c r="A279" s="9"/>
      <c r="B279" s="9"/>
      <c r="C279" s="9"/>
      <c r="D279" s="9"/>
      <c r="E279" s="9"/>
      <c r="F279" s="9"/>
      <c r="G279" s="9"/>
      <c r="J279" s="16"/>
      <c r="M279" s="19"/>
    </row>
    <row r="280">
      <c r="A280" s="9"/>
      <c r="B280" s="9"/>
      <c r="C280" s="9"/>
      <c r="D280" s="9"/>
      <c r="E280" s="9"/>
      <c r="F280" s="9"/>
      <c r="G280" s="9"/>
      <c r="J280" s="16"/>
      <c r="M280" s="19"/>
    </row>
    <row r="281">
      <c r="A281" s="9"/>
      <c r="B281" s="9"/>
      <c r="C281" s="9"/>
      <c r="D281" s="9"/>
      <c r="E281" s="9"/>
      <c r="F281" s="9"/>
      <c r="G281" s="9"/>
      <c r="J281" s="16"/>
      <c r="M281" s="19"/>
    </row>
    <row r="282">
      <c r="A282" s="9"/>
      <c r="B282" s="9"/>
      <c r="C282" s="9"/>
      <c r="D282" s="9"/>
      <c r="E282" s="9"/>
      <c r="F282" s="9"/>
      <c r="G282" s="9"/>
      <c r="J282" s="16"/>
      <c r="M282" s="19"/>
    </row>
    <row r="283">
      <c r="A283" s="9"/>
      <c r="B283" s="9"/>
      <c r="C283" s="9"/>
      <c r="D283" s="9"/>
      <c r="E283" s="9"/>
      <c r="F283" s="9"/>
      <c r="G283" s="9"/>
      <c r="J283" s="16"/>
      <c r="M283" s="19"/>
    </row>
    <row r="284">
      <c r="A284" s="9"/>
      <c r="B284" s="9"/>
      <c r="C284" s="9"/>
      <c r="D284" s="9"/>
      <c r="E284" s="9"/>
      <c r="F284" s="9"/>
      <c r="G284" s="9"/>
      <c r="J284" s="16"/>
      <c r="M284" s="19"/>
    </row>
    <row r="285">
      <c r="A285" s="9"/>
      <c r="B285" s="9"/>
      <c r="C285" s="9"/>
      <c r="D285" s="9"/>
      <c r="E285" s="9"/>
      <c r="F285" s="9"/>
      <c r="G285" s="9"/>
      <c r="J285" s="16"/>
      <c r="M285" s="19"/>
    </row>
    <row r="286">
      <c r="A286" s="9"/>
      <c r="B286" s="9"/>
      <c r="C286" s="9"/>
      <c r="D286" s="9"/>
      <c r="E286" s="9"/>
      <c r="F286" s="9"/>
      <c r="G286" s="9"/>
      <c r="J286" s="16"/>
      <c r="M286" s="19"/>
    </row>
    <row r="287">
      <c r="A287" s="9"/>
      <c r="B287" s="9"/>
      <c r="C287" s="9"/>
      <c r="D287" s="9"/>
      <c r="E287" s="9"/>
      <c r="F287" s="9"/>
      <c r="G287" s="9"/>
      <c r="J287" s="16"/>
      <c r="M287" s="19"/>
    </row>
    <row r="288">
      <c r="A288" s="9"/>
      <c r="B288" s="9"/>
      <c r="C288" s="9"/>
      <c r="D288" s="9"/>
      <c r="E288" s="9"/>
      <c r="F288" s="9"/>
      <c r="G288" s="9"/>
      <c r="J288" s="16"/>
      <c r="M288" s="19"/>
    </row>
    <row r="289">
      <c r="A289" s="9"/>
      <c r="B289" s="9"/>
      <c r="C289" s="9"/>
      <c r="D289" s="9"/>
      <c r="E289" s="9"/>
      <c r="F289" s="9"/>
      <c r="G289" s="9"/>
      <c r="J289" s="16"/>
      <c r="M289" s="19"/>
    </row>
    <row r="290">
      <c r="A290" s="9"/>
      <c r="B290" s="9"/>
      <c r="C290" s="9"/>
      <c r="D290" s="9"/>
      <c r="E290" s="9"/>
      <c r="F290" s="9"/>
      <c r="G290" s="9"/>
      <c r="J290" s="16"/>
      <c r="M290" s="19"/>
    </row>
    <row r="291">
      <c r="A291" s="9"/>
      <c r="B291" s="9"/>
      <c r="C291" s="9"/>
      <c r="D291" s="9"/>
      <c r="E291" s="9"/>
      <c r="F291" s="9"/>
      <c r="G291" s="9"/>
      <c r="J291" s="16"/>
      <c r="M291" s="19"/>
    </row>
    <row r="292">
      <c r="A292" s="9"/>
      <c r="B292" s="9"/>
      <c r="C292" s="9"/>
      <c r="D292" s="9"/>
      <c r="E292" s="9"/>
      <c r="F292" s="9"/>
      <c r="G292" s="9"/>
      <c r="J292" s="16"/>
      <c r="M292" s="19"/>
    </row>
    <row r="293">
      <c r="A293" s="9"/>
      <c r="B293" s="9"/>
      <c r="C293" s="9"/>
      <c r="D293" s="9"/>
      <c r="E293" s="9"/>
      <c r="F293" s="9"/>
      <c r="G293" s="9"/>
      <c r="J293" s="16"/>
      <c r="M293" s="19"/>
    </row>
    <row r="294">
      <c r="A294" s="9"/>
      <c r="B294" s="9"/>
      <c r="C294" s="9"/>
      <c r="D294" s="9"/>
      <c r="E294" s="9"/>
      <c r="F294" s="9"/>
      <c r="G294" s="9"/>
      <c r="J294" s="16"/>
      <c r="M294" s="19"/>
    </row>
    <row r="295">
      <c r="A295" s="9"/>
      <c r="B295" s="9"/>
      <c r="C295" s="9"/>
      <c r="D295" s="9"/>
      <c r="E295" s="9"/>
      <c r="F295" s="9"/>
      <c r="G295" s="9"/>
      <c r="J295" s="16"/>
      <c r="M295" s="19"/>
    </row>
    <row r="296">
      <c r="A296" s="9"/>
      <c r="B296" s="9"/>
      <c r="C296" s="9"/>
      <c r="D296" s="9"/>
      <c r="E296" s="9"/>
      <c r="F296" s="9"/>
      <c r="G296" s="9"/>
      <c r="J296" s="16"/>
      <c r="M296" s="19"/>
    </row>
    <row r="297">
      <c r="A297" s="9"/>
      <c r="B297" s="9"/>
      <c r="C297" s="9"/>
      <c r="D297" s="9"/>
      <c r="E297" s="9"/>
      <c r="F297" s="9"/>
      <c r="G297" s="9"/>
      <c r="J297" s="16"/>
      <c r="M297" s="19"/>
    </row>
    <row r="298">
      <c r="A298" s="9"/>
      <c r="B298" s="9"/>
      <c r="C298" s="9"/>
      <c r="D298" s="9"/>
      <c r="E298" s="9"/>
      <c r="F298" s="9"/>
      <c r="G298" s="9"/>
      <c r="J298" s="16"/>
      <c r="M298" s="19"/>
    </row>
    <row r="299">
      <c r="A299" s="9"/>
      <c r="B299" s="9"/>
      <c r="C299" s="9"/>
      <c r="D299" s="9"/>
      <c r="E299" s="9"/>
      <c r="F299" s="9"/>
      <c r="G299" s="9"/>
      <c r="J299" s="16"/>
      <c r="M299" s="19"/>
    </row>
    <row r="300">
      <c r="A300" s="9"/>
      <c r="B300" s="9"/>
      <c r="C300" s="9"/>
      <c r="D300" s="9"/>
      <c r="E300" s="9"/>
      <c r="F300" s="9"/>
      <c r="G300" s="9"/>
      <c r="J300" s="16"/>
      <c r="M300" s="19"/>
    </row>
    <row r="301">
      <c r="A301" s="9"/>
      <c r="B301" s="9"/>
      <c r="C301" s="9"/>
      <c r="D301" s="9"/>
      <c r="E301" s="9"/>
      <c r="F301" s="9"/>
      <c r="G301" s="9"/>
      <c r="J301" s="16"/>
      <c r="M301" s="19"/>
    </row>
    <row r="302">
      <c r="A302" s="9"/>
      <c r="B302" s="9"/>
      <c r="C302" s="9"/>
      <c r="D302" s="9"/>
      <c r="E302" s="9"/>
      <c r="F302" s="9"/>
      <c r="G302" s="9"/>
      <c r="J302" s="16"/>
      <c r="M302" s="19"/>
    </row>
    <row r="303">
      <c r="A303" s="9"/>
      <c r="B303" s="9"/>
      <c r="C303" s="9"/>
      <c r="D303" s="9"/>
      <c r="E303" s="9"/>
      <c r="F303" s="9"/>
      <c r="G303" s="9"/>
      <c r="J303" s="16"/>
      <c r="M303" s="19"/>
    </row>
    <row r="304">
      <c r="A304" s="9"/>
      <c r="B304" s="9"/>
      <c r="C304" s="9"/>
      <c r="D304" s="9"/>
      <c r="E304" s="9"/>
      <c r="F304" s="9"/>
      <c r="G304" s="9"/>
      <c r="J304" s="16"/>
      <c r="M304" s="19"/>
    </row>
    <row r="305">
      <c r="A305" s="9"/>
      <c r="B305" s="9"/>
      <c r="C305" s="9"/>
      <c r="D305" s="9"/>
      <c r="E305" s="9"/>
      <c r="F305" s="9"/>
      <c r="G305" s="9"/>
      <c r="J305" s="16"/>
      <c r="M305" s="19"/>
    </row>
    <row r="306">
      <c r="A306" s="9"/>
      <c r="B306" s="9"/>
      <c r="C306" s="9"/>
      <c r="D306" s="9"/>
      <c r="E306" s="9"/>
      <c r="F306" s="9"/>
      <c r="G306" s="9"/>
      <c r="J306" s="16"/>
      <c r="M306" s="19"/>
    </row>
    <row r="307">
      <c r="A307" s="9"/>
      <c r="B307" s="9"/>
      <c r="C307" s="9"/>
      <c r="D307" s="9"/>
      <c r="E307" s="9"/>
      <c r="F307" s="9"/>
      <c r="G307" s="9"/>
      <c r="J307" s="16"/>
      <c r="M307" s="19"/>
    </row>
    <row r="308">
      <c r="A308" s="9"/>
      <c r="B308" s="9"/>
      <c r="C308" s="9"/>
      <c r="D308" s="9"/>
      <c r="E308" s="9"/>
      <c r="F308" s="9"/>
      <c r="G308" s="9"/>
      <c r="J308" s="16"/>
      <c r="M308" s="19"/>
    </row>
    <row r="309">
      <c r="A309" s="9"/>
      <c r="B309" s="9"/>
      <c r="C309" s="9"/>
      <c r="D309" s="9"/>
      <c r="E309" s="9"/>
      <c r="F309" s="9"/>
      <c r="G309" s="9"/>
      <c r="J309" s="16"/>
      <c r="M309" s="19"/>
    </row>
    <row r="310">
      <c r="A310" s="9"/>
      <c r="B310" s="9"/>
      <c r="C310" s="9"/>
      <c r="D310" s="9"/>
      <c r="E310" s="9"/>
      <c r="F310" s="9"/>
      <c r="G310" s="9"/>
      <c r="J310" s="16"/>
      <c r="M310" s="19"/>
    </row>
    <row r="311">
      <c r="A311" s="9"/>
      <c r="B311" s="9"/>
      <c r="C311" s="9"/>
      <c r="D311" s="9"/>
      <c r="E311" s="9"/>
      <c r="F311" s="9"/>
      <c r="G311" s="9"/>
      <c r="J311" s="16"/>
      <c r="M311" s="19"/>
    </row>
    <row r="312">
      <c r="A312" s="9"/>
      <c r="B312" s="9"/>
      <c r="C312" s="9"/>
      <c r="D312" s="9"/>
      <c r="E312" s="9"/>
      <c r="F312" s="9"/>
      <c r="G312" s="9"/>
      <c r="J312" s="16"/>
      <c r="M312" s="19"/>
    </row>
    <row r="313">
      <c r="A313" s="9"/>
      <c r="B313" s="9"/>
      <c r="C313" s="9"/>
      <c r="D313" s="9"/>
      <c r="E313" s="9"/>
      <c r="F313" s="9"/>
      <c r="G313" s="9"/>
      <c r="J313" s="16"/>
      <c r="M313" s="19"/>
    </row>
    <row r="314">
      <c r="A314" s="9"/>
      <c r="B314" s="9"/>
      <c r="C314" s="9"/>
      <c r="D314" s="9"/>
      <c r="E314" s="9"/>
      <c r="F314" s="9"/>
      <c r="G314" s="9"/>
      <c r="J314" s="16"/>
      <c r="M314" s="19"/>
    </row>
    <row r="315">
      <c r="A315" s="9"/>
      <c r="B315" s="9"/>
      <c r="C315" s="9"/>
      <c r="D315" s="9"/>
      <c r="E315" s="9"/>
      <c r="F315" s="9"/>
      <c r="G315" s="9"/>
      <c r="J315" s="16"/>
      <c r="M315" s="19"/>
    </row>
    <row r="316">
      <c r="A316" s="9"/>
      <c r="B316" s="9"/>
      <c r="C316" s="9"/>
      <c r="D316" s="9"/>
      <c r="E316" s="9"/>
      <c r="F316" s="9"/>
      <c r="G316" s="9"/>
      <c r="J316" s="16"/>
      <c r="M316" s="19"/>
    </row>
    <row r="317">
      <c r="A317" s="9"/>
      <c r="B317" s="9"/>
      <c r="C317" s="9"/>
      <c r="D317" s="9"/>
      <c r="E317" s="9"/>
      <c r="F317" s="9"/>
      <c r="G317" s="9"/>
      <c r="J317" s="16"/>
      <c r="M317" s="19"/>
    </row>
    <row r="318">
      <c r="A318" s="9"/>
      <c r="B318" s="9"/>
      <c r="C318" s="9"/>
      <c r="D318" s="9"/>
      <c r="E318" s="9"/>
      <c r="F318" s="9"/>
      <c r="G318" s="9"/>
      <c r="J318" s="16"/>
      <c r="M318" s="19"/>
    </row>
    <row r="319">
      <c r="A319" s="9"/>
      <c r="B319" s="9"/>
      <c r="C319" s="9"/>
      <c r="D319" s="9"/>
      <c r="E319" s="9"/>
      <c r="F319" s="9"/>
      <c r="G319" s="9"/>
      <c r="J319" s="16"/>
      <c r="M319" s="19"/>
    </row>
    <row r="320">
      <c r="A320" s="9"/>
      <c r="B320" s="9"/>
      <c r="C320" s="9"/>
      <c r="D320" s="9"/>
      <c r="E320" s="9"/>
      <c r="F320" s="9"/>
      <c r="G320" s="9"/>
      <c r="J320" s="16"/>
      <c r="M320" s="19"/>
    </row>
    <row r="321">
      <c r="A321" s="9"/>
      <c r="B321" s="9"/>
      <c r="C321" s="9"/>
      <c r="D321" s="9"/>
      <c r="E321" s="9"/>
      <c r="F321" s="9"/>
      <c r="G321" s="9"/>
      <c r="J321" s="16"/>
      <c r="M321" s="19"/>
    </row>
    <row r="322">
      <c r="A322" s="9"/>
      <c r="B322" s="9"/>
      <c r="C322" s="9"/>
      <c r="D322" s="9"/>
      <c r="E322" s="9"/>
      <c r="F322" s="9"/>
      <c r="G322" s="9"/>
      <c r="J322" s="16"/>
      <c r="M322" s="19"/>
    </row>
    <row r="323">
      <c r="A323" s="9"/>
      <c r="B323" s="9"/>
      <c r="C323" s="9"/>
      <c r="D323" s="9"/>
      <c r="E323" s="9"/>
      <c r="F323" s="9"/>
      <c r="G323" s="9"/>
      <c r="J323" s="16"/>
      <c r="M323" s="19"/>
    </row>
    <row r="324">
      <c r="A324" s="9"/>
      <c r="B324" s="9"/>
      <c r="C324" s="9"/>
      <c r="D324" s="9"/>
      <c r="E324" s="9"/>
      <c r="F324" s="9"/>
      <c r="G324" s="9"/>
      <c r="J324" s="16"/>
      <c r="M324" s="19"/>
    </row>
    <row r="325">
      <c r="A325" s="9"/>
      <c r="B325" s="9"/>
      <c r="C325" s="9"/>
      <c r="D325" s="9"/>
      <c r="E325" s="9"/>
      <c r="F325" s="9"/>
      <c r="G325" s="9"/>
      <c r="J325" s="16"/>
      <c r="M325" s="19"/>
    </row>
    <row r="326">
      <c r="A326" s="9"/>
      <c r="B326" s="9"/>
      <c r="C326" s="9"/>
      <c r="D326" s="9"/>
      <c r="E326" s="9"/>
      <c r="F326" s="9"/>
      <c r="G326" s="9"/>
      <c r="J326" s="16"/>
      <c r="M326" s="19"/>
    </row>
    <row r="327">
      <c r="A327" s="9"/>
      <c r="B327" s="9"/>
      <c r="C327" s="9"/>
      <c r="D327" s="9"/>
      <c r="E327" s="9"/>
      <c r="F327" s="9"/>
      <c r="G327" s="9"/>
      <c r="J327" s="16"/>
      <c r="M327" s="19"/>
    </row>
    <row r="328">
      <c r="A328" s="9"/>
      <c r="B328" s="9"/>
      <c r="C328" s="9"/>
      <c r="D328" s="9"/>
      <c r="E328" s="9"/>
      <c r="F328" s="9"/>
      <c r="G328" s="9"/>
      <c r="J328" s="16"/>
      <c r="M328" s="19"/>
    </row>
    <row r="329">
      <c r="A329" s="9"/>
      <c r="B329" s="9"/>
      <c r="C329" s="9"/>
      <c r="D329" s="9"/>
      <c r="E329" s="9"/>
      <c r="F329" s="9"/>
      <c r="G329" s="9"/>
      <c r="J329" s="16"/>
      <c r="M329" s="19"/>
    </row>
    <row r="330">
      <c r="A330" s="9"/>
      <c r="B330" s="9"/>
      <c r="C330" s="9"/>
      <c r="D330" s="9"/>
      <c r="E330" s="9"/>
      <c r="F330" s="9"/>
      <c r="G330" s="9"/>
      <c r="J330" s="16"/>
      <c r="M330" s="19"/>
    </row>
    <row r="331">
      <c r="A331" s="9"/>
      <c r="B331" s="9"/>
      <c r="C331" s="9"/>
      <c r="D331" s="9"/>
      <c r="E331" s="9"/>
      <c r="F331" s="9"/>
      <c r="G331" s="9"/>
      <c r="J331" s="16"/>
      <c r="M331" s="19"/>
    </row>
    <row r="332">
      <c r="A332" s="9"/>
      <c r="B332" s="9"/>
      <c r="C332" s="9"/>
      <c r="D332" s="9"/>
      <c r="E332" s="9"/>
      <c r="F332" s="9"/>
      <c r="G332" s="9"/>
      <c r="J332" s="16"/>
      <c r="M332" s="19"/>
    </row>
    <row r="333">
      <c r="A333" s="9"/>
      <c r="B333" s="9"/>
      <c r="C333" s="9"/>
      <c r="D333" s="9"/>
      <c r="E333" s="9"/>
      <c r="F333" s="9"/>
      <c r="G333" s="9"/>
      <c r="J333" s="16"/>
      <c r="M333" s="19"/>
    </row>
    <row r="334">
      <c r="A334" s="9"/>
      <c r="B334" s="9"/>
      <c r="C334" s="9"/>
      <c r="D334" s="9"/>
      <c r="E334" s="9"/>
      <c r="F334" s="9"/>
      <c r="G334" s="9"/>
      <c r="J334" s="16"/>
      <c r="M334" s="19"/>
    </row>
    <row r="335">
      <c r="A335" s="9"/>
      <c r="B335" s="9"/>
      <c r="C335" s="9"/>
      <c r="D335" s="9"/>
      <c r="E335" s="9"/>
      <c r="F335" s="9"/>
      <c r="G335" s="9"/>
      <c r="J335" s="16"/>
      <c r="M335" s="19"/>
    </row>
    <row r="336">
      <c r="A336" s="9"/>
      <c r="B336" s="9"/>
      <c r="C336" s="9"/>
      <c r="D336" s="9"/>
      <c r="E336" s="9"/>
      <c r="F336" s="9"/>
      <c r="G336" s="9"/>
      <c r="J336" s="16"/>
      <c r="M336" s="19"/>
    </row>
    <row r="337">
      <c r="A337" s="9"/>
      <c r="B337" s="9"/>
      <c r="C337" s="9"/>
      <c r="D337" s="9"/>
      <c r="E337" s="9"/>
      <c r="F337" s="9"/>
      <c r="G337" s="9"/>
      <c r="J337" s="16"/>
      <c r="M337" s="19"/>
    </row>
    <row r="338">
      <c r="A338" s="9"/>
      <c r="B338" s="9"/>
      <c r="C338" s="9"/>
      <c r="D338" s="9"/>
      <c r="E338" s="9"/>
      <c r="F338" s="9"/>
      <c r="G338" s="9"/>
      <c r="J338" s="16"/>
      <c r="M338" s="19"/>
    </row>
    <row r="339">
      <c r="A339" s="9"/>
      <c r="B339" s="9"/>
      <c r="C339" s="9"/>
      <c r="D339" s="9"/>
      <c r="E339" s="9"/>
      <c r="F339" s="9"/>
      <c r="G339" s="9"/>
      <c r="J339" s="16"/>
      <c r="M339" s="19"/>
    </row>
    <row r="340">
      <c r="A340" s="9"/>
      <c r="B340" s="9"/>
      <c r="C340" s="9"/>
      <c r="D340" s="9"/>
      <c r="E340" s="9"/>
      <c r="F340" s="9"/>
      <c r="G340" s="9"/>
      <c r="J340" s="16"/>
      <c r="M340" s="19"/>
    </row>
    <row r="341">
      <c r="A341" s="9"/>
      <c r="B341" s="9"/>
      <c r="C341" s="9"/>
      <c r="D341" s="9"/>
      <c r="E341" s="9"/>
      <c r="F341" s="9"/>
      <c r="G341" s="9"/>
      <c r="J341" s="16"/>
      <c r="M341" s="19"/>
    </row>
    <row r="342">
      <c r="A342" s="9"/>
      <c r="B342" s="9"/>
      <c r="C342" s="9"/>
      <c r="D342" s="9"/>
      <c r="E342" s="9"/>
      <c r="F342" s="9"/>
      <c r="G342" s="9"/>
      <c r="J342" s="16"/>
      <c r="M342" s="19"/>
    </row>
    <row r="343">
      <c r="A343" s="9"/>
      <c r="B343" s="9"/>
      <c r="C343" s="9"/>
      <c r="D343" s="9"/>
      <c r="E343" s="9"/>
      <c r="F343" s="9"/>
      <c r="G343" s="9"/>
      <c r="J343" s="16"/>
      <c r="M343" s="19"/>
    </row>
    <row r="344">
      <c r="A344" s="9"/>
      <c r="B344" s="9"/>
      <c r="C344" s="9"/>
      <c r="D344" s="9"/>
      <c r="E344" s="9"/>
      <c r="F344" s="9"/>
      <c r="G344" s="9"/>
      <c r="J344" s="16"/>
      <c r="M344" s="19"/>
    </row>
    <row r="345">
      <c r="A345" s="9"/>
      <c r="B345" s="9"/>
      <c r="C345" s="9"/>
      <c r="D345" s="9"/>
      <c r="E345" s="9"/>
      <c r="F345" s="9"/>
      <c r="G345" s="9"/>
      <c r="J345" s="16"/>
      <c r="M345" s="19"/>
    </row>
    <row r="346">
      <c r="A346" s="9"/>
      <c r="B346" s="9"/>
      <c r="C346" s="9"/>
      <c r="D346" s="9"/>
      <c r="E346" s="9"/>
      <c r="F346" s="9"/>
      <c r="G346" s="9"/>
      <c r="J346" s="16"/>
      <c r="M346" s="19"/>
    </row>
    <row r="347">
      <c r="A347" s="9"/>
      <c r="B347" s="9"/>
      <c r="C347" s="9"/>
      <c r="D347" s="9"/>
      <c r="E347" s="9"/>
      <c r="F347" s="9"/>
      <c r="G347" s="9"/>
      <c r="J347" s="16"/>
      <c r="M347" s="19"/>
    </row>
    <row r="348">
      <c r="A348" s="9"/>
      <c r="B348" s="9"/>
      <c r="C348" s="9"/>
      <c r="D348" s="9"/>
      <c r="E348" s="9"/>
      <c r="F348" s="9"/>
      <c r="G348" s="9"/>
      <c r="J348" s="16"/>
      <c r="M348" s="19"/>
    </row>
    <row r="349">
      <c r="A349" s="9"/>
      <c r="B349" s="9"/>
      <c r="C349" s="9"/>
      <c r="D349" s="9"/>
      <c r="E349" s="9"/>
      <c r="F349" s="9"/>
      <c r="G349" s="9"/>
      <c r="J349" s="16"/>
      <c r="M349" s="19"/>
    </row>
    <row r="350">
      <c r="A350" s="9"/>
      <c r="B350" s="9"/>
      <c r="C350" s="9"/>
      <c r="D350" s="9"/>
      <c r="E350" s="9"/>
      <c r="F350" s="9"/>
      <c r="G350" s="9"/>
      <c r="J350" s="16"/>
      <c r="M350" s="19"/>
    </row>
    <row r="351">
      <c r="A351" s="9"/>
      <c r="B351" s="9"/>
      <c r="C351" s="9"/>
      <c r="D351" s="9"/>
      <c r="E351" s="9"/>
      <c r="F351" s="9"/>
      <c r="G351" s="9"/>
      <c r="J351" s="16"/>
      <c r="M351" s="19"/>
    </row>
    <row r="352">
      <c r="A352" s="9"/>
      <c r="B352" s="9"/>
      <c r="C352" s="9"/>
      <c r="D352" s="9"/>
      <c r="E352" s="9"/>
      <c r="F352" s="9"/>
      <c r="G352" s="9"/>
      <c r="J352" s="16"/>
      <c r="M352" s="19"/>
    </row>
    <row r="353">
      <c r="A353" s="9"/>
      <c r="B353" s="9"/>
      <c r="C353" s="9"/>
      <c r="D353" s="9"/>
      <c r="E353" s="9"/>
      <c r="F353" s="9"/>
      <c r="G353" s="9"/>
      <c r="J353" s="16"/>
      <c r="M353" s="19"/>
    </row>
    <row r="354">
      <c r="A354" s="9"/>
      <c r="B354" s="9"/>
      <c r="C354" s="9"/>
      <c r="D354" s="9"/>
      <c r="E354" s="9"/>
      <c r="F354" s="9"/>
      <c r="G354" s="9"/>
      <c r="J354" s="16"/>
      <c r="M354" s="19"/>
    </row>
    <row r="355">
      <c r="A355" s="9"/>
      <c r="B355" s="9"/>
      <c r="C355" s="9"/>
      <c r="D355" s="9"/>
      <c r="E355" s="9"/>
      <c r="F355" s="9"/>
      <c r="G355" s="9"/>
      <c r="J355" s="16"/>
      <c r="M355" s="19"/>
    </row>
    <row r="356">
      <c r="A356" s="9"/>
      <c r="B356" s="9"/>
      <c r="C356" s="9"/>
      <c r="D356" s="9"/>
      <c r="E356" s="9"/>
      <c r="F356" s="9"/>
      <c r="G356" s="9"/>
      <c r="J356" s="16"/>
      <c r="M356" s="19"/>
    </row>
    <row r="357">
      <c r="A357" s="9"/>
      <c r="B357" s="9"/>
      <c r="C357" s="9"/>
      <c r="D357" s="9"/>
      <c r="E357" s="9"/>
      <c r="F357" s="9"/>
      <c r="G357" s="9"/>
      <c r="J357" s="16"/>
      <c r="M357" s="19"/>
    </row>
    <row r="358">
      <c r="A358" s="9"/>
      <c r="B358" s="9"/>
      <c r="C358" s="9"/>
      <c r="D358" s="9"/>
      <c r="E358" s="9"/>
      <c r="F358" s="9"/>
      <c r="G358" s="9"/>
      <c r="J358" s="16"/>
      <c r="M358" s="19"/>
    </row>
    <row r="359">
      <c r="A359" s="9"/>
      <c r="B359" s="9"/>
      <c r="C359" s="9"/>
      <c r="D359" s="9"/>
      <c r="E359" s="9"/>
      <c r="F359" s="9"/>
      <c r="G359" s="9"/>
      <c r="J359" s="16"/>
      <c r="M359" s="19"/>
    </row>
    <row r="360">
      <c r="A360" s="9"/>
      <c r="B360" s="9"/>
      <c r="C360" s="9"/>
      <c r="D360" s="9"/>
      <c r="E360" s="9"/>
      <c r="F360" s="9"/>
      <c r="G360" s="9"/>
      <c r="J360" s="16"/>
      <c r="M360" s="19"/>
    </row>
    <row r="361">
      <c r="A361" s="9"/>
      <c r="B361" s="9"/>
      <c r="C361" s="9"/>
      <c r="D361" s="9"/>
      <c r="E361" s="9"/>
      <c r="F361" s="9"/>
      <c r="G361" s="9"/>
      <c r="J361" s="16"/>
      <c r="M361" s="19"/>
    </row>
    <row r="362">
      <c r="A362" s="9"/>
      <c r="B362" s="9"/>
      <c r="C362" s="9"/>
      <c r="D362" s="9"/>
      <c r="E362" s="9"/>
      <c r="F362" s="9"/>
      <c r="G362" s="9"/>
      <c r="J362" s="16"/>
      <c r="M362" s="19"/>
    </row>
    <row r="363">
      <c r="A363" s="9"/>
      <c r="B363" s="9"/>
      <c r="C363" s="9"/>
      <c r="D363" s="9"/>
      <c r="E363" s="9"/>
      <c r="F363" s="9"/>
      <c r="G363" s="9"/>
      <c r="J363" s="16"/>
      <c r="M363" s="19"/>
    </row>
    <row r="364">
      <c r="A364" s="9"/>
      <c r="B364" s="9"/>
      <c r="C364" s="9"/>
      <c r="D364" s="9"/>
      <c r="E364" s="9"/>
      <c r="F364" s="9"/>
      <c r="G364" s="9"/>
      <c r="J364" s="16"/>
      <c r="M364" s="19"/>
    </row>
    <row r="365">
      <c r="A365" s="9"/>
      <c r="B365" s="9"/>
      <c r="C365" s="9"/>
      <c r="D365" s="9"/>
      <c r="E365" s="9"/>
      <c r="F365" s="9"/>
      <c r="G365" s="9"/>
      <c r="J365" s="16"/>
      <c r="M365" s="19"/>
    </row>
    <row r="366">
      <c r="A366" s="9"/>
      <c r="B366" s="9"/>
      <c r="C366" s="9"/>
      <c r="D366" s="9"/>
      <c r="E366" s="9"/>
      <c r="F366" s="9"/>
      <c r="G366" s="9"/>
      <c r="J366" s="16"/>
      <c r="M366" s="19"/>
    </row>
    <row r="367">
      <c r="A367" s="9"/>
      <c r="B367" s="9"/>
      <c r="C367" s="9"/>
      <c r="D367" s="9"/>
      <c r="E367" s="9"/>
      <c r="F367" s="9"/>
      <c r="G367" s="9"/>
      <c r="J367" s="16"/>
      <c r="M367" s="19"/>
    </row>
    <row r="368">
      <c r="A368" s="9"/>
      <c r="B368" s="9"/>
      <c r="C368" s="9"/>
      <c r="D368" s="9"/>
      <c r="E368" s="9"/>
      <c r="F368" s="9"/>
      <c r="G368" s="9"/>
      <c r="J368" s="16"/>
      <c r="M368" s="19"/>
    </row>
    <row r="369">
      <c r="A369" s="9"/>
      <c r="B369" s="9"/>
      <c r="C369" s="9"/>
      <c r="D369" s="9"/>
      <c r="E369" s="9"/>
      <c r="F369" s="9"/>
      <c r="G369" s="9"/>
      <c r="J369" s="16"/>
      <c r="M369" s="19"/>
    </row>
    <row r="370">
      <c r="A370" s="9"/>
      <c r="B370" s="9"/>
      <c r="C370" s="9"/>
      <c r="D370" s="9"/>
      <c r="E370" s="9"/>
      <c r="F370" s="9"/>
      <c r="G370" s="9"/>
      <c r="J370" s="16"/>
      <c r="M370" s="19"/>
    </row>
    <row r="371">
      <c r="A371" s="9"/>
      <c r="B371" s="9"/>
      <c r="C371" s="9"/>
      <c r="D371" s="9"/>
      <c r="E371" s="9"/>
      <c r="F371" s="9"/>
      <c r="G371" s="9"/>
      <c r="J371" s="16"/>
      <c r="M371" s="19"/>
    </row>
    <row r="372">
      <c r="A372" s="9"/>
      <c r="B372" s="9"/>
      <c r="C372" s="9"/>
      <c r="D372" s="9"/>
      <c r="E372" s="9"/>
      <c r="F372" s="9"/>
      <c r="G372" s="9"/>
      <c r="J372" s="16"/>
      <c r="M372" s="19"/>
    </row>
    <row r="373">
      <c r="A373" s="9"/>
      <c r="B373" s="9"/>
      <c r="C373" s="9"/>
      <c r="D373" s="9"/>
      <c r="E373" s="9"/>
      <c r="F373" s="9"/>
      <c r="G373" s="9"/>
      <c r="J373" s="16"/>
      <c r="M373" s="19"/>
    </row>
    <row r="374">
      <c r="A374" s="9"/>
      <c r="B374" s="9"/>
      <c r="C374" s="9"/>
      <c r="D374" s="9"/>
      <c r="E374" s="9"/>
      <c r="F374" s="9"/>
      <c r="G374" s="9"/>
      <c r="J374" s="16"/>
      <c r="M374" s="19"/>
    </row>
    <row r="375">
      <c r="A375" s="9"/>
      <c r="B375" s="9"/>
      <c r="C375" s="9"/>
      <c r="D375" s="9"/>
      <c r="E375" s="9"/>
      <c r="F375" s="9"/>
      <c r="G375" s="9"/>
      <c r="J375" s="16"/>
      <c r="M375" s="19"/>
    </row>
    <row r="376">
      <c r="A376" s="9"/>
      <c r="B376" s="9"/>
      <c r="C376" s="9"/>
      <c r="D376" s="9"/>
      <c r="E376" s="9"/>
      <c r="F376" s="9"/>
      <c r="G376" s="9"/>
      <c r="J376" s="16"/>
      <c r="M376" s="19"/>
    </row>
    <row r="377">
      <c r="A377" s="9"/>
      <c r="B377" s="9"/>
      <c r="C377" s="9"/>
      <c r="D377" s="9"/>
      <c r="E377" s="9"/>
      <c r="F377" s="9"/>
      <c r="G377" s="9"/>
      <c r="J377" s="16"/>
      <c r="M377" s="19"/>
    </row>
    <row r="378">
      <c r="A378" s="9"/>
      <c r="B378" s="9"/>
      <c r="C378" s="9"/>
      <c r="D378" s="9"/>
      <c r="E378" s="9"/>
      <c r="F378" s="9"/>
      <c r="G378" s="9"/>
      <c r="J378" s="16"/>
      <c r="M378" s="19"/>
    </row>
    <row r="379">
      <c r="A379" s="9"/>
      <c r="B379" s="9"/>
      <c r="C379" s="9"/>
      <c r="D379" s="9"/>
      <c r="E379" s="9"/>
      <c r="F379" s="9"/>
      <c r="G379" s="9"/>
      <c r="J379" s="16"/>
      <c r="M379" s="19"/>
    </row>
    <row r="380">
      <c r="A380" s="9"/>
      <c r="B380" s="9"/>
      <c r="C380" s="9"/>
      <c r="D380" s="9"/>
      <c r="E380" s="9"/>
      <c r="F380" s="9"/>
      <c r="G380" s="9"/>
      <c r="J380" s="16"/>
      <c r="M380" s="19"/>
    </row>
    <row r="381">
      <c r="A381" s="9"/>
      <c r="B381" s="9"/>
      <c r="C381" s="9"/>
      <c r="D381" s="9"/>
      <c r="E381" s="9"/>
      <c r="F381" s="9"/>
      <c r="G381" s="9"/>
      <c r="J381" s="16"/>
      <c r="M381" s="19"/>
    </row>
    <row r="382">
      <c r="A382" s="9"/>
      <c r="B382" s="9"/>
      <c r="C382" s="9"/>
      <c r="D382" s="9"/>
      <c r="E382" s="9"/>
      <c r="F382" s="9"/>
      <c r="G382" s="9"/>
      <c r="J382" s="16"/>
      <c r="M382" s="19"/>
    </row>
    <row r="383">
      <c r="A383" s="9"/>
      <c r="B383" s="9"/>
      <c r="C383" s="9"/>
      <c r="D383" s="9"/>
      <c r="E383" s="9"/>
      <c r="F383" s="9"/>
      <c r="G383" s="9"/>
      <c r="J383" s="16"/>
      <c r="M383" s="19"/>
    </row>
    <row r="384">
      <c r="A384" s="9"/>
      <c r="B384" s="9"/>
      <c r="C384" s="9"/>
      <c r="D384" s="9"/>
      <c r="E384" s="9"/>
      <c r="F384" s="9"/>
      <c r="G384" s="9"/>
      <c r="J384" s="16"/>
      <c r="M384" s="19"/>
    </row>
    <row r="385">
      <c r="A385" s="9"/>
      <c r="B385" s="9"/>
      <c r="C385" s="9"/>
      <c r="D385" s="9"/>
      <c r="E385" s="9"/>
      <c r="F385" s="9"/>
      <c r="G385" s="9"/>
      <c r="J385" s="16"/>
      <c r="M385" s="19"/>
    </row>
    <row r="386">
      <c r="A386" s="9"/>
      <c r="B386" s="9"/>
      <c r="C386" s="9"/>
      <c r="D386" s="9"/>
      <c r="E386" s="9"/>
      <c r="F386" s="9"/>
      <c r="G386" s="9"/>
      <c r="J386" s="16"/>
      <c r="M386" s="19"/>
    </row>
    <row r="387">
      <c r="A387" s="9"/>
      <c r="B387" s="9"/>
      <c r="C387" s="9"/>
      <c r="D387" s="9"/>
      <c r="E387" s="9"/>
      <c r="F387" s="9"/>
      <c r="G387" s="9"/>
      <c r="J387" s="16"/>
      <c r="M387" s="19"/>
    </row>
    <row r="388">
      <c r="A388" s="9"/>
      <c r="B388" s="9"/>
      <c r="C388" s="9"/>
      <c r="D388" s="9"/>
      <c r="E388" s="9"/>
      <c r="F388" s="9"/>
      <c r="G388" s="9"/>
      <c r="J388" s="16"/>
      <c r="M388" s="19"/>
    </row>
    <row r="389">
      <c r="A389" s="9"/>
      <c r="B389" s="9"/>
      <c r="C389" s="9"/>
      <c r="D389" s="9"/>
      <c r="E389" s="9"/>
      <c r="F389" s="9"/>
      <c r="G389" s="9"/>
      <c r="J389" s="16"/>
      <c r="M389" s="19"/>
    </row>
    <row r="390">
      <c r="A390" s="9"/>
      <c r="B390" s="9"/>
      <c r="C390" s="9"/>
      <c r="D390" s="9"/>
      <c r="E390" s="9"/>
      <c r="F390" s="9"/>
      <c r="G390" s="9"/>
      <c r="J390" s="16"/>
      <c r="M390" s="19"/>
    </row>
    <row r="391">
      <c r="A391" s="9"/>
      <c r="B391" s="9"/>
      <c r="C391" s="9"/>
      <c r="D391" s="9"/>
      <c r="E391" s="9"/>
      <c r="F391" s="9"/>
      <c r="G391" s="9"/>
      <c r="J391" s="16"/>
      <c r="M391" s="19"/>
    </row>
    <row r="392">
      <c r="A392" s="9"/>
      <c r="B392" s="9"/>
      <c r="C392" s="9"/>
      <c r="D392" s="9"/>
      <c r="E392" s="9"/>
      <c r="F392" s="9"/>
      <c r="G392" s="9"/>
      <c r="J392" s="16"/>
      <c r="M392" s="19"/>
    </row>
    <row r="393">
      <c r="A393" s="9"/>
      <c r="B393" s="9"/>
      <c r="C393" s="9"/>
      <c r="D393" s="9"/>
      <c r="E393" s="9"/>
      <c r="F393" s="9"/>
      <c r="G393" s="9"/>
      <c r="J393" s="16"/>
      <c r="M393" s="19"/>
    </row>
    <row r="394">
      <c r="A394" s="9"/>
      <c r="B394" s="9"/>
      <c r="C394" s="9"/>
      <c r="D394" s="9"/>
      <c r="E394" s="9"/>
      <c r="F394" s="9"/>
      <c r="G394" s="9"/>
      <c r="J394" s="16"/>
      <c r="M394" s="19"/>
    </row>
    <row r="395">
      <c r="A395" s="9"/>
      <c r="B395" s="9"/>
      <c r="C395" s="9"/>
      <c r="D395" s="9"/>
      <c r="E395" s="9"/>
      <c r="F395" s="9"/>
      <c r="G395" s="9"/>
      <c r="J395" s="16"/>
      <c r="M395" s="19"/>
    </row>
    <row r="396">
      <c r="A396" s="9"/>
      <c r="B396" s="9"/>
      <c r="C396" s="9"/>
      <c r="D396" s="9"/>
      <c r="E396" s="9"/>
      <c r="F396" s="9"/>
      <c r="G396" s="9"/>
      <c r="J396" s="16"/>
      <c r="M396" s="19"/>
    </row>
    <row r="397">
      <c r="A397" s="9"/>
      <c r="B397" s="9"/>
      <c r="C397" s="9"/>
      <c r="D397" s="9"/>
      <c r="E397" s="9"/>
      <c r="F397" s="9"/>
      <c r="G397" s="9"/>
      <c r="J397" s="16"/>
      <c r="M397" s="19"/>
    </row>
    <row r="398">
      <c r="A398" s="9"/>
      <c r="B398" s="9"/>
      <c r="C398" s="9"/>
      <c r="D398" s="9"/>
      <c r="E398" s="9"/>
      <c r="F398" s="9"/>
      <c r="G398" s="9"/>
      <c r="J398" s="16"/>
      <c r="M398" s="19"/>
    </row>
    <row r="399">
      <c r="A399" s="9"/>
      <c r="B399" s="9"/>
      <c r="C399" s="9"/>
      <c r="D399" s="9"/>
      <c r="E399" s="9"/>
      <c r="F399" s="9"/>
      <c r="G399" s="9"/>
      <c r="J399" s="16"/>
      <c r="M399" s="19"/>
    </row>
    <row r="400">
      <c r="A400" s="9"/>
      <c r="B400" s="9"/>
      <c r="C400" s="9"/>
      <c r="D400" s="9"/>
      <c r="E400" s="9"/>
      <c r="F400" s="9"/>
      <c r="G400" s="9"/>
      <c r="J400" s="16"/>
      <c r="M400" s="19"/>
    </row>
    <row r="401">
      <c r="A401" s="9"/>
      <c r="B401" s="9"/>
      <c r="C401" s="9"/>
      <c r="D401" s="9"/>
      <c r="E401" s="9"/>
      <c r="F401" s="9"/>
      <c r="G401" s="9"/>
      <c r="J401" s="16"/>
      <c r="M401" s="19"/>
    </row>
    <row r="402">
      <c r="A402" s="9"/>
      <c r="B402" s="9"/>
      <c r="C402" s="9"/>
      <c r="D402" s="9"/>
      <c r="E402" s="9"/>
      <c r="F402" s="9"/>
      <c r="G402" s="9"/>
      <c r="J402" s="16"/>
      <c r="M402" s="19"/>
    </row>
    <row r="403">
      <c r="A403" s="9"/>
      <c r="B403" s="9"/>
      <c r="C403" s="9"/>
      <c r="D403" s="9"/>
      <c r="E403" s="9"/>
      <c r="F403" s="9"/>
      <c r="G403" s="9"/>
      <c r="J403" s="16"/>
      <c r="M403" s="19"/>
    </row>
    <row r="404">
      <c r="A404" s="9"/>
      <c r="B404" s="9"/>
      <c r="C404" s="9"/>
      <c r="D404" s="9"/>
      <c r="E404" s="9"/>
      <c r="F404" s="9"/>
      <c r="G404" s="9"/>
      <c r="J404" s="16"/>
      <c r="M404" s="19"/>
    </row>
    <row r="405">
      <c r="A405" s="9"/>
      <c r="B405" s="9"/>
      <c r="C405" s="9"/>
      <c r="D405" s="9"/>
      <c r="E405" s="9"/>
      <c r="F405" s="9"/>
      <c r="G405" s="9"/>
      <c r="J405" s="16"/>
      <c r="M405" s="19"/>
    </row>
    <row r="406">
      <c r="A406" s="9"/>
      <c r="B406" s="9"/>
      <c r="C406" s="9"/>
      <c r="D406" s="9"/>
      <c r="E406" s="9"/>
      <c r="F406" s="9"/>
      <c r="G406" s="9"/>
      <c r="J406" s="16"/>
      <c r="M406" s="19"/>
    </row>
    <row r="407">
      <c r="A407" s="9"/>
      <c r="B407" s="9"/>
      <c r="C407" s="9"/>
      <c r="D407" s="9"/>
      <c r="E407" s="9"/>
      <c r="F407" s="9"/>
      <c r="G407" s="9"/>
      <c r="J407" s="16"/>
      <c r="M407" s="19"/>
    </row>
    <row r="408">
      <c r="A408" s="9"/>
      <c r="B408" s="9"/>
      <c r="C408" s="9"/>
      <c r="D408" s="9"/>
      <c r="E408" s="9"/>
      <c r="F408" s="9"/>
      <c r="G408" s="9"/>
      <c r="J408" s="16"/>
      <c r="M408" s="19"/>
    </row>
    <row r="409">
      <c r="A409" s="9"/>
      <c r="B409" s="9"/>
      <c r="C409" s="9"/>
      <c r="D409" s="9"/>
      <c r="E409" s="9"/>
      <c r="F409" s="9"/>
      <c r="G409" s="9"/>
      <c r="J409" s="16"/>
      <c r="M409" s="19"/>
    </row>
    <row r="410">
      <c r="A410" s="9"/>
      <c r="B410" s="9"/>
      <c r="C410" s="9"/>
      <c r="D410" s="9"/>
      <c r="E410" s="9"/>
      <c r="F410" s="9"/>
      <c r="G410" s="9"/>
      <c r="J410" s="16"/>
      <c r="M410" s="19"/>
    </row>
    <row r="411">
      <c r="A411" s="9"/>
      <c r="B411" s="9"/>
      <c r="C411" s="9"/>
      <c r="D411" s="9"/>
      <c r="E411" s="9"/>
      <c r="F411" s="9"/>
      <c r="G411" s="9"/>
      <c r="J411" s="16"/>
      <c r="M411" s="19"/>
    </row>
    <row r="412">
      <c r="A412" s="9"/>
      <c r="B412" s="9"/>
      <c r="C412" s="9"/>
      <c r="D412" s="9"/>
      <c r="E412" s="9"/>
      <c r="F412" s="9"/>
      <c r="G412" s="9"/>
      <c r="J412" s="16"/>
      <c r="M412" s="19"/>
    </row>
    <row r="413">
      <c r="A413" s="9"/>
      <c r="B413" s="9"/>
      <c r="C413" s="9"/>
      <c r="D413" s="9"/>
      <c r="E413" s="9"/>
      <c r="F413" s="9"/>
      <c r="G413" s="9"/>
      <c r="J413" s="16"/>
      <c r="M413" s="19"/>
    </row>
    <row r="414">
      <c r="A414" s="9"/>
      <c r="B414" s="9"/>
      <c r="C414" s="9"/>
      <c r="D414" s="9"/>
      <c r="E414" s="9"/>
      <c r="F414" s="9"/>
      <c r="G414" s="9"/>
      <c r="J414" s="16"/>
      <c r="M414" s="19"/>
    </row>
    <row r="415">
      <c r="A415" s="9"/>
      <c r="B415" s="9"/>
      <c r="C415" s="9"/>
      <c r="D415" s="9"/>
      <c r="E415" s="9"/>
      <c r="F415" s="9"/>
      <c r="G415" s="9"/>
      <c r="J415" s="16"/>
      <c r="M415" s="19"/>
    </row>
    <row r="416">
      <c r="A416" s="9"/>
      <c r="B416" s="9"/>
      <c r="C416" s="9"/>
      <c r="D416" s="9"/>
      <c r="E416" s="9"/>
      <c r="F416" s="9"/>
      <c r="G416" s="9"/>
      <c r="J416" s="16"/>
      <c r="M416" s="19"/>
    </row>
    <row r="417">
      <c r="A417" s="9"/>
      <c r="B417" s="9"/>
      <c r="C417" s="9"/>
      <c r="D417" s="9"/>
      <c r="E417" s="9"/>
      <c r="F417" s="9"/>
      <c r="G417" s="9"/>
      <c r="J417" s="16"/>
      <c r="M417" s="19"/>
    </row>
    <row r="418">
      <c r="A418" s="9"/>
      <c r="B418" s="9"/>
      <c r="C418" s="9"/>
      <c r="D418" s="9"/>
      <c r="E418" s="9"/>
      <c r="F418" s="9"/>
      <c r="G418" s="9"/>
      <c r="J418" s="16"/>
      <c r="M418" s="19"/>
    </row>
    <row r="419">
      <c r="A419" s="9"/>
      <c r="B419" s="9"/>
      <c r="C419" s="9"/>
      <c r="D419" s="9"/>
      <c r="E419" s="9"/>
      <c r="F419" s="9"/>
      <c r="G419" s="9"/>
      <c r="J419" s="16"/>
      <c r="M419" s="19"/>
    </row>
    <row r="420">
      <c r="A420" s="9"/>
      <c r="B420" s="9"/>
      <c r="C420" s="9"/>
      <c r="D420" s="9"/>
      <c r="E420" s="9"/>
      <c r="F420" s="9"/>
      <c r="G420" s="9"/>
      <c r="J420" s="16"/>
      <c r="M420" s="19"/>
    </row>
    <row r="421">
      <c r="A421" s="9"/>
      <c r="B421" s="9"/>
      <c r="C421" s="9"/>
      <c r="D421" s="9"/>
      <c r="E421" s="9"/>
      <c r="F421" s="9"/>
      <c r="G421" s="9"/>
      <c r="J421" s="16"/>
      <c r="M421" s="19"/>
    </row>
    <row r="422">
      <c r="A422" s="9"/>
      <c r="B422" s="9"/>
      <c r="C422" s="9"/>
      <c r="D422" s="9"/>
      <c r="E422" s="9"/>
      <c r="F422" s="9"/>
      <c r="G422" s="9"/>
      <c r="J422" s="16"/>
      <c r="M422" s="19"/>
    </row>
    <row r="423">
      <c r="A423" s="9"/>
      <c r="B423" s="9"/>
      <c r="C423" s="9"/>
      <c r="D423" s="9"/>
      <c r="E423" s="9"/>
      <c r="F423" s="9"/>
      <c r="G423" s="9"/>
      <c r="J423" s="16"/>
      <c r="M423" s="19"/>
    </row>
    <row r="424">
      <c r="A424" s="9"/>
      <c r="B424" s="9"/>
      <c r="C424" s="9"/>
      <c r="D424" s="9"/>
      <c r="E424" s="9"/>
      <c r="F424" s="9"/>
      <c r="G424" s="9"/>
      <c r="J424" s="16"/>
      <c r="M424" s="19"/>
    </row>
    <row r="425">
      <c r="A425" s="9"/>
      <c r="B425" s="9"/>
      <c r="C425" s="9"/>
      <c r="D425" s="9"/>
      <c r="E425" s="9"/>
      <c r="F425" s="9"/>
      <c r="G425" s="9"/>
      <c r="J425" s="16"/>
      <c r="M425" s="19"/>
    </row>
    <row r="426">
      <c r="A426" s="9"/>
      <c r="B426" s="9"/>
      <c r="C426" s="9"/>
      <c r="D426" s="9"/>
      <c r="E426" s="9"/>
      <c r="F426" s="9"/>
      <c r="G426" s="9"/>
      <c r="J426" s="16"/>
      <c r="M426" s="19"/>
    </row>
    <row r="427">
      <c r="A427" s="9"/>
      <c r="B427" s="9"/>
      <c r="C427" s="9"/>
      <c r="D427" s="9"/>
      <c r="E427" s="9"/>
      <c r="F427" s="9"/>
      <c r="G427" s="9"/>
      <c r="J427" s="16"/>
      <c r="M427" s="19"/>
    </row>
    <row r="428">
      <c r="A428" s="9"/>
      <c r="B428" s="9"/>
      <c r="C428" s="9"/>
      <c r="D428" s="9"/>
      <c r="E428" s="9"/>
      <c r="F428" s="9"/>
      <c r="G428" s="9"/>
      <c r="J428" s="16"/>
      <c r="M428" s="19"/>
    </row>
    <row r="429">
      <c r="A429" s="9"/>
      <c r="B429" s="9"/>
      <c r="C429" s="9"/>
      <c r="D429" s="9"/>
      <c r="E429" s="9"/>
      <c r="F429" s="9"/>
      <c r="G429" s="9"/>
      <c r="J429" s="16"/>
      <c r="M429" s="19"/>
    </row>
    <row r="430">
      <c r="A430" s="9"/>
      <c r="B430" s="9"/>
      <c r="C430" s="9"/>
      <c r="D430" s="9"/>
      <c r="E430" s="9"/>
      <c r="F430" s="9"/>
      <c r="G430" s="9"/>
      <c r="J430" s="16"/>
      <c r="M430" s="19"/>
    </row>
    <row r="431">
      <c r="A431" s="9"/>
      <c r="B431" s="9"/>
      <c r="C431" s="9"/>
      <c r="D431" s="9"/>
      <c r="E431" s="9"/>
      <c r="F431" s="9"/>
      <c r="G431" s="9"/>
      <c r="J431" s="16"/>
      <c r="M431" s="19"/>
    </row>
    <row r="432">
      <c r="A432" s="9"/>
      <c r="B432" s="9"/>
      <c r="C432" s="9"/>
      <c r="D432" s="9"/>
      <c r="E432" s="9"/>
      <c r="F432" s="9"/>
      <c r="G432" s="9"/>
      <c r="J432" s="16"/>
      <c r="M432" s="19"/>
    </row>
    <row r="433">
      <c r="A433" s="9"/>
      <c r="B433" s="9"/>
      <c r="C433" s="9"/>
      <c r="D433" s="9"/>
      <c r="E433" s="9"/>
      <c r="F433" s="9"/>
      <c r="G433" s="9"/>
      <c r="J433" s="16"/>
      <c r="M433" s="19"/>
    </row>
    <row r="434">
      <c r="A434" s="9"/>
      <c r="B434" s="9"/>
      <c r="C434" s="9"/>
      <c r="D434" s="9"/>
      <c r="E434" s="9"/>
      <c r="F434" s="9"/>
      <c r="G434" s="9"/>
      <c r="J434" s="16"/>
      <c r="M434" s="19"/>
    </row>
    <row r="435">
      <c r="A435" s="9"/>
      <c r="B435" s="9"/>
      <c r="C435" s="9"/>
      <c r="D435" s="9"/>
      <c r="E435" s="9"/>
      <c r="F435" s="9"/>
      <c r="G435" s="9"/>
      <c r="J435" s="16"/>
      <c r="M435" s="19"/>
    </row>
    <row r="436">
      <c r="A436" s="9"/>
      <c r="B436" s="9"/>
      <c r="C436" s="9"/>
      <c r="D436" s="9"/>
      <c r="E436" s="9"/>
      <c r="F436" s="9"/>
      <c r="G436" s="9"/>
      <c r="J436" s="16"/>
      <c r="M436" s="19"/>
    </row>
    <row r="437">
      <c r="A437" s="9"/>
      <c r="B437" s="9"/>
      <c r="C437" s="9"/>
      <c r="D437" s="9"/>
      <c r="E437" s="9"/>
      <c r="F437" s="9"/>
      <c r="G437" s="9"/>
      <c r="J437" s="16"/>
      <c r="M437" s="19"/>
    </row>
    <row r="438">
      <c r="A438" s="9"/>
      <c r="B438" s="9"/>
      <c r="C438" s="9"/>
      <c r="D438" s="9"/>
      <c r="E438" s="9"/>
      <c r="F438" s="9"/>
      <c r="G438" s="9"/>
      <c r="J438" s="16"/>
      <c r="M438" s="19"/>
    </row>
    <row r="439">
      <c r="A439" s="9"/>
      <c r="B439" s="9"/>
      <c r="C439" s="9"/>
      <c r="D439" s="9"/>
      <c r="E439" s="9"/>
      <c r="F439" s="9"/>
      <c r="G439" s="9"/>
      <c r="J439" s="16"/>
      <c r="M439" s="19"/>
    </row>
    <row r="440">
      <c r="A440" s="9"/>
      <c r="B440" s="9"/>
      <c r="C440" s="9"/>
      <c r="D440" s="9"/>
      <c r="E440" s="9"/>
      <c r="F440" s="9"/>
      <c r="G440" s="9"/>
      <c r="J440" s="16"/>
      <c r="M440" s="19"/>
    </row>
    <row r="441">
      <c r="A441" s="9"/>
      <c r="B441" s="9"/>
      <c r="C441" s="9"/>
      <c r="D441" s="9"/>
      <c r="E441" s="9"/>
      <c r="F441" s="9"/>
      <c r="G441" s="9"/>
      <c r="J441" s="16"/>
      <c r="M441" s="19"/>
    </row>
    <row r="442">
      <c r="A442" s="9"/>
      <c r="B442" s="9"/>
      <c r="C442" s="9"/>
      <c r="D442" s="9"/>
      <c r="E442" s="9"/>
      <c r="F442" s="9"/>
      <c r="G442" s="9"/>
      <c r="J442" s="16"/>
      <c r="M442" s="19"/>
    </row>
    <row r="443">
      <c r="A443" s="9"/>
      <c r="B443" s="9"/>
      <c r="C443" s="9"/>
      <c r="D443" s="9"/>
      <c r="E443" s="9"/>
      <c r="F443" s="9"/>
      <c r="G443" s="9"/>
      <c r="J443" s="16"/>
      <c r="M443" s="19"/>
    </row>
    <row r="444">
      <c r="A444" s="9"/>
      <c r="B444" s="9"/>
      <c r="C444" s="9"/>
      <c r="D444" s="9"/>
      <c r="E444" s="9"/>
      <c r="F444" s="9"/>
      <c r="G444" s="9"/>
      <c r="J444" s="16"/>
      <c r="M444" s="19"/>
    </row>
    <row r="445">
      <c r="A445" s="9"/>
      <c r="B445" s="9"/>
      <c r="C445" s="9"/>
      <c r="D445" s="9"/>
      <c r="E445" s="9"/>
      <c r="F445" s="9"/>
      <c r="G445" s="9"/>
      <c r="J445" s="16"/>
      <c r="M445" s="19"/>
    </row>
    <row r="446">
      <c r="A446" s="9"/>
      <c r="B446" s="9"/>
      <c r="C446" s="9"/>
      <c r="D446" s="9"/>
      <c r="E446" s="9"/>
      <c r="F446" s="9"/>
      <c r="G446" s="9"/>
      <c r="J446" s="16"/>
      <c r="M446" s="19"/>
    </row>
    <row r="447">
      <c r="A447" s="9"/>
      <c r="B447" s="9"/>
      <c r="C447" s="9"/>
      <c r="D447" s="9"/>
      <c r="E447" s="9"/>
      <c r="F447" s="9"/>
      <c r="G447" s="9"/>
      <c r="J447" s="16"/>
      <c r="M447" s="19"/>
    </row>
    <row r="448">
      <c r="A448" s="9"/>
      <c r="B448" s="9"/>
      <c r="C448" s="9"/>
      <c r="D448" s="9"/>
      <c r="E448" s="9"/>
      <c r="F448" s="9"/>
      <c r="G448" s="9"/>
      <c r="J448" s="16"/>
      <c r="M448" s="19"/>
    </row>
    <row r="449">
      <c r="A449" s="9"/>
      <c r="B449" s="9"/>
      <c r="C449" s="9"/>
      <c r="D449" s="9"/>
      <c r="E449" s="9"/>
      <c r="F449" s="9"/>
      <c r="G449" s="9"/>
      <c r="J449" s="16"/>
      <c r="M449" s="19"/>
    </row>
    <row r="450">
      <c r="A450" s="9"/>
      <c r="B450" s="9"/>
      <c r="C450" s="9"/>
      <c r="D450" s="9"/>
      <c r="E450" s="9"/>
      <c r="F450" s="9"/>
      <c r="G450" s="9"/>
      <c r="J450" s="16"/>
      <c r="M450" s="19"/>
    </row>
    <row r="451">
      <c r="A451" s="9"/>
      <c r="B451" s="9"/>
      <c r="C451" s="9"/>
      <c r="D451" s="9"/>
      <c r="E451" s="9"/>
      <c r="F451" s="9"/>
      <c r="G451" s="9"/>
      <c r="J451" s="16"/>
      <c r="M451" s="19"/>
    </row>
    <row r="452">
      <c r="A452" s="9"/>
      <c r="B452" s="9"/>
      <c r="C452" s="9"/>
      <c r="D452" s="9"/>
      <c r="E452" s="9"/>
      <c r="F452" s="9"/>
      <c r="G452" s="9"/>
      <c r="J452" s="16"/>
      <c r="M452" s="19"/>
    </row>
    <row r="453">
      <c r="A453" s="9"/>
      <c r="B453" s="9"/>
      <c r="C453" s="9"/>
      <c r="D453" s="9"/>
      <c r="E453" s="9"/>
      <c r="F453" s="9"/>
      <c r="G453" s="9"/>
      <c r="J453" s="16"/>
      <c r="M453" s="19"/>
    </row>
    <row r="454">
      <c r="A454" s="9"/>
      <c r="B454" s="9"/>
      <c r="C454" s="9"/>
      <c r="D454" s="9"/>
      <c r="E454" s="9"/>
      <c r="F454" s="9"/>
      <c r="G454" s="9"/>
      <c r="J454" s="16"/>
      <c r="M454" s="19"/>
    </row>
    <row r="455">
      <c r="A455" s="9"/>
      <c r="B455" s="9"/>
      <c r="C455" s="9"/>
      <c r="D455" s="9"/>
      <c r="E455" s="9"/>
      <c r="F455" s="9"/>
      <c r="G455" s="9"/>
      <c r="J455" s="16"/>
      <c r="M455" s="19"/>
    </row>
    <row r="456">
      <c r="A456" s="9"/>
      <c r="B456" s="9"/>
      <c r="C456" s="9"/>
      <c r="D456" s="9"/>
      <c r="E456" s="9"/>
      <c r="F456" s="9"/>
      <c r="G456" s="9"/>
      <c r="J456" s="16"/>
      <c r="M456" s="19"/>
    </row>
    <row r="457">
      <c r="A457" s="9"/>
      <c r="B457" s="9"/>
      <c r="C457" s="9"/>
      <c r="D457" s="9"/>
      <c r="E457" s="9"/>
      <c r="F457" s="9"/>
      <c r="G457" s="9"/>
      <c r="J457" s="16"/>
      <c r="M457" s="19"/>
    </row>
    <row r="458">
      <c r="A458" s="9"/>
      <c r="B458" s="9"/>
      <c r="C458" s="9"/>
      <c r="D458" s="9"/>
      <c r="E458" s="9"/>
      <c r="F458" s="9"/>
      <c r="G458" s="9"/>
      <c r="J458" s="16"/>
      <c r="M458" s="19"/>
    </row>
    <row r="459">
      <c r="A459" s="9"/>
      <c r="B459" s="9"/>
      <c r="C459" s="9"/>
      <c r="D459" s="9"/>
      <c r="E459" s="9"/>
      <c r="F459" s="9"/>
      <c r="G459" s="9"/>
      <c r="J459" s="16"/>
      <c r="M459" s="19"/>
    </row>
    <row r="460">
      <c r="A460" s="9"/>
      <c r="B460" s="9"/>
      <c r="C460" s="9"/>
      <c r="D460" s="9"/>
      <c r="E460" s="9"/>
      <c r="F460" s="9"/>
      <c r="G460" s="9"/>
      <c r="J460" s="16"/>
      <c r="M460" s="19"/>
    </row>
    <row r="461">
      <c r="A461" s="9"/>
      <c r="B461" s="9"/>
      <c r="C461" s="9"/>
      <c r="D461" s="9"/>
      <c r="E461" s="9"/>
      <c r="F461" s="9"/>
      <c r="G461" s="9"/>
      <c r="J461" s="16"/>
      <c r="M461" s="19"/>
    </row>
    <row r="462">
      <c r="A462" s="9"/>
      <c r="B462" s="9"/>
      <c r="C462" s="9"/>
      <c r="D462" s="9"/>
      <c r="E462" s="9"/>
      <c r="F462" s="9"/>
      <c r="G462" s="9"/>
      <c r="J462" s="16"/>
      <c r="M462" s="19"/>
    </row>
    <row r="463">
      <c r="A463" s="9"/>
      <c r="B463" s="9"/>
      <c r="C463" s="9"/>
      <c r="D463" s="9"/>
      <c r="E463" s="9"/>
      <c r="F463" s="9"/>
      <c r="G463" s="9"/>
      <c r="J463" s="16"/>
      <c r="M463" s="19"/>
    </row>
    <row r="464">
      <c r="A464" s="9"/>
      <c r="B464" s="9"/>
      <c r="C464" s="9"/>
      <c r="D464" s="9"/>
      <c r="E464" s="9"/>
      <c r="F464" s="9"/>
      <c r="G464" s="9"/>
      <c r="J464" s="16"/>
      <c r="M464" s="19"/>
    </row>
    <row r="465">
      <c r="A465" s="9"/>
      <c r="B465" s="9"/>
      <c r="C465" s="9"/>
      <c r="D465" s="9"/>
      <c r="E465" s="9"/>
      <c r="F465" s="9"/>
      <c r="G465" s="9"/>
      <c r="J465" s="16"/>
      <c r="M465" s="19"/>
    </row>
    <row r="466">
      <c r="A466" s="9"/>
      <c r="B466" s="9"/>
      <c r="C466" s="9"/>
      <c r="D466" s="9"/>
      <c r="E466" s="9"/>
      <c r="F466" s="9"/>
      <c r="G466" s="9"/>
      <c r="J466" s="16"/>
      <c r="M466" s="19"/>
    </row>
    <row r="467">
      <c r="A467" s="9"/>
      <c r="B467" s="9"/>
      <c r="C467" s="9"/>
      <c r="D467" s="9"/>
      <c r="E467" s="9"/>
      <c r="F467" s="9"/>
      <c r="G467" s="9"/>
      <c r="J467" s="16"/>
      <c r="M467" s="19"/>
    </row>
    <row r="468">
      <c r="A468" s="9"/>
      <c r="B468" s="9"/>
      <c r="C468" s="9"/>
      <c r="D468" s="9"/>
      <c r="E468" s="9"/>
      <c r="F468" s="9"/>
      <c r="G468" s="9"/>
      <c r="J468" s="16"/>
      <c r="M468" s="19"/>
    </row>
    <row r="469">
      <c r="A469" s="9"/>
      <c r="B469" s="9"/>
      <c r="C469" s="9"/>
      <c r="D469" s="9"/>
      <c r="E469" s="9"/>
      <c r="F469" s="9"/>
      <c r="G469" s="9"/>
      <c r="J469" s="16"/>
      <c r="M469" s="19"/>
    </row>
    <row r="470">
      <c r="A470" s="9"/>
      <c r="B470" s="9"/>
      <c r="C470" s="9"/>
      <c r="D470" s="9"/>
      <c r="E470" s="9"/>
      <c r="F470" s="9"/>
      <c r="G470" s="9"/>
      <c r="J470" s="16"/>
      <c r="M470" s="19"/>
    </row>
    <row r="471">
      <c r="A471" s="9"/>
      <c r="B471" s="9"/>
      <c r="C471" s="9"/>
      <c r="D471" s="9"/>
      <c r="E471" s="9"/>
      <c r="F471" s="9"/>
      <c r="G471" s="9"/>
      <c r="J471" s="16"/>
      <c r="M471" s="19"/>
    </row>
    <row r="472">
      <c r="A472" s="9"/>
      <c r="B472" s="9"/>
      <c r="C472" s="9"/>
      <c r="D472" s="9"/>
      <c r="E472" s="9"/>
      <c r="F472" s="9"/>
      <c r="G472" s="9"/>
      <c r="J472" s="16"/>
      <c r="M472" s="19"/>
    </row>
    <row r="473">
      <c r="A473" s="9"/>
      <c r="B473" s="9"/>
      <c r="C473" s="9"/>
      <c r="D473" s="9"/>
      <c r="E473" s="9"/>
      <c r="F473" s="9"/>
      <c r="G473" s="9"/>
      <c r="J473" s="16"/>
      <c r="M473" s="19"/>
    </row>
    <row r="474">
      <c r="A474" s="9"/>
      <c r="B474" s="9"/>
      <c r="C474" s="9"/>
      <c r="D474" s="9"/>
      <c r="E474" s="9"/>
      <c r="F474" s="9"/>
      <c r="G474" s="9"/>
      <c r="J474" s="16"/>
      <c r="M474" s="19"/>
    </row>
    <row r="475">
      <c r="A475" s="9"/>
      <c r="B475" s="9"/>
      <c r="C475" s="9"/>
      <c r="D475" s="9"/>
      <c r="E475" s="9"/>
      <c r="F475" s="9"/>
      <c r="G475" s="9"/>
      <c r="J475" s="16"/>
      <c r="M475" s="19"/>
    </row>
    <row r="476">
      <c r="A476" s="9"/>
      <c r="B476" s="9"/>
      <c r="C476" s="9"/>
      <c r="D476" s="9"/>
      <c r="E476" s="9"/>
      <c r="F476" s="9"/>
      <c r="G476" s="9"/>
      <c r="J476" s="16"/>
      <c r="M476" s="19"/>
    </row>
    <row r="477">
      <c r="A477" s="9"/>
      <c r="B477" s="9"/>
      <c r="C477" s="9"/>
      <c r="D477" s="9"/>
      <c r="E477" s="9"/>
      <c r="F477" s="9"/>
      <c r="G477" s="9"/>
      <c r="J477" s="16"/>
      <c r="M477" s="19"/>
    </row>
    <row r="478">
      <c r="A478" s="9"/>
      <c r="B478" s="9"/>
      <c r="C478" s="9"/>
      <c r="D478" s="9"/>
      <c r="E478" s="9"/>
      <c r="F478" s="9"/>
      <c r="G478" s="9"/>
      <c r="J478" s="16"/>
      <c r="M478" s="19"/>
    </row>
    <row r="479">
      <c r="A479" s="9"/>
      <c r="B479" s="9"/>
      <c r="C479" s="9"/>
      <c r="D479" s="9"/>
      <c r="E479" s="9"/>
      <c r="F479" s="9"/>
      <c r="G479" s="9"/>
      <c r="J479" s="16"/>
      <c r="M479" s="19"/>
    </row>
    <row r="480">
      <c r="A480" s="9"/>
      <c r="B480" s="9"/>
      <c r="C480" s="9"/>
      <c r="D480" s="9"/>
      <c r="E480" s="9"/>
      <c r="F480" s="9"/>
      <c r="G480" s="9"/>
      <c r="J480" s="16"/>
      <c r="M480" s="19"/>
    </row>
    <row r="481">
      <c r="A481" s="9"/>
      <c r="B481" s="9"/>
      <c r="C481" s="9"/>
      <c r="D481" s="9"/>
      <c r="E481" s="9"/>
      <c r="F481" s="9"/>
      <c r="G481" s="9"/>
      <c r="J481" s="16"/>
      <c r="M481" s="19"/>
    </row>
    <row r="482">
      <c r="A482" s="9"/>
      <c r="B482" s="9"/>
      <c r="C482" s="9"/>
      <c r="D482" s="9"/>
      <c r="E482" s="9"/>
      <c r="F482" s="9"/>
      <c r="G482" s="9"/>
      <c r="J482" s="16"/>
      <c r="M482" s="19"/>
    </row>
    <row r="483">
      <c r="A483" s="9"/>
      <c r="B483" s="9"/>
      <c r="C483" s="9"/>
      <c r="D483" s="9"/>
      <c r="E483" s="9"/>
      <c r="F483" s="9"/>
      <c r="G483" s="9"/>
      <c r="J483" s="16"/>
      <c r="M483" s="19"/>
    </row>
    <row r="484">
      <c r="A484" s="9"/>
      <c r="B484" s="9"/>
      <c r="C484" s="9"/>
      <c r="D484" s="9"/>
      <c r="E484" s="9"/>
      <c r="F484" s="9"/>
      <c r="G484" s="9"/>
      <c r="J484" s="16"/>
      <c r="M484" s="19"/>
    </row>
    <row r="485">
      <c r="A485" s="9"/>
      <c r="B485" s="9"/>
      <c r="C485" s="9"/>
      <c r="D485" s="9"/>
      <c r="E485" s="9"/>
      <c r="F485" s="9"/>
      <c r="G485" s="9"/>
      <c r="J485" s="16"/>
      <c r="M485" s="19"/>
    </row>
    <row r="486">
      <c r="A486" s="9"/>
      <c r="B486" s="9"/>
      <c r="C486" s="9"/>
      <c r="D486" s="9"/>
      <c r="E486" s="9"/>
      <c r="F486" s="9"/>
      <c r="G486" s="9"/>
      <c r="J486" s="16"/>
      <c r="M486" s="19"/>
    </row>
    <row r="487">
      <c r="A487" s="9"/>
      <c r="B487" s="9"/>
      <c r="C487" s="9"/>
      <c r="D487" s="9"/>
      <c r="E487" s="9"/>
      <c r="F487" s="9"/>
      <c r="G487" s="9"/>
      <c r="J487" s="16"/>
      <c r="M487" s="19"/>
    </row>
    <row r="488">
      <c r="A488" s="9"/>
      <c r="B488" s="9"/>
      <c r="C488" s="9"/>
      <c r="D488" s="9"/>
      <c r="E488" s="9"/>
      <c r="F488" s="9"/>
      <c r="G488" s="9"/>
      <c r="J488" s="16"/>
      <c r="M488" s="19"/>
    </row>
    <row r="489">
      <c r="A489" s="9"/>
      <c r="B489" s="9"/>
      <c r="C489" s="9"/>
      <c r="D489" s="9"/>
      <c r="E489" s="9"/>
      <c r="F489" s="9"/>
      <c r="G489" s="9"/>
      <c r="J489" s="16"/>
      <c r="M489" s="19"/>
    </row>
    <row r="490">
      <c r="A490" s="9"/>
      <c r="B490" s="9"/>
      <c r="C490" s="9"/>
      <c r="D490" s="9"/>
      <c r="E490" s="9"/>
      <c r="F490" s="9"/>
      <c r="G490" s="9"/>
      <c r="J490" s="16"/>
      <c r="M490" s="19"/>
    </row>
    <row r="491">
      <c r="A491" s="9"/>
      <c r="B491" s="9"/>
      <c r="C491" s="9"/>
      <c r="D491" s="9"/>
      <c r="E491" s="9"/>
      <c r="F491" s="9"/>
      <c r="G491" s="9"/>
      <c r="J491" s="16"/>
      <c r="M491" s="19"/>
    </row>
    <row r="492">
      <c r="A492" s="9"/>
      <c r="B492" s="9"/>
      <c r="C492" s="9"/>
      <c r="D492" s="9"/>
      <c r="E492" s="9"/>
      <c r="F492" s="9"/>
      <c r="G492" s="9"/>
      <c r="J492" s="16"/>
      <c r="M492" s="19"/>
    </row>
    <row r="493">
      <c r="A493" s="9"/>
      <c r="B493" s="9"/>
      <c r="C493" s="9"/>
      <c r="D493" s="9"/>
      <c r="E493" s="9"/>
      <c r="F493" s="9"/>
      <c r="G493" s="9"/>
      <c r="J493" s="16"/>
      <c r="M493" s="19"/>
    </row>
    <row r="494">
      <c r="A494" s="9"/>
      <c r="B494" s="9"/>
      <c r="C494" s="9"/>
      <c r="D494" s="9"/>
      <c r="E494" s="9"/>
      <c r="F494" s="9"/>
      <c r="G494" s="9"/>
      <c r="J494" s="16"/>
      <c r="M494" s="19"/>
    </row>
    <row r="495">
      <c r="A495" s="9"/>
      <c r="B495" s="9"/>
      <c r="C495" s="9"/>
      <c r="D495" s="9"/>
      <c r="E495" s="9"/>
      <c r="F495" s="9"/>
      <c r="G495" s="9"/>
      <c r="J495" s="16"/>
      <c r="M495" s="19"/>
    </row>
    <row r="496">
      <c r="A496" s="9"/>
      <c r="B496" s="9"/>
      <c r="C496" s="9"/>
      <c r="D496" s="9"/>
      <c r="E496" s="9"/>
      <c r="F496" s="9"/>
      <c r="G496" s="9"/>
      <c r="J496" s="16"/>
      <c r="M496" s="19"/>
    </row>
    <row r="497">
      <c r="A497" s="9"/>
      <c r="B497" s="9"/>
      <c r="C497" s="9"/>
      <c r="D497" s="9"/>
      <c r="E497" s="9"/>
      <c r="F497" s="9"/>
      <c r="G497" s="9"/>
      <c r="J497" s="16"/>
      <c r="M497" s="19"/>
    </row>
    <row r="498">
      <c r="A498" s="9"/>
      <c r="B498" s="9"/>
      <c r="C498" s="9"/>
      <c r="D498" s="9"/>
      <c r="E498" s="9"/>
      <c r="F498" s="9"/>
      <c r="G498" s="9"/>
      <c r="J498" s="16"/>
      <c r="M498" s="19"/>
    </row>
    <row r="499">
      <c r="A499" s="9"/>
      <c r="B499" s="9"/>
      <c r="C499" s="9"/>
      <c r="D499" s="9"/>
      <c r="E499" s="9"/>
      <c r="F499" s="9"/>
      <c r="G499" s="9"/>
      <c r="J499" s="16"/>
      <c r="M499" s="19"/>
    </row>
    <row r="500">
      <c r="A500" s="9"/>
      <c r="B500" s="9"/>
      <c r="C500" s="9"/>
      <c r="D500" s="9"/>
      <c r="E500" s="9"/>
      <c r="F500" s="9"/>
      <c r="G500" s="9"/>
      <c r="J500" s="16"/>
      <c r="M500" s="19"/>
    </row>
    <row r="501">
      <c r="A501" s="9"/>
      <c r="B501" s="9"/>
      <c r="C501" s="9"/>
      <c r="D501" s="9"/>
      <c r="E501" s="9"/>
      <c r="F501" s="9"/>
      <c r="G501" s="9"/>
      <c r="J501" s="16"/>
      <c r="M501" s="19"/>
    </row>
    <row r="502">
      <c r="A502" s="9"/>
      <c r="B502" s="9"/>
      <c r="C502" s="9"/>
      <c r="D502" s="9"/>
      <c r="E502" s="9"/>
      <c r="F502" s="9"/>
      <c r="G502" s="9"/>
      <c r="J502" s="16"/>
      <c r="M502" s="19"/>
    </row>
    <row r="503">
      <c r="A503" s="9"/>
      <c r="B503" s="9"/>
      <c r="C503" s="9"/>
      <c r="D503" s="9"/>
      <c r="E503" s="9"/>
      <c r="F503" s="9"/>
      <c r="G503" s="9"/>
      <c r="J503" s="16"/>
      <c r="M503" s="19"/>
    </row>
    <row r="504">
      <c r="A504" s="9"/>
      <c r="B504" s="9"/>
      <c r="C504" s="9"/>
      <c r="D504" s="9"/>
      <c r="E504" s="9"/>
      <c r="F504" s="9"/>
      <c r="G504" s="9"/>
      <c r="J504" s="16"/>
      <c r="M504" s="19"/>
    </row>
    <row r="505">
      <c r="A505" s="9"/>
      <c r="B505" s="9"/>
      <c r="C505" s="9"/>
      <c r="D505" s="9"/>
      <c r="E505" s="9"/>
      <c r="F505" s="9"/>
      <c r="G505" s="9"/>
      <c r="J505" s="16"/>
      <c r="M505" s="19"/>
    </row>
    <row r="506">
      <c r="A506" s="9"/>
      <c r="B506" s="9"/>
      <c r="C506" s="9"/>
      <c r="D506" s="9"/>
      <c r="E506" s="9"/>
      <c r="F506" s="9"/>
      <c r="G506" s="9"/>
      <c r="J506" s="16"/>
      <c r="M506" s="19"/>
    </row>
    <row r="507">
      <c r="A507" s="9"/>
      <c r="B507" s="9"/>
      <c r="C507" s="9"/>
      <c r="D507" s="9"/>
      <c r="E507" s="9"/>
      <c r="F507" s="9"/>
      <c r="G507" s="9"/>
      <c r="J507" s="16"/>
      <c r="M507" s="19"/>
    </row>
    <row r="508">
      <c r="A508" s="9"/>
      <c r="B508" s="9"/>
      <c r="C508" s="9"/>
      <c r="D508" s="9"/>
      <c r="E508" s="9"/>
      <c r="F508" s="9"/>
      <c r="G508" s="9"/>
      <c r="J508" s="16"/>
      <c r="M508" s="19"/>
    </row>
    <row r="509">
      <c r="A509" s="9"/>
      <c r="B509" s="9"/>
      <c r="C509" s="9"/>
      <c r="D509" s="9"/>
      <c r="E509" s="9"/>
      <c r="F509" s="9"/>
      <c r="G509" s="9"/>
      <c r="J509" s="16"/>
      <c r="M509" s="19"/>
    </row>
    <row r="510">
      <c r="A510" s="9"/>
      <c r="B510" s="9"/>
      <c r="C510" s="9"/>
      <c r="D510" s="9"/>
      <c r="E510" s="9"/>
      <c r="F510" s="9"/>
      <c r="G510" s="9"/>
      <c r="J510" s="16"/>
      <c r="M510" s="19"/>
    </row>
    <row r="511">
      <c r="A511" s="9"/>
      <c r="B511" s="9"/>
      <c r="C511" s="9"/>
      <c r="D511" s="9"/>
      <c r="E511" s="9"/>
      <c r="F511" s="9"/>
      <c r="G511" s="9"/>
      <c r="J511" s="16"/>
      <c r="M511" s="19"/>
    </row>
    <row r="512">
      <c r="A512" s="9"/>
      <c r="B512" s="9"/>
      <c r="C512" s="9"/>
      <c r="D512" s="9"/>
      <c r="E512" s="9"/>
      <c r="F512" s="9"/>
      <c r="G512" s="9"/>
      <c r="J512" s="16"/>
      <c r="M512" s="19"/>
    </row>
    <row r="513">
      <c r="A513" s="9"/>
      <c r="B513" s="9"/>
      <c r="C513" s="9"/>
      <c r="D513" s="9"/>
      <c r="E513" s="9"/>
      <c r="F513" s="9"/>
      <c r="G513" s="9"/>
      <c r="J513" s="16"/>
      <c r="M513" s="19"/>
    </row>
    <row r="514">
      <c r="A514" s="9"/>
      <c r="B514" s="9"/>
      <c r="C514" s="9"/>
      <c r="D514" s="9"/>
      <c r="E514" s="9"/>
      <c r="F514" s="9"/>
      <c r="G514" s="9"/>
      <c r="J514" s="16"/>
      <c r="M514" s="19"/>
    </row>
    <row r="515">
      <c r="A515" s="9"/>
      <c r="B515" s="9"/>
      <c r="C515" s="9"/>
      <c r="D515" s="9"/>
      <c r="E515" s="9"/>
      <c r="F515" s="9"/>
      <c r="G515" s="9"/>
      <c r="J515" s="16"/>
      <c r="M515" s="19"/>
    </row>
    <row r="516">
      <c r="A516" s="9"/>
      <c r="B516" s="9"/>
      <c r="C516" s="9"/>
      <c r="D516" s="9"/>
      <c r="E516" s="9"/>
      <c r="F516" s="9"/>
      <c r="G516" s="9"/>
      <c r="J516" s="16"/>
      <c r="M516" s="19"/>
    </row>
    <row r="517">
      <c r="A517" s="9"/>
      <c r="B517" s="9"/>
      <c r="C517" s="9"/>
      <c r="D517" s="9"/>
      <c r="E517" s="9"/>
      <c r="F517" s="9"/>
      <c r="G517" s="9"/>
      <c r="J517" s="16"/>
      <c r="M517" s="19"/>
    </row>
    <row r="518">
      <c r="A518" s="9"/>
      <c r="B518" s="9"/>
      <c r="C518" s="9"/>
      <c r="D518" s="9"/>
      <c r="E518" s="9"/>
      <c r="F518" s="9"/>
      <c r="G518" s="9"/>
      <c r="J518" s="16"/>
      <c r="M518" s="19"/>
    </row>
    <row r="519">
      <c r="A519" s="9"/>
      <c r="B519" s="9"/>
      <c r="C519" s="9"/>
      <c r="D519" s="9"/>
      <c r="E519" s="9"/>
      <c r="F519" s="9"/>
      <c r="G519" s="9"/>
      <c r="J519" s="16"/>
      <c r="M519" s="19"/>
    </row>
    <row r="520">
      <c r="A520" s="9"/>
      <c r="B520" s="9"/>
      <c r="C520" s="9"/>
      <c r="D520" s="9"/>
      <c r="E520" s="9"/>
      <c r="F520" s="9"/>
      <c r="G520" s="9"/>
      <c r="J520" s="16"/>
      <c r="M520" s="19"/>
    </row>
    <row r="521">
      <c r="A521" s="9"/>
      <c r="B521" s="9"/>
      <c r="C521" s="9"/>
      <c r="D521" s="9"/>
      <c r="E521" s="9"/>
      <c r="F521" s="9"/>
      <c r="G521" s="9"/>
      <c r="J521" s="16"/>
      <c r="M521" s="19"/>
    </row>
    <row r="522">
      <c r="A522" s="9"/>
      <c r="B522" s="9"/>
      <c r="C522" s="9"/>
      <c r="D522" s="9"/>
      <c r="E522" s="9"/>
      <c r="F522" s="9"/>
      <c r="G522" s="9"/>
      <c r="J522" s="16"/>
      <c r="M522" s="19"/>
    </row>
    <row r="523">
      <c r="A523" s="9"/>
      <c r="B523" s="9"/>
      <c r="C523" s="9"/>
      <c r="D523" s="9"/>
      <c r="E523" s="9"/>
      <c r="F523" s="9"/>
      <c r="G523" s="9"/>
      <c r="J523" s="16"/>
      <c r="M523" s="19"/>
    </row>
    <row r="524">
      <c r="A524" s="9"/>
      <c r="B524" s="9"/>
      <c r="C524" s="9"/>
      <c r="D524" s="9"/>
      <c r="E524" s="9"/>
      <c r="F524" s="9"/>
      <c r="G524" s="9"/>
      <c r="J524" s="16"/>
      <c r="M524" s="19"/>
    </row>
    <row r="525">
      <c r="A525" s="9"/>
      <c r="B525" s="9"/>
      <c r="C525" s="9"/>
      <c r="D525" s="9"/>
      <c r="E525" s="9"/>
      <c r="F525" s="9"/>
      <c r="G525" s="9"/>
      <c r="J525" s="16"/>
      <c r="M525" s="19"/>
    </row>
    <row r="526">
      <c r="A526" s="9"/>
      <c r="B526" s="9"/>
      <c r="C526" s="9"/>
      <c r="D526" s="9"/>
      <c r="E526" s="9"/>
      <c r="F526" s="9"/>
      <c r="G526" s="9"/>
      <c r="J526" s="16"/>
      <c r="M526" s="19"/>
    </row>
    <row r="527">
      <c r="A527" s="9"/>
      <c r="B527" s="9"/>
      <c r="C527" s="9"/>
      <c r="D527" s="9"/>
      <c r="E527" s="9"/>
      <c r="F527" s="9"/>
      <c r="G527" s="9"/>
      <c r="J527" s="16"/>
      <c r="M527" s="19"/>
    </row>
    <row r="528">
      <c r="A528" s="9"/>
      <c r="B528" s="9"/>
      <c r="C528" s="9"/>
      <c r="D528" s="9"/>
      <c r="E528" s="9"/>
      <c r="F528" s="9"/>
      <c r="G528" s="9"/>
      <c r="J528" s="16"/>
      <c r="M528" s="19"/>
    </row>
    <row r="529">
      <c r="A529" s="9"/>
      <c r="B529" s="9"/>
      <c r="C529" s="9"/>
      <c r="D529" s="9"/>
      <c r="E529" s="9"/>
      <c r="F529" s="9"/>
      <c r="G529" s="9"/>
      <c r="J529" s="16"/>
      <c r="M529" s="19"/>
    </row>
    <row r="530">
      <c r="A530" s="9"/>
      <c r="B530" s="9"/>
      <c r="C530" s="9"/>
      <c r="D530" s="9"/>
      <c r="E530" s="9"/>
      <c r="F530" s="9"/>
      <c r="G530" s="9"/>
      <c r="J530" s="16"/>
      <c r="M530" s="19"/>
    </row>
    <row r="531">
      <c r="A531" s="9"/>
      <c r="B531" s="9"/>
      <c r="C531" s="9"/>
      <c r="D531" s="9"/>
      <c r="E531" s="9"/>
      <c r="F531" s="9"/>
      <c r="G531" s="9"/>
      <c r="J531" s="16"/>
      <c r="M531" s="19"/>
    </row>
    <row r="532">
      <c r="A532" s="9"/>
      <c r="B532" s="9"/>
      <c r="C532" s="9"/>
      <c r="D532" s="9"/>
      <c r="E532" s="9"/>
      <c r="F532" s="9"/>
      <c r="G532" s="9"/>
      <c r="J532" s="16"/>
      <c r="M532" s="19"/>
    </row>
    <row r="533">
      <c r="A533" s="9"/>
      <c r="B533" s="9"/>
      <c r="C533" s="9"/>
      <c r="D533" s="9"/>
      <c r="E533" s="9"/>
      <c r="F533" s="9"/>
      <c r="G533" s="9"/>
      <c r="J533" s="16"/>
      <c r="M533" s="19"/>
    </row>
    <row r="534">
      <c r="A534" s="9"/>
      <c r="B534" s="9"/>
      <c r="C534" s="9"/>
      <c r="D534" s="9"/>
      <c r="E534" s="9"/>
      <c r="F534" s="9"/>
      <c r="G534" s="9"/>
      <c r="J534" s="16"/>
      <c r="M534" s="19"/>
    </row>
    <row r="535">
      <c r="A535" s="9"/>
      <c r="B535" s="9"/>
      <c r="C535" s="9"/>
      <c r="D535" s="9"/>
      <c r="E535" s="9"/>
      <c r="F535" s="9"/>
      <c r="G535" s="9"/>
      <c r="J535" s="16"/>
      <c r="M535" s="19"/>
    </row>
    <row r="536">
      <c r="A536" s="9"/>
      <c r="B536" s="9"/>
      <c r="C536" s="9"/>
      <c r="D536" s="9"/>
      <c r="E536" s="9"/>
      <c r="F536" s="9"/>
      <c r="G536" s="9"/>
      <c r="J536" s="16"/>
      <c r="M536" s="19"/>
    </row>
    <row r="537">
      <c r="A537" s="9"/>
      <c r="B537" s="9"/>
      <c r="C537" s="9"/>
      <c r="D537" s="9"/>
      <c r="E537" s="9"/>
      <c r="F537" s="9"/>
      <c r="G537" s="9"/>
      <c r="J537" s="16"/>
      <c r="M537" s="19"/>
    </row>
    <row r="538">
      <c r="A538" s="9"/>
      <c r="B538" s="9"/>
      <c r="C538" s="9"/>
      <c r="D538" s="9"/>
      <c r="E538" s="9"/>
      <c r="F538" s="9"/>
      <c r="G538" s="9"/>
      <c r="J538" s="16"/>
      <c r="M538" s="19"/>
    </row>
    <row r="539">
      <c r="A539" s="9"/>
      <c r="B539" s="9"/>
      <c r="C539" s="9"/>
      <c r="D539" s="9"/>
      <c r="E539" s="9"/>
      <c r="F539" s="9"/>
      <c r="G539" s="9"/>
      <c r="J539" s="16"/>
      <c r="M539" s="19"/>
    </row>
    <row r="540">
      <c r="A540" s="9"/>
      <c r="B540" s="9"/>
      <c r="C540" s="9"/>
      <c r="D540" s="9"/>
      <c r="E540" s="9"/>
      <c r="F540" s="9"/>
      <c r="G540" s="9"/>
      <c r="J540" s="16"/>
      <c r="M540" s="19"/>
    </row>
    <row r="541">
      <c r="A541" s="9"/>
      <c r="B541" s="9"/>
      <c r="C541" s="9"/>
      <c r="D541" s="9"/>
      <c r="E541" s="9"/>
      <c r="F541" s="9"/>
      <c r="G541" s="9"/>
      <c r="J541" s="16"/>
      <c r="M541" s="19"/>
    </row>
    <row r="542">
      <c r="A542" s="9"/>
      <c r="B542" s="9"/>
      <c r="C542" s="9"/>
      <c r="D542" s="9"/>
      <c r="E542" s="9"/>
      <c r="F542" s="9"/>
      <c r="G542" s="9"/>
      <c r="J542" s="16"/>
      <c r="M542" s="19"/>
    </row>
    <row r="543">
      <c r="A543" s="9"/>
      <c r="B543" s="9"/>
      <c r="C543" s="9"/>
      <c r="D543" s="9"/>
      <c r="E543" s="9"/>
      <c r="F543" s="9"/>
      <c r="G543" s="9"/>
      <c r="J543" s="16"/>
      <c r="M543" s="19"/>
    </row>
    <row r="544">
      <c r="A544" s="9"/>
      <c r="B544" s="9"/>
      <c r="C544" s="9"/>
      <c r="D544" s="9"/>
      <c r="E544" s="9"/>
      <c r="F544" s="9"/>
      <c r="G544" s="9"/>
      <c r="J544" s="16"/>
      <c r="M544" s="19"/>
    </row>
    <row r="545">
      <c r="A545" s="9"/>
      <c r="B545" s="9"/>
      <c r="C545" s="9"/>
      <c r="D545" s="9"/>
      <c r="E545" s="9"/>
      <c r="F545" s="9"/>
      <c r="G545" s="9"/>
      <c r="J545" s="16"/>
      <c r="M545" s="19"/>
    </row>
    <row r="546">
      <c r="A546" s="9"/>
      <c r="B546" s="9"/>
      <c r="C546" s="9"/>
      <c r="D546" s="9"/>
      <c r="E546" s="9"/>
      <c r="F546" s="9"/>
      <c r="G546" s="9"/>
      <c r="J546" s="16"/>
      <c r="M546" s="19"/>
    </row>
    <row r="547">
      <c r="A547" s="9"/>
      <c r="B547" s="9"/>
      <c r="C547" s="9"/>
      <c r="D547" s="9"/>
      <c r="E547" s="9"/>
      <c r="F547" s="9"/>
      <c r="G547" s="9"/>
      <c r="J547" s="16"/>
      <c r="M547" s="19"/>
    </row>
    <row r="548">
      <c r="A548" s="9"/>
      <c r="B548" s="9"/>
      <c r="C548" s="9"/>
      <c r="D548" s="9"/>
      <c r="E548" s="9"/>
      <c r="F548" s="9"/>
      <c r="G548" s="9"/>
      <c r="J548" s="16"/>
      <c r="M548" s="19"/>
    </row>
    <row r="549">
      <c r="A549" s="9"/>
      <c r="B549" s="9"/>
      <c r="C549" s="9"/>
      <c r="D549" s="9"/>
      <c r="E549" s="9"/>
      <c r="F549" s="9"/>
      <c r="G549" s="9"/>
      <c r="J549" s="16"/>
      <c r="M549" s="19"/>
    </row>
    <row r="550">
      <c r="A550" s="9"/>
      <c r="B550" s="9"/>
      <c r="C550" s="9"/>
      <c r="D550" s="9"/>
      <c r="E550" s="9"/>
      <c r="F550" s="9"/>
      <c r="G550" s="9"/>
      <c r="J550" s="16"/>
      <c r="M550" s="19"/>
    </row>
    <row r="551">
      <c r="A551" s="9"/>
      <c r="B551" s="9"/>
      <c r="C551" s="9"/>
      <c r="D551" s="9"/>
      <c r="E551" s="9"/>
      <c r="F551" s="9"/>
      <c r="G551" s="9"/>
      <c r="J551" s="16"/>
      <c r="M551" s="19"/>
    </row>
    <row r="552">
      <c r="A552" s="9"/>
      <c r="B552" s="9"/>
      <c r="C552" s="9"/>
      <c r="D552" s="9"/>
      <c r="E552" s="9"/>
      <c r="F552" s="9"/>
      <c r="G552" s="9"/>
      <c r="J552" s="16"/>
      <c r="M552" s="19"/>
    </row>
    <row r="553">
      <c r="A553" s="9"/>
      <c r="B553" s="9"/>
      <c r="C553" s="9"/>
      <c r="D553" s="9"/>
      <c r="E553" s="9"/>
      <c r="F553" s="9"/>
      <c r="G553" s="9"/>
      <c r="J553" s="16"/>
      <c r="M553" s="19"/>
    </row>
    <row r="554">
      <c r="A554" s="9"/>
      <c r="B554" s="9"/>
      <c r="C554" s="9"/>
      <c r="D554" s="9"/>
      <c r="E554" s="9"/>
      <c r="F554" s="9"/>
      <c r="G554" s="9"/>
      <c r="J554" s="16"/>
      <c r="M554" s="19"/>
    </row>
    <row r="555">
      <c r="A555" s="9"/>
      <c r="B555" s="9"/>
      <c r="C555" s="9"/>
      <c r="D555" s="9"/>
      <c r="E555" s="9"/>
      <c r="F555" s="9"/>
      <c r="G555" s="9"/>
      <c r="J555" s="16"/>
      <c r="M555" s="19"/>
    </row>
    <row r="556">
      <c r="A556" s="9"/>
      <c r="B556" s="9"/>
      <c r="C556" s="9"/>
      <c r="D556" s="9"/>
      <c r="E556" s="9"/>
      <c r="F556" s="9"/>
      <c r="G556" s="9"/>
      <c r="J556" s="16"/>
      <c r="M556" s="19"/>
    </row>
    <row r="557">
      <c r="A557" s="9"/>
      <c r="B557" s="9"/>
      <c r="C557" s="9"/>
      <c r="D557" s="9"/>
      <c r="E557" s="9"/>
      <c r="F557" s="9"/>
      <c r="G557" s="9"/>
      <c r="J557" s="16"/>
      <c r="M557" s="19"/>
    </row>
    <row r="558">
      <c r="A558" s="9"/>
      <c r="B558" s="9"/>
      <c r="C558" s="9"/>
      <c r="D558" s="9"/>
      <c r="E558" s="9"/>
      <c r="F558" s="9"/>
      <c r="G558" s="9"/>
      <c r="J558" s="16"/>
      <c r="M558" s="19"/>
    </row>
    <row r="559">
      <c r="A559" s="9"/>
      <c r="B559" s="9"/>
      <c r="C559" s="9"/>
      <c r="D559" s="9"/>
      <c r="E559" s="9"/>
      <c r="F559" s="9"/>
      <c r="G559" s="9"/>
      <c r="J559" s="16"/>
      <c r="M559" s="19"/>
    </row>
    <row r="560">
      <c r="A560" s="9"/>
      <c r="B560" s="9"/>
      <c r="C560" s="9"/>
      <c r="D560" s="9"/>
      <c r="E560" s="9"/>
      <c r="F560" s="9"/>
      <c r="G560" s="9"/>
      <c r="J560" s="16"/>
      <c r="M560" s="19"/>
    </row>
    <row r="561">
      <c r="A561" s="9"/>
      <c r="B561" s="9"/>
      <c r="C561" s="9"/>
      <c r="D561" s="9"/>
      <c r="E561" s="9"/>
      <c r="F561" s="9"/>
      <c r="G561" s="9"/>
      <c r="J561" s="16"/>
      <c r="M561" s="19"/>
    </row>
    <row r="562">
      <c r="A562" s="9"/>
      <c r="B562" s="9"/>
      <c r="C562" s="9"/>
      <c r="D562" s="9"/>
      <c r="E562" s="9"/>
      <c r="F562" s="9"/>
      <c r="G562" s="9"/>
      <c r="J562" s="16"/>
      <c r="M562" s="19"/>
    </row>
    <row r="563">
      <c r="A563" s="9"/>
      <c r="B563" s="9"/>
      <c r="C563" s="9"/>
      <c r="D563" s="9"/>
      <c r="E563" s="9"/>
      <c r="F563" s="9"/>
      <c r="G563" s="9"/>
      <c r="J563" s="16"/>
      <c r="M563" s="19"/>
    </row>
    <row r="564">
      <c r="A564" s="9"/>
      <c r="B564" s="9"/>
      <c r="C564" s="9"/>
      <c r="D564" s="9"/>
      <c r="E564" s="9"/>
      <c r="F564" s="9"/>
      <c r="G564" s="9"/>
      <c r="J564" s="16"/>
      <c r="M564" s="19"/>
    </row>
    <row r="565">
      <c r="A565" s="9"/>
      <c r="B565" s="9"/>
      <c r="C565" s="9"/>
      <c r="D565" s="9"/>
      <c r="E565" s="9"/>
      <c r="F565" s="9"/>
      <c r="G565" s="9"/>
      <c r="J565" s="16"/>
      <c r="M565" s="19"/>
    </row>
    <row r="566">
      <c r="A566" s="9"/>
      <c r="B566" s="9"/>
      <c r="C566" s="9"/>
      <c r="D566" s="9"/>
      <c r="E566" s="9"/>
      <c r="F566" s="9"/>
      <c r="G566" s="9"/>
      <c r="J566" s="16"/>
      <c r="M566" s="19"/>
    </row>
    <row r="567">
      <c r="A567" s="9"/>
      <c r="B567" s="9"/>
      <c r="C567" s="9"/>
      <c r="D567" s="9"/>
      <c r="E567" s="9"/>
      <c r="F567" s="9"/>
      <c r="G567" s="9"/>
      <c r="J567" s="16"/>
      <c r="M567" s="19"/>
    </row>
    <row r="568">
      <c r="A568" s="9"/>
      <c r="B568" s="9"/>
      <c r="C568" s="9"/>
      <c r="D568" s="9"/>
      <c r="E568" s="9"/>
      <c r="F568" s="9"/>
      <c r="G568" s="9"/>
      <c r="J568" s="16"/>
      <c r="M568" s="19"/>
    </row>
    <row r="569">
      <c r="A569" s="9"/>
      <c r="B569" s="9"/>
      <c r="C569" s="9"/>
      <c r="D569" s="9"/>
      <c r="E569" s="9"/>
      <c r="F569" s="9"/>
      <c r="G569" s="9"/>
      <c r="J569" s="16"/>
      <c r="M569" s="19"/>
    </row>
    <row r="570">
      <c r="A570" s="9"/>
      <c r="B570" s="9"/>
      <c r="C570" s="9"/>
      <c r="D570" s="9"/>
      <c r="E570" s="9"/>
      <c r="F570" s="9"/>
      <c r="G570" s="9"/>
      <c r="J570" s="16"/>
      <c r="M570" s="19"/>
    </row>
    <row r="571">
      <c r="A571" s="9"/>
      <c r="B571" s="9"/>
      <c r="C571" s="9"/>
      <c r="D571" s="9"/>
      <c r="E571" s="9"/>
      <c r="F571" s="9"/>
      <c r="G571" s="9"/>
      <c r="J571" s="16"/>
      <c r="M571" s="19"/>
    </row>
    <row r="572">
      <c r="A572" s="9"/>
      <c r="B572" s="9"/>
      <c r="C572" s="9"/>
      <c r="D572" s="9"/>
      <c r="E572" s="9"/>
      <c r="F572" s="9"/>
      <c r="G572" s="9"/>
      <c r="J572" s="16"/>
      <c r="M572" s="19"/>
    </row>
    <row r="573">
      <c r="A573" s="9"/>
      <c r="B573" s="9"/>
      <c r="C573" s="9"/>
      <c r="D573" s="9"/>
      <c r="E573" s="9"/>
      <c r="F573" s="9"/>
      <c r="G573" s="9"/>
      <c r="J573" s="16"/>
      <c r="M573" s="19"/>
    </row>
    <row r="574">
      <c r="A574" s="9"/>
      <c r="B574" s="9"/>
      <c r="C574" s="9"/>
      <c r="D574" s="9"/>
      <c r="E574" s="9"/>
      <c r="F574" s="9"/>
      <c r="G574" s="9"/>
      <c r="J574" s="16"/>
      <c r="M574" s="19"/>
    </row>
    <row r="575">
      <c r="A575" s="9"/>
      <c r="B575" s="9"/>
      <c r="C575" s="9"/>
      <c r="D575" s="9"/>
      <c r="E575" s="9"/>
      <c r="F575" s="9"/>
      <c r="G575" s="9"/>
      <c r="J575" s="16"/>
      <c r="M575" s="19"/>
    </row>
    <row r="576">
      <c r="A576" s="9"/>
      <c r="B576" s="9"/>
      <c r="C576" s="9"/>
      <c r="D576" s="9"/>
      <c r="E576" s="9"/>
      <c r="F576" s="9"/>
      <c r="G576" s="9"/>
      <c r="J576" s="16"/>
      <c r="M576" s="19"/>
    </row>
    <row r="577">
      <c r="A577" s="9"/>
      <c r="B577" s="9"/>
      <c r="C577" s="9"/>
      <c r="D577" s="9"/>
      <c r="E577" s="9"/>
      <c r="F577" s="9"/>
      <c r="G577" s="9"/>
      <c r="J577" s="16"/>
      <c r="M577" s="19"/>
    </row>
    <row r="578">
      <c r="A578" s="9"/>
      <c r="B578" s="9"/>
      <c r="C578" s="9"/>
      <c r="D578" s="9"/>
      <c r="E578" s="9"/>
      <c r="F578" s="9"/>
      <c r="G578" s="9"/>
      <c r="J578" s="16"/>
      <c r="M578" s="19"/>
    </row>
    <row r="579">
      <c r="A579" s="9"/>
      <c r="B579" s="9"/>
      <c r="C579" s="9"/>
      <c r="D579" s="9"/>
      <c r="E579" s="9"/>
      <c r="F579" s="9"/>
      <c r="G579" s="9"/>
      <c r="J579" s="16"/>
      <c r="M579" s="19"/>
    </row>
    <row r="580">
      <c r="A580" s="9"/>
      <c r="B580" s="9"/>
      <c r="C580" s="9"/>
      <c r="D580" s="9"/>
      <c r="E580" s="9"/>
      <c r="F580" s="9"/>
      <c r="G580" s="9"/>
      <c r="J580" s="16"/>
      <c r="M580" s="19"/>
    </row>
    <row r="581">
      <c r="A581" s="9"/>
      <c r="B581" s="9"/>
      <c r="C581" s="9"/>
      <c r="D581" s="9"/>
      <c r="E581" s="9"/>
      <c r="F581" s="9"/>
      <c r="G581" s="9"/>
      <c r="J581" s="16"/>
      <c r="M581" s="19"/>
    </row>
    <row r="582">
      <c r="A582" s="9"/>
      <c r="B582" s="9"/>
      <c r="C582" s="9"/>
      <c r="D582" s="9"/>
      <c r="E582" s="9"/>
      <c r="F582" s="9"/>
      <c r="G582" s="9"/>
      <c r="J582" s="16"/>
      <c r="M582" s="19"/>
    </row>
    <row r="583">
      <c r="A583" s="9"/>
      <c r="B583" s="9"/>
      <c r="C583" s="9"/>
      <c r="D583" s="9"/>
      <c r="E583" s="9"/>
      <c r="F583" s="9"/>
      <c r="G583" s="9"/>
      <c r="J583" s="16"/>
      <c r="M583" s="19"/>
    </row>
    <row r="584">
      <c r="A584" s="9"/>
      <c r="B584" s="9"/>
      <c r="C584" s="9"/>
      <c r="D584" s="9"/>
      <c r="E584" s="9"/>
      <c r="F584" s="9"/>
      <c r="G584" s="9"/>
      <c r="J584" s="16"/>
      <c r="M584" s="19"/>
    </row>
    <row r="585">
      <c r="A585" s="9"/>
      <c r="B585" s="9"/>
      <c r="C585" s="9"/>
      <c r="D585" s="9"/>
      <c r="E585" s="9"/>
      <c r="F585" s="9"/>
      <c r="G585" s="9"/>
      <c r="J585" s="16"/>
      <c r="M585" s="19"/>
    </row>
    <row r="586">
      <c r="A586" s="9"/>
      <c r="B586" s="9"/>
      <c r="C586" s="9"/>
      <c r="D586" s="9"/>
      <c r="E586" s="9"/>
      <c r="F586" s="9"/>
      <c r="G586" s="9"/>
      <c r="J586" s="16"/>
      <c r="M586" s="19"/>
    </row>
    <row r="587">
      <c r="A587" s="9"/>
      <c r="B587" s="9"/>
      <c r="C587" s="9"/>
      <c r="D587" s="9"/>
      <c r="E587" s="9"/>
      <c r="F587" s="9"/>
      <c r="G587" s="9"/>
      <c r="J587" s="16"/>
      <c r="M587" s="19"/>
    </row>
    <row r="588">
      <c r="A588" s="9"/>
      <c r="B588" s="9"/>
      <c r="C588" s="9"/>
      <c r="D588" s="9"/>
      <c r="E588" s="9"/>
      <c r="F588" s="9"/>
      <c r="G588" s="9"/>
      <c r="J588" s="16"/>
      <c r="M588" s="19"/>
    </row>
    <row r="589">
      <c r="A589" s="9"/>
      <c r="B589" s="9"/>
      <c r="C589" s="9"/>
      <c r="D589" s="9"/>
      <c r="E589" s="9"/>
      <c r="F589" s="9"/>
      <c r="G589" s="9"/>
      <c r="J589" s="16"/>
      <c r="M589" s="19"/>
    </row>
    <row r="590">
      <c r="A590" s="9"/>
      <c r="B590" s="9"/>
      <c r="C590" s="9"/>
      <c r="D590" s="9"/>
      <c r="E590" s="9"/>
      <c r="F590" s="9"/>
      <c r="G590" s="9"/>
      <c r="J590" s="16"/>
      <c r="M590" s="19"/>
    </row>
    <row r="591">
      <c r="A591" s="9"/>
      <c r="B591" s="9"/>
      <c r="C591" s="9"/>
      <c r="D591" s="9"/>
      <c r="E591" s="9"/>
      <c r="F591" s="9"/>
      <c r="G591" s="9"/>
      <c r="J591" s="16"/>
      <c r="M591" s="19"/>
    </row>
    <row r="592">
      <c r="A592" s="9"/>
      <c r="B592" s="9"/>
      <c r="C592" s="9"/>
      <c r="D592" s="9"/>
      <c r="E592" s="9"/>
      <c r="F592" s="9"/>
      <c r="G592" s="9"/>
      <c r="J592" s="16"/>
      <c r="M592" s="19"/>
    </row>
    <row r="593">
      <c r="A593" s="9"/>
      <c r="B593" s="9"/>
      <c r="C593" s="9"/>
      <c r="D593" s="9"/>
      <c r="E593" s="9"/>
      <c r="F593" s="9"/>
      <c r="G593" s="9"/>
      <c r="J593" s="16"/>
      <c r="M593" s="19"/>
    </row>
    <row r="594">
      <c r="A594" s="9"/>
      <c r="B594" s="9"/>
      <c r="C594" s="9"/>
      <c r="D594" s="9"/>
      <c r="E594" s="9"/>
      <c r="F594" s="9"/>
      <c r="G594" s="9"/>
      <c r="J594" s="16"/>
      <c r="M594" s="19"/>
    </row>
    <row r="595">
      <c r="A595" s="9"/>
      <c r="B595" s="9"/>
      <c r="C595" s="9"/>
      <c r="D595" s="9"/>
      <c r="E595" s="9"/>
      <c r="F595" s="9"/>
      <c r="G595" s="9"/>
      <c r="J595" s="16"/>
      <c r="M595" s="19"/>
    </row>
    <row r="596">
      <c r="A596" s="9"/>
      <c r="B596" s="9"/>
      <c r="C596" s="9"/>
      <c r="D596" s="9"/>
      <c r="E596" s="9"/>
      <c r="F596" s="9"/>
      <c r="G596" s="9"/>
      <c r="J596" s="16"/>
      <c r="M596" s="19"/>
    </row>
    <row r="597">
      <c r="A597" s="9"/>
      <c r="B597" s="9"/>
      <c r="C597" s="9"/>
      <c r="D597" s="9"/>
      <c r="E597" s="9"/>
      <c r="F597" s="9"/>
      <c r="G597" s="9"/>
      <c r="J597" s="16"/>
      <c r="M597" s="19"/>
    </row>
    <row r="598">
      <c r="A598" s="9"/>
      <c r="B598" s="9"/>
      <c r="C598" s="9"/>
      <c r="D598" s="9"/>
      <c r="E598" s="9"/>
      <c r="F598" s="9"/>
      <c r="G598" s="9"/>
      <c r="J598" s="16"/>
      <c r="M598" s="19"/>
    </row>
    <row r="599">
      <c r="A599" s="9"/>
      <c r="B599" s="9"/>
      <c r="C599" s="9"/>
      <c r="D599" s="9"/>
      <c r="E599" s="9"/>
      <c r="F599" s="9"/>
      <c r="G599" s="9"/>
      <c r="J599" s="16"/>
      <c r="M599" s="19"/>
    </row>
    <row r="600">
      <c r="A600" s="9"/>
      <c r="B600" s="9"/>
      <c r="C600" s="9"/>
      <c r="D600" s="9"/>
      <c r="E600" s="9"/>
      <c r="F600" s="9"/>
      <c r="G600" s="9"/>
      <c r="J600" s="16"/>
      <c r="M600" s="19"/>
    </row>
    <row r="601">
      <c r="A601" s="9"/>
      <c r="B601" s="9"/>
      <c r="C601" s="9"/>
      <c r="D601" s="9"/>
      <c r="E601" s="9"/>
      <c r="F601" s="9"/>
      <c r="G601" s="9"/>
      <c r="J601" s="16"/>
      <c r="M601" s="19"/>
    </row>
    <row r="602">
      <c r="A602" s="9"/>
      <c r="B602" s="9"/>
      <c r="C602" s="9"/>
      <c r="D602" s="9"/>
      <c r="E602" s="9"/>
      <c r="F602" s="9"/>
      <c r="G602" s="9"/>
      <c r="J602" s="16"/>
      <c r="M602" s="19"/>
    </row>
    <row r="603">
      <c r="A603" s="9"/>
      <c r="B603" s="9"/>
      <c r="C603" s="9"/>
      <c r="D603" s="9"/>
      <c r="E603" s="9"/>
      <c r="F603" s="9"/>
      <c r="G603" s="9"/>
      <c r="J603" s="16"/>
      <c r="M603" s="19"/>
    </row>
    <row r="604">
      <c r="A604" s="9"/>
      <c r="B604" s="9"/>
      <c r="C604" s="9"/>
      <c r="D604" s="9"/>
      <c r="E604" s="9"/>
      <c r="F604" s="9"/>
      <c r="G604" s="9"/>
      <c r="J604" s="16"/>
      <c r="M604" s="19"/>
    </row>
    <row r="605">
      <c r="A605" s="9"/>
      <c r="B605" s="9"/>
      <c r="C605" s="9"/>
      <c r="D605" s="9"/>
      <c r="E605" s="9"/>
      <c r="F605" s="9"/>
      <c r="G605" s="9"/>
      <c r="J605" s="16"/>
      <c r="M605" s="19"/>
    </row>
    <row r="606">
      <c r="A606" s="9"/>
      <c r="B606" s="9"/>
      <c r="C606" s="9"/>
      <c r="D606" s="9"/>
      <c r="E606" s="9"/>
      <c r="F606" s="9"/>
      <c r="G606" s="9"/>
      <c r="J606" s="16"/>
      <c r="M606" s="19"/>
    </row>
    <row r="607">
      <c r="A607" s="9"/>
      <c r="B607" s="9"/>
      <c r="C607" s="9"/>
      <c r="D607" s="9"/>
      <c r="E607" s="9"/>
      <c r="F607" s="9"/>
      <c r="G607" s="9"/>
      <c r="J607" s="16"/>
      <c r="M607" s="19"/>
    </row>
    <row r="608">
      <c r="A608" s="9"/>
      <c r="B608" s="9"/>
      <c r="C608" s="9"/>
      <c r="D608" s="9"/>
      <c r="E608" s="9"/>
      <c r="F608" s="9"/>
      <c r="G608" s="9"/>
      <c r="J608" s="16"/>
      <c r="M608" s="19"/>
    </row>
    <row r="609">
      <c r="A609" s="9"/>
      <c r="B609" s="9"/>
      <c r="C609" s="9"/>
      <c r="D609" s="9"/>
      <c r="E609" s="9"/>
      <c r="F609" s="9"/>
      <c r="G609" s="9"/>
      <c r="J609" s="16"/>
      <c r="M609" s="19"/>
    </row>
    <row r="610">
      <c r="A610" s="9"/>
      <c r="B610" s="9"/>
      <c r="C610" s="9"/>
      <c r="D610" s="9"/>
      <c r="E610" s="9"/>
      <c r="F610" s="9"/>
      <c r="G610" s="9"/>
      <c r="J610" s="16"/>
      <c r="M610" s="19"/>
    </row>
    <row r="611">
      <c r="A611" s="9"/>
      <c r="B611" s="9"/>
      <c r="C611" s="9"/>
      <c r="D611" s="9"/>
      <c r="E611" s="9"/>
      <c r="F611" s="9"/>
      <c r="G611" s="9"/>
      <c r="J611" s="16"/>
      <c r="M611" s="19"/>
    </row>
    <row r="612">
      <c r="A612" s="9"/>
      <c r="B612" s="9"/>
      <c r="C612" s="9"/>
      <c r="D612" s="9"/>
      <c r="E612" s="9"/>
      <c r="F612" s="9"/>
      <c r="G612" s="9"/>
      <c r="J612" s="16"/>
      <c r="M612" s="19"/>
    </row>
    <row r="613">
      <c r="A613" s="9"/>
      <c r="B613" s="9"/>
      <c r="C613" s="9"/>
      <c r="D613" s="9"/>
      <c r="E613" s="9"/>
      <c r="F613" s="9"/>
      <c r="G613" s="9"/>
      <c r="J613" s="16"/>
      <c r="M613" s="19"/>
    </row>
    <row r="614">
      <c r="A614" s="9"/>
      <c r="B614" s="9"/>
      <c r="C614" s="9"/>
      <c r="D614" s="9"/>
      <c r="E614" s="9"/>
      <c r="F614" s="9"/>
      <c r="G614" s="9"/>
      <c r="J614" s="16"/>
      <c r="M614" s="19"/>
    </row>
    <row r="615">
      <c r="A615" s="9"/>
      <c r="B615" s="9"/>
      <c r="C615" s="9"/>
      <c r="D615" s="9"/>
      <c r="E615" s="9"/>
      <c r="F615" s="9"/>
      <c r="G615" s="9"/>
      <c r="J615" s="16"/>
      <c r="M615" s="19"/>
    </row>
    <row r="616">
      <c r="A616" s="9"/>
      <c r="B616" s="9"/>
      <c r="C616" s="9"/>
      <c r="D616" s="9"/>
      <c r="E616" s="9"/>
      <c r="F616" s="9"/>
      <c r="G616" s="9"/>
      <c r="J616" s="16"/>
      <c r="M616" s="19"/>
    </row>
    <row r="617">
      <c r="A617" s="9"/>
      <c r="B617" s="9"/>
      <c r="C617" s="9"/>
      <c r="D617" s="9"/>
      <c r="E617" s="9"/>
      <c r="F617" s="9"/>
      <c r="G617" s="9"/>
      <c r="J617" s="16"/>
      <c r="M617" s="19"/>
    </row>
    <row r="618">
      <c r="A618" s="9"/>
      <c r="B618" s="9"/>
      <c r="C618" s="9"/>
      <c r="D618" s="9"/>
      <c r="E618" s="9"/>
      <c r="F618" s="9"/>
      <c r="G618" s="9"/>
      <c r="J618" s="16"/>
      <c r="M618" s="19"/>
    </row>
    <row r="619">
      <c r="A619" s="9"/>
      <c r="B619" s="9"/>
      <c r="C619" s="9"/>
      <c r="D619" s="9"/>
      <c r="E619" s="9"/>
      <c r="F619" s="9"/>
      <c r="G619" s="9"/>
      <c r="J619" s="16"/>
      <c r="M619" s="19"/>
    </row>
    <row r="620">
      <c r="A620" s="9"/>
      <c r="B620" s="9"/>
      <c r="C620" s="9"/>
      <c r="D620" s="9"/>
      <c r="E620" s="9"/>
      <c r="F620" s="9"/>
      <c r="G620" s="9"/>
      <c r="J620" s="16"/>
      <c r="M620" s="19"/>
    </row>
    <row r="621">
      <c r="A621" s="9"/>
      <c r="B621" s="9"/>
      <c r="C621" s="9"/>
      <c r="D621" s="9"/>
      <c r="E621" s="9"/>
      <c r="F621" s="9"/>
      <c r="G621" s="9"/>
      <c r="J621" s="16"/>
      <c r="M621" s="19"/>
    </row>
    <row r="622">
      <c r="A622" s="9"/>
      <c r="B622" s="9"/>
      <c r="C622" s="9"/>
      <c r="D622" s="9"/>
      <c r="E622" s="9"/>
      <c r="F622" s="9"/>
      <c r="G622" s="9"/>
      <c r="J622" s="16"/>
      <c r="M622" s="19"/>
    </row>
    <row r="623">
      <c r="A623" s="9"/>
      <c r="B623" s="9"/>
      <c r="C623" s="9"/>
      <c r="D623" s="9"/>
      <c r="E623" s="9"/>
      <c r="F623" s="9"/>
      <c r="G623" s="9"/>
      <c r="J623" s="16"/>
      <c r="M623" s="19"/>
    </row>
    <row r="624">
      <c r="A624" s="9"/>
      <c r="B624" s="9"/>
      <c r="C624" s="9"/>
      <c r="D624" s="9"/>
      <c r="E624" s="9"/>
      <c r="F624" s="9"/>
      <c r="G624" s="9"/>
      <c r="J624" s="16"/>
      <c r="M624" s="19"/>
    </row>
    <row r="625">
      <c r="A625" s="9"/>
      <c r="B625" s="9"/>
      <c r="C625" s="9"/>
      <c r="D625" s="9"/>
      <c r="E625" s="9"/>
      <c r="F625" s="9"/>
      <c r="G625" s="9"/>
      <c r="J625" s="16"/>
      <c r="M625" s="19"/>
    </row>
    <row r="626">
      <c r="A626" s="9"/>
      <c r="B626" s="9"/>
      <c r="C626" s="9"/>
      <c r="D626" s="9"/>
      <c r="E626" s="9"/>
      <c r="F626" s="9"/>
      <c r="G626" s="9"/>
      <c r="J626" s="16"/>
      <c r="M626" s="19"/>
    </row>
    <row r="627">
      <c r="A627" s="9"/>
      <c r="B627" s="9"/>
      <c r="C627" s="9"/>
      <c r="D627" s="9"/>
      <c r="E627" s="9"/>
      <c r="F627" s="9"/>
      <c r="G627" s="9"/>
      <c r="J627" s="16"/>
      <c r="M627" s="19"/>
    </row>
    <row r="628">
      <c r="A628" s="9"/>
      <c r="B628" s="9"/>
      <c r="C628" s="9"/>
      <c r="D628" s="9"/>
      <c r="E628" s="9"/>
      <c r="F628" s="9"/>
      <c r="G628" s="9"/>
      <c r="J628" s="16"/>
      <c r="M628" s="19"/>
    </row>
    <row r="629">
      <c r="A629" s="9"/>
      <c r="B629" s="9"/>
      <c r="C629" s="9"/>
      <c r="D629" s="9"/>
      <c r="E629" s="9"/>
      <c r="F629" s="9"/>
      <c r="G629" s="9"/>
      <c r="J629" s="16"/>
      <c r="M629" s="19"/>
    </row>
    <row r="630">
      <c r="A630" s="9"/>
      <c r="B630" s="9"/>
      <c r="C630" s="9"/>
      <c r="D630" s="9"/>
      <c r="E630" s="9"/>
      <c r="F630" s="9"/>
      <c r="G630" s="9"/>
      <c r="J630" s="16"/>
      <c r="M630" s="19"/>
    </row>
    <row r="631">
      <c r="A631" s="9"/>
      <c r="B631" s="9"/>
      <c r="C631" s="9"/>
      <c r="D631" s="9"/>
      <c r="E631" s="9"/>
      <c r="F631" s="9"/>
      <c r="G631" s="9"/>
      <c r="J631" s="16"/>
      <c r="M631" s="19"/>
    </row>
    <row r="632">
      <c r="A632" s="9"/>
      <c r="B632" s="9"/>
      <c r="C632" s="9"/>
      <c r="D632" s="9"/>
      <c r="E632" s="9"/>
      <c r="F632" s="9"/>
      <c r="G632" s="9"/>
      <c r="J632" s="16"/>
      <c r="M632" s="19"/>
    </row>
    <row r="633">
      <c r="A633" s="9"/>
      <c r="B633" s="9"/>
      <c r="C633" s="9"/>
      <c r="D633" s="9"/>
      <c r="E633" s="9"/>
      <c r="F633" s="9"/>
      <c r="G633" s="9"/>
      <c r="J633" s="16"/>
      <c r="M633" s="19"/>
    </row>
    <row r="634">
      <c r="A634" s="9"/>
      <c r="B634" s="9"/>
      <c r="C634" s="9"/>
      <c r="D634" s="9"/>
      <c r="E634" s="9"/>
      <c r="F634" s="9"/>
      <c r="G634" s="9"/>
      <c r="J634" s="16"/>
      <c r="M634" s="19"/>
    </row>
    <row r="635">
      <c r="A635" s="9"/>
      <c r="B635" s="9"/>
      <c r="C635" s="9"/>
      <c r="D635" s="9"/>
      <c r="E635" s="9"/>
      <c r="F635" s="9"/>
      <c r="G635" s="9"/>
      <c r="J635" s="16"/>
      <c r="M635" s="19"/>
    </row>
    <row r="636">
      <c r="A636" s="9"/>
      <c r="B636" s="9"/>
      <c r="C636" s="9"/>
      <c r="D636" s="9"/>
      <c r="E636" s="9"/>
      <c r="F636" s="9"/>
      <c r="G636" s="9"/>
      <c r="J636" s="16"/>
      <c r="M636" s="19"/>
    </row>
    <row r="637">
      <c r="A637" s="9"/>
      <c r="B637" s="9"/>
      <c r="C637" s="9"/>
      <c r="D637" s="9"/>
      <c r="E637" s="9"/>
      <c r="F637" s="9"/>
      <c r="G637" s="9"/>
      <c r="J637" s="16"/>
      <c r="M637" s="19"/>
    </row>
    <row r="638">
      <c r="A638" s="9"/>
      <c r="B638" s="9"/>
      <c r="C638" s="9"/>
      <c r="D638" s="9"/>
      <c r="E638" s="9"/>
      <c r="F638" s="9"/>
      <c r="G638" s="9"/>
      <c r="J638" s="16"/>
      <c r="M638" s="19"/>
    </row>
    <row r="639">
      <c r="A639" s="9"/>
      <c r="B639" s="9"/>
      <c r="C639" s="9"/>
      <c r="D639" s="9"/>
      <c r="E639" s="9"/>
      <c r="F639" s="9"/>
      <c r="G639" s="9"/>
      <c r="J639" s="16"/>
      <c r="M639" s="19"/>
    </row>
    <row r="640">
      <c r="A640" s="9"/>
      <c r="B640" s="9"/>
      <c r="C640" s="9"/>
      <c r="D640" s="9"/>
      <c r="E640" s="9"/>
      <c r="F640" s="9"/>
      <c r="G640" s="9"/>
      <c r="J640" s="16"/>
      <c r="M640" s="19"/>
    </row>
    <row r="641">
      <c r="A641" s="9"/>
      <c r="B641" s="9"/>
      <c r="C641" s="9"/>
      <c r="D641" s="9"/>
      <c r="E641" s="9"/>
      <c r="F641" s="9"/>
      <c r="G641" s="9"/>
      <c r="J641" s="16"/>
      <c r="M641" s="19"/>
    </row>
    <row r="642">
      <c r="A642" s="9"/>
      <c r="B642" s="9"/>
      <c r="C642" s="9"/>
      <c r="D642" s="9"/>
      <c r="E642" s="9"/>
      <c r="F642" s="9"/>
      <c r="G642" s="9"/>
      <c r="J642" s="16"/>
      <c r="M642" s="19"/>
    </row>
    <row r="643">
      <c r="A643" s="9"/>
      <c r="B643" s="9"/>
      <c r="C643" s="9"/>
      <c r="D643" s="9"/>
      <c r="E643" s="9"/>
      <c r="F643" s="9"/>
      <c r="G643" s="9"/>
      <c r="J643" s="16"/>
      <c r="M643" s="19"/>
    </row>
    <row r="644">
      <c r="A644" s="9"/>
      <c r="B644" s="9"/>
      <c r="C644" s="9"/>
      <c r="D644" s="9"/>
      <c r="E644" s="9"/>
      <c r="F644" s="9"/>
      <c r="G644" s="9"/>
      <c r="J644" s="16"/>
      <c r="M644" s="19"/>
    </row>
    <row r="645">
      <c r="A645" s="9"/>
      <c r="B645" s="9"/>
      <c r="C645" s="9"/>
      <c r="D645" s="9"/>
      <c r="E645" s="9"/>
      <c r="F645" s="9"/>
      <c r="G645" s="9"/>
      <c r="J645" s="16"/>
      <c r="M645" s="19"/>
    </row>
    <row r="646">
      <c r="A646" s="9"/>
      <c r="B646" s="9"/>
      <c r="C646" s="9"/>
      <c r="D646" s="9"/>
      <c r="E646" s="9"/>
      <c r="F646" s="9"/>
      <c r="G646" s="9"/>
      <c r="J646" s="16"/>
      <c r="M646" s="19"/>
    </row>
    <row r="647">
      <c r="A647" s="9"/>
      <c r="B647" s="9"/>
      <c r="C647" s="9"/>
      <c r="D647" s="9"/>
      <c r="E647" s="9"/>
      <c r="F647" s="9"/>
      <c r="G647" s="9"/>
      <c r="J647" s="16"/>
      <c r="M647" s="19"/>
    </row>
    <row r="648">
      <c r="A648" s="9"/>
      <c r="B648" s="9"/>
      <c r="C648" s="9"/>
      <c r="D648" s="9"/>
      <c r="E648" s="9"/>
      <c r="F648" s="9"/>
      <c r="G648" s="9"/>
      <c r="J648" s="16"/>
      <c r="M648" s="19"/>
    </row>
    <row r="649">
      <c r="A649" s="9"/>
      <c r="B649" s="9"/>
      <c r="C649" s="9"/>
      <c r="D649" s="9"/>
      <c r="E649" s="9"/>
      <c r="F649" s="9"/>
      <c r="G649" s="9"/>
      <c r="J649" s="16"/>
      <c r="M649" s="19"/>
    </row>
    <row r="650">
      <c r="A650" s="9"/>
      <c r="B650" s="9"/>
      <c r="C650" s="9"/>
      <c r="D650" s="9"/>
      <c r="E650" s="9"/>
      <c r="F650" s="9"/>
      <c r="G650" s="9"/>
      <c r="J650" s="16"/>
      <c r="M650" s="19"/>
    </row>
    <row r="651">
      <c r="A651" s="9"/>
      <c r="B651" s="9"/>
      <c r="C651" s="9"/>
      <c r="D651" s="9"/>
      <c r="E651" s="9"/>
      <c r="F651" s="9"/>
      <c r="G651" s="9"/>
      <c r="J651" s="16"/>
      <c r="M651" s="19"/>
    </row>
    <row r="652">
      <c r="A652" s="9"/>
      <c r="B652" s="9"/>
      <c r="C652" s="9"/>
      <c r="D652" s="9"/>
      <c r="E652" s="9"/>
      <c r="F652" s="9"/>
      <c r="G652" s="9"/>
      <c r="J652" s="16"/>
      <c r="M652" s="19"/>
    </row>
    <row r="653">
      <c r="A653" s="9"/>
      <c r="B653" s="9"/>
      <c r="C653" s="9"/>
      <c r="D653" s="9"/>
      <c r="E653" s="9"/>
      <c r="F653" s="9"/>
      <c r="G653" s="9"/>
      <c r="J653" s="16"/>
      <c r="M653" s="19"/>
    </row>
    <row r="654">
      <c r="A654" s="9"/>
      <c r="B654" s="9"/>
      <c r="C654" s="9"/>
      <c r="D654" s="9"/>
      <c r="E654" s="9"/>
      <c r="F654" s="9"/>
      <c r="G654" s="9"/>
      <c r="J654" s="16"/>
      <c r="M654" s="19"/>
    </row>
    <row r="655">
      <c r="A655" s="9"/>
      <c r="B655" s="9"/>
      <c r="C655" s="9"/>
      <c r="D655" s="9"/>
      <c r="E655" s="9"/>
      <c r="F655" s="9"/>
      <c r="G655" s="9"/>
      <c r="J655" s="16"/>
      <c r="M655" s="19"/>
    </row>
    <row r="656">
      <c r="A656" s="9"/>
      <c r="B656" s="9"/>
      <c r="C656" s="9"/>
      <c r="D656" s="9"/>
      <c r="E656" s="9"/>
      <c r="F656" s="9"/>
      <c r="G656" s="9"/>
      <c r="J656" s="16"/>
      <c r="M656" s="19"/>
    </row>
    <row r="657">
      <c r="A657" s="9"/>
      <c r="B657" s="9"/>
      <c r="C657" s="9"/>
      <c r="D657" s="9"/>
      <c r="E657" s="9"/>
      <c r="F657" s="9"/>
      <c r="G657" s="9"/>
      <c r="J657" s="16"/>
      <c r="M657" s="19"/>
    </row>
    <row r="658">
      <c r="A658" s="9"/>
      <c r="B658" s="9"/>
      <c r="C658" s="9"/>
      <c r="D658" s="9"/>
      <c r="E658" s="9"/>
      <c r="F658" s="9"/>
      <c r="G658" s="9"/>
      <c r="J658" s="16"/>
      <c r="M658" s="19"/>
    </row>
    <row r="659">
      <c r="A659" s="9"/>
      <c r="B659" s="9"/>
      <c r="C659" s="9"/>
      <c r="D659" s="9"/>
      <c r="E659" s="9"/>
      <c r="F659" s="9"/>
      <c r="G659" s="9"/>
      <c r="J659" s="16"/>
      <c r="M659" s="19"/>
    </row>
    <row r="660">
      <c r="A660" s="9"/>
      <c r="B660" s="9"/>
      <c r="C660" s="9"/>
      <c r="D660" s="9"/>
      <c r="E660" s="9"/>
      <c r="F660" s="9"/>
      <c r="G660" s="9"/>
      <c r="J660" s="16"/>
      <c r="M660" s="19"/>
    </row>
    <row r="661">
      <c r="A661" s="9"/>
      <c r="B661" s="9"/>
      <c r="C661" s="9"/>
      <c r="D661" s="9"/>
      <c r="E661" s="9"/>
      <c r="F661" s="9"/>
      <c r="G661" s="9"/>
      <c r="J661" s="16"/>
      <c r="M661" s="19"/>
    </row>
    <row r="662">
      <c r="A662" s="9"/>
      <c r="B662" s="9"/>
      <c r="C662" s="9"/>
      <c r="D662" s="9"/>
      <c r="E662" s="9"/>
      <c r="F662" s="9"/>
      <c r="G662" s="9"/>
      <c r="J662" s="16"/>
      <c r="M662" s="19"/>
    </row>
    <row r="663">
      <c r="A663" s="9"/>
      <c r="B663" s="9"/>
      <c r="C663" s="9"/>
      <c r="D663" s="9"/>
      <c r="E663" s="9"/>
      <c r="F663" s="9"/>
      <c r="G663" s="9"/>
      <c r="J663" s="16"/>
      <c r="M663" s="19"/>
    </row>
    <row r="664">
      <c r="A664" s="9"/>
      <c r="B664" s="9"/>
      <c r="C664" s="9"/>
      <c r="D664" s="9"/>
      <c r="E664" s="9"/>
      <c r="F664" s="9"/>
      <c r="G664" s="9"/>
      <c r="J664" s="16"/>
      <c r="M664" s="19"/>
    </row>
    <row r="665">
      <c r="A665" s="9"/>
      <c r="B665" s="9"/>
      <c r="C665" s="9"/>
      <c r="D665" s="9"/>
      <c r="E665" s="9"/>
      <c r="F665" s="9"/>
      <c r="G665" s="9"/>
      <c r="J665" s="16"/>
      <c r="M665" s="19"/>
    </row>
    <row r="666">
      <c r="A666" s="9"/>
      <c r="B666" s="9"/>
      <c r="C666" s="9"/>
      <c r="D666" s="9"/>
      <c r="E666" s="9"/>
      <c r="F666" s="9"/>
      <c r="G666" s="9"/>
      <c r="J666" s="16"/>
      <c r="M666" s="19"/>
    </row>
    <row r="667">
      <c r="A667" s="9"/>
      <c r="B667" s="9"/>
      <c r="C667" s="9"/>
      <c r="D667" s="9"/>
      <c r="E667" s="9"/>
      <c r="F667" s="9"/>
      <c r="G667" s="9"/>
      <c r="J667" s="16"/>
      <c r="M667" s="19"/>
    </row>
    <row r="668">
      <c r="A668" s="9"/>
      <c r="B668" s="9"/>
      <c r="C668" s="9"/>
      <c r="D668" s="9"/>
      <c r="E668" s="9"/>
      <c r="F668" s="9"/>
      <c r="G668" s="9"/>
      <c r="J668" s="16"/>
      <c r="M668" s="19"/>
    </row>
    <row r="669">
      <c r="A669" s="9"/>
      <c r="B669" s="9"/>
      <c r="C669" s="9"/>
      <c r="D669" s="9"/>
      <c r="E669" s="9"/>
      <c r="F669" s="9"/>
      <c r="G669" s="9"/>
      <c r="J669" s="16"/>
      <c r="M669" s="19"/>
    </row>
    <row r="670">
      <c r="A670" s="9"/>
      <c r="B670" s="9"/>
      <c r="C670" s="9"/>
      <c r="D670" s="9"/>
      <c r="E670" s="9"/>
      <c r="F670" s="9"/>
      <c r="G670" s="9"/>
      <c r="J670" s="16"/>
      <c r="M670" s="19"/>
    </row>
    <row r="671">
      <c r="A671" s="9"/>
      <c r="B671" s="9"/>
      <c r="C671" s="9"/>
      <c r="D671" s="9"/>
      <c r="E671" s="9"/>
      <c r="F671" s="9"/>
      <c r="G671" s="9"/>
      <c r="J671" s="16"/>
      <c r="M671" s="19"/>
    </row>
    <row r="672">
      <c r="A672" s="9"/>
      <c r="B672" s="9"/>
      <c r="C672" s="9"/>
      <c r="D672" s="9"/>
      <c r="E672" s="9"/>
      <c r="F672" s="9"/>
      <c r="G672" s="9"/>
      <c r="J672" s="16"/>
      <c r="M672" s="19"/>
    </row>
    <row r="673">
      <c r="A673" s="9"/>
      <c r="B673" s="9"/>
      <c r="C673" s="9"/>
      <c r="D673" s="9"/>
      <c r="E673" s="9"/>
      <c r="F673" s="9"/>
      <c r="G673" s="9"/>
      <c r="J673" s="16"/>
      <c r="M673" s="19"/>
    </row>
    <row r="674">
      <c r="A674" s="9"/>
      <c r="B674" s="9"/>
      <c r="C674" s="9"/>
      <c r="D674" s="9"/>
      <c r="E674" s="9"/>
      <c r="F674" s="9"/>
      <c r="G674" s="9"/>
      <c r="J674" s="16"/>
      <c r="M674" s="19"/>
    </row>
    <row r="675">
      <c r="A675" s="9"/>
      <c r="B675" s="9"/>
      <c r="C675" s="9"/>
      <c r="D675" s="9"/>
      <c r="E675" s="9"/>
      <c r="F675" s="9"/>
      <c r="G675" s="9"/>
      <c r="J675" s="16"/>
      <c r="M675" s="19"/>
    </row>
    <row r="676">
      <c r="A676" s="9"/>
      <c r="B676" s="9"/>
      <c r="C676" s="9"/>
      <c r="D676" s="9"/>
      <c r="E676" s="9"/>
      <c r="F676" s="9"/>
      <c r="G676" s="9"/>
      <c r="J676" s="16"/>
      <c r="M676" s="19"/>
    </row>
    <row r="677">
      <c r="A677" s="9"/>
      <c r="B677" s="9"/>
      <c r="C677" s="9"/>
      <c r="D677" s="9"/>
      <c r="E677" s="9"/>
      <c r="F677" s="9"/>
      <c r="G677" s="9"/>
      <c r="J677" s="16"/>
      <c r="M677" s="19"/>
    </row>
    <row r="678">
      <c r="A678" s="9"/>
      <c r="B678" s="9"/>
      <c r="C678" s="9"/>
      <c r="D678" s="9"/>
      <c r="E678" s="9"/>
      <c r="F678" s="9"/>
      <c r="G678" s="9"/>
      <c r="J678" s="16"/>
      <c r="M678" s="19"/>
    </row>
    <row r="679">
      <c r="A679" s="9"/>
      <c r="B679" s="9"/>
      <c r="C679" s="9"/>
      <c r="D679" s="9"/>
      <c r="E679" s="9"/>
      <c r="F679" s="9"/>
      <c r="G679" s="9"/>
      <c r="J679" s="16"/>
      <c r="M679" s="19"/>
    </row>
    <row r="680">
      <c r="A680" s="9"/>
      <c r="B680" s="9"/>
      <c r="C680" s="9"/>
      <c r="D680" s="9"/>
      <c r="E680" s="9"/>
      <c r="F680" s="9"/>
      <c r="G680" s="9"/>
      <c r="J680" s="16"/>
      <c r="M680" s="19"/>
    </row>
    <row r="681">
      <c r="A681" s="9"/>
      <c r="B681" s="9"/>
      <c r="C681" s="9"/>
      <c r="D681" s="9"/>
      <c r="E681" s="9"/>
      <c r="F681" s="9"/>
      <c r="G681" s="9"/>
      <c r="J681" s="16"/>
      <c r="M681" s="19"/>
    </row>
    <row r="682">
      <c r="A682" s="9"/>
      <c r="B682" s="9"/>
      <c r="C682" s="9"/>
      <c r="D682" s="9"/>
      <c r="E682" s="9"/>
      <c r="F682" s="9"/>
      <c r="G682" s="9"/>
      <c r="J682" s="16"/>
      <c r="M682" s="19"/>
    </row>
    <row r="683">
      <c r="A683" s="9"/>
      <c r="B683" s="9"/>
      <c r="C683" s="9"/>
      <c r="D683" s="9"/>
      <c r="E683" s="9"/>
      <c r="F683" s="9"/>
      <c r="G683" s="9"/>
      <c r="J683" s="16"/>
      <c r="M683" s="19"/>
    </row>
    <row r="684">
      <c r="A684" s="9"/>
      <c r="B684" s="9"/>
      <c r="C684" s="9"/>
      <c r="D684" s="9"/>
      <c r="E684" s="9"/>
      <c r="F684" s="9"/>
      <c r="G684" s="9"/>
      <c r="J684" s="16"/>
      <c r="M684" s="19"/>
    </row>
    <row r="685">
      <c r="A685" s="9"/>
      <c r="B685" s="9"/>
      <c r="C685" s="9"/>
      <c r="D685" s="9"/>
      <c r="E685" s="9"/>
      <c r="F685" s="9"/>
      <c r="G685" s="9"/>
      <c r="J685" s="16"/>
      <c r="M685" s="19"/>
    </row>
    <row r="686">
      <c r="A686" s="9"/>
      <c r="B686" s="9"/>
      <c r="C686" s="9"/>
      <c r="D686" s="9"/>
      <c r="E686" s="9"/>
      <c r="F686" s="9"/>
      <c r="G686" s="9"/>
      <c r="J686" s="16"/>
      <c r="M686" s="19"/>
    </row>
    <row r="687">
      <c r="A687" s="9"/>
      <c r="B687" s="9"/>
      <c r="C687" s="9"/>
      <c r="D687" s="9"/>
      <c r="E687" s="9"/>
      <c r="F687" s="9"/>
      <c r="G687" s="9"/>
      <c r="J687" s="16"/>
      <c r="M687" s="19"/>
    </row>
    <row r="688">
      <c r="A688" s="9"/>
      <c r="B688" s="9"/>
      <c r="C688" s="9"/>
      <c r="D688" s="9"/>
      <c r="E688" s="9"/>
      <c r="F688" s="9"/>
      <c r="G688" s="9"/>
      <c r="J688" s="16"/>
      <c r="M688" s="19"/>
    </row>
    <row r="689">
      <c r="A689" s="9"/>
      <c r="B689" s="9"/>
      <c r="C689" s="9"/>
      <c r="D689" s="9"/>
      <c r="E689" s="9"/>
      <c r="F689" s="9"/>
      <c r="G689" s="9"/>
      <c r="J689" s="16"/>
      <c r="M689" s="19"/>
    </row>
    <row r="690">
      <c r="A690" s="9"/>
      <c r="B690" s="9"/>
      <c r="C690" s="9"/>
      <c r="D690" s="9"/>
      <c r="E690" s="9"/>
      <c r="F690" s="9"/>
      <c r="G690" s="9"/>
      <c r="J690" s="16"/>
      <c r="M690" s="19"/>
    </row>
    <row r="691">
      <c r="A691" s="9"/>
      <c r="B691" s="9"/>
      <c r="C691" s="9"/>
      <c r="D691" s="9"/>
      <c r="E691" s="9"/>
      <c r="F691" s="9"/>
      <c r="G691" s="9"/>
      <c r="J691" s="16"/>
      <c r="M691" s="19"/>
    </row>
    <row r="692">
      <c r="A692" s="9"/>
      <c r="B692" s="9"/>
      <c r="C692" s="9"/>
      <c r="D692" s="9"/>
      <c r="E692" s="9"/>
      <c r="F692" s="9"/>
      <c r="G692" s="9"/>
      <c r="J692" s="16"/>
      <c r="M692" s="19"/>
    </row>
    <row r="693">
      <c r="A693" s="9"/>
      <c r="B693" s="9"/>
      <c r="C693" s="9"/>
      <c r="D693" s="9"/>
      <c r="E693" s="9"/>
      <c r="F693" s="9"/>
      <c r="G693" s="9"/>
      <c r="J693" s="16"/>
      <c r="M693" s="19"/>
    </row>
    <row r="694">
      <c r="A694" s="9"/>
      <c r="B694" s="9"/>
      <c r="C694" s="9"/>
      <c r="D694" s="9"/>
      <c r="E694" s="9"/>
      <c r="F694" s="9"/>
      <c r="G694" s="9"/>
      <c r="J694" s="16"/>
      <c r="M694" s="19"/>
    </row>
    <row r="695">
      <c r="A695" s="9"/>
      <c r="B695" s="9"/>
      <c r="C695" s="9"/>
      <c r="D695" s="9"/>
      <c r="E695" s="9"/>
      <c r="F695" s="9"/>
      <c r="G695" s="9"/>
      <c r="J695" s="16"/>
      <c r="M695" s="19"/>
    </row>
    <row r="696">
      <c r="A696" s="9"/>
      <c r="B696" s="9"/>
      <c r="C696" s="9"/>
      <c r="D696" s="9"/>
      <c r="E696" s="9"/>
      <c r="F696" s="9"/>
      <c r="G696" s="9"/>
      <c r="J696" s="16"/>
      <c r="M696" s="19"/>
    </row>
    <row r="697">
      <c r="A697" s="9"/>
      <c r="B697" s="9"/>
      <c r="C697" s="9"/>
      <c r="D697" s="9"/>
      <c r="E697" s="9"/>
      <c r="F697" s="9"/>
      <c r="G697" s="9"/>
      <c r="J697" s="16"/>
      <c r="M697" s="19"/>
    </row>
    <row r="698">
      <c r="A698" s="9"/>
      <c r="B698" s="9"/>
      <c r="C698" s="9"/>
      <c r="D698" s="9"/>
      <c r="E698" s="9"/>
      <c r="F698" s="9"/>
      <c r="G698" s="9"/>
      <c r="J698" s="16"/>
      <c r="M698" s="19"/>
    </row>
    <row r="699">
      <c r="A699" s="9"/>
      <c r="B699" s="9"/>
      <c r="C699" s="9"/>
      <c r="D699" s="9"/>
      <c r="E699" s="9"/>
      <c r="F699" s="9"/>
      <c r="G699" s="9"/>
      <c r="J699" s="16"/>
      <c r="M699" s="19"/>
    </row>
    <row r="700">
      <c r="A700" s="9"/>
      <c r="B700" s="9"/>
      <c r="C700" s="9"/>
      <c r="D700" s="9"/>
      <c r="E700" s="9"/>
      <c r="F700" s="9"/>
      <c r="G700" s="9"/>
      <c r="J700" s="16"/>
      <c r="M700" s="19"/>
    </row>
    <row r="701">
      <c r="A701" s="9"/>
      <c r="B701" s="9"/>
      <c r="C701" s="9"/>
      <c r="D701" s="9"/>
      <c r="E701" s="9"/>
      <c r="F701" s="9"/>
      <c r="G701" s="9"/>
      <c r="J701" s="16"/>
      <c r="M701" s="19"/>
    </row>
    <row r="702">
      <c r="A702" s="9"/>
      <c r="B702" s="9"/>
      <c r="C702" s="9"/>
      <c r="D702" s="9"/>
      <c r="E702" s="9"/>
      <c r="F702" s="9"/>
      <c r="G702" s="9"/>
      <c r="J702" s="16"/>
      <c r="M702" s="19"/>
    </row>
    <row r="703">
      <c r="A703" s="9"/>
      <c r="B703" s="9"/>
      <c r="C703" s="9"/>
      <c r="D703" s="9"/>
      <c r="E703" s="9"/>
      <c r="F703" s="9"/>
      <c r="G703" s="9"/>
      <c r="J703" s="16"/>
      <c r="M703" s="19"/>
    </row>
    <row r="704">
      <c r="A704" s="9"/>
      <c r="B704" s="9"/>
      <c r="C704" s="9"/>
      <c r="D704" s="9"/>
      <c r="E704" s="9"/>
      <c r="F704" s="9"/>
      <c r="G704" s="9"/>
      <c r="J704" s="16"/>
      <c r="M704" s="19"/>
    </row>
    <row r="705">
      <c r="A705" s="9"/>
      <c r="B705" s="9"/>
      <c r="C705" s="9"/>
      <c r="D705" s="9"/>
      <c r="E705" s="9"/>
      <c r="F705" s="9"/>
      <c r="G705" s="9"/>
      <c r="J705" s="16"/>
      <c r="M705" s="19"/>
    </row>
    <row r="706">
      <c r="A706" s="9"/>
      <c r="B706" s="9"/>
      <c r="C706" s="9"/>
      <c r="D706" s="9"/>
      <c r="E706" s="9"/>
      <c r="F706" s="9"/>
      <c r="G706" s="9"/>
      <c r="J706" s="16"/>
      <c r="M706" s="19"/>
    </row>
    <row r="707">
      <c r="A707" s="9"/>
      <c r="B707" s="9"/>
      <c r="C707" s="9"/>
      <c r="D707" s="9"/>
      <c r="E707" s="9"/>
      <c r="F707" s="9"/>
      <c r="G707" s="9"/>
      <c r="J707" s="16"/>
      <c r="M707" s="19"/>
    </row>
    <row r="708">
      <c r="A708" s="9"/>
      <c r="B708" s="9"/>
      <c r="C708" s="9"/>
      <c r="D708" s="9"/>
      <c r="E708" s="9"/>
      <c r="F708" s="9"/>
      <c r="G708" s="9"/>
      <c r="J708" s="16"/>
      <c r="M708" s="19"/>
    </row>
    <row r="709">
      <c r="A709" s="9"/>
      <c r="B709" s="9"/>
      <c r="C709" s="9"/>
      <c r="D709" s="9"/>
      <c r="E709" s="9"/>
      <c r="F709" s="9"/>
      <c r="G709" s="9"/>
      <c r="J709" s="16"/>
      <c r="M709" s="19"/>
    </row>
    <row r="710">
      <c r="A710" s="9"/>
      <c r="B710" s="9"/>
      <c r="C710" s="9"/>
      <c r="D710" s="9"/>
      <c r="E710" s="9"/>
      <c r="F710" s="9"/>
      <c r="G710" s="9"/>
      <c r="J710" s="16"/>
      <c r="M710" s="19"/>
    </row>
    <row r="711">
      <c r="A711" s="9"/>
      <c r="B711" s="9"/>
      <c r="C711" s="9"/>
      <c r="D711" s="9"/>
      <c r="E711" s="9"/>
      <c r="F711" s="9"/>
      <c r="G711" s="9"/>
      <c r="J711" s="16"/>
      <c r="M711" s="19"/>
    </row>
    <row r="712">
      <c r="A712" s="9"/>
      <c r="B712" s="9"/>
      <c r="C712" s="9"/>
      <c r="D712" s="9"/>
      <c r="E712" s="9"/>
      <c r="F712" s="9"/>
      <c r="G712" s="9"/>
      <c r="J712" s="16"/>
      <c r="M712" s="19"/>
    </row>
    <row r="713">
      <c r="A713" s="9"/>
      <c r="B713" s="9"/>
      <c r="C713" s="9"/>
      <c r="D713" s="9"/>
      <c r="E713" s="9"/>
      <c r="F713" s="9"/>
      <c r="G713" s="9"/>
      <c r="J713" s="16"/>
      <c r="M713" s="19"/>
    </row>
    <row r="714">
      <c r="A714" s="9"/>
      <c r="B714" s="9"/>
      <c r="C714" s="9"/>
      <c r="D714" s="9"/>
      <c r="E714" s="9"/>
      <c r="F714" s="9"/>
      <c r="G714" s="9"/>
      <c r="J714" s="16"/>
      <c r="M714" s="19"/>
    </row>
    <row r="715">
      <c r="A715" s="9"/>
      <c r="B715" s="9"/>
      <c r="C715" s="9"/>
      <c r="D715" s="9"/>
      <c r="E715" s="9"/>
      <c r="F715" s="9"/>
      <c r="G715" s="9"/>
      <c r="J715" s="16"/>
      <c r="M715" s="19"/>
    </row>
    <row r="716">
      <c r="A716" s="9"/>
      <c r="B716" s="9"/>
      <c r="C716" s="9"/>
      <c r="D716" s="9"/>
      <c r="E716" s="9"/>
      <c r="F716" s="9"/>
      <c r="G716" s="9"/>
      <c r="J716" s="16"/>
      <c r="M716" s="19"/>
    </row>
    <row r="717">
      <c r="A717" s="9"/>
      <c r="B717" s="9"/>
      <c r="C717" s="9"/>
      <c r="D717" s="9"/>
      <c r="E717" s="9"/>
      <c r="F717" s="9"/>
      <c r="G717" s="9"/>
      <c r="J717" s="16"/>
      <c r="M717" s="19"/>
    </row>
    <row r="718">
      <c r="A718" s="9"/>
      <c r="B718" s="9"/>
      <c r="C718" s="9"/>
      <c r="D718" s="9"/>
      <c r="E718" s="9"/>
      <c r="F718" s="9"/>
      <c r="G718" s="9"/>
      <c r="J718" s="16"/>
      <c r="M718" s="19"/>
    </row>
    <row r="719">
      <c r="A719" s="9"/>
      <c r="B719" s="9"/>
      <c r="C719" s="9"/>
      <c r="D719" s="9"/>
      <c r="E719" s="9"/>
      <c r="F719" s="9"/>
      <c r="G719" s="9"/>
      <c r="J719" s="16"/>
      <c r="M719" s="19"/>
    </row>
    <row r="720">
      <c r="A720" s="9"/>
      <c r="B720" s="9"/>
      <c r="C720" s="9"/>
      <c r="D720" s="9"/>
      <c r="E720" s="9"/>
      <c r="F720" s="9"/>
      <c r="G720" s="9"/>
      <c r="J720" s="16"/>
      <c r="M720" s="19"/>
    </row>
    <row r="721">
      <c r="A721" s="9"/>
      <c r="B721" s="9"/>
      <c r="C721" s="9"/>
      <c r="D721" s="9"/>
      <c r="E721" s="9"/>
      <c r="F721" s="9"/>
      <c r="G721" s="9"/>
      <c r="J721" s="16"/>
      <c r="M721" s="19"/>
    </row>
    <row r="722">
      <c r="A722" s="9"/>
      <c r="B722" s="9"/>
      <c r="C722" s="9"/>
      <c r="D722" s="9"/>
      <c r="E722" s="9"/>
      <c r="F722" s="9"/>
      <c r="G722" s="9"/>
      <c r="J722" s="16"/>
      <c r="M722" s="19"/>
    </row>
    <row r="723">
      <c r="A723" s="9"/>
      <c r="B723" s="9"/>
      <c r="C723" s="9"/>
      <c r="D723" s="9"/>
      <c r="E723" s="9"/>
      <c r="F723" s="9"/>
      <c r="G723" s="9"/>
      <c r="J723" s="16"/>
      <c r="M723" s="19"/>
    </row>
    <row r="724">
      <c r="A724" s="9"/>
      <c r="B724" s="9"/>
      <c r="C724" s="9"/>
      <c r="D724" s="9"/>
      <c r="E724" s="9"/>
      <c r="F724" s="9"/>
      <c r="G724" s="9"/>
      <c r="J724" s="16"/>
      <c r="M724" s="19"/>
    </row>
    <row r="725">
      <c r="A725" s="9"/>
      <c r="B725" s="9"/>
      <c r="C725" s="9"/>
      <c r="D725" s="9"/>
      <c r="E725" s="9"/>
      <c r="F725" s="9"/>
      <c r="G725" s="9"/>
      <c r="J725" s="16"/>
      <c r="M725" s="19"/>
    </row>
    <row r="726">
      <c r="A726" s="9"/>
      <c r="B726" s="9"/>
      <c r="C726" s="9"/>
      <c r="D726" s="9"/>
      <c r="E726" s="9"/>
      <c r="F726" s="9"/>
      <c r="G726" s="9"/>
      <c r="J726" s="16"/>
      <c r="M726" s="19"/>
    </row>
    <row r="727">
      <c r="A727" s="9"/>
      <c r="B727" s="9"/>
      <c r="C727" s="9"/>
      <c r="D727" s="9"/>
      <c r="E727" s="9"/>
      <c r="F727" s="9"/>
      <c r="G727" s="9"/>
      <c r="J727" s="16"/>
      <c r="M727" s="19"/>
    </row>
    <row r="728">
      <c r="A728" s="9"/>
      <c r="B728" s="9"/>
      <c r="C728" s="9"/>
      <c r="D728" s="9"/>
      <c r="E728" s="9"/>
      <c r="F728" s="9"/>
      <c r="G728" s="9"/>
      <c r="J728" s="16"/>
      <c r="M728" s="19"/>
    </row>
    <row r="729">
      <c r="A729" s="9"/>
      <c r="B729" s="9"/>
      <c r="C729" s="9"/>
      <c r="D729" s="9"/>
      <c r="E729" s="9"/>
      <c r="F729" s="9"/>
      <c r="G729" s="9"/>
      <c r="J729" s="16"/>
      <c r="M729" s="19"/>
    </row>
    <row r="730">
      <c r="A730" s="9"/>
      <c r="B730" s="9"/>
      <c r="C730" s="9"/>
      <c r="D730" s="9"/>
      <c r="E730" s="9"/>
      <c r="F730" s="9"/>
      <c r="G730" s="9"/>
      <c r="J730" s="16"/>
      <c r="M730" s="19"/>
    </row>
    <row r="731">
      <c r="A731" s="9"/>
      <c r="B731" s="9"/>
      <c r="C731" s="9"/>
      <c r="D731" s="9"/>
      <c r="E731" s="9"/>
      <c r="F731" s="9"/>
      <c r="G731" s="9"/>
      <c r="J731" s="16"/>
      <c r="M731" s="19"/>
    </row>
    <row r="732">
      <c r="A732" s="9"/>
      <c r="B732" s="9"/>
      <c r="C732" s="9"/>
      <c r="D732" s="9"/>
      <c r="E732" s="9"/>
      <c r="F732" s="9"/>
      <c r="G732" s="9"/>
      <c r="J732" s="16"/>
      <c r="M732" s="19"/>
    </row>
    <row r="733">
      <c r="A733" s="9"/>
      <c r="B733" s="9"/>
      <c r="C733" s="9"/>
      <c r="D733" s="9"/>
      <c r="E733" s="9"/>
      <c r="F733" s="9"/>
      <c r="G733" s="9"/>
      <c r="J733" s="16"/>
      <c r="M733" s="19"/>
    </row>
    <row r="734">
      <c r="A734" s="9"/>
      <c r="B734" s="9"/>
      <c r="C734" s="9"/>
      <c r="D734" s="9"/>
      <c r="E734" s="9"/>
      <c r="F734" s="9"/>
      <c r="G734" s="9"/>
      <c r="J734" s="16"/>
      <c r="M734" s="19"/>
    </row>
    <row r="735">
      <c r="A735" s="9"/>
      <c r="B735" s="9"/>
      <c r="C735" s="9"/>
      <c r="D735" s="9"/>
      <c r="E735" s="9"/>
      <c r="F735" s="9"/>
      <c r="G735" s="9"/>
      <c r="J735" s="16"/>
      <c r="M735" s="19"/>
    </row>
    <row r="736">
      <c r="A736" s="9"/>
      <c r="B736" s="9"/>
      <c r="C736" s="9"/>
      <c r="D736" s="9"/>
      <c r="E736" s="9"/>
      <c r="F736" s="9"/>
      <c r="G736" s="9"/>
      <c r="J736" s="16"/>
      <c r="M736" s="19"/>
    </row>
    <row r="737">
      <c r="A737" s="9"/>
      <c r="B737" s="9"/>
      <c r="C737" s="9"/>
      <c r="D737" s="9"/>
      <c r="E737" s="9"/>
      <c r="F737" s="9"/>
      <c r="G737" s="9"/>
      <c r="J737" s="16"/>
      <c r="M737" s="19"/>
    </row>
    <row r="738">
      <c r="A738" s="9"/>
      <c r="B738" s="9"/>
      <c r="C738" s="9"/>
      <c r="D738" s="9"/>
      <c r="E738" s="9"/>
      <c r="F738" s="9"/>
      <c r="G738" s="9"/>
      <c r="J738" s="16"/>
      <c r="M738" s="19"/>
    </row>
    <row r="739">
      <c r="A739" s="9"/>
      <c r="B739" s="9"/>
      <c r="C739" s="9"/>
      <c r="D739" s="9"/>
      <c r="E739" s="9"/>
      <c r="F739" s="9"/>
      <c r="G739" s="9"/>
      <c r="J739" s="16"/>
      <c r="M739" s="19"/>
    </row>
    <row r="740">
      <c r="A740" s="9"/>
      <c r="B740" s="9"/>
      <c r="C740" s="9"/>
      <c r="D740" s="9"/>
      <c r="E740" s="9"/>
      <c r="F740" s="9"/>
      <c r="G740" s="9"/>
      <c r="J740" s="16"/>
      <c r="M740" s="19"/>
    </row>
    <row r="741">
      <c r="A741" s="9"/>
      <c r="B741" s="9"/>
      <c r="C741" s="9"/>
      <c r="D741" s="9"/>
      <c r="E741" s="9"/>
      <c r="F741" s="9"/>
      <c r="G741" s="9"/>
      <c r="J741" s="16"/>
      <c r="M741" s="19"/>
    </row>
    <row r="742">
      <c r="A742" s="9"/>
      <c r="B742" s="9"/>
      <c r="C742" s="9"/>
      <c r="D742" s="9"/>
      <c r="E742" s="9"/>
      <c r="F742" s="9"/>
      <c r="G742" s="9"/>
      <c r="J742" s="16"/>
      <c r="M742" s="19"/>
    </row>
    <row r="743">
      <c r="A743" s="9"/>
      <c r="B743" s="9"/>
      <c r="C743" s="9"/>
      <c r="D743" s="9"/>
      <c r="E743" s="9"/>
      <c r="F743" s="9"/>
      <c r="G743" s="9"/>
      <c r="J743" s="16"/>
      <c r="M743" s="19"/>
    </row>
    <row r="744">
      <c r="A744" s="9"/>
      <c r="B744" s="9"/>
      <c r="C744" s="9"/>
      <c r="D744" s="9"/>
      <c r="E744" s="9"/>
      <c r="F744" s="9"/>
      <c r="G744" s="9"/>
      <c r="J744" s="16"/>
      <c r="M744" s="19"/>
    </row>
    <row r="745">
      <c r="A745" s="9"/>
      <c r="B745" s="9"/>
      <c r="C745" s="9"/>
      <c r="D745" s="9"/>
      <c r="E745" s="9"/>
      <c r="F745" s="9"/>
      <c r="G745" s="9"/>
      <c r="J745" s="16"/>
      <c r="M745" s="19"/>
    </row>
    <row r="746">
      <c r="A746" s="9"/>
      <c r="B746" s="9"/>
      <c r="C746" s="9"/>
      <c r="D746" s="9"/>
      <c r="E746" s="9"/>
      <c r="F746" s="9"/>
      <c r="G746" s="9"/>
      <c r="J746" s="16"/>
      <c r="M746" s="19"/>
    </row>
    <row r="747">
      <c r="A747" s="9"/>
      <c r="B747" s="9"/>
      <c r="C747" s="9"/>
      <c r="D747" s="9"/>
      <c r="E747" s="9"/>
      <c r="F747" s="9"/>
      <c r="G747" s="9"/>
      <c r="J747" s="16"/>
      <c r="M747" s="19"/>
    </row>
    <row r="748">
      <c r="A748" s="9"/>
      <c r="B748" s="9"/>
      <c r="C748" s="9"/>
      <c r="D748" s="9"/>
      <c r="E748" s="9"/>
      <c r="F748" s="9"/>
      <c r="G748" s="9"/>
      <c r="J748" s="16"/>
      <c r="M748" s="19"/>
    </row>
    <row r="749">
      <c r="A749" s="9"/>
      <c r="B749" s="9"/>
      <c r="C749" s="9"/>
      <c r="D749" s="9"/>
      <c r="E749" s="9"/>
      <c r="F749" s="9"/>
      <c r="G749" s="9"/>
      <c r="J749" s="16"/>
      <c r="M749" s="19"/>
    </row>
    <row r="750">
      <c r="A750" s="9"/>
      <c r="B750" s="9"/>
      <c r="C750" s="9"/>
      <c r="D750" s="9"/>
      <c r="E750" s="9"/>
      <c r="F750" s="9"/>
      <c r="G750" s="9"/>
      <c r="J750" s="16"/>
      <c r="M750" s="19"/>
    </row>
    <row r="751">
      <c r="A751" s="9"/>
      <c r="B751" s="9"/>
      <c r="C751" s="9"/>
      <c r="D751" s="9"/>
      <c r="E751" s="9"/>
      <c r="F751" s="9"/>
      <c r="G751" s="9"/>
      <c r="J751" s="16"/>
      <c r="M751" s="19"/>
    </row>
    <row r="752">
      <c r="A752" s="9"/>
      <c r="B752" s="9"/>
      <c r="C752" s="9"/>
      <c r="D752" s="9"/>
      <c r="E752" s="9"/>
      <c r="F752" s="9"/>
      <c r="G752" s="9"/>
      <c r="J752" s="16"/>
      <c r="M752" s="19"/>
    </row>
    <row r="753">
      <c r="A753" s="9"/>
      <c r="B753" s="9"/>
      <c r="C753" s="9"/>
      <c r="D753" s="9"/>
      <c r="E753" s="9"/>
      <c r="F753" s="9"/>
      <c r="G753" s="9"/>
      <c r="J753" s="16"/>
      <c r="M753" s="19"/>
    </row>
    <row r="754">
      <c r="A754" s="9"/>
      <c r="B754" s="9"/>
      <c r="C754" s="9"/>
      <c r="D754" s="9"/>
      <c r="E754" s="9"/>
      <c r="F754" s="9"/>
      <c r="G754" s="9"/>
      <c r="J754" s="16"/>
      <c r="M754" s="19"/>
    </row>
    <row r="755">
      <c r="A755" s="9"/>
      <c r="B755" s="9"/>
      <c r="C755" s="9"/>
      <c r="D755" s="9"/>
      <c r="E755" s="9"/>
      <c r="F755" s="9"/>
      <c r="G755" s="9"/>
      <c r="J755" s="16"/>
      <c r="M755" s="19"/>
    </row>
    <row r="756">
      <c r="A756" s="9"/>
      <c r="B756" s="9"/>
      <c r="C756" s="9"/>
      <c r="D756" s="9"/>
      <c r="E756" s="9"/>
      <c r="F756" s="9"/>
      <c r="G756" s="9"/>
      <c r="J756" s="16"/>
      <c r="M756" s="19"/>
    </row>
    <row r="757">
      <c r="A757" s="9"/>
      <c r="B757" s="9"/>
      <c r="C757" s="9"/>
      <c r="D757" s="9"/>
      <c r="E757" s="9"/>
      <c r="F757" s="9"/>
      <c r="G757" s="9"/>
      <c r="J757" s="16"/>
      <c r="M757" s="19"/>
    </row>
    <row r="758">
      <c r="A758" s="9"/>
      <c r="B758" s="9"/>
      <c r="C758" s="9"/>
      <c r="D758" s="9"/>
      <c r="E758" s="9"/>
      <c r="F758" s="9"/>
      <c r="G758" s="9"/>
      <c r="J758" s="16"/>
      <c r="M758" s="19"/>
    </row>
    <row r="759">
      <c r="A759" s="9"/>
      <c r="B759" s="9"/>
      <c r="C759" s="9"/>
      <c r="D759" s="9"/>
      <c r="E759" s="9"/>
      <c r="F759" s="9"/>
      <c r="G759" s="9"/>
      <c r="J759" s="16"/>
      <c r="M759" s="19"/>
    </row>
    <row r="760">
      <c r="A760" s="9"/>
      <c r="B760" s="9"/>
      <c r="C760" s="9"/>
      <c r="D760" s="9"/>
      <c r="E760" s="9"/>
      <c r="F760" s="9"/>
      <c r="G760" s="9"/>
      <c r="J760" s="16"/>
      <c r="M760" s="19"/>
    </row>
    <row r="761">
      <c r="A761" s="9"/>
      <c r="B761" s="9"/>
      <c r="C761" s="9"/>
      <c r="D761" s="9"/>
      <c r="E761" s="9"/>
      <c r="F761" s="9"/>
      <c r="G761" s="9"/>
      <c r="J761" s="16"/>
      <c r="M761" s="19"/>
    </row>
    <row r="762">
      <c r="A762" s="9"/>
      <c r="B762" s="9"/>
      <c r="C762" s="9"/>
      <c r="D762" s="9"/>
      <c r="E762" s="9"/>
      <c r="F762" s="9"/>
      <c r="G762" s="9"/>
      <c r="J762" s="16"/>
      <c r="M762" s="19"/>
    </row>
    <row r="763">
      <c r="A763" s="9"/>
      <c r="B763" s="9"/>
      <c r="C763" s="9"/>
      <c r="D763" s="9"/>
      <c r="E763" s="9"/>
      <c r="F763" s="9"/>
      <c r="G763" s="9"/>
      <c r="J763" s="16"/>
      <c r="M763" s="19"/>
    </row>
    <row r="764">
      <c r="A764" s="9"/>
      <c r="B764" s="9"/>
      <c r="C764" s="9"/>
      <c r="D764" s="9"/>
      <c r="E764" s="9"/>
      <c r="F764" s="9"/>
      <c r="G764" s="9"/>
      <c r="J764" s="16"/>
      <c r="M764" s="19"/>
    </row>
    <row r="765">
      <c r="A765" s="9"/>
      <c r="B765" s="9"/>
      <c r="C765" s="9"/>
      <c r="D765" s="9"/>
      <c r="E765" s="9"/>
      <c r="F765" s="9"/>
      <c r="G765" s="9"/>
      <c r="J765" s="16"/>
      <c r="M765" s="19"/>
    </row>
    <row r="766">
      <c r="A766" s="9"/>
      <c r="B766" s="9"/>
      <c r="C766" s="9"/>
      <c r="D766" s="9"/>
      <c r="E766" s="9"/>
      <c r="F766" s="9"/>
      <c r="G766" s="9"/>
      <c r="J766" s="16"/>
      <c r="M766" s="19"/>
    </row>
    <row r="767">
      <c r="A767" s="9"/>
      <c r="B767" s="9"/>
      <c r="C767" s="9"/>
      <c r="D767" s="9"/>
      <c r="E767" s="9"/>
      <c r="F767" s="9"/>
      <c r="G767" s="9"/>
      <c r="J767" s="16"/>
      <c r="M767" s="19"/>
    </row>
    <row r="768">
      <c r="A768" s="9"/>
      <c r="B768" s="9"/>
      <c r="C768" s="9"/>
      <c r="D768" s="9"/>
      <c r="E768" s="9"/>
      <c r="F768" s="9"/>
      <c r="G768" s="9"/>
      <c r="J768" s="16"/>
      <c r="M768" s="19"/>
    </row>
    <row r="769">
      <c r="A769" s="9"/>
      <c r="B769" s="9"/>
      <c r="C769" s="9"/>
      <c r="D769" s="9"/>
      <c r="E769" s="9"/>
      <c r="F769" s="9"/>
      <c r="G769" s="9"/>
      <c r="J769" s="16"/>
      <c r="M769" s="19"/>
    </row>
    <row r="770">
      <c r="A770" s="9"/>
      <c r="B770" s="9"/>
      <c r="C770" s="9"/>
      <c r="D770" s="9"/>
      <c r="E770" s="9"/>
      <c r="F770" s="9"/>
      <c r="G770" s="9"/>
      <c r="J770" s="16"/>
      <c r="M770" s="19"/>
    </row>
    <row r="771">
      <c r="A771" s="9"/>
      <c r="B771" s="9"/>
      <c r="C771" s="9"/>
      <c r="D771" s="9"/>
      <c r="E771" s="9"/>
      <c r="F771" s="9"/>
      <c r="G771" s="9"/>
      <c r="J771" s="16"/>
      <c r="M771" s="19"/>
    </row>
    <row r="772">
      <c r="A772" s="9"/>
      <c r="B772" s="9"/>
      <c r="C772" s="9"/>
      <c r="D772" s="9"/>
      <c r="E772" s="9"/>
      <c r="F772" s="9"/>
      <c r="G772" s="9"/>
      <c r="J772" s="16"/>
      <c r="M772" s="19"/>
    </row>
    <row r="773">
      <c r="A773" s="9"/>
      <c r="B773" s="9"/>
      <c r="C773" s="9"/>
      <c r="D773" s="9"/>
      <c r="E773" s="9"/>
      <c r="F773" s="9"/>
      <c r="G773" s="9"/>
      <c r="J773" s="16"/>
      <c r="M773" s="19"/>
    </row>
    <row r="774">
      <c r="A774" s="9"/>
      <c r="B774" s="9"/>
      <c r="C774" s="9"/>
      <c r="D774" s="9"/>
      <c r="E774" s="9"/>
      <c r="F774" s="9"/>
      <c r="G774" s="9"/>
      <c r="J774" s="16"/>
      <c r="M774" s="19"/>
    </row>
    <row r="775">
      <c r="A775" s="9"/>
      <c r="B775" s="9"/>
      <c r="C775" s="9"/>
      <c r="D775" s="9"/>
      <c r="E775" s="9"/>
      <c r="F775" s="9"/>
      <c r="G775" s="9"/>
      <c r="J775" s="16"/>
      <c r="M775" s="19"/>
    </row>
    <row r="776">
      <c r="A776" s="9"/>
      <c r="B776" s="9"/>
      <c r="C776" s="9"/>
      <c r="D776" s="9"/>
      <c r="E776" s="9"/>
      <c r="F776" s="9"/>
      <c r="G776" s="9"/>
      <c r="J776" s="16"/>
      <c r="M776" s="19"/>
    </row>
    <row r="777">
      <c r="A777" s="9"/>
      <c r="B777" s="9"/>
      <c r="C777" s="9"/>
      <c r="D777" s="9"/>
      <c r="E777" s="9"/>
      <c r="F777" s="9"/>
      <c r="G777" s="9"/>
      <c r="J777" s="16"/>
      <c r="M777" s="19"/>
    </row>
    <row r="778">
      <c r="A778" s="9"/>
      <c r="B778" s="9"/>
      <c r="C778" s="9"/>
      <c r="D778" s="9"/>
      <c r="E778" s="9"/>
      <c r="F778" s="9"/>
      <c r="G778" s="9"/>
      <c r="J778" s="16"/>
      <c r="M778" s="19"/>
    </row>
    <row r="779">
      <c r="A779" s="9"/>
      <c r="B779" s="9"/>
      <c r="C779" s="9"/>
      <c r="D779" s="9"/>
      <c r="E779" s="9"/>
      <c r="F779" s="9"/>
      <c r="G779" s="9"/>
      <c r="J779" s="16"/>
      <c r="M779" s="19"/>
    </row>
    <row r="780">
      <c r="A780" s="9"/>
      <c r="B780" s="9"/>
      <c r="C780" s="9"/>
      <c r="D780" s="9"/>
      <c r="E780" s="9"/>
      <c r="F780" s="9"/>
      <c r="G780" s="9"/>
      <c r="J780" s="16"/>
      <c r="M780" s="19"/>
    </row>
    <row r="781">
      <c r="A781" s="9"/>
      <c r="B781" s="9"/>
      <c r="C781" s="9"/>
      <c r="D781" s="9"/>
      <c r="E781" s="9"/>
      <c r="F781" s="9"/>
      <c r="G781" s="9"/>
      <c r="J781" s="16"/>
      <c r="M781" s="19"/>
    </row>
    <row r="782">
      <c r="A782" s="9"/>
      <c r="B782" s="9"/>
      <c r="C782" s="9"/>
      <c r="D782" s="9"/>
      <c r="E782" s="9"/>
      <c r="F782" s="9"/>
      <c r="G782" s="9"/>
      <c r="J782" s="16"/>
      <c r="M782" s="19"/>
    </row>
    <row r="783">
      <c r="A783" s="9"/>
      <c r="B783" s="9"/>
      <c r="C783" s="9"/>
      <c r="D783" s="9"/>
      <c r="E783" s="9"/>
      <c r="F783" s="9"/>
      <c r="G783" s="9"/>
      <c r="J783" s="16"/>
      <c r="M783" s="19"/>
    </row>
    <row r="784">
      <c r="A784" s="9"/>
      <c r="B784" s="9"/>
      <c r="C784" s="9"/>
      <c r="D784" s="9"/>
      <c r="E784" s="9"/>
      <c r="F784" s="9"/>
      <c r="G784" s="9"/>
      <c r="J784" s="16"/>
      <c r="M784" s="19"/>
    </row>
    <row r="785">
      <c r="A785" s="9"/>
      <c r="B785" s="9"/>
      <c r="C785" s="9"/>
      <c r="D785" s="9"/>
      <c r="E785" s="9"/>
      <c r="F785" s="9"/>
      <c r="G785" s="9"/>
      <c r="J785" s="16"/>
      <c r="M785" s="19"/>
    </row>
    <row r="786">
      <c r="A786" s="9"/>
      <c r="B786" s="9"/>
      <c r="C786" s="9"/>
      <c r="D786" s="9"/>
      <c r="E786" s="9"/>
      <c r="F786" s="9"/>
      <c r="G786" s="9"/>
      <c r="J786" s="16"/>
      <c r="M786" s="19"/>
    </row>
    <row r="787">
      <c r="A787" s="9"/>
      <c r="B787" s="9"/>
      <c r="C787" s="9"/>
      <c r="D787" s="9"/>
      <c r="E787" s="9"/>
      <c r="F787" s="9"/>
      <c r="G787" s="9"/>
      <c r="J787" s="16"/>
      <c r="M787" s="19"/>
    </row>
    <row r="788">
      <c r="A788" s="9"/>
      <c r="B788" s="9"/>
      <c r="C788" s="9"/>
      <c r="D788" s="9"/>
      <c r="E788" s="9"/>
      <c r="F788" s="9"/>
      <c r="G788" s="9"/>
      <c r="J788" s="16"/>
      <c r="M788" s="19"/>
    </row>
    <row r="789">
      <c r="A789" s="9"/>
      <c r="B789" s="9"/>
      <c r="C789" s="9"/>
      <c r="D789" s="9"/>
      <c r="E789" s="9"/>
      <c r="F789" s="9"/>
      <c r="G789" s="9"/>
      <c r="J789" s="16"/>
      <c r="M789" s="19"/>
    </row>
    <row r="790">
      <c r="A790" s="9"/>
      <c r="B790" s="9"/>
      <c r="C790" s="9"/>
      <c r="D790" s="9"/>
      <c r="E790" s="9"/>
      <c r="F790" s="9"/>
      <c r="G790" s="9"/>
      <c r="J790" s="16"/>
      <c r="M790" s="19"/>
    </row>
    <row r="791">
      <c r="A791" s="9"/>
      <c r="B791" s="9"/>
      <c r="C791" s="9"/>
      <c r="D791" s="9"/>
      <c r="E791" s="9"/>
      <c r="F791" s="9"/>
      <c r="G791" s="9"/>
      <c r="J791" s="16"/>
      <c r="M791" s="19"/>
    </row>
    <row r="792">
      <c r="A792" s="9"/>
      <c r="B792" s="9"/>
      <c r="C792" s="9"/>
      <c r="D792" s="9"/>
      <c r="E792" s="9"/>
      <c r="F792" s="9"/>
      <c r="G792" s="9"/>
      <c r="J792" s="16"/>
      <c r="M792" s="19"/>
    </row>
    <row r="793">
      <c r="A793" s="9"/>
      <c r="B793" s="9"/>
      <c r="C793" s="9"/>
      <c r="D793" s="9"/>
      <c r="E793" s="9"/>
      <c r="F793" s="9"/>
      <c r="G793" s="9"/>
      <c r="J793" s="16"/>
      <c r="M793" s="19"/>
    </row>
    <row r="794">
      <c r="A794" s="9"/>
      <c r="B794" s="9"/>
      <c r="C794" s="9"/>
      <c r="D794" s="9"/>
      <c r="E794" s="9"/>
      <c r="F794" s="9"/>
      <c r="G794" s="9"/>
      <c r="J794" s="16"/>
      <c r="M794" s="19"/>
    </row>
    <row r="795">
      <c r="A795" s="9"/>
      <c r="B795" s="9"/>
      <c r="C795" s="9"/>
      <c r="D795" s="9"/>
      <c r="E795" s="9"/>
      <c r="F795" s="9"/>
      <c r="G795" s="9"/>
      <c r="J795" s="16"/>
      <c r="M795" s="19"/>
    </row>
    <row r="796">
      <c r="A796" s="9"/>
      <c r="B796" s="9"/>
      <c r="C796" s="9"/>
      <c r="D796" s="9"/>
      <c r="E796" s="9"/>
      <c r="F796" s="9"/>
      <c r="G796" s="9"/>
      <c r="J796" s="16"/>
      <c r="M796" s="19"/>
    </row>
    <row r="797">
      <c r="A797" s="9"/>
      <c r="B797" s="9"/>
      <c r="C797" s="9"/>
      <c r="D797" s="9"/>
      <c r="E797" s="9"/>
      <c r="F797" s="9"/>
      <c r="G797" s="9"/>
      <c r="J797" s="16"/>
      <c r="M797" s="19"/>
    </row>
    <row r="798">
      <c r="A798" s="9"/>
      <c r="B798" s="9"/>
      <c r="C798" s="9"/>
      <c r="D798" s="9"/>
      <c r="E798" s="9"/>
      <c r="F798" s="9"/>
      <c r="G798" s="9"/>
      <c r="J798" s="16"/>
      <c r="M798" s="19"/>
    </row>
    <row r="799">
      <c r="A799" s="9"/>
      <c r="B799" s="9"/>
      <c r="C799" s="9"/>
      <c r="D799" s="9"/>
      <c r="E799" s="9"/>
      <c r="F799" s="9"/>
      <c r="G799" s="9"/>
      <c r="J799" s="16"/>
      <c r="M799" s="19"/>
    </row>
    <row r="800">
      <c r="A800" s="9"/>
      <c r="B800" s="9"/>
      <c r="C800" s="9"/>
      <c r="D800" s="9"/>
      <c r="E800" s="9"/>
      <c r="F800" s="9"/>
      <c r="G800" s="9"/>
      <c r="J800" s="16"/>
      <c r="M800" s="19"/>
    </row>
    <row r="801">
      <c r="A801" s="9"/>
      <c r="B801" s="9"/>
      <c r="C801" s="9"/>
      <c r="D801" s="9"/>
      <c r="E801" s="9"/>
      <c r="F801" s="9"/>
      <c r="G801" s="9"/>
      <c r="J801" s="16"/>
      <c r="M801" s="19"/>
    </row>
    <row r="802">
      <c r="A802" s="9"/>
      <c r="B802" s="9"/>
      <c r="C802" s="9"/>
      <c r="D802" s="9"/>
      <c r="E802" s="9"/>
      <c r="F802" s="9"/>
      <c r="G802" s="9"/>
      <c r="J802" s="16"/>
      <c r="M802" s="19"/>
    </row>
    <row r="803">
      <c r="A803" s="9"/>
      <c r="B803" s="9"/>
      <c r="C803" s="9"/>
      <c r="D803" s="9"/>
      <c r="E803" s="9"/>
      <c r="F803" s="9"/>
      <c r="G803" s="9"/>
      <c r="J803" s="16"/>
      <c r="M803" s="19"/>
    </row>
    <row r="804">
      <c r="A804" s="9"/>
      <c r="B804" s="9"/>
      <c r="C804" s="9"/>
      <c r="D804" s="9"/>
      <c r="E804" s="9"/>
      <c r="F804" s="9"/>
      <c r="G804" s="9"/>
      <c r="J804" s="16"/>
      <c r="M804" s="19"/>
    </row>
    <row r="805">
      <c r="A805" s="9"/>
      <c r="B805" s="9"/>
      <c r="C805" s="9"/>
      <c r="D805" s="9"/>
      <c r="E805" s="9"/>
      <c r="F805" s="9"/>
      <c r="G805" s="9"/>
      <c r="J805" s="16"/>
      <c r="M805" s="19"/>
    </row>
    <row r="806">
      <c r="A806" s="9"/>
      <c r="B806" s="9"/>
      <c r="C806" s="9"/>
      <c r="D806" s="9"/>
      <c r="E806" s="9"/>
      <c r="F806" s="9"/>
      <c r="G806" s="9"/>
      <c r="J806" s="16"/>
      <c r="M806" s="19"/>
    </row>
    <row r="807">
      <c r="A807" s="9"/>
      <c r="B807" s="9"/>
      <c r="C807" s="9"/>
      <c r="D807" s="9"/>
      <c r="E807" s="9"/>
      <c r="F807" s="9"/>
      <c r="G807" s="9"/>
      <c r="J807" s="16"/>
      <c r="M807" s="19"/>
    </row>
    <row r="808">
      <c r="A808" s="9"/>
      <c r="B808" s="9"/>
      <c r="C808" s="9"/>
      <c r="D808" s="9"/>
      <c r="E808" s="9"/>
      <c r="F808" s="9"/>
      <c r="G808" s="9"/>
      <c r="J808" s="16"/>
      <c r="M808" s="19"/>
    </row>
    <row r="809">
      <c r="A809" s="9"/>
      <c r="B809" s="9"/>
      <c r="C809" s="9"/>
      <c r="D809" s="9"/>
      <c r="E809" s="9"/>
      <c r="F809" s="9"/>
      <c r="G809" s="9"/>
      <c r="J809" s="16"/>
      <c r="M809" s="19"/>
    </row>
    <row r="810">
      <c r="A810" s="9"/>
      <c r="B810" s="9"/>
      <c r="C810" s="9"/>
      <c r="D810" s="9"/>
      <c r="E810" s="9"/>
      <c r="F810" s="9"/>
      <c r="G810" s="9"/>
      <c r="J810" s="16"/>
      <c r="M810" s="19"/>
    </row>
    <row r="811">
      <c r="A811" s="9"/>
      <c r="B811" s="9"/>
      <c r="C811" s="9"/>
      <c r="D811" s="9"/>
      <c r="E811" s="9"/>
      <c r="F811" s="9"/>
      <c r="G811" s="9"/>
      <c r="J811" s="16"/>
      <c r="M811" s="19"/>
    </row>
    <row r="812">
      <c r="A812" s="9"/>
      <c r="B812" s="9"/>
      <c r="C812" s="9"/>
      <c r="D812" s="9"/>
      <c r="E812" s="9"/>
      <c r="F812" s="9"/>
      <c r="G812" s="9"/>
      <c r="J812" s="16"/>
      <c r="M812" s="19"/>
    </row>
    <row r="813">
      <c r="A813" s="9"/>
      <c r="B813" s="9"/>
      <c r="C813" s="9"/>
      <c r="D813" s="9"/>
      <c r="E813" s="9"/>
      <c r="F813" s="9"/>
      <c r="G813" s="9"/>
      <c r="J813" s="16"/>
      <c r="M813" s="19"/>
    </row>
    <row r="814">
      <c r="A814" s="9"/>
      <c r="B814" s="9"/>
      <c r="C814" s="9"/>
      <c r="D814" s="9"/>
      <c r="E814" s="9"/>
      <c r="F814" s="9"/>
      <c r="G814" s="9"/>
      <c r="J814" s="16"/>
      <c r="M814" s="19"/>
    </row>
    <row r="815">
      <c r="A815" s="9"/>
      <c r="B815" s="9"/>
      <c r="C815" s="9"/>
      <c r="D815" s="9"/>
      <c r="E815" s="9"/>
      <c r="F815" s="9"/>
      <c r="G815" s="9"/>
      <c r="J815" s="16"/>
      <c r="M815" s="19"/>
    </row>
    <row r="816">
      <c r="A816" s="9"/>
      <c r="B816" s="9"/>
      <c r="C816" s="9"/>
      <c r="D816" s="9"/>
      <c r="E816" s="9"/>
      <c r="F816" s="9"/>
      <c r="G816" s="9"/>
      <c r="J816" s="16"/>
      <c r="M816" s="19"/>
    </row>
    <row r="817">
      <c r="A817" s="9"/>
      <c r="B817" s="9"/>
      <c r="C817" s="9"/>
      <c r="D817" s="9"/>
      <c r="E817" s="9"/>
      <c r="F817" s="9"/>
      <c r="G817" s="9"/>
      <c r="J817" s="16"/>
      <c r="M817" s="19"/>
    </row>
    <row r="818">
      <c r="A818" s="9"/>
      <c r="B818" s="9"/>
      <c r="C818" s="9"/>
      <c r="D818" s="9"/>
      <c r="E818" s="9"/>
      <c r="F818" s="9"/>
      <c r="G818" s="9"/>
      <c r="J818" s="16"/>
      <c r="M818" s="19"/>
    </row>
    <row r="819">
      <c r="A819" s="9"/>
      <c r="B819" s="9"/>
      <c r="C819" s="9"/>
      <c r="D819" s="9"/>
      <c r="E819" s="9"/>
      <c r="F819" s="9"/>
      <c r="G819" s="9"/>
      <c r="J819" s="16"/>
      <c r="M819" s="19"/>
    </row>
    <row r="820">
      <c r="A820" s="9"/>
      <c r="B820" s="9"/>
      <c r="C820" s="9"/>
      <c r="D820" s="9"/>
      <c r="E820" s="9"/>
      <c r="F820" s="9"/>
      <c r="G820" s="9"/>
      <c r="J820" s="16"/>
      <c r="M820" s="19"/>
    </row>
    <row r="821">
      <c r="A821" s="9"/>
      <c r="B821" s="9"/>
      <c r="C821" s="9"/>
      <c r="D821" s="9"/>
      <c r="E821" s="9"/>
      <c r="F821" s="9"/>
      <c r="G821" s="9"/>
      <c r="J821" s="16"/>
      <c r="M821" s="19"/>
    </row>
    <row r="822">
      <c r="A822" s="9"/>
      <c r="B822" s="9"/>
      <c r="C822" s="9"/>
      <c r="D822" s="9"/>
      <c r="E822" s="9"/>
      <c r="F822" s="9"/>
      <c r="G822" s="9"/>
      <c r="J822" s="16"/>
      <c r="M822" s="19"/>
    </row>
    <row r="823">
      <c r="A823" s="9"/>
      <c r="B823" s="9"/>
      <c r="C823" s="9"/>
      <c r="D823" s="9"/>
      <c r="E823" s="9"/>
      <c r="F823" s="9"/>
      <c r="G823" s="9"/>
      <c r="J823" s="16"/>
      <c r="M823" s="19"/>
    </row>
    <row r="824">
      <c r="A824" s="9"/>
      <c r="B824" s="9"/>
      <c r="C824" s="9"/>
      <c r="D824" s="9"/>
      <c r="E824" s="9"/>
      <c r="F824" s="9"/>
      <c r="G824" s="9"/>
      <c r="J824" s="16"/>
      <c r="M824" s="19"/>
    </row>
    <row r="825">
      <c r="A825" s="9"/>
      <c r="B825" s="9"/>
      <c r="C825" s="9"/>
      <c r="D825" s="9"/>
      <c r="E825" s="9"/>
      <c r="F825" s="9"/>
      <c r="G825" s="9"/>
      <c r="J825" s="16"/>
      <c r="M825" s="19"/>
    </row>
    <row r="826">
      <c r="A826" s="9"/>
      <c r="B826" s="9"/>
      <c r="C826" s="9"/>
      <c r="D826" s="9"/>
      <c r="E826" s="9"/>
      <c r="F826" s="9"/>
      <c r="G826" s="9"/>
      <c r="J826" s="16"/>
      <c r="M826" s="19"/>
    </row>
    <row r="827">
      <c r="A827" s="9"/>
      <c r="B827" s="9"/>
      <c r="C827" s="9"/>
      <c r="D827" s="9"/>
      <c r="E827" s="9"/>
      <c r="F827" s="9"/>
      <c r="G827" s="9"/>
      <c r="J827" s="16"/>
      <c r="M827" s="19"/>
    </row>
    <row r="828">
      <c r="A828" s="9"/>
      <c r="B828" s="9"/>
      <c r="C828" s="9"/>
      <c r="D828" s="9"/>
      <c r="E828" s="9"/>
      <c r="F828" s="9"/>
      <c r="G828" s="9"/>
      <c r="J828" s="16"/>
      <c r="M828" s="19"/>
    </row>
    <row r="829">
      <c r="A829" s="9"/>
      <c r="B829" s="9"/>
      <c r="C829" s="9"/>
      <c r="D829" s="9"/>
      <c r="E829" s="9"/>
      <c r="F829" s="9"/>
      <c r="G829" s="9"/>
      <c r="J829" s="16"/>
      <c r="M829" s="19"/>
    </row>
    <row r="830">
      <c r="A830" s="9"/>
      <c r="B830" s="9"/>
      <c r="C830" s="9"/>
      <c r="D830" s="9"/>
      <c r="E830" s="9"/>
      <c r="F830" s="9"/>
      <c r="G830" s="9"/>
      <c r="J830" s="16"/>
      <c r="M830" s="19"/>
    </row>
    <row r="831">
      <c r="A831" s="9"/>
      <c r="B831" s="9"/>
      <c r="C831" s="9"/>
      <c r="D831" s="9"/>
      <c r="E831" s="9"/>
      <c r="F831" s="9"/>
      <c r="G831" s="9"/>
      <c r="J831" s="16"/>
      <c r="M831" s="19"/>
    </row>
    <row r="832">
      <c r="A832" s="9"/>
      <c r="B832" s="9"/>
      <c r="C832" s="9"/>
      <c r="D832" s="9"/>
      <c r="E832" s="9"/>
      <c r="F832" s="9"/>
      <c r="G832" s="9"/>
      <c r="J832" s="16"/>
      <c r="M832" s="19"/>
    </row>
    <row r="833">
      <c r="A833" s="9"/>
      <c r="B833" s="9"/>
      <c r="C833" s="9"/>
      <c r="D833" s="9"/>
      <c r="E833" s="9"/>
      <c r="F833" s="9"/>
      <c r="G833" s="9"/>
      <c r="J833" s="16"/>
      <c r="M833" s="19"/>
    </row>
    <row r="834">
      <c r="A834" s="9"/>
      <c r="B834" s="9"/>
      <c r="C834" s="9"/>
      <c r="D834" s="9"/>
      <c r="E834" s="9"/>
      <c r="F834" s="9"/>
      <c r="G834" s="9"/>
      <c r="J834" s="16"/>
      <c r="M834" s="19"/>
    </row>
    <row r="835">
      <c r="A835" s="9"/>
      <c r="B835" s="9"/>
      <c r="C835" s="9"/>
      <c r="D835" s="9"/>
      <c r="E835" s="9"/>
      <c r="F835" s="9"/>
      <c r="G835" s="9"/>
      <c r="J835" s="16"/>
      <c r="M835" s="19"/>
    </row>
    <row r="836">
      <c r="A836" s="9"/>
      <c r="B836" s="9"/>
      <c r="C836" s="9"/>
      <c r="D836" s="9"/>
      <c r="E836" s="9"/>
      <c r="F836" s="9"/>
      <c r="G836" s="9"/>
      <c r="J836" s="16"/>
      <c r="M836" s="19"/>
    </row>
    <row r="837">
      <c r="A837" s="9"/>
      <c r="B837" s="9"/>
      <c r="C837" s="9"/>
      <c r="D837" s="9"/>
      <c r="E837" s="9"/>
      <c r="F837" s="9"/>
      <c r="G837" s="9"/>
      <c r="J837" s="16"/>
      <c r="M837" s="19"/>
    </row>
    <row r="838">
      <c r="A838" s="9"/>
      <c r="B838" s="9"/>
      <c r="C838" s="9"/>
      <c r="D838" s="9"/>
      <c r="E838" s="9"/>
      <c r="F838" s="9"/>
      <c r="G838" s="9"/>
      <c r="J838" s="16"/>
      <c r="M838" s="19"/>
    </row>
    <row r="839">
      <c r="A839" s="9"/>
      <c r="B839" s="9"/>
      <c r="C839" s="9"/>
      <c r="D839" s="9"/>
      <c r="E839" s="9"/>
      <c r="F839" s="9"/>
      <c r="G839" s="9"/>
      <c r="J839" s="16"/>
      <c r="M839" s="19"/>
    </row>
    <row r="840">
      <c r="A840" s="9"/>
      <c r="B840" s="9"/>
      <c r="C840" s="9"/>
      <c r="D840" s="9"/>
      <c r="E840" s="9"/>
      <c r="F840" s="9"/>
      <c r="G840" s="9"/>
      <c r="J840" s="16"/>
      <c r="M840" s="19"/>
    </row>
    <row r="841">
      <c r="A841" s="9"/>
      <c r="B841" s="9"/>
      <c r="C841" s="9"/>
      <c r="D841" s="9"/>
      <c r="E841" s="9"/>
      <c r="F841" s="9"/>
      <c r="G841" s="9"/>
      <c r="J841" s="16"/>
      <c r="M841" s="19"/>
    </row>
    <row r="842">
      <c r="A842" s="9"/>
      <c r="B842" s="9"/>
      <c r="C842" s="9"/>
      <c r="D842" s="9"/>
      <c r="E842" s="9"/>
      <c r="F842" s="9"/>
      <c r="G842" s="9"/>
      <c r="J842" s="16"/>
      <c r="M842" s="19"/>
    </row>
    <row r="843">
      <c r="A843" s="9"/>
      <c r="B843" s="9"/>
      <c r="C843" s="9"/>
      <c r="D843" s="9"/>
      <c r="E843" s="9"/>
      <c r="F843" s="9"/>
      <c r="G843" s="9"/>
      <c r="J843" s="16"/>
      <c r="M843" s="19"/>
    </row>
    <row r="844">
      <c r="A844" s="9"/>
      <c r="B844" s="9"/>
      <c r="C844" s="9"/>
      <c r="D844" s="9"/>
      <c r="E844" s="9"/>
      <c r="F844" s="9"/>
      <c r="G844" s="9"/>
      <c r="J844" s="16"/>
      <c r="M844" s="19"/>
    </row>
    <row r="845">
      <c r="A845" s="9"/>
      <c r="B845" s="9"/>
      <c r="C845" s="9"/>
      <c r="D845" s="9"/>
      <c r="E845" s="9"/>
      <c r="F845" s="9"/>
      <c r="G845" s="9"/>
      <c r="J845" s="16"/>
      <c r="M845" s="19"/>
    </row>
    <row r="846">
      <c r="A846" s="9"/>
      <c r="B846" s="9"/>
      <c r="C846" s="9"/>
      <c r="D846" s="9"/>
      <c r="E846" s="9"/>
      <c r="F846" s="9"/>
      <c r="G846" s="9"/>
      <c r="J846" s="16"/>
      <c r="M846" s="19"/>
    </row>
    <row r="847">
      <c r="A847" s="9"/>
      <c r="B847" s="9"/>
      <c r="C847" s="9"/>
      <c r="D847" s="9"/>
      <c r="E847" s="9"/>
      <c r="F847" s="9"/>
      <c r="G847" s="9"/>
      <c r="J847" s="16"/>
      <c r="M847" s="19"/>
    </row>
    <row r="848">
      <c r="A848" s="9"/>
      <c r="B848" s="9"/>
      <c r="C848" s="9"/>
      <c r="D848" s="9"/>
      <c r="E848" s="9"/>
      <c r="F848" s="9"/>
      <c r="G848" s="9"/>
      <c r="J848" s="16"/>
      <c r="M848" s="19"/>
    </row>
    <row r="849">
      <c r="A849" s="9"/>
      <c r="B849" s="9"/>
      <c r="C849" s="9"/>
      <c r="D849" s="9"/>
      <c r="E849" s="9"/>
      <c r="F849" s="9"/>
      <c r="G849" s="9"/>
      <c r="J849" s="16"/>
      <c r="M849" s="19"/>
    </row>
    <row r="850">
      <c r="A850" s="9"/>
      <c r="B850" s="9"/>
      <c r="C850" s="9"/>
      <c r="D850" s="9"/>
      <c r="E850" s="9"/>
      <c r="F850" s="9"/>
      <c r="G850" s="9"/>
      <c r="J850" s="16"/>
      <c r="M850" s="19"/>
    </row>
    <row r="851">
      <c r="A851" s="9"/>
      <c r="B851" s="9"/>
      <c r="C851" s="9"/>
      <c r="D851" s="9"/>
      <c r="E851" s="9"/>
      <c r="F851" s="9"/>
      <c r="G851" s="9"/>
      <c r="J851" s="16"/>
      <c r="M851" s="19"/>
    </row>
    <row r="852">
      <c r="A852" s="9"/>
      <c r="B852" s="9"/>
      <c r="C852" s="9"/>
      <c r="D852" s="9"/>
      <c r="E852" s="9"/>
      <c r="F852" s="9"/>
      <c r="G852" s="9"/>
      <c r="J852" s="16"/>
      <c r="M852" s="19"/>
    </row>
    <row r="853">
      <c r="A853" s="9"/>
      <c r="B853" s="9"/>
      <c r="C853" s="9"/>
      <c r="D853" s="9"/>
      <c r="E853" s="9"/>
      <c r="F853" s="9"/>
      <c r="G853" s="9"/>
      <c r="J853" s="16"/>
      <c r="M853" s="19"/>
    </row>
    <row r="854">
      <c r="A854" s="9"/>
      <c r="B854" s="9"/>
      <c r="C854" s="9"/>
      <c r="D854" s="9"/>
      <c r="E854" s="9"/>
      <c r="F854" s="9"/>
      <c r="G854" s="9"/>
      <c r="J854" s="16"/>
      <c r="M854" s="19"/>
    </row>
    <row r="855">
      <c r="A855" s="9"/>
      <c r="B855" s="9"/>
      <c r="C855" s="9"/>
      <c r="D855" s="9"/>
      <c r="E855" s="9"/>
      <c r="F855" s="9"/>
      <c r="G855" s="9"/>
      <c r="J855" s="16"/>
      <c r="M855" s="19"/>
    </row>
    <row r="856">
      <c r="A856" s="9"/>
      <c r="B856" s="9"/>
      <c r="C856" s="9"/>
      <c r="D856" s="9"/>
      <c r="E856" s="9"/>
      <c r="F856" s="9"/>
      <c r="G856" s="9"/>
      <c r="J856" s="16"/>
      <c r="M856" s="19"/>
    </row>
    <row r="857">
      <c r="A857" s="9"/>
      <c r="B857" s="9"/>
      <c r="C857" s="9"/>
      <c r="D857" s="9"/>
      <c r="E857" s="9"/>
      <c r="F857" s="9"/>
      <c r="G857" s="9"/>
      <c r="J857" s="16"/>
      <c r="M857" s="19"/>
    </row>
    <row r="858">
      <c r="A858" s="9"/>
      <c r="B858" s="9"/>
      <c r="C858" s="9"/>
      <c r="D858" s="9"/>
      <c r="E858" s="9"/>
      <c r="F858" s="9"/>
      <c r="G858" s="9"/>
      <c r="J858" s="16"/>
      <c r="M858" s="19"/>
    </row>
    <row r="859">
      <c r="A859" s="9"/>
      <c r="B859" s="9"/>
      <c r="C859" s="9"/>
      <c r="D859" s="9"/>
      <c r="E859" s="9"/>
      <c r="F859" s="9"/>
      <c r="G859" s="9"/>
      <c r="J859" s="16"/>
      <c r="M859" s="19"/>
    </row>
    <row r="860">
      <c r="A860" s="9"/>
      <c r="B860" s="9"/>
      <c r="C860" s="9"/>
      <c r="D860" s="9"/>
      <c r="E860" s="9"/>
      <c r="F860" s="9"/>
      <c r="G860" s="9"/>
      <c r="J860" s="16"/>
      <c r="M860" s="19"/>
    </row>
    <row r="861">
      <c r="A861" s="9"/>
      <c r="B861" s="9"/>
      <c r="C861" s="9"/>
      <c r="D861" s="9"/>
      <c r="E861" s="9"/>
      <c r="F861" s="9"/>
      <c r="G861" s="9"/>
      <c r="J861" s="16"/>
      <c r="M861" s="19"/>
    </row>
    <row r="862">
      <c r="A862" s="9"/>
      <c r="B862" s="9"/>
      <c r="C862" s="9"/>
      <c r="D862" s="9"/>
      <c r="E862" s="9"/>
      <c r="F862" s="9"/>
      <c r="G862" s="9"/>
      <c r="J862" s="16"/>
      <c r="M862" s="19"/>
    </row>
    <row r="863">
      <c r="A863" s="9"/>
      <c r="B863" s="9"/>
      <c r="C863" s="9"/>
      <c r="D863" s="9"/>
      <c r="E863" s="9"/>
      <c r="F863" s="9"/>
      <c r="G863" s="9"/>
      <c r="J863" s="16"/>
      <c r="M863" s="19"/>
    </row>
    <row r="864">
      <c r="A864" s="9"/>
      <c r="B864" s="9"/>
      <c r="C864" s="9"/>
      <c r="D864" s="9"/>
      <c r="E864" s="9"/>
      <c r="F864" s="9"/>
      <c r="G864" s="9"/>
      <c r="J864" s="16"/>
      <c r="M864" s="19"/>
    </row>
    <row r="865">
      <c r="A865" s="9"/>
      <c r="B865" s="9"/>
      <c r="C865" s="9"/>
      <c r="D865" s="9"/>
      <c r="E865" s="9"/>
      <c r="F865" s="9"/>
      <c r="G865" s="9"/>
      <c r="J865" s="16"/>
      <c r="M865" s="19"/>
    </row>
    <row r="866">
      <c r="A866" s="9"/>
      <c r="B866" s="9"/>
      <c r="C866" s="9"/>
      <c r="D866" s="9"/>
      <c r="E866" s="9"/>
      <c r="F866" s="9"/>
      <c r="G866" s="9"/>
      <c r="J866" s="16"/>
      <c r="M866" s="19"/>
    </row>
    <row r="867">
      <c r="A867" s="9"/>
      <c r="B867" s="9"/>
      <c r="C867" s="9"/>
      <c r="D867" s="9"/>
      <c r="E867" s="9"/>
      <c r="F867" s="9"/>
      <c r="G867" s="9"/>
      <c r="J867" s="16"/>
      <c r="M867" s="19"/>
    </row>
    <row r="868">
      <c r="A868" s="9"/>
      <c r="B868" s="9"/>
      <c r="C868" s="9"/>
      <c r="D868" s="9"/>
      <c r="E868" s="9"/>
      <c r="F868" s="9"/>
      <c r="G868" s="9"/>
      <c r="J868" s="16"/>
      <c r="M868" s="19"/>
    </row>
    <row r="869">
      <c r="A869" s="9"/>
      <c r="B869" s="9"/>
      <c r="C869" s="9"/>
      <c r="D869" s="9"/>
      <c r="E869" s="9"/>
      <c r="F869" s="9"/>
      <c r="G869" s="9"/>
      <c r="J869" s="16"/>
      <c r="M869" s="19"/>
    </row>
    <row r="870">
      <c r="A870" s="9"/>
      <c r="B870" s="9"/>
      <c r="C870" s="9"/>
      <c r="D870" s="9"/>
      <c r="E870" s="9"/>
      <c r="F870" s="9"/>
      <c r="G870" s="9"/>
      <c r="J870" s="16"/>
      <c r="M870" s="19"/>
    </row>
    <row r="871">
      <c r="A871" s="9"/>
      <c r="B871" s="9"/>
      <c r="C871" s="9"/>
      <c r="D871" s="9"/>
      <c r="E871" s="9"/>
      <c r="F871" s="9"/>
      <c r="G871" s="9"/>
      <c r="J871" s="16"/>
      <c r="M871" s="19"/>
    </row>
    <row r="872">
      <c r="A872" s="9"/>
      <c r="B872" s="9"/>
      <c r="C872" s="9"/>
      <c r="D872" s="9"/>
      <c r="E872" s="9"/>
      <c r="F872" s="9"/>
      <c r="G872" s="9"/>
      <c r="J872" s="16"/>
      <c r="M872" s="19"/>
    </row>
    <row r="873">
      <c r="A873" s="9"/>
      <c r="B873" s="9"/>
      <c r="C873" s="9"/>
      <c r="D873" s="9"/>
      <c r="E873" s="9"/>
      <c r="F873" s="9"/>
      <c r="G873" s="9"/>
      <c r="J873" s="16"/>
      <c r="M873" s="19"/>
    </row>
    <row r="874">
      <c r="A874" s="9"/>
      <c r="B874" s="9"/>
      <c r="C874" s="9"/>
      <c r="D874" s="9"/>
      <c r="E874" s="9"/>
      <c r="F874" s="9"/>
      <c r="G874" s="9"/>
      <c r="J874" s="16"/>
      <c r="M874" s="19"/>
    </row>
    <row r="875">
      <c r="A875" s="9"/>
      <c r="B875" s="9"/>
      <c r="C875" s="9"/>
      <c r="D875" s="9"/>
      <c r="E875" s="9"/>
      <c r="F875" s="9"/>
      <c r="G875" s="9"/>
      <c r="J875" s="16"/>
      <c r="M875" s="19"/>
    </row>
    <row r="876">
      <c r="A876" s="9"/>
      <c r="B876" s="9"/>
      <c r="C876" s="9"/>
      <c r="D876" s="9"/>
      <c r="E876" s="9"/>
      <c r="F876" s="9"/>
      <c r="G876" s="9"/>
      <c r="J876" s="16"/>
      <c r="M876" s="19"/>
    </row>
    <row r="877">
      <c r="A877" s="9"/>
      <c r="B877" s="9"/>
      <c r="C877" s="9"/>
      <c r="D877" s="9"/>
      <c r="E877" s="9"/>
      <c r="F877" s="9"/>
      <c r="G877" s="9"/>
      <c r="J877" s="16"/>
      <c r="M877" s="19"/>
    </row>
    <row r="878">
      <c r="A878" s="9"/>
      <c r="B878" s="9"/>
      <c r="C878" s="9"/>
      <c r="D878" s="9"/>
      <c r="E878" s="9"/>
      <c r="F878" s="9"/>
      <c r="G878" s="9"/>
      <c r="J878" s="16"/>
      <c r="M878" s="19"/>
    </row>
    <row r="879">
      <c r="A879" s="9"/>
      <c r="B879" s="9"/>
      <c r="C879" s="9"/>
      <c r="D879" s="9"/>
      <c r="E879" s="9"/>
      <c r="F879" s="9"/>
      <c r="G879" s="9"/>
      <c r="J879" s="16"/>
      <c r="M879" s="19"/>
    </row>
    <row r="880">
      <c r="A880" s="9"/>
      <c r="B880" s="9"/>
      <c r="C880" s="9"/>
      <c r="D880" s="9"/>
      <c r="E880" s="9"/>
      <c r="F880" s="9"/>
      <c r="G880" s="9"/>
      <c r="J880" s="16"/>
      <c r="M880" s="19"/>
    </row>
    <row r="881">
      <c r="A881" s="9"/>
      <c r="B881" s="9"/>
      <c r="C881" s="9"/>
      <c r="D881" s="9"/>
      <c r="E881" s="9"/>
      <c r="F881" s="9"/>
      <c r="G881" s="9"/>
      <c r="J881" s="16"/>
      <c r="M881" s="19"/>
    </row>
    <row r="882">
      <c r="A882" s="9"/>
      <c r="B882" s="9"/>
      <c r="C882" s="9"/>
      <c r="D882" s="9"/>
      <c r="E882" s="9"/>
      <c r="F882" s="9"/>
      <c r="G882" s="9"/>
      <c r="J882" s="16"/>
      <c r="M882" s="19"/>
    </row>
    <row r="883">
      <c r="A883" s="9"/>
      <c r="B883" s="9"/>
      <c r="C883" s="9"/>
      <c r="D883" s="9"/>
      <c r="E883" s="9"/>
      <c r="F883" s="9"/>
      <c r="G883" s="9"/>
      <c r="J883" s="16"/>
      <c r="M883" s="19"/>
    </row>
    <row r="884">
      <c r="A884" s="9"/>
      <c r="B884" s="9"/>
      <c r="C884" s="9"/>
      <c r="D884" s="9"/>
      <c r="E884" s="9"/>
      <c r="F884" s="9"/>
      <c r="G884" s="9"/>
      <c r="J884" s="16"/>
      <c r="M884" s="19"/>
    </row>
    <row r="885">
      <c r="A885" s="9"/>
      <c r="B885" s="9"/>
      <c r="C885" s="9"/>
      <c r="D885" s="9"/>
      <c r="E885" s="9"/>
      <c r="F885" s="9"/>
      <c r="G885" s="9"/>
      <c r="J885" s="16"/>
      <c r="M885" s="19"/>
    </row>
    <row r="886">
      <c r="A886" s="9"/>
      <c r="B886" s="9"/>
      <c r="C886" s="9"/>
      <c r="D886" s="9"/>
      <c r="E886" s="9"/>
      <c r="F886" s="9"/>
      <c r="G886" s="9"/>
      <c r="J886" s="16"/>
      <c r="M886" s="19"/>
    </row>
    <row r="887">
      <c r="A887" s="9"/>
      <c r="B887" s="9"/>
      <c r="C887" s="9"/>
      <c r="D887" s="9"/>
      <c r="E887" s="9"/>
      <c r="F887" s="9"/>
      <c r="G887" s="9"/>
      <c r="J887" s="16"/>
      <c r="M887" s="19"/>
    </row>
    <row r="888">
      <c r="A888" s="9"/>
      <c r="B888" s="9"/>
      <c r="C888" s="9"/>
      <c r="D888" s="9"/>
      <c r="E888" s="9"/>
      <c r="F888" s="9"/>
      <c r="G888" s="9"/>
      <c r="J888" s="16"/>
      <c r="M888" s="19"/>
    </row>
    <row r="889">
      <c r="A889" s="9"/>
      <c r="B889" s="9"/>
      <c r="C889" s="9"/>
      <c r="D889" s="9"/>
      <c r="E889" s="9"/>
      <c r="F889" s="9"/>
      <c r="G889" s="9"/>
      <c r="J889" s="16"/>
      <c r="M889" s="19"/>
    </row>
    <row r="890">
      <c r="A890" s="9"/>
      <c r="B890" s="9"/>
      <c r="C890" s="9"/>
      <c r="D890" s="9"/>
      <c r="E890" s="9"/>
      <c r="F890" s="9"/>
      <c r="G890" s="9"/>
      <c r="J890" s="16"/>
      <c r="M890" s="19"/>
    </row>
    <row r="891">
      <c r="A891" s="9"/>
      <c r="B891" s="9"/>
      <c r="C891" s="9"/>
      <c r="D891" s="9"/>
      <c r="E891" s="9"/>
      <c r="F891" s="9"/>
      <c r="G891" s="9"/>
      <c r="J891" s="16"/>
      <c r="M891" s="19"/>
    </row>
    <row r="892">
      <c r="A892" s="9"/>
      <c r="B892" s="9"/>
      <c r="C892" s="9"/>
      <c r="D892" s="9"/>
      <c r="E892" s="9"/>
      <c r="F892" s="9"/>
      <c r="G892" s="9"/>
      <c r="J892" s="16"/>
      <c r="M892" s="19"/>
    </row>
    <row r="893">
      <c r="A893" s="9"/>
      <c r="B893" s="9"/>
      <c r="C893" s="9"/>
      <c r="D893" s="9"/>
      <c r="E893" s="9"/>
      <c r="F893" s="9"/>
      <c r="G893" s="9"/>
      <c r="J893" s="16"/>
      <c r="M893" s="19"/>
    </row>
    <row r="894">
      <c r="A894" s="9"/>
      <c r="B894" s="9"/>
      <c r="C894" s="9"/>
      <c r="D894" s="9"/>
      <c r="E894" s="9"/>
      <c r="F894" s="9"/>
      <c r="G894" s="9"/>
      <c r="J894" s="16"/>
      <c r="M894" s="19"/>
    </row>
    <row r="895">
      <c r="A895" s="9"/>
      <c r="B895" s="9"/>
      <c r="C895" s="9"/>
      <c r="D895" s="9"/>
      <c r="E895" s="9"/>
      <c r="F895" s="9"/>
      <c r="G895" s="9"/>
      <c r="J895" s="16"/>
      <c r="M895" s="19"/>
    </row>
    <row r="896">
      <c r="A896" s="9"/>
      <c r="B896" s="9"/>
      <c r="C896" s="9"/>
      <c r="D896" s="9"/>
      <c r="E896" s="9"/>
      <c r="F896" s="9"/>
      <c r="G896" s="9"/>
      <c r="J896" s="16"/>
      <c r="M896" s="19"/>
    </row>
    <row r="897">
      <c r="A897" s="9"/>
      <c r="B897" s="9"/>
      <c r="C897" s="9"/>
      <c r="D897" s="9"/>
      <c r="E897" s="9"/>
      <c r="F897" s="9"/>
      <c r="G897" s="9"/>
      <c r="J897" s="16"/>
      <c r="M897" s="19"/>
    </row>
    <row r="898">
      <c r="A898" s="9"/>
      <c r="B898" s="9"/>
      <c r="C898" s="9"/>
      <c r="D898" s="9"/>
      <c r="E898" s="9"/>
      <c r="F898" s="9"/>
      <c r="G898" s="9"/>
      <c r="J898" s="16"/>
      <c r="M898" s="19"/>
    </row>
    <row r="899">
      <c r="A899" s="9"/>
      <c r="B899" s="9"/>
      <c r="C899" s="9"/>
      <c r="D899" s="9"/>
      <c r="E899" s="9"/>
      <c r="F899" s="9"/>
      <c r="G899" s="9"/>
      <c r="J899" s="16"/>
      <c r="M899" s="19"/>
    </row>
    <row r="900">
      <c r="A900" s="9"/>
      <c r="B900" s="9"/>
      <c r="C900" s="9"/>
      <c r="D900" s="9"/>
      <c r="E900" s="9"/>
      <c r="F900" s="9"/>
      <c r="G900" s="9"/>
      <c r="J900" s="16"/>
      <c r="M900" s="19"/>
    </row>
    <row r="901">
      <c r="A901" s="9"/>
      <c r="B901" s="9"/>
      <c r="C901" s="9"/>
      <c r="D901" s="9"/>
      <c r="E901" s="9"/>
      <c r="F901" s="9"/>
      <c r="G901" s="9"/>
      <c r="J901" s="16"/>
      <c r="M901" s="19"/>
    </row>
    <row r="902">
      <c r="A902" s="9"/>
      <c r="B902" s="9"/>
      <c r="C902" s="9"/>
      <c r="D902" s="9"/>
      <c r="E902" s="9"/>
      <c r="F902" s="9"/>
      <c r="G902" s="9"/>
      <c r="J902" s="16"/>
      <c r="M902" s="19"/>
    </row>
    <row r="903">
      <c r="A903" s="9"/>
      <c r="B903" s="9"/>
      <c r="C903" s="9"/>
      <c r="D903" s="9"/>
      <c r="E903" s="9"/>
      <c r="F903" s="9"/>
      <c r="G903" s="9"/>
      <c r="J903" s="16"/>
      <c r="M903" s="19"/>
    </row>
    <row r="904">
      <c r="A904" s="9"/>
      <c r="B904" s="9"/>
      <c r="C904" s="9"/>
      <c r="D904" s="9"/>
      <c r="E904" s="9"/>
      <c r="F904" s="9"/>
      <c r="G904" s="9"/>
      <c r="J904" s="16"/>
      <c r="M904" s="19"/>
    </row>
    <row r="905">
      <c r="A905" s="9"/>
      <c r="B905" s="9"/>
      <c r="C905" s="9"/>
      <c r="D905" s="9"/>
      <c r="E905" s="9"/>
      <c r="F905" s="9"/>
      <c r="G905" s="9"/>
      <c r="J905" s="16"/>
      <c r="M905" s="19"/>
    </row>
    <row r="906">
      <c r="A906" s="9"/>
      <c r="B906" s="9"/>
      <c r="C906" s="9"/>
      <c r="D906" s="9"/>
      <c r="E906" s="9"/>
      <c r="F906" s="9"/>
      <c r="G906" s="9"/>
      <c r="J906" s="16"/>
      <c r="M906" s="19"/>
    </row>
    <row r="907">
      <c r="A907" s="9"/>
      <c r="B907" s="9"/>
      <c r="C907" s="9"/>
      <c r="D907" s="9"/>
      <c r="E907" s="9"/>
      <c r="F907" s="9"/>
      <c r="G907" s="9"/>
      <c r="J907" s="16"/>
      <c r="M907" s="19"/>
    </row>
    <row r="908">
      <c r="A908" s="9"/>
      <c r="B908" s="9"/>
      <c r="C908" s="9"/>
      <c r="D908" s="9"/>
      <c r="E908" s="9"/>
      <c r="F908" s="9"/>
      <c r="G908" s="9"/>
      <c r="J908" s="16"/>
      <c r="M908" s="19"/>
    </row>
    <row r="909">
      <c r="A909" s="9"/>
      <c r="B909" s="9"/>
      <c r="C909" s="9"/>
      <c r="D909" s="9"/>
      <c r="E909" s="9"/>
      <c r="F909" s="9"/>
      <c r="G909" s="9"/>
      <c r="J909" s="16"/>
      <c r="M909" s="19"/>
    </row>
    <row r="910">
      <c r="A910" s="9"/>
      <c r="B910" s="9"/>
      <c r="C910" s="9"/>
      <c r="D910" s="9"/>
      <c r="E910" s="9"/>
      <c r="F910" s="9"/>
      <c r="G910" s="9"/>
      <c r="J910" s="16"/>
      <c r="M910" s="19"/>
    </row>
    <row r="911">
      <c r="A911" s="9"/>
      <c r="B911" s="9"/>
      <c r="C911" s="9"/>
      <c r="D911" s="9"/>
      <c r="E911" s="9"/>
      <c r="F911" s="9"/>
      <c r="G911" s="9"/>
      <c r="J911" s="16"/>
      <c r="M911" s="19"/>
    </row>
    <row r="912">
      <c r="A912" s="9"/>
      <c r="B912" s="9"/>
      <c r="C912" s="9"/>
      <c r="D912" s="9"/>
      <c r="E912" s="9"/>
      <c r="F912" s="9"/>
      <c r="G912" s="9"/>
      <c r="J912" s="16"/>
      <c r="M912" s="19"/>
    </row>
    <row r="913">
      <c r="A913" s="9"/>
      <c r="B913" s="9"/>
      <c r="C913" s="9"/>
      <c r="D913" s="9"/>
      <c r="E913" s="9"/>
      <c r="F913" s="9"/>
      <c r="G913" s="9"/>
      <c r="J913" s="16"/>
      <c r="M913" s="19"/>
    </row>
    <row r="914">
      <c r="A914" s="9"/>
      <c r="B914" s="9"/>
      <c r="C914" s="9"/>
      <c r="D914" s="9"/>
      <c r="E914" s="9"/>
      <c r="F914" s="9"/>
      <c r="G914" s="9"/>
      <c r="J914" s="16"/>
      <c r="M914" s="19"/>
    </row>
    <row r="915">
      <c r="A915" s="9"/>
      <c r="B915" s="9"/>
      <c r="C915" s="9"/>
      <c r="D915" s="9"/>
      <c r="E915" s="9"/>
      <c r="F915" s="9"/>
      <c r="G915" s="9"/>
      <c r="J915" s="16"/>
      <c r="M915" s="19"/>
    </row>
    <row r="916">
      <c r="A916" s="9"/>
      <c r="B916" s="9"/>
      <c r="C916" s="9"/>
      <c r="D916" s="9"/>
      <c r="E916" s="9"/>
      <c r="F916" s="9"/>
      <c r="G916" s="9"/>
      <c r="J916" s="16"/>
      <c r="M916" s="19"/>
    </row>
    <row r="917">
      <c r="A917" s="9"/>
      <c r="B917" s="9"/>
      <c r="C917" s="9"/>
      <c r="D917" s="9"/>
      <c r="E917" s="9"/>
      <c r="F917" s="9"/>
      <c r="G917" s="9"/>
      <c r="J917" s="16"/>
      <c r="M917" s="19"/>
    </row>
    <row r="918">
      <c r="A918" s="9"/>
      <c r="B918" s="9"/>
      <c r="C918" s="9"/>
      <c r="D918" s="9"/>
      <c r="E918" s="9"/>
      <c r="F918" s="9"/>
      <c r="G918" s="9"/>
      <c r="J918" s="16"/>
      <c r="M918" s="19"/>
    </row>
    <row r="919">
      <c r="A919" s="9"/>
      <c r="B919" s="9"/>
      <c r="C919" s="9"/>
      <c r="D919" s="9"/>
      <c r="E919" s="9"/>
      <c r="F919" s="9"/>
      <c r="G919" s="9"/>
      <c r="J919" s="16"/>
      <c r="M919" s="19"/>
    </row>
    <row r="920">
      <c r="A920" s="9"/>
      <c r="B920" s="9"/>
      <c r="C920" s="9"/>
      <c r="D920" s="9"/>
      <c r="E920" s="9"/>
      <c r="F920" s="9"/>
      <c r="G920" s="9"/>
      <c r="J920" s="16"/>
      <c r="M920" s="19"/>
    </row>
    <row r="921">
      <c r="A921" s="9"/>
      <c r="B921" s="9"/>
      <c r="C921" s="9"/>
      <c r="D921" s="9"/>
      <c r="E921" s="9"/>
      <c r="F921" s="9"/>
      <c r="G921" s="9"/>
      <c r="J921" s="16"/>
      <c r="M921" s="19"/>
    </row>
    <row r="922">
      <c r="A922" s="9"/>
      <c r="B922" s="9"/>
      <c r="C922" s="9"/>
      <c r="D922" s="9"/>
      <c r="E922" s="9"/>
      <c r="F922" s="9"/>
      <c r="G922" s="9"/>
      <c r="J922" s="16"/>
      <c r="M922" s="19"/>
    </row>
    <row r="923">
      <c r="A923" s="9"/>
      <c r="B923" s="9"/>
      <c r="C923" s="9"/>
      <c r="D923" s="9"/>
      <c r="E923" s="9"/>
      <c r="F923" s="9"/>
      <c r="G923" s="9"/>
      <c r="J923" s="16"/>
      <c r="M923" s="19"/>
    </row>
    <row r="924">
      <c r="A924" s="9"/>
      <c r="B924" s="9"/>
      <c r="C924" s="9"/>
      <c r="D924" s="9"/>
      <c r="E924" s="9"/>
      <c r="F924" s="9"/>
      <c r="G924" s="9"/>
      <c r="J924" s="16"/>
      <c r="M924" s="19"/>
    </row>
    <row r="925">
      <c r="A925" s="9"/>
      <c r="B925" s="9"/>
      <c r="C925" s="9"/>
      <c r="D925" s="9"/>
      <c r="E925" s="9"/>
      <c r="F925" s="9"/>
      <c r="G925" s="9"/>
      <c r="J925" s="16"/>
      <c r="M925" s="19"/>
    </row>
    <row r="926">
      <c r="A926" s="9"/>
      <c r="B926" s="9"/>
      <c r="C926" s="9"/>
      <c r="D926" s="9"/>
      <c r="E926" s="9"/>
      <c r="F926" s="9"/>
      <c r="G926" s="9"/>
      <c r="J926" s="16"/>
      <c r="M926" s="19"/>
    </row>
    <row r="927">
      <c r="A927" s="9"/>
      <c r="B927" s="9"/>
      <c r="C927" s="9"/>
      <c r="D927" s="9"/>
      <c r="E927" s="9"/>
      <c r="F927" s="9"/>
      <c r="G927" s="9"/>
      <c r="J927" s="16"/>
      <c r="M927" s="19"/>
    </row>
    <row r="928">
      <c r="A928" s="9"/>
      <c r="B928" s="9"/>
      <c r="C928" s="9"/>
      <c r="D928" s="9"/>
      <c r="E928" s="9"/>
      <c r="F928" s="9"/>
      <c r="G928" s="9"/>
      <c r="J928" s="16"/>
      <c r="M928" s="19"/>
    </row>
    <row r="929">
      <c r="A929" s="9"/>
      <c r="B929" s="9"/>
      <c r="C929" s="9"/>
      <c r="D929" s="9"/>
      <c r="E929" s="9"/>
      <c r="F929" s="9"/>
      <c r="G929" s="9"/>
      <c r="J929" s="16"/>
      <c r="M929" s="19"/>
    </row>
    <row r="930">
      <c r="A930" s="9"/>
      <c r="B930" s="9"/>
      <c r="C930" s="9"/>
      <c r="D930" s="9"/>
      <c r="E930" s="9"/>
      <c r="F930" s="9"/>
      <c r="G930" s="9"/>
      <c r="J930" s="16"/>
      <c r="M930" s="19"/>
    </row>
    <row r="931">
      <c r="A931" s="9"/>
      <c r="B931" s="9"/>
      <c r="C931" s="9"/>
      <c r="D931" s="9"/>
      <c r="E931" s="9"/>
      <c r="F931" s="9"/>
      <c r="G931" s="9"/>
      <c r="J931" s="16"/>
      <c r="M931" s="19"/>
    </row>
    <row r="932">
      <c r="A932" s="9"/>
      <c r="B932" s="9"/>
      <c r="C932" s="9"/>
      <c r="D932" s="9"/>
      <c r="E932" s="9"/>
      <c r="F932" s="9"/>
      <c r="G932" s="9"/>
      <c r="J932" s="16"/>
      <c r="M932" s="19"/>
    </row>
    <row r="933">
      <c r="A933" s="9"/>
      <c r="B933" s="9"/>
      <c r="C933" s="9"/>
      <c r="D933" s="9"/>
      <c r="E933" s="9"/>
      <c r="F933" s="9"/>
      <c r="G933" s="9"/>
      <c r="J933" s="16"/>
      <c r="M933" s="19"/>
    </row>
    <row r="934">
      <c r="A934" s="9"/>
      <c r="B934" s="9"/>
      <c r="C934" s="9"/>
      <c r="D934" s="9"/>
      <c r="E934" s="9"/>
      <c r="F934" s="9"/>
      <c r="G934" s="9"/>
      <c r="J934" s="16"/>
      <c r="M934" s="19"/>
    </row>
    <row r="935">
      <c r="A935" s="9"/>
      <c r="B935" s="9"/>
      <c r="C935" s="9"/>
      <c r="D935" s="9"/>
      <c r="E935" s="9"/>
      <c r="F935" s="9"/>
      <c r="G935" s="9"/>
      <c r="J935" s="16"/>
      <c r="M935" s="19"/>
    </row>
    <row r="936">
      <c r="A936" s="9"/>
      <c r="B936" s="9"/>
      <c r="C936" s="9"/>
      <c r="D936" s="9"/>
      <c r="E936" s="9"/>
      <c r="F936" s="9"/>
      <c r="G936" s="9"/>
      <c r="J936" s="16"/>
      <c r="M936" s="19"/>
    </row>
    <row r="937">
      <c r="A937" s="9"/>
      <c r="B937" s="9"/>
      <c r="C937" s="9"/>
      <c r="D937" s="9"/>
      <c r="E937" s="9"/>
      <c r="F937" s="9"/>
      <c r="G937" s="9"/>
      <c r="J937" s="16"/>
      <c r="M937" s="19"/>
    </row>
    <row r="938">
      <c r="A938" s="9"/>
      <c r="B938" s="9"/>
      <c r="C938" s="9"/>
      <c r="D938" s="9"/>
      <c r="E938" s="9"/>
      <c r="F938" s="9"/>
      <c r="G938" s="9"/>
      <c r="J938" s="16"/>
      <c r="M938" s="19"/>
    </row>
    <row r="939">
      <c r="A939" s="9"/>
      <c r="B939" s="9"/>
      <c r="C939" s="9"/>
      <c r="D939" s="9"/>
      <c r="E939" s="9"/>
      <c r="F939" s="9"/>
      <c r="G939" s="9"/>
      <c r="J939" s="16"/>
      <c r="M939" s="19"/>
    </row>
    <row r="940">
      <c r="A940" s="9"/>
      <c r="B940" s="9"/>
      <c r="C940" s="9"/>
      <c r="D940" s="9"/>
      <c r="E940" s="9"/>
      <c r="F940" s="9"/>
      <c r="G940" s="9"/>
      <c r="J940" s="16"/>
      <c r="M940" s="19"/>
    </row>
    <row r="941">
      <c r="A941" s="9"/>
      <c r="B941" s="9"/>
      <c r="C941" s="9"/>
      <c r="D941" s="9"/>
      <c r="E941" s="9"/>
      <c r="F941" s="9"/>
      <c r="G941" s="9"/>
      <c r="J941" s="16"/>
      <c r="M941" s="19"/>
    </row>
    <row r="942">
      <c r="A942" s="9"/>
      <c r="B942" s="9"/>
      <c r="C942" s="9"/>
      <c r="D942" s="9"/>
      <c r="E942" s="9"/>
      <c r="F942" s="9"/>
      <c r="G942" s="9"/>
      <c r="J942" s="16"/>
      <c r="M942" s="19"/>
    </row>
    <row r="943">
      <c r="A943" s="9"/>
      <c r="B943" s="9"/>
      <c r="C943" s="9"/>
      <c r="D943" s="9"/>
      <c r="E943" s="9"/>
      <c r="F943" s="9"/>
      <c r="G943" s="9"/>
      <c r="J943" s="16"/>
      <c r="M943" s="19"/>
    </row>
    <row r="944">
      <c r="A944" s="9"/>
      <c r="B944" s="9"/>
      <c r="C944" s="9"/>
      <c r="D944" s="9"/>
      <c r="E944" s="9"/>
      <c r="F944" s="9"/>
      <c r="G944" s="9"/>
      <c r="J944" s="16"/>
      <c r="M944" s="19"/>
    </row>
    <row r="945">
      <c r="A945" s="9"/>
      <c r="B945" s="9"/>
      <c r="C945" s="9"/>
      <c r="D945" s="9"/>
      <c r="E945" s="9"/>
      <c r="F945" s="9"/>
      <c r="G945" s="9"/>
      <c r="J945" s="16"/>
      <c r="M945" s="19"/>
    </row>
    <row r="946">
      <c r="A946" s="9"/>
      <c r="B946" s="9"/>
      <c r="C946" s="9"/>
      <c r="D946" s="9"/>
      <c r="E946" s="9"/>
      <c r="F946" s="9"/>
      <c r="G946" s="9"/>
      <c r="J946" s="16"/>
      <c r="M946" s="19"/>
    </row>
    <row r="947">
      <c r="A947" s="9"/>
      <c r="B947" s="9"/>
      <c r="C947" s="9"/>
      <c r="D947" s="9"/>
      <c r="E947" s="9"/>
      <c r="F947" s="9"/>
      <c r="G947" s="9"/>
      <c r="J947" s="16"/>
      <c r="M947" s="19"/>
    </row>
    <row r="948">
      <c r="A948" s="9"/>
      <c r="B948" s="9"/>
      <c r="C948" s="9"/>
      <c r="D948" s="9"/>
      <c r="E948" s="9"/>
      <c r="F948" s="9"/>
      <c r="G948" s="9"/>
      <c r="J948" s="16"/>
      <c r="M948" s="19"/>
    </row>
    <row r="949">
      <c r="A949" s="9"/>
      <c r="B949" s="9"/>
      <c r="C949" s="9"/>
      <c r="D949" s="9"/>
      <c r="E949" s="9"/>
      <c r="F949" s="9"/>
      <c r="G949" s="9"/>
      <c r="J949" s="16"/>
      <c r="M949" s="19"/>
    </row>
    <row r="950">
      <c r="A950" s="9"/>
      <c r="B950" s="9"/>
      <c r="C950" s="9"/>
      <c r="D950" s="9"/>
      <c r="E950" s="9"/>
      <c r="F950" s="9"/>
      <c r="G950" s="9"/>
      <c r="J950" s="16"/>
      <c r="M950" s="19"/>
    </row>
    <row r="951">
      <c r="A951" s="9"/>
      <c r="B951" s="9"/>
      <c r="C951" s="9"/>
      <c r="D951" s="9"/>
      <c r="E951" s="9"/>
      <c r="F951" s="9"/>
      <c r="G951" s="9"/>
      <c r="J951" s="16"/>
      <c r="M951" s="19"/>
    </row>
    <row r="952">
      <c r="A952" s="9"/>
      <c r="B952" s="9"/>
      <c r="C952" s="9"/>
      <c r="D952" s="9"/>
      <c r="E952" s="9"/>
      <c r="F952" s="9"/>
      <c r="G952" s="9"/>
      <c r="J952" s="16"/>
      <c r="M952" s="19"/>
    </row>
    <row r="953">
      <c r="A953" s="9"/>
      <c r="B953" s="9"/>
      <c r="C953" s="9"/>
      <c r="D953" s="9"/>
      <c r="E953" s="9"/>
      <c r="F953" s="9"/>
      <c r="G953" s="9"/>
      <c r="J953" s="16"/>
      <c r="M953" s="19"/>
    </row>
    <row r="954">
      <c r="A954" s="9"/>
      <c r="B954" s="9"/>
      <c r="C954" s="9"/>
      <c r="D954" s="9"/>
      <c r="E954" s="9"/>
      <c r="F954" s="9"/>
      <c r="G954" s="9"/>
      <c r="J954" s="16"/>
      <c r="M954" s="19"/>
    </row>
    <row r="955">
      <c r="A955" s="9"/>
      <c r="B955" s="9"/>
      <c r="C955" s="9"/>
      <c r="D955" s="9"/>
      <c r="E955" s="9"/>
      <c r="F955" s="9"/>
      <c r="G955" s="9"/>
      <c r="J955" s="16"/>
      <c r="M955" s="19"/>
    </row>
    <row r="956">
      <c r="A956" s="9"/>
      <c r="B956" s="9"/>
      <c r="C956" s="9"/>
      <c r="D956" s="9"/>
      <c r="E956" s="9"/>
      <c r="F956" s="9"/>
      <c r="G956" s="9"/>
      <c r="J956" s="16"/>
      <c r="M956" s="19"/>
    </row>
    <row r="957">
      <c r="A957" s="9"/>
      <c r="B957" s="9"/>
      <c r="C957" s="9"/>
      <c r="D957" s="9"/>
      <c r="E957" s="9"/>
      <c r="F957" s="9"/>
      <c r="G957" s="9"/>
      <c r="J957" s="16"/>
      <c r="M957" s="19"/>
    </row>
    <row r="958">
      <c r="A958" s="9"/>
      <c r="B958" s="9"/>
      <c r="C958" s="9"/>
      <c r="D958" s="9"/>
      <c r="E958" s="9"/>
      <c r="F958" s="9"/>
      <c r="G958" s="9"/>
      <c r="J958" s="16"/>
      <c r="M958" s="19"/>
    </row>
    <row r="959">
      <c r="A959" s="9"/>
      <c r="B959" s="9"/>
      <c r="C959" s="9"/>
      <c r="D959" s="9"/>
      <c r="E959" s="9"/>
      <c r="F959" s="9"/>
      <c r="G959" s="9"/>
      <c r="J959" s="16"/>
      <c r="M959" s="19"/>
    </row>
    <row r="960">
      <c r="A960" s="9"/>
      <c r="B960" s="9"/>
      <c r="C960" s="9"/>
      <c r="D960" s="9"/>
      <c r="E960" s="9"/>
      <c r="F960" s="9"/>
      <c r="G960" s="9"/>
      <c r="J960" s="16"/>
      <c r="M960" s="19"/>
    </row>
    <row r="961">
      <c r="A961" s="9"/>
      <c r="B961" s="9"/>
      <c r="C961" s="9"/>
      <c r="D961" s="9"/>
      <c r="E961" s="9"/>
      <c r="F961" s="9"/>
      <c r="G961" s="9"/>
      <c r="J961" s="16"/>
      <c r="M961" s="19"/>
    </row>
    <row r="962">
      <c r="A962" s="9"/>
      <c r="B962" s="9"/>
      <c r="C962" s="9"/>
      <c r="D962" s="9"/>
      <c r="E962" s="9"/>
      <c r="F962" s="9"/>
      <c r="G962" s="9"/>
      <c r="J962" s="16"/>
      <c r="M962" s="19"/>
    </row>
    <row r="963">
      <c r="A963" s="9"/>
      <c r="B963" s="9"/>
      <c r="C963" s="9"/>
      <c r="D963" s="9"/>
      <c r="E963" s="9"/>
      <c r="F963" s="9"/>
      <c r="G963" s="9"/>
      <c r="J963" s="16"/>
      <c r="M963" s="19"/>
    </row>
    <row r="964">
      <c r="A964" s="9"/>
      <c r="B964" s="9"/>
      <c r="C964" s="9"/>
      <c r="D964" s="9"/>
      <c r="E964" s="9"/>
      <c r="F964" s="9"/>
      <c r="G964" s="9"/>
      <c r="J964" s="16"/>
      <c r="M964" s="19"/>
    </row>
    <row r="965">
      <c r="A965" s="9"/>
      <c r="B965" s="9"/>
      <c r="C965" s="9"/>
      <c r="D965" s="9"/>
      <c r="E965" s="9"/>
      <c r="F965" s="9"/>
      <c r="G965" s="9"/>
      <c r="J965" s="16"/>
      <c r="M965" s="19"/>
    </row>
    <row r="966">
      <c r="A966" s="9"/>
      <c r="B966" s="9"/>
      <c r="C966" s="9"/>
      <c r="D966" s="9"/>
      <c r="E966" s="9"/>
      <c r="F966" s="9"/>
      <c r="G966" s="9"/>
      <c r="J966" s="16"/>
      <c r="M966" s="19"/>
    </row>
    <row r="967">
      <c r="A967" s="9"/>
      <c r="B967" s="9"/>
      <c r="C967" s="9"/>
      <c r="D967" s="9"/>
      <c r="E967" s="9"/>
      <c r="F967" s="9"/>
      <c r="G967" s="9"/>
      <c r="J967" s="16"/>
      <c r="M967" s="19"/>
    </row>
    <row r="968">
      <c r="A968" s="9"/>
      <c r="B968" s="9"/>
      <c r="C968" s="9"/>
      <c r="D968" s="9"/>
      <c r="E968" s="9"/>
      <c r="F968" s="9"/>
      <c r="G968" s="9"/>
      <c r="J968" s="16"/>
      <c r="M968" s="19"/>
    </row>
    <row r="969">
      <c r="A969" s="9"/>
      <c r="B969" s="9"/>
      <c r="C969" s="9"/>
      <c r="D969" s="9"/>
      <c r="E969" s="9"/>
      <c r="F969" s="9"/>
      <c r="G969" s="9"/>
      <c r="J969" s="16"/>
      <c r="M969" s="19"/>
    </row>
    <row r="970">
      <c r="A970" s="9"/>
      <c r="B970" s="9"/>
      <c r="C970" s="9"/>
      <c r="D970" s="9"/>
      <c r="E970" s="9"/>
      <c r="F970" s="9"/>
      <c r="G970" s="9"/>
      <c r="J970" s="16"/>
      <c r="M970" s="19"/>
    </row>
    <row r="971">
      <c r="A971" s="9"/>
      <c r="B971" s="9"/>
      <c r="C971" s="9"/>
      <c r="D971" s="9"/>
      <c r="E971" s="9"/>
      <c r="F971" s="9"/>
      <c r="G971" s="9"/>
      <c r="J971" s="16"/>
      <c r="M971" s="19"/>
    </row>
    <row r="972">
      <c r="A972" s="9"/>
      <c r="B972" s="9"/>
      <c r="C972" s="9"/>
      <c r="D972" s="9"/>
      <c r="E972" s="9"/>
      <c r="F972" s="9"/>
      <c r="G972" s="9"/>
      <c r="J972" s="16"/>
      <c r="M972" s="19"/>
    </row>
    <row r="973">
      <c r="A973" s="9"/>
      <c r="B973" s="9"/>
      <c r="C973" s="9"/>
      <c r="D973" s="9"/>
      <c r="E973" s="9"/>
      <c r="F973" s="9"/>
      <c r="G973" s="9"/>
      <c r="J973" s="16"/>
      <c r="M973" s="19"/>
    </row>
    <row r="974">
      <c r="A974" s="9"/>
      <c r="B974" s="9"/>
      <c r="C974" s="9"/>
      <c r="D974" s="9"/>
      <c r="E974" s="9"/>
      <c r="F974" s="9"/>
      <c r="G974" s="9"/>
      <c r="J974" s="16"/>
      <c r="M974" s="19"/>
    </row>
    <row r="975">
      <c r="A975" s="9"/>
      <c r="B975" s="9"/>
      <c r="C975" s="9"/>
      <c r="D975" s="9"/>
      <c r="E975" s="9"/>
      <c r="F975" s="9"/>
      <c r="G975" s="9"/>
      <c r="J975" s="16"/>
      <c r="M975" s="19"/>
    </row>
    <row r="976">
      <c r="A976" s="9"/>
      <c r="B976" s="9"/>
      <c r="C976" s="9"/>
      <c r="D976" s="9"/>
      <c r="E976" s="9"/>
      <c r="F976" s="9"/>
      <c r="G976" s="9"/>
      <c r="J976" s="16"/>
      <c r="M976" s="19"/>
    </row>
    <row r="977">
      <c r="A977" s="9"/>
      <c r="B977" s="9"/>
      <c r="C977" s="9"/>
      <c r="D977" s="9"/>
      <c r="E977" s="9"/>
      <c r="F977" s="9"/>
      <c r="G977" s="9"/>
      <c r="J977" s="16"/>
      <c r="M977" s="19"/>
    </row>
    <row r="978">
      <c r="A978" s="9"/>
      <c r="B978" s="9"/>
      <c r="C978" s="9"/>
      <c r="D978" s="9"/>
      <c r="E978" s="9"/>
      <c r="F978" s="9"/>
      <c r="G978" s="9"/>
      <c r="J978" s="16"/>
      <c r="M978" s="19"/>
    </row>
    <row r="979">
      <c r="A979" s="9"/>
      <c r="B979" s="9"/>
      <c r="C979" s="9"/>
      <c r="D979" s="9"/>
      <c r="E979" s="9"/>
      <c r="F979" s="9"/>
      <c r="G979" s="9"/>
      <c r="J979" s="16"/>
      <c r="M979" s="19"/>
    </row>
    <row r="980">
      <c r="A980" s="9"/>
      <c r="B980" s="9"/>
      <c r="C980" s="9"/>
      <c r="D980" s="9"/>
      <c r="E980" s="9"/>
      <c r="F980" s="9"/>
      <c r="G980" s="9"/>
      <c r="J980" s="16"/>
      <c r="M980" s="19"/>
    </row>
    <row r="981">
      <c r="A981" s="9"/>
      <c r="B981" s="9"/>
      <c r="C981" s="9"/>
      <c r="D981" s="9"/>
      <c r="E981" s="9"/>
      <c r="F981" s="9"/>
      <c r="G981" s="9"/>
      <c r="J981" s="16"/>
      <c r="M981" s="19"/>
    </row>
    <row r="982">
      <c r="A982" s="9"/>
      <c r="B982" s="9"/>
      <c r="C982" s="9"/>
      <c r="D982" s="9"/>
      <c r="E982" s="9"/>
      <c r="F982" s="9"/>
      <c r="G982" s="9"/>
      <c r="J982" s="16"/>
      <c r="M982" s="19"/>
    </row>
    <row r="983">
      <c r="A983" s="9"/>
      <c r="B983" s="9"/>
      <c r="C983" s="9"/>
      <c r="D983" s="9"/>
      <c r="E983" s="9"/>
      <c r="F983" s="9"/>
      <c r="G983" s="9"/>
      <c r="J983" s="16"/>
      <c r="M983" s="19"/>
    </row>
    <row r="984">
      <c r="A984" s="9"/>
      <c r="B984" s="9"/>
      <c r="C984" s="9"/>
      <c r="D984" s="9"/>
      <c r="E984" s="9"/>
      <c r="F984" s="9"/>
      <c r="G984" s="9"/>
      <c r="J984" s="16"/>
      <c r="M984" s="19"/>
    </row>
    <row r="985">
      <c r="A985" s="9"/>
      <c r="B985" s="9"/>
      <c r="C985" s="9"/>
      <c r="D985" s="9"/>
      <c r="E985" s="9"/>
      <c r="F985" s="9"/>
      <c r="G985" s="9"/>
      <c r="J985" s="16"/>
      <c r="M985" s="19"/>
    </row>
    <row r="986">
      <c r="A986" s="9"/>
      <c r="B986" s="9"/>
      <c r="C986" s="9"/>
      <c r="D986" s="9"/>
      <c r="E986" s="9"/>
      <c r="F986" s="9"/>
      <c r="G986" s="9"/>
      <c r="J986" s="16"/>
      <c r="M986" s="19"/>
    </row>
    <row r="987">
      <c r="A987" s="9"/>
      <c r="B987" s="9"/>
      <c r="C987" s="9"/>
      <c r="D987" s="9"/>
      <c r="E987" s="9"/>
      <c r="F987" s="9"/>
      <c r="G987" s="9"/>
      <c r="J987" s="16"/>
      <c r="M987" s="19"/>
    </row>
    <row r="988">
      <c r="A988" s="9"/>
      <c r="B988" s="9"/>
      <c r="C988" s="9"/>
      <c r="D988" s="9"/>
      <c r="E988" s="9"/>
      <c r="F988" s="9"/>
      <c r="G988" s="9"/>
      <c r="J988" s="16"/>
      <c r="M988" s="19"/>
    </row>
    <row r="989">
      <c r="A989" s="9"/>
      <c r="B989" s="9"/>
      <c r="C989" s="9"/>
      <c r="D989" s="9"/>
      <c r="E989" s="9"/>
      <c r="F989" s="9"/>
      <c r="G989" s="9"/>
      <c r="J989" s="16"/>
      <c r="M989" s="19"/>
    </row>
    <row r="990">
      <c r="A990" s="9"/>
      <c r="B990" s="9"/>
      <c r="C990" s="9"/>
      <c r="D990" s="9"/>
      <c r="E990" s="9"/>
      <c r="F990" s="9"/>
      <c r="G990" s="9"/>
      <c r="J990" s="16"/>
      <c r="M990" s="19"/>
    </row>
    <row r="991">
      <c r="A991" s="9"/>
      <c r="B991" s="9"/>
      <c r="C991" s="9"/>
      <c r="D991" s="9"/>
      <c r="E991" s="9"/>
      <c r="F991" s="9"/>
      <c r="G991" s="9"/>
      <c r="J991" s="16"/>
      <c r="M991" s="19"/>
    </row>
    <row r="992">
      <c r="A992" s="9"/>
      <c r="B992" s="9"/>
      <c r="C992" s="9"/>
      <c r="D992" s="9"/>
      <c r="E992" s="9"/>
      <c r="F992" s="9"/>
      <c r="G992" s="9"/>
      <c r="J992" s="16"/>
      <c r="M992" s="19"/>
    </row>
    <row r="993">
      <c r="A993" s="9"/>
      <c r="B993" s="9"/>
      <c r="C993" s="9"/>
      <c r="D993" s="9"/>
      <c r="E993" s="9"/>
      <c r="F993" s="9"/>
      <c r="G993" s="9"/>
      <c r="J993" s="16"/>
      <c r="M993" s="19"/>
    </row>
    <row r="994">
      <c r="A994" s="9"/>
      <c r="B994" s="9"/>
      <c r="C994" s="9"/>
      <c r="D994" s="9"/>
      <c r="E994" s="9"/>
      <c r="F994" s="9"/>
      <c r="G994" s="9"/>
      <c r="J994" s="16"/>
      <c r="M994" s="19"/>
    </row>
    <row r="995">
      <c r="A995" s="9"/>
      <c r="B995" s="9"/>
      <c r="C995" s="9"/>
      <c r="D995" s="9"/>
      <c r="E995" s="9"/>
      <c r="F995" s="9"/>
      <c r="G995" s="9"/>
      <c r="J995" s="16"/>
      <c r="M995" s="19"/>
    </row>
    <row r="996">
      <c r="A996" s="9"/>
      <c r="B996" s="9"/>
      <c r="C996" s="9"/>
      <c r="D996" s="9"/>
      <c r="E996" s="9"/>
      <c r="F996" s="9"/>
      <c r="G996" s="9"/>
      <c r="J996" s="16"/>
      <c r="M996" s="19"/>
    </row>
    <row r="997">
      <c r="A997" s="9"/>
      <c r="B997" s="9"/>
      <c r="C997" s="9"/>
      <c r="D997" s="9"/>
      <c r="E997" s="9"/>
      <c r="F997" s="9"/>
      <c r="G997" s="9"/>
      <c r="J997" s="16"/>
      <c r="M997" s="19"/>
    </row>
    <row r="998">
      <c r="A998" s="9"/>
      <c r="B998" s="9"/>
      <c r="C998" s="9"/>
      <c r="D998" s="9"/>
      <c r="E998" s="9"/>
      <c r="F998" s="9"/>
      <c r="G998" s="9"/>
      <c r="J998" s="16"/>
      <c r="M998" s="19"/>
    </row>
    <row r="999">
      <c r="A999" s="9"/>
      <c r="B999" s="9"/>
      <c r="C999" s="9"/>
      <c r="D999" s="9"/>
      <c r="E999" s="9"/>
      <c r="F999" s="9"/>
      <c r="G999" s="9"/>
      <c r="J999" s="16"/>
      <c r="M999" s="19"/>
    </row>
    <row r="1000">
      <c r="A1000" s="9"/>
      <c r="B1000" s="9"/>
      <c r="C1000" s="9"/>
      <c r="D1000" s="9"/>
      <c r="E1000" s="9"/>
      <c r="F1000" s="9"/>
      <c r="G1000" s="9"/>
      <c r="J1000" s="16"/>
      <c r="M1000" s="19"/>
    </row>
    <row r="1001">
      <c r="A1001" s="9"/>
      <c r="B1001" s="9"/>
      <c r="C1001" s="9"/>
      <c r="D1001" s="9"/>
      <c r="E1001" s="9"/>
      <c r="F1001" s="9"/>
      <c r="G1001" s="9"/>
      <c r="J1001" s="16"/>
      <c r="M1001" s="19"/>
    </row>
    <row r="1002">
      <c r="A1002" s="9"/>
      <c r="B1002" s="9"/>
      <c r="C1002" s="9"/>
      <c r="D1002" s="9"/>
      <c r="E1002" s="9"/>
      <c r="F1002" s="9"/>
      <c r="G1002" s="9"/>
      <c r="J1002" s="16"/>
      <c r="M1002" s="19"/>
    </row>
    <row r="1003">
      <c r="A1003" s="9"/>
      <c r="B1003" s="9"/>
      <c r="C1003" s="9"/>
      <c r="D1003" s="9"/>
      <c r="E1003" s="9"/>
      <c r="F1003" s="9"/>
      <c r="G1003" s="9"/>
      <c r="J1003" s="16"/>
      <c r="M1003" s="19"/>
    </row>
    <row r="1004">
      <c r="A1004" s="9"/>
      <c r="B1004" s="9"/>
      <c r="C1004" s="9"/>
      <c r="D1004" s="9"/>
      <c r="E1004" s="9"/>
      <c r="F1004" s="9"/>
      <c r="G1004" s="9"/>
      <c r="J1004" s="16"/>
      <c r="M1004" s="19"/>
    </row>
  </sheetData>
  <conditionalFormatting sqref="L86:L95">
    <cfRule type="notContainsBlanks" dxfId="0" priority="1">
      <formula>LEN(TRIM(L86))&gt;0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12</v>
      </c>
      <c r="C1" s="3" t="s">
        <v>13</v>
      </c>
      <c r="D1" s="3" t="s">
        <v>14</v>
      </c>
      <c r="E1" s="3" t="s">
        <v>15</v>
      </c>
      <c r="F1" s="3" t="s">
        <v>16</v>
      </c>
      <c r="G1" s="3" t="s">
        <v>17</v>
      </c>
      <c r="H1" s="3" t="s">
        <v>18</v>
      </c>
      <c r="I1" s="3" t="s">
        <v>19</v>
      </c>
    </row>
    <row r="2">
      <c r="A2" s="3" t="s">
        <v>20</v>
      </c>
      <c r="B2" s="3">
        <v>15.0</v>
      </c>
      <c r="C2" s="3">
        <v>9.0</v>
      </c>
      <c r="D2" s="3"/>
      <c r="E2" s="3">
        <v>0.13247</v>
      </c>
      <c r="F2" s="18">
        <v>0.14136</v>
      </c>
      <c r="G2" s="20">
        <f t="shared" ref="G2:G10" si="1">F2-E2</f>
        <v>0.00889</v>
      </c>
      <c r="H2" s="10">
        <v>43230.0</v>
      </c>
      <c r="I2" s="3"/>
    </row>
    <row r="3">
      <c r="A3" s="3" t="s">
        <v>32</v>
      </c>
      <c r="B3" s="3">
        <v>15.0</v>
      </c>
      <c r="C3" s="3">
        <v>30.0</v>
      </c>
      <c r="D3" s="3"/>
      <c r="E3" s="3">
        <v>0.13131</v>
      </c>
      <c r="F3" s="18">
        <v>0.13887</v>
      </c>
      <c r="G3" s="20">
        <f t="shared" si="1"/>
        <v>0.00756</v>
      </c>
      <c r="H3" s="10">
        <v>43230.0</v>
      </c>
      <c r="I3" s="3"/>
    </row>
    <row r="4">
      <c r="A4" s="3" t="s">
        <v>34</v>
      </c>
      <c r="B4" s="3">
        <v>15.0</v>
      </c>
      <c r="C4" s="3">
        <v>49.0</v>
      </c>
      <c r="D4" s="3"/>
      <c r="E4" s="3">
        <v>0.13341</v>
      </c>
      <c r="F4" s="18">
        <v>0.14092</v>
      </c>
      <c r="G4" s="20">
        <f t="shared" si="1"/>
        <v>0.00751</v>
      </c>
      <c r="H4" s="10">
        <v>43230.0</v>
      </c>
      <c r="I4" s="3"/>
    </row>
    <row r="5">
      <c r="A5" s="3" t="s">
        <v>36</v>
      </c>
      <c r="B5" s="3">
        <v>74.5</v>
      </c>
      <c r="C5" s="3">
        <v>14.0</v>
      </c>
      <c r="D5" s="3"/>
      <c r="E5" s="12">
        <v>0.13281</v>
      </c>
      <c r="F5" s="18">
        <v>0.14092</v>
      </c>
      <c r="G5" s="20">
        <f t="shared" si="1"/>
        <v>0.00811</v>
      </c>
      <c r="H5" s="10">
        <v>43230.0</v>
      </c>
      <c r="I5" s="3"/>
    </row>
    <row r="6">
      <c r="A6" s="3" t="s">
        <v>44</v>
      </c>
      <c r="B6" s="3">
        <v>93.0</v>
      </c>
      <c r="C6" s="3">
        <v>30.0</v>
      </c>
      <c r="D6" s="3"/>
      <c r="E6" s="12">
        <v>0.12741</v>
      </c>
      <c r="F6" s="18">
        <v>0.13521</v>
      </c>
      <c r="G6" s="20">
        <f t="shared" si="1"/>
        <v>0.0078</v>
      </c>
      <c r="H6" s="10">
        <v>43230.0</v>
      </c>
      <c r="I6" s="3"/>
    </row>
    <row r="7">
      <c r="A7" s="3" t="s">
        <v>48</v>
      </c>
      <c r="B7" s="3">
        <v>115.0</v>
      </c>
      <c r="C7" s="3">
        <v>44.0</v>
      </c>
      <c r="D7" s="3"/>
      <c r="E7" s="12">
        <v>0.13371</v>
      </c>
      <c r="F7" s="18">
        <v>0.141</v>
      </c>
      <c r="G7" s="20">
        <f t="shared" si="1"/>
        <v>0.00729</v>
      </c>
      <c r="H7" s="10">
        <v>43230.0</v>
      </c>
      <c r="I7" s="3"/>
    </row>
    <row r="8">
      <c r="A8" s="3" t="s">
        <v>51</v>
      </c>
      <c r="B8" s="3">
        <v>175.0</v>
      </c>
      <c r="C8" s="3">
        <v>10.0</v>
      </c>
      <c r="D8" s="3"/>
      <c r="E8" s="12">
        <v>0.13169</v>
      </c>
      <c r="F8" s="18">
        <v>0.13928</v>
      </c>
      <c r="G8" s="20">
        <f t="shared" si="1"/>
        <v>0.00759</v>
      </c>
      <c r="H8" s="10">
        <v>43230.0</v>
      </c>
      <c r="I8" s="3"/>
    </row>
    <row r="9">
      <c r="A9" s="3" t="s">
        <v>54</v>
      </c>
      <c r="B9" s="3">
        <v>175.0</v>
      </c>
      <c r="C9" s="3">
        <v>30.0</v>
      </c>
      <c r="D9" s="3"/>
      <c r="E9" s="12">
        <v>0.13359</v>
      </c>
      <c r="F9" s="18">
        <v>0.14118</v>
      </c>
      <c r="G9" s="20">
        <f t="shared" si="1"/>
        <v>0.00759</v>
      </c>
      <c r="H9" s="10">
        <v>43230.0</v>
      </c>
    </row>
    <row r="10">
      <c r="A10" s="3" t="s">
        <v>58</v>
      </c>
      <c r="B10" s="3">
        <v>175.0</v>
      </c>
      <c r="C10" s="3">
        <v>49.0</v>
      </c>
      <c r="D10" s="3"/>
      <c r="E10" s="12">
        <v>0.13212</v>
      </c>
      <c r="F10" s="18">
        <v>0.1388</v>
      </c>
      <c r="G10" s="20">
        <f t="shared" si="1"/>
        <v>0.00668</v>
      </c>
      <c r="H10" s="10">
        <v>43230.0</v>
      </c>
    </row>
    <row r="11">
      <c r="G11" s="20">
        <f>average(G2:G10)</f>
        <v>0.007668888889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35.0"/>
    <col customWidth="1" min="3" max="4" width="30.14"/>
    <col customWidth="1" min="5" max="5" width="19.57"/>
    <col customWidth="1" min="6" max="6" width="12.43"/>
    <col customWidth="1" min="7" max="7" width="6.71"/>
    <col customWidth="1" min="8" max="8" width="16.0"/>
    <col customWidth="1" min="9" max="9" width="24.57"/>
    <col customWidth="1" min="10" max="10" width="28.14"/>
    <col customWidth="1" min="11" max="11" width="30.0"/>
    <col customWidth="1" min="13" max="13" width="26.86"/>
  </cols>
  <sheetData>
    <row r="1">
      <c r="A1" s="1" t="s">
        <v>0</v>
      </c>
      <c r="B1" s="1" t="s">
        <v>2</v>
      </c>
      <c r="C1" s="1" t="s">
        <v>232</v>
      </c>
      <c r="D1" s="1" t="s">
        <v>3</v>
      </c>
      <c r="E1" s="1" t="s">
        <v>4</v>
      </c>
      <c r="F1" s="1" t="s">
        <v>5</v>
      </c>
      <c r="G1" s="1" t="s">
        <v>6</v>
      </c>
      <c r="H1" s="1" t="s">
        <v>7</v>
      </c>
      <c r="I1" s="2" t="s">
        <v>8</v>
      </c>
      <c r="J1" s="4" t="s">
        <v>9</v>
      </c>
      <c r="K1" s="2" t="s">
        <v>21</v>
      </c>
      <c r="L1" s="2" t="s">
        <v>22</v>
      </c>
      <c r="M1" s="5" t="s">
        <v>23</v>
      </c>
      <c r="N1" s="2" t="s">
        <v>18</v>
      </c>
      <c r="O1" s="2" t="s">
        <v>24</v>
      </c>
      <c r="P1" s="6"/>
      <c r="Q1" s="6"/>
      <c r="R1" s="6"/>
      <c r="S1" s="6"/>
      <c r="T1" s="6"/>
      <c r="U1" s="6"/>
      <c r="V1" s="6"/>
      <c r="W1" s="6"/>
      <c r="X1" s="6"/>
      <c r="Y1" s="6"/>
      <c r="Z1" s="6"/>
      <c r="AA1" s="6"/>
      <c r="AB1" s="6"/>
      <c r="AC1" s="6"/>
    </row>
    <row r="2">
      <c r="A2" s="7"/>
      <c r="B2" s="7" t="s">
        <v>27</v>
      </c>
      <c r="C2" s="7"/>
      <c r="D2" s="7" t="s">
        <v>26</v>
      </c>
      <c r="E2" s="7">
        <v>5.0</v>
      </c>
      <c r="F2" s="7" t="s">
        <v>30</v>
      </c>
      <c r="G2" s="7">
        <v>1.0</v>
      </c>
      <c r="H2" s="9"/>
      <c r="I2" s="3">
        <v>142.0</v>
      </c>
      <c r="J2" s="8">
        <v>0.1327</v>
      </c>
      <c r="K2" s="3">
        <v>0.13256</v>
      </c>
      <c r="L2" s="3">
        <f t="shared" ref="L2:L88" si="1">K2-J2</f>
        <v>-0.00014</v>
      </c>
      <c r="M2" s="11">
        <f t="shared" ref="M2:M85" si="2">L2/I2*1000</f>
        <v>-0.000985915493</v>
      </c>
      <c r="N2" s="10">
        <v>43234.0</v>
      </c>
      <c r="O2" s="3"/>
    </row>
    <row r="3">
      <c r="A3" s="7"/>
      <c r="B3" s="7" t="s">
        <v>27</v>
      </c>
      <c r="C3" s="7"/>
      <c r="D3" s="7" t="s">
        <v>26</v>
      </c>
      <c r="E3" s="7">
        <v>14.0</v>
      </c>
      <c r="F3" s="7" t="s">
        <v>38</v>
      </c>
      <c r="G3" s="7">
        <v>1.0</v>
      </c>
      <c r="H3" s="9"/>
      <c r="I3" s="3">
        <v>140.0</v>
      </c>
      <c r="J3" s="8">
        <v>0.13208</v>
      </c>
      <c r="K3" s="3">
        <v>0.13209</v>
      </c>
      <c r="L3" s="3">
        <f t="shared" si="1"/>
        <v>0.00001</v>
      </c>
      <c r="M3" s="11">
        <f t="shared" si="2"/>
        <v>0.00007142857143</v>
      </c>
      <c r="N3" s="10">
        <v>43234.0</v>
      </c>
    </row>
    <row r="4">
      <c r="A4" s="7"/>
      <c r="B4" s="7" t="s">
        <v>27</v>
      </c>
      <c r="C4" s="7"/>
      <c r="D4" s="7" t="s">
        <v>26</v>
      </c>
      <c r="E4" s="7">
        <v>27.0</v>
      </c>
      <c r="F4" s="7" t="s">
        <v>41</v>
      </c>
      <c r="G4" s="7">
        <v>1.0</v>
      </c>
      <c r="H4" s="7"/>
      <c r="I4" s="3">
        <v>137.0</v>
      </c>
      <c r="J4" s="8">
        <v>0.13329</v>
      </c>
      <c r="K4" s="3">
        <v>0.13322</v>
      </c>
      <c r="L4" s="3">
        <f t="shared" si="1"/>
        <v>-0.00007</v>
      </c>
      <c r="M4" s="11">
        <f t="shared" si="2"/>
        <v>-0.0005109489051</v>
      </c>
      <c r="N4" s="10">
        <v>43234.0</v>
      </c>
    </row>
    <row r="5">
      <c r="A5" s="7"/>
      <c r="B5" s="7" t="s">
        <v>27</v>
      </c>
      <c r="C5" s="7"/>
      <c r="D5" s="7" t="s">
        <v>36</v>
      </c>
      <c r="E5" s="7">
        <v>5.0</v>
      </c>
      <c r="F5" s="7" t="s">
        <v>45</v>
      </c>
      <c r="G5" s="7">
        <v>1.0</v>
      </c>
      <c r="H5" s="9"/>
      <c r="I5" s="3">
        <v>134.0</v>
      </c>
      <c r="J5" s="8">
        <v>0.1335</v>
      </c>
      <c r="K5" s="3">
        <v>0.13339</v>
      </c>
      <c r="L5" s="3">
        <f t="shared" si="1"/>
        <v>-0.00011</v>
      </c>
      <c r="M5" s="11">
        <f t="shared" si="2"/>
        <v>-0.0008208955224</v>
      </c>
      <c r="N5" s="10">
        <v>43234.0</v>
      </c>
    </row>
    <row r="6">
      <c r="A6" s="7"/>
      <c r="B6" s="7" t="s">
        <v>27</v>
      </c>
      <c r="C6" s="7"/>
      <c r="D6" s="7" t="s">
        <v>36</v>
      </c>
      <c r="E6" s="7">
        <v>14.0</v>
      </c>
      <c r="F6" s="7" t="s">
        <v>49</v>
      </c>
      <c r="G6" s="7">
        <v>1.0</v>
      </c>
      <c r="H6" s="9"/>
      <c r="I6" s="3">
        <v>138.0</v>
      </c>
      <c r="J6" s="8">
        <v>0.19742</v>
      </c>
      <c r="K6" s="3">
        <v>0.19966</v>
      </c>
      <c r="L6" s="3">
        <f t="shared" si="1"/>
        <v>0.00224</v>
      </c>
      <c r="M6" s="11">
        <f t="shared" si="2"/>
        <v>0.01623188406</v>
      </c>
      <c r="N6" s="10">
        <v>43236.0</v>
      </c>
    </row>
    <row r="7">
      <c r="A7" s="7"/>
      <c r="B7" s="7" t="s">
        <v>27</v>
      </c>
      <c r="C7" s="7"/>
      <c r="D7" s="7" t="s">
        <v>36</v>
      </c>
      <c r="E7" s="7">
        <v>27.0</v>
      </c>
      <c r="F7" s="7" t="s">
        <v>52</v>
      </c>
      <c r="G7" s="7">
        <v>1.0</v>
      </c>
      <c r="H7" s="9"/>
      <c r="I7" s="3">
        <v>138.0</v>
      </c>
      <c r="J7" s="8">
        <v>0.1954</v>
      </c>
      <c r="K7" s="3">
        <v>0.197</v>
      </c>
      <c r="L7" s="3">
        <f t="shared" si="1"/>
        <v>0.0016</v>
      </c>
      <c r="M7" s="11">
        <f t="shared" si="2"/>
        <v>0.0115942029</v>
      </c>
      <c r="N7" s="10">
        <v>43236.0</v>
      </c>
    </row>
    <row r="8">
      <c r="A8" s="13">
        <v>0.46041666666666664</v>
      </c>
      <c r="B8" s="7" t="s">
        <v>56</v>
      </c>
      <c r="C8" s="7"/>
      <c r="D8" s="7" t="s">
        <v>26</v>
      </c>
      <c r="E8" s="7">
        <v>5.0</v>
      </c>
      <c r="F8" s="7" t="s">
        <v>57</v>
      </c>
      <c r="G8" s="7">
        <v>2.0</v>
      </c>
      <c r="H8" s="9"/>
      <c r="I8" s="3">
        <v>135.0</v>
      </c>
      <c r="J8" s="8">
        <v>0.13284</v>
      </c>
      <c r="K8" s="3">
        <v>0.1329</v>
      </c>
      <c r="L8" s="3">
        <f t="shared" si="1"/>
        <v>0.00006</v>
      </c>
      <c r="M8" s="11">
        <f t="shared" si="2"/>
        <v>0.0004444444444</v>
      </c>
      <c r="N8" s="10">
        <v>43234.0</v>
      </c>
    </row>
    <row r="9">
      <c r="A9" s="13">
        <v>0.46041666666666664</v>
      </c>
      <c r="B9" s="7" t="s">
        <v>56</v>
      </c>
      <c r="C9" s="7"/>
      <c r="D9" s="7" t="s">
        <v>26</v>
      </c>
      <c r="E9" s="7">
        <v>14.0</v>
      </c>
      <c r="F9" s="7" t="s">
        <v>61</v>
      </c>
      <c r="G9" s="7">
        <v>2.0</v>
      </c>
      <c r="H9" s="9"/>
      <c r="I9" s="3">
        <v>140.0</v>
      </c>
      <c r="J9" s="8">
        <v>0.12991</v>
      </c>
      <c r="K9" s="3">
        <v>0.12982</v>
      </c>
      <c r="L9" s="3">
        <f t="shared" si="1"/>
        <v>-0.00009</v>
      </c>
      <c r="M9" s="11">
        <f t="shared" si="2"/>
        <v>-0.0006428571429</v>
      </c>
      <c r="N9" s="10">
        <v>43234.0</v>
      </c>
      <c r="O9" s="3"/>
    </row>
    <row r="10">
      <c r="A10" s="13">
        <v>0.46041666666666664</v>
      </c>
      <c r="B10" s="7" t="s">
        <v>56</v>
      </c>
      <c r="C10" s="7"/>
      <c r="D10" s="7" t="s">
        <v>26</v>
      </c>
      <c r="E10" s="7">
        <v>27.0</v>
      </c>
      <c r="F10" s="7" t="s">
        <v>63</v>
      </c>
      <c r="G10" s="7">
        <v>2.0</v>
      </c>
      <c r="H10" s="9"/>
      <c r="I10" s="3">
        <v>132.0</v>
      </c>
      <c r="J10" s="8">
        <v>0.13068</v>
      </c>
      <c r="K10" s="3">
        <v>0.13067</v>
      </c>
      <c r="L10" s="3">
        <f t="shared" si="1"/>
        <v>-0.00001</v>
      </c>
      <c r="M10" s="11">
        <f t="shared" si="2"/>
        <v>-0.00007575757576</v>
      </c>
      <c r="N10" s="10">
        <v>43234.0</v>
      </c>
      <c r="O10" s="3"/>
    </row>
    <row r="11">
      <c r="A11" s="13">
        <v>0.46041666666666664</v>
      </c>
      <c r="B11" s="7" t="s">
        <v>56</v>
      </c>
      <c r="C11" s="7"/>
      <c r="D11" s="7" t="s">
        <v>36</v>
      </c>
      <c r="E11" s="7">
        <v>5.0</v>
      </c>
      <c r="F11" s="7" t="s">
        <v>65</v>
      </c>
      <c r="G11" s="7">
        <v>2.0</v>
      </c>
      <c r="H11" s="9"/>
      <c r="I11" s="3">
        <v>140.0</v>
      </c>
      <c r="J11" s="8">
        <v>0.19568</v>
      </c>
      <c r="K11" s="3">
        <v>0.19729</v>
      </c>
      <c r="L11" s="3">
        <f t="shared" si="1"/>
        <v>0.00161</v>
      </c>
      <c r="M11" s="11">
        <f t="shared" si="2"/>
        <v>0.0115</v>
      </c>
      <c r="N11" s="10">
        <v>43236.0</v>
      </c>
      <c r="O11" s="14"/>
    </row>
    <row r="12">
      <c r="A12" s="13">
        <v>0.46041666666666664</v>
      </c>
      <c r="B12" s="7" t="s">
        <v>56</v>
      </c>
      <c r="C12" s="7"/>
      <c r="D12" s="7" t="s">
        <v>36</v>
      </c>
      <c r="E12" s="7">
        <v>14.0</v>
      </c>
      <c r="F12" s="7" t="s">
        <v>68</v>
      </c>
      <c r="G12" s="7">
        <v>2.0</v>
      </c>
      <c r="H12" s="9"/>
      <c r="I12" s="3">
        <v>135.0</v>
      </c>
      <c r="J12" s="8">
        <v>0.19709</v>
      </c>
      <c r="K12" s="3">
        <v>0.19934</v>
      </c>
      <c r="L12" s="3">
        <f t="shared" si="1"/>
        <v>0.00225</v>
      </c>
      <c r="M12" s="11">
        <f t="shared" si="2"/>
        <v>0.01666666667</v>
      </c>
      <c r="N12" s="10">
        <v>43236.0</v>
      </c>
    </row>
    <row r="13">
      <c r="A13" s="13">
        <v>0.46041666666666664</v>
      </c>
      <c r="B13" s="7" t="s">
        <v>56</v>
      </c>
      <c r="C13" s="7"/>
      <c r="D13" s="7" t="s">
        <v>36</v>
      </c>
      <c r="E13" s="7">
        <v>27.0</v>
      </c>
      <c r="F13" s="7" t="s">
        <v>71</v>
      </c>
      <c r="G13" s="7">
        <v>2.0</v>
      </c>
      <c r="H13" s="9"/>
      <c r="I13" s="3">
        <v>136.0</v>
      </c>
      <c r="J13" s="8">
        <v>0.19686</v>
      </c>
      <c r="K13" s="3">
        <v>0.19863</v>
      </c>
      <c r="L13" s="3">
        <f t="shared" si="1"/>
        <v>0.00177</v>
      </c>
      <c r="M13" s="11">
        <f t="shared" si="2"/>
        <v>0.01301470588</v>
      </c>
      <c r="N13" s="10">
        <v>43236.0</v>
      </c>
    </row>
    <row r="14">
      <c r="A14" s="13">
        <v>0.4625</v>
      </c>
      <c r="B14" s="7">
        <v>0.0</v>
      </c>
      <c r="C14" s="7">
        <v>14.0</v>
      </c>
      <c r="D14" s="7" t="s">
        <v>26</v>
      </c>
      <c r="E14" s="7">
        <v>5.0</v>
      </c>
      <c r="F14" s="7" t="s">
        <v>72</v>
      </c>
      <c r="G14" s="7">
        <v>3.0</v>
      </c>
      <c r="H14" s="9"/>
      <c r="I14" s="3">
        <v>138.0</v>
      </c>
      <c r="J14" s="8">
        <v>0.13334</v>
      </c>
      <c r="K14" s="3">
        <v>0.1373</v>
      </c>
      <c r="L14" s="3">
        <f t="shared" si="1"/>
        <v>0.00396</v>
      </c>
      <c r="M14" s="11">
        <f t="shared" si="2"/>
        <v>0.02869565217</v>
      </c>
      <c r="N14" s="10">
        <v>43234.0</v>
      </c>
      <c r="O14" s="14"/>
    </row>
    <row r="15">
      <c r="A15" s="13">
        <v>0.4625</v>
      </c>
      <c r="B15" s="7">
        <v>0.0</v>
      </c>
      <c r="C15" s="7">
        <v>14.0</v>
      </c>
      <c r="D15" s="7" t="s">
        <v>26</v>
      </c>
      <c r="E15" s="7">
        <v>14.0</v>
      </c>
      <c r="F15" s="7" t="s">
        <v>75</v>
      </c>
      <c r="G15" s="7">
        <v>3.0</v>
      </c>
      <c r="H15" s="9"/>
      <c r="I15" s="3">
        <v>138.0</v>
      </c>
      <c r="J15" s="8">
        <v>0.12924</v>
      </c>
      <c r="K15" s="3">
        <v>0.13509</v>
      </c>
      <c r="L15" s="3">
        <f t="shared" si="1"/>
        <v>0.00585</v>
      </c>
      <c r="M15" s="11">
        <f t="shared" si="2"/>
        <v>0.04239130435</v>
      </c>
      <c r="N15" s="10">
        <v>43234.0</v>
      </c>
    </row>
    <row r="16">
      <c r="A16" s="13">
        <v>0.4625</v>
      </c>
      <c r="B16" s="7">
        <v>0.0</v>
      </c>
      <c r="C16" s="7">
        <v>14.0</v>
      </c>
      <c r="D16" s="7" t="s">
        <v>26</v>
      </c>
      <c r="E16" s="7">
        <v>27.0</v>
      </c>
      <c r="F16" s="7" t="s">
        <v>77</v>
      </c>
      <c r="G16" s="7">
        <v>3.0</v>
      </c>
      <c r="H16" s="9"/>
      <c r="I16" s="3">
        <v>137.0</v>
      </c>
      <c r="J16" s="8">
        <v>0.13118</v>
      </c>
      <c r="K16" s="3">
        <v>0.13572</v>
      </c>
      <c r="L16" s="3">
        <f t="shared" si="1"/>
        <v>0.00454</v>
      </c>
      <c r="M16" s="11">
        <f t="shared" si="2"/>
        <v>0.03313868613</v>
      </c>
      <c r="N16" s="10">
        <v>43234.0</v>
      </c>
    </row>
    <row r="17">
      <c r="A17" s="13">
        <v>0.4625</v>
      </c>
      <c r="B17" s="7">
        <v>0.0</v>
      </c>
      <c r="C17" s="7">
        <v>14.0</v>
      </c>
      <c r="D17" s="7" t="s">
        <v>36</v>
      </c>
      <c r="E17" s="7">
        <v>5.0</v>
      </c>
      <c r="F17" s="7" t="s">
        <v>79</v>
      </c>
      <c r="G17" s="7">
        <v>3.0</v>
      </c>
      <c r="H17" s="9"/>
      <c r="I17" s="3">
        <v>139.0</v>
      </c>
      <c r="J17" s="8">
        <v>0.20101</v>
      </c>
      <c r="K17" s="3">
        <v>0.20421</v>
      </c>
      <c r="L17" s="3">
        <f t="shared" si="1"/>
        <v>0.0032</v>
      </c>
      <c r="M17" s="11">
        <f t="shared" si="2"/>
        <v>0.02302158273</v>
      </c>
      <c r="N17" s="10">
        <v>43236.0</v>
      </c>
      <c r="O17" s="3"/>
    </row>
    <row r="18">
      <c r="A18" s="13">
        <v>0.4625</v>
      </c>
      <c r="B18" s="7">
        <v>0.0</v>
      </c>
      <c r="C18" s="7">
        <v>14.0</v>
      </c>
      <c r="D18" s="7" t="s">
        <v>36</v>
      </c>
      <c r="E18" s="7">
        <v>14.0</v>
      </c>
      <c r="F18" s="7" t="s">
        <v>81</v>
      </c>
      <c r="G18" s="7">
        <v>3.0</v>
      </c>
      <c r="H18" s="9"/>
      <c r="I18" s="3">
        <v>138.0</v>
      </c>
      <c r="J18" s="3">
        <v>0.19855</v>
      </c>
      <c r="K18" s="3">
        <v>0.20656</v>
      </c>
      <c r="L18" s="3">
        <f t="shared" si="1"/>
        <v>0.00801</v>
      </c>
      <c r="M18" s="11">
        <f t="shared" si="2"/>
        <v>0.05804347826</v>
      </c>
      <c r="N18" s="10">
        <v>43236.0</v>
      </c>
    </row>
    <row r="19">
      <c r="A19" s="13">
        <v>0.4625</v>
      </c>
      <c r="B19" s="7">
        <v>0.0</v>
      </c>
      <c r="C19" s="7">
        <v>14.0</v>
      </c>
      <c r="D19" s="7" t="s">
        <v>36</v>
      </c>
      <c r="E19" s="7">
        <v>27.0</v>
      </c>
      <c r="F19" s="7" t="s">
        <v>82</v>
      </c>
      <c r="G19" s="7">
        <v>3.0</v>
      </c>
      <c r="H19" s="9"/>
      <c r="I19" s="3">
        <v>138.0</v>
      </c>
      <c r="J19" s="3">
        <v>0.19614</v>
      </c>
      <c r="K19" s="3">
        <v>0.20188</v>
      </c>
      <c r="L19" s="3">
        <f t="shared" si="1"/>
        <v>0.00574</v>
      </c>
      <c r="M19" s="11">
        <f t="shared" si="2"/>
        <v>0.0415942029</v>
      </c>
      <c r="N19" s="10">
        <v>43236.0</v>
      </c>
    </row>
    <row r="20">
      <c r="A20" s="13">
        <v>0.46597222222222223</v>
      </c>
      <c r="B20" s="7">
        <v>5.0</v>
      </c>
      <c r="C20" s="7">
        <v>19.0</v>
      </c>
      <c r="D20" s="7" t="s">
        <v>26</v>
      </c>
      <c r="E20" s="7">
        <v>5.0</v>
      </c>
      <c r="F20" s="7" t="s">
        <v>84</v>
      </c>
      <c r="G20" s="7">
        <v>4.0</v>
      </c>
      <c r="H20" s="9"/>
      <c r="I20" s="3">
        <v>135.0</v>
      </c>
      <c r="J20" s="8">
        <v>0.12876</v>
      </c>
      <c r="K20" s="3">
        <v>0.13304</v>
      </c>
      <c r="L20" s="3">
        <f t="shared" si="1"/>
        <v>0.00428</v>
      </c>
      <c r="M20" s="11">
        <f t="shared" si="2"/>
        <v>0.0317037037</v>
      </c>
      <c r="N20" s="10">
        <v>43234.0</v>
      </c>
    </row>
    <row r="21">
      <c r="A21" s="13">
        <v>0.46597222222222223</v>
      </c>
      <c r="B21" s="7">
        <v>5.0</v>
      </c>
      <c r="C21" s="7">
        <v>19.0</v>
      </c>
      <c r="D21" s="7" t="s">
        <v>26</v>
      </c>
      <c r="E21" s="7">
        <v>14.0</v>
      </c>
      <c r="F21" s="7" t="s">
        <v>85</v>
      </c>
      <c r="G21" s="7">
        <v>4.0</v>
      </c>
      <c r="H21" s="7"/>
      <c r="I21" s="3">
        <v>141.0</v>
      </c>
      <c r="J21" s="8">
        <v>0.13136</v>
      </c>
      <c r="K21" s="3">
        <v>0.13479</v>
      </c>
      <c r="L21" s="3">
        <f t="shared" si="1"/>
        <v>0.00343</v>
      </c>
      <c r="M21" s="11">
        <f t="shared" si="2"/>
        <v>0.02432624113</v>
      </c>
      <c r="N21" s="10">
        <v>43234.0</v>
      </c>
      <c r="O21" s="2"/>
      <c r="P21" s="6"/>
      <c r="Q21" s="6"/>
      <c r="R21" s="6"/>
      <c r="S21" s="6"/>
      <c r="T21" s="6"/>
      <c r="U21" s="6"/>
      <c r="V21" s="6"/>
      <c r="W21" s="6"/>
      <c r="X21" s="6"/>
      <c r="Y21" s="6"/>
      <c r="Z21" s="6"/>
      <c r="AA21" s="6"/>
      <c r="AB21" s="6"/>
      <c r="AC21" s="6"/>
    </row>
    <row r="22">
      <c r="A22" s="13">
        <v>0.46597222222222223</v>
      </c>
      <c r="B22" s="7">
        <v>5.0</v>
      </c>
      <c r="C22" s="7">
        <v>19.0</v>
      </c>
      <c r="D22" s="7" t="s">
        <v>26</v>
      </c>
      <c r="E22" s="7">
        <v>27.0</v>
      </c>
      <c r="F22" s="7" t="s">
        <v>87</v>
      </c>
      <c r="G22" s="7">
        <v>4.0</v>
      </c>
      <c r="H22" s="9"/>
      <c r="I22" s="3">
        <v>140.0</v>
      </c>
      <c r="J22" s="8">
        <v>0.13198</v>
      </c>
      <c r="K22" s="3">
        <v>0.13505</v>
      </c>
      <c r="L22" s="3">
        <f t="shared" si="1"/>
        <v>0.00307</v>
      </c>
      <c r="M22" s="11">
        <f t="shared" si="2"/>
        <v>0.02192857143</v>
      </c>
      <c r="N22" s="10">
        <v>43234.0</v>
      </c>
    </row>
    <row r="23">
      <c r="A23" s="13">
        <v>0.46597222222222223</v>
      </c>
      <c r="B23" s="7">
        <v>5.0</v>
      </c>
      <c r="C23" s="7">
        <v>19.0</v>
      </c>
      <c r="D23" s="7" t="s">
        <v>36</v>
      </c>
      <c r="E23" s="7">
        <v>5.0</v>
      </c>
      <c r="F23" s="7" t="s">
        <v>90</v>
      </c>
      <c r="G23" s="7">
        <v>4.0</v>
      </c>
      <c r="H23" s="9"/>
      <c r="I23" s="3">
        <v>137.0</v>
      </c>
      <c r="J23" s="8">
        <v>0.19944</v>
      </c>
      <c r="K23" s="3">
        <v>0.20474</v>
      </c>
      <c r="L23" s="3">
        <f t="shared" si="1"/>
        <v>0.0053</v>
      </c>
      <c r="M23" s="11">
        <f t="shared" si="2"/>
        <v>0.03868613139</v>
      </c>
      <c r="N23" s="10">
        <v>43236.0</v>
      </c>
    </row>
    <row r="24">
      <c r="A24" s="13">
        <v>0.46597222222222223</v>
      </c>
      <c r="B24" s="7">
        <v>5.0</v>
      </c>
      <c r="C24" s="7">
        <v>19.0</v>
      </c>
      <c r="D24" s="7" t="s">
        <v>36</v>
      </c>
      <c r="E24" s="7">
        <v>14.0</v>
      </c>
      <c r="F24" s="7" t="s">
        <v>91</v>
      </c>
      <c r="G24" s="7">
        <v>4.0</v>
      </c>
      <c r="H24" s="9"/>
      <c r="I24" s="3">
        <v>141.0</v>
      </c>
      <c r="J24" s="8">
        <v>0.20055</v>
      </c>
      <c r="K24" s="3">
        <v>0.20618</v>
      </c>
      <c r="L24" s="3">
        <f t="shared" si="1"/>
        <v>0.00563</v>
      </c>
      <c r="M24" s="11">
        <f t="shared" si="2"/>
        <v>0.03992907801</v>
      </c>
      <c r="N24" s="10">
        <v>43236.0</v>
      </c>
    </row>
    <row r="25">
      <c r="A25" s="13">
        <v>0.46597222222222223</v>
      </c>
      <c r="B25" s="7">
        <v>5.0</v>
      </c>
      <c r="C25" s="7">
        <v>19.0</v>
      </c>
      <c r="D25" s="7" t="s">
        <v>36</v>
      </c>
      <c r="E25" s="7">
        <v>27.0</v>
      </c>
      <c r="F25" s="7" t="s">
        <v>93</v>
      </c>
      <c r="G25" s="7">
        <v>4.0</v>
      </c>
      <c r="H25" s="9"/>
      <c r="I25" s="3">
        <v>137.0</v>
      </c>
      <c r="J25" s="8">
        <v>0.19723</v>
      </c>
      <c r="K25" s="3">
        <v>0.20124</v>
      </c>
      <c r="L25" s="3">
        <f t="shared" si="1"/>
        <v>0.00401</v>
      </c>
      <c r="M25" s="11">
        <f t="shared" si="2"/>
        <v>0.02927007299</v>
      </c>
      <c r="N25" s="10">
        <v>43236.0</v>
      </c>
    </row>
    <row r="26">
      <c r="A26" s="13">
        <v>0.46944444444444444</v>
      </c>
      <c r="B26" s="7">
        <v>10.0</v>
      </c>
      <c r="C26" s="7">
        <v>24.0</v>
      </c>
      <c r="D26" s="7" t="s">
        <v>26</v>
      </c>
      <c r="E26" s="7">
        <v>5.0</v>
      </c>
      <c r="F26" s="7" t="s">
        <v>94</v>
      </c>
      <c r="G26" s="7">
        <v>5.0</v>
      </c>
      <c r="H26" s="9"/>
      <c r="I26" s="3">
        <v>137.0</v>
      </c>
      <c r="J26" s="8">
        <v>0.19668</v>
      </c>
      <c r="K26" s="3">
        <v>0.20175</v>
      </c>
      <c r="L26" s="3">
        <f t="shared" si="1"/>
        <v>0.00507</v>
      </c>
      <c r="M26" s="11">
        <f t="shared" si="2"/>
        <v>0.03700729927</v>
      </c>
      <c r="N26" s="10">
        <v>43235.0</v>
      </c>
    </row>
    <row r="27">
      <c r="A27" s="13">
        <v>0.46944444444444444</v>
      </c>
      <c r="B27" s="7">
        <v>10.0</v>
      </c>
      <c r="C27" s="7">
        <v>24.0</v>
      </c>
      <c r="D27" s="7" t="s">
        <v>26</v>
      </c>
      <c r="E27" s="7">
        <v>14.0</v>
      </c>
      <c r="F27" s="7" t="s">
        <v>95</v>
      </c>
      <c r="G27" s="7">
        <v>5.0</v>
      </c>
      <c r="H27" s="9"/>
      <c r="I27" s="3">
        <v>140.0</v>
      </c>
      <c r="J27" s="8">
        <v>0.13143</v>
      </c>
      <c r="K27" s="3">
        <v>0.13505</v>
      </c>
      <c r="L27" s="3">
        <f t="shared" si="1"/>
        <v>0.00362</v>
      </c>
      <c r="M27" s="11">
        <f t="shared" si="2"/>
        <v>0.02585714286</v>
      </c>
      <c r="N27" s="10">
        <v>43234.0</v>
      </c>
    </row>
    <row r="28">
      <c r="A28" s="13">
        <v>0.46944444444444444</v>
      </c>
      <c r="B28" s="7">
        <v>10.0</v>
      </c>
      <c r="C28" s="7">
        <v>24.0</v>
      </c>
      <c r="D28" s="7" t="s">
        <v>26</v>
      </c>
      <c r="E28" s="7">
        <v>27.0</v>
      </c>
      <c r="F28" s="7" t="s">
        <v>96</v>
      </c>
      <c r="G28" s="7">
        <v>5.0</v>
      </c>
      <c r="H28" s="9"/>
      <c r="I28" s="3">
        <v>140.0</v>
      </c>
      <c r="J28" s="8">
        <v>0.1335</v>
      </c>
      <c r="K28" s="3">
        <v>0.13676</v>
      </c>
      <c r="L28" s="3">
        <f t="shared" si="1"/>
        <v>0.00326</v>
      </c>
      <c r="M28" s="11">
        <f t="shared" si="2"/>
        <v>0.02328571429</v>
      </c>
      <c r="N28" s="10">
        <v>43234.0</v>
      </c>
    </row>
    <row r="29">
      <c r="A29" s="13">
        <v>0.46944444444444444</v>
      </c>
      <c r="B29" s="7">
        <v>10.0</v>
      </c>
      <c r="C29" s="7">
        <v>24.0</v>
      </c>
      <c r="D29" s="7" t="s">
        <v>36</v>
      </c>
      <c r="E29" s="7">
        <v>5.0</v>
      </c>
      <c r="F29" s="7" t="s">
        <v>98</v>
      </c>
      <c r="G29" s="7">
        <v>5.0</v>
      </c>
      <c r="H29" s="9"/>
      <c r="I29" s="3">
        <v>141.0</v>
      </c>
      <c r="J29" s="8">
        <v>0.19621</v>
      </c>
      <c r="K29" s="3">
        <v>0.20112</v>
      </c>
      <c r="L29" s="3">
        <f t="shared" si="1"/>
        <v>0.00491</v>
      </c>
      <c r="M29" s="11">
        <f t="shared" si="2"/>
        <v>0.03482269504</v>
      </c>
      <c r="N29" s="10">
        <v>43236.0</v>
      </c>
    </row>
    <row r="30">
      <c r="A30" s="13">
        <v>0.46944444444444444</v>
      </c>
      <c r="B30" s="7">
        <v>10.0</v>
      </c>
      <c r="C30" s="7">
        <v>24.0</v>
      </c>
      <c r="D30" s="7" t="s">
        <v>36</v>
      </c>
      <c r="E30" s="7">
        <v>14.0</v>
      </c>
      <c r="F30" s="7" t="s">
        <v>99</v>
      </c>
      <c r="G30" s="7">
        <v>5.0</v>
      </c>
      <c r="H30" s="9"/>
      <c r="I30" s="3">
        <v>138.0</v>
      </c>
      <c r="J30" s="8">
        <v>0.20247</v>
      </c>
      <c r="K30" s="3">
        <v>0.20794</v>
      </c>
      <c r="L30" s="3">
        <f t="shared" si="1"/>
        <v>0.00547</v>
      </c>
      <c r="M30" s="11">
        <f t="shared" si="2"/>
        <v>0.03963768116</v>
      </c>
      <c r="N30" s="10">
        <v>43236.0</v>
      </c>
    </row>
    <row r="31">
      <c r="A31" s="13">
        <v>0.46944444444444444</v>
      </c>
      <c r="B31" s="7">
        <v>10.0</v>
      </c>
      <c r="C31" s="7">
        <v>24.0</v>
      </c>
      <c r="D31" s="7" t="s">
        <v>36</v>
      </c>
      <c r="E31" s="7">
        <v>27.0</v>
      </c>
      <c r="F31" s="7" t="s">
        <v>101</v>
      </c>
      <c r="G31" s="7">
        <v>5.0</v>
      </c>
      <c r="H31" s="9"/>
      <c r="I31" s="3">
        <v>143.0</v>
      </c>
      <c r="J31" s="8">
        <v>0.13129</v>
      </c>
      <c r="K31" s="3">
        <v>0.13444</v>
      </c>
      <c r="L31" s="3">
        <f t="shared" si="1"/>
        <v>0.00315</v>
      </c>
      <c r="M31" s="11">
        <f t="shared" si="2"/>
        <v>0.02202797203</v>
      </c>
      <c r="N31" s="10">
        <v>43234.0</v>
      </c>
    </row>
    <row r="32">
      <c r="A32" s="13">
        <v>0.47291666666666665</v>
      </c>
      <c r="B32" s="7">
        <v>15.0</v>
      </c>
      <c r="C32" s="7">
        <v>29.0</v>
      </c>
      <c r="D32" s="7" t="s">
        <v>26</v>
      </c>
      <c r="E32" s="7">
        <v>5.0</v>
      </c>
      <c r="F32" s="7" t="s">
        <v>103</v>
      </c>
      <c r="G32" s="7">
        <v>6.0</v>
      </c>
      <c r="H32" s="9"/>
      <c r="I32" s="3">
        <v>139.0</v>
      </c>
      <c r="J32" s="8">
        <v>0.13191</v>
      </c>
      <c r="K32" s="3">
        <v>0.13499</v>
      </c>
      <c r="L32" s="3">
        <f t="shared" si="1"/>
        <v>0.00308</v>
      </c>
      <c r="M32" s="11">
        <f t="shared" si="2"/>
        <v>0.02215827338</v>
      </c>
      <c r="N32" s="10">
        <v>43234.0</v>
      </c>
    </row>
    <row r="33">
      <c r="A33" s="13">
        <v>0.47291666666666665</v>
      </c>
      <c r="B33" s="7">
        <v>15.0</v>
      </c>
      <c r="C33" s="7">
        <v>29.0</v>
      </c>
      <c r="D33" s="7" t="s">
        <v>26</v>
      </c>
      <c r="E33" s="7">
        <v>14.0</v>
      </c>
      <c r="F33" s="7" t="s">
        <v>105</v>
      </c>
      <c r="G33" s="7">
        <v>6.0</v>
      </c>
      <c r="H33" s="9"/>
      <c r="I33" s="3">
        <v>140.0</v>
      </c>
      <c r="J33" s="8">
        <v>0.13363</v>
      </c>
      <c r="K33" s="3">
        <v>0.13679</v>
      </c>
      <c r="L33" s="3">
        <f t="shared" si="1"/>
        <v>0.00316</v>
      </c>
      <c r="M33" s="11">
        <f t="shared" si="2"/>
        <v>0.02257142857</v>
      </c>
      <c r="N33" s="10">
        <v>43234.0</v>
      </c>
    </row>
    <row r="34">
      <c r="A34" s="13">
        <v>0.47291666666666665</v>
      </c>
      <c r="B34" s="7">
        <v>15.0</v>
      </c>
      <c r="C34" s="7">
        <v>29.0</v>
      </c>
      <c r="D34" s="7" t="s">
        <v>26</v>
      </c>
      <c r="E34" s="7">
        <v>27.0</v>
      </c>
      <c r="F34" s="7" t="s">
        <v>107</v>
      </c>
      <c r="G34" s="7">
        <v>6.0</v>
      </c>
      <c r="H34" s="9"/>
      <c r="I34" s="3">
        <v>141.0</v>
      </c>
      <c r="J34" s="8">
        <v>0.20274</v>
      </c>
      <c r="K34" s="3">
        <v>0.20758</v>
      </c>
      <c r="L34" s="3">
        <f t="shared" si="1"/>
        <v>0.00484</v>
      </c>
      <c r="M34" s="11">
        <f t="shared" si="2"/>
        <v>0.03432624113</v>
      </c>
      <c r="N34" s="10">
        <v>43235.0</v>
      </c>
    </row>
    <row r="35">
      <c r="A35" s="13">
        <v>0.47291666666666665</v>
      </c>
      <c r="B35" s="7">
        <v>15.0</v>
      </c>
      <c r="C35" s="7">
        <v>29.0</v>
      </c>
      <c r="D35" s="7" t="s">
        <v>36</v>
      </c>
      <c r="E35" s="7">
        <v>5.0</v>
      </c>
      <c r="F35" s="7" t="s">
        <v>109</v>
      </c>
      <c r="G35" s="7">
        <v>6.0</v>
      </c>
      <c r="H35" s="9"/>
      <c r="I35" s="3">
        <v>140.0</v>
      </c>
      <c r="J35" s="8">
        <v>0.13202</v>
      </c>
      <c r="K35" s="3">
        <v>0.13465</v>
      </c>
      <c r="L35" s="3">
        <f t="shared" si="1"/>
        <v>0.00263</v>
      </c>
      <c r="M35" s="11">
        <f t="shared" si="2"/>
        <v>0.01878571429</v>
      </c>
      <c r="N35" s="10">
        <v>43234.0</v>
      </c>
      <c r="O35" s="14"/>
    </row>
    <row r="36">
      <c r="A36" s="13">
        <v>0.47291666666666665</v>
      </c>
      <c r="B36" s="7">
        <v>15.0</v>
      </c>
      <c r="C36" s="7">
        <v>29.0</v>
      </c>
      <c r="D36" s="7" t="s">
        <v>36</v>
      </c>
      <c r="E36" s="7">
        <v>14.0</v>
      </c>
      <c r="F36" s="7" t="s">
        <v>111</v>
      </c>
      <c r="G36" s="7">
        <v>6.0</v>
      </c>
      <c r="H36" s="9"/>
      <c r="I36" s="3">
        <v>141.0</v>
      </c>
      <c r="J36" s="8">
        <v>0.19698</v>
      </c>
      <c r="K36" s="3">
        <v>0.20196</v>
      </c>
      <c r="L36" s="3">
        <f t="shared" si="1"/>
        <v>0.00498</v>
      </c>
      <c r="M36" s="11">
        <f t="shared" si="2"/>
        <v>0.03531914894</v>
      </c>
      <c r="N36" s="10">
        <v>43235.0</v>
      </c>
    </row>
    <row r="37">
      <c r="A37" s="13">
        <v>0.47291666666666665</v>
      </c>
      <c r="B37" s="7">
        <v>15.0</v>
      </c>
      <c r="C37" s="7">
        <v>29.0</v>
      </c>
      <c r="D37" s="7" t="s">
        <v>36</v>
      </c>
      <c r="E37" s="7">
        <v>27.0</v>
      </c>
      <c r="F37" s="7" t="s">
        <v>112</v>
      </c>
      <c r="G37" s="7">
        <v>6.0</v>
      </c>
      <c r="H37" s="9"/>
      <c r="I37" s="3">
        <v>142.0</v>
      </c>
      <c r="J37" s="8">
        <v>0.19585</v>
      </c>
      <c r="K37" s="3">
        <v>0.20029</v>
      </c>
      <c r="L37" s="3">
        <f t="shared" si="1"/>
        <v>0.00444</v>
      </c>
      <c r="M37" s="11">
        <f t="shared" si="2"/>
        <v>0.03126760563</v>
      </c>
      <c r="N37" s="10">
        <v>43236.0</v>
      </c>
    </row>
    <row r="38">
      <c r="A38" s="13">
        <v>0.47638888888888886</v>
      </c>
      <c r="B38" s="7">
        <v>20.0</v>
      </c>
      <c r="C38" s="7">
        <v>34.0</v>
      </c>
      <c r="D38" s="7" t="s">
        <v>26</v>
      </c>
      <c r="E38" s="7">
        <v>5.0</v>
      </c>
      <c r="F38" s="7" t="s">
        <v>113</v>
      </c>
      <c r="G38" s="7">
        <v>7.0</v>
      </c>
      <c r="H38" s="9"/>
      <c r="I38" s="3">
        <v>139.0</v>
      </c>
      <c r="J38" s="8">
        <v>0.1315</v>
      </c>
      <c r="K38" s="3">
        <v>0.13421</v>
      </c>
      <c r="L38" s="3">
        <f t="shared" si="1"/>
        <v>0.00271</v>
      </c>
      <c r="M38" s="11">
        <f t="shared" si="2"/>
        <v>0.01949640288</v>
      </c>
      <c r="N38" s="10">
        <v>43234.0</v>
      </c>
      <c r="O38" s="14"/>
    </row>
    <row r="39">
      <c r="A39" s="13">
        <v>0.47638888888888886</v>
      </c>
      <c r="B39" s="7">
        <v>20.0</v>
      </c>
      <c r="C39" s="7">
        <v>34.0</v>
      </c>
      <c r="D39" s="7" t="s">
        <v>26</v>
      </c>
      <c r="E39" s="7">
        <v>14.0</v>
      </c>
      <c r="F39" s="7" t="s">
        <v>115</v>
      </c>
      <c r="G39" s="7">
        <v>7.0</v>
      </c>
      <c r="H39" s="9"/>
      <c r="I39" s="3">
        <v>138.0</v>
      </c>
      <c r="J39" s="8">
        <v>0.13274</v>
      </c>
      <c r="K39" s="3">
        <v>0.13535</v>
      </c>
      <c r="L39" s="3">
        <f t="shared" si="1"/>
        <v>0.00261</v>
      </c>
      <c r="M39" s="11">
        <f t="shared" si="2"/>
        <v>0.01891304348</v>
      </c>
      <c r="N39" s="10">
        <v>43234.0</v>
      </c>
    </row>
    <row r="40">
      <c r="A40" s="13">
        <v>0.47638888888888886</v>
      </c>
      <c r="B40" s="7">
        <v>20.0</v>
      </c>
      <c r="C40" s="7">
        <v>34.0</v>
      </c>
      <c r="D40" s="7" t="s">
        <v>26</v>
      </c>
      <c r="E40" s="7">
        <v>27.0</v>
      </c>
      <c r="F40" s="7" t="s">
        <v>116</v>
      </c>
      <c r="G40" s="7">
        <v>7.0</v>
      </c>
      <c r="H40" s="9"/>
      <c r="I40" s="3">
        <v>139.0</v>
      </c>
      <c r="J40" s="8">
        <v>0.202</v>
      </c>
      <c r="K40" s="3">
        <v>0.20657</v>
      </c>
      <c r="L40" s="3">
        <f t="shared" si="1"/>
        <v>0.00457</v>
      </c>
      <c r="M40" s="11">
        <f t="shared" si="2"/>
        <v>0.03287769784</v>
      </c>
      <c r="N40" s="10">
        <v>43235.0</v>
      </c>
    </row>
    <row r="41">
      <c r="A41" s="13">
        <v>0.47638888888888886</v>
      </c>
      <c r="B41" s="7">
        <v>20.0</v>
      </c>
      <c r="C41" s="7">
        <v>34.0</v>
      </c>
      <c r="D41" s="7" t="s">
        <v>36</v>
      </c>
      <c r="E41" s="7">
        <v>5.0</v>
      </c>
      <c r="F41" s="7" t="s">
        <v>118</v>
      </c>
      <c r="G41" s="7">
        <v>7.0</v>
      </c>
      <c r="H41" s="7"/>
      <c r="I41" s="3">
        <v>141.0</v>
      </c>
      <c r="J41" s="8">
        <v>0.19619</v>
      </c>
      <c r="K41" s="3">
        <v>0.20061</v>
      </c>
      <c r="L41" s="3">
        <f t="shared" si="1"/>
        <v>0.00442</v>
      </c>
      <c r="M41" s="11">
        <f t="shared" si="2"/>
        <v>0.03134751773</v>
      </c>
      <c r="N41" s="10">
        <v>43236.0</v>
      </c>
      <c r="O41" s="2"/>
      <c r="P41" s="6"/>
      <c r="Q41" s="6"/>
      <c r="R41" s="6"/>
      <c r="S41" s="6"/>
      <c r="T41" s="6"/>
      <c r="U41" s="6"/>
      <c r="V41" s="6"/>
      <c r="W41" s="6"/>
      <c r="X41" s="6"/>
      <c r="Y41" s="6"/>
      <c r="Z41" s="6"/>
      <c r="AA41" s="6"/>
      <c r="AB41" s="6"/>
      <c r="AC41" s="6"/>
    </row>
    <row r="42">
      <c r="A42" s="13">
        <v>0.47638888888888886</v>
      </c>
      <c r="B42" s="7">
        <v>20.0</v>
      </c>
      <c r="C42" s="7">
        <v>34.0</v>
      </c>
      <c r="D42" s="7" t="s">
        <v>36</v>
      </c>
      <c r="E42" s="7">
        <v>14.0</v>
      </c>
      <c r="F42" s="7" t="s">
        <v>120</v>
      </c>
      <c r="G42" s="7">
        <v>7.0</v>
      </c>
      <c r="H42" s="9"/>
      <c r="I42" s="3">
        <v>139.0</v>
      </c>
      <c r="J42" s="8">
        <v>0.20325</v>
      </c>
      <c r="K42" s="3">
        <v>0.20786</v>
      </c>
      <c r="L42" s="3">
        <f t="shared" si="1"/>
        <v>0.00461</v>
      </c>
      <c r="M42" s="11">
        <f t="shared" si="2"/>
        <v>0.03316546763</v>
      </c>
      <c r="N42" s="10">
        <v>43235.0</v>
      </c>
    </row>
    <row r="43">
      <c r="A43" s="13">
        <v>0.47638888888888886</v>
      </c>
      <c r="B43" s="7">
        <v>20.0</v>
      </c>
      <c r="C43" s="7">
        <v>34.0</v>
      </c>
      <c r="D43" s="7" t="s">
        <v>36</v>
      </c>
      <c r="E43" s="7">
        <v>27.0</v>
      </c>
      <c r="F43" s="7" t="s">
        <v>121</v>
      </c>
      <c r="G43" s="7">
        <v>7.0</v>
      </c>
      <c r="H43" s="9"/>
      <c r="I43" s="3">
        <v>140.0</v>
      </c>
      <c r="J43" s="8">
        <v>0.19544</v>
      </c>
      <c r="K43" s="3">
        <v>0.20005</v>
      </c>
      <c r="L43" s="3">
        <f t="shared" si="1"/>
        <v>0.00461</v>
      </c>
      <c r="M43" s="11">
        <f t="shared" si="2"/>
        <v>0.03292857143</v>
      </c>
      <c r="N43" s="10">
        <v>43235.0</v>
      </c>
    </row>
    <row r="44">
      <c r="A44" s="13">
        <v>0.4798611111111111</v>
      </c>
      <c r="B44" s="7">
        <v>25.0</v>
      </c>
      <c r="C44" s="7">
        <v>39.0</v>
      </c>
      <c r="D44" s="7" t="s">
        <v>26</v>
      </c>
      <c r="E44" s="7">
        <v>5.0</v>
      </c>
      <c r="F44" s="7" t="s">
        <v>125</v>
      </c>
      <c r="G44" s="7">
        <v>8.0</v>
      </c>
      <c r="H44" s="9"/>
      <c r="I44" s="3">
        <v>140.0</v>
      </c>
      <c r="J44" s="8">
        <v>0.13237</v>
      </c>
      <c r="K44" s="3">
        <v>0.13498</v>
      </c>
      <c r="L44" s="3">
        <f t="shared" si="1"/>
        <v>0.00261</v>
      </c>
      <c r="M44" s="11">
        <f t="shared" si="2"/>
        <v>0.01864285714</v>
      </c>
      <c r="N44" s="10">
        <v>43234.0</v>
      </c>
    </row>
    <row r="45">
      <c r="A45" s="13">
        <v>0.4798611111111111</v>
      </c>
      <c r="B45" s="7">
        <v>25.0</v>
      </c>
      <c r="C45" s="7">
        <v>39.0</v>
      </c>
      <c r="D45" s="7" t="s">
        <v>26</v>
      </c>
      <c r="E45" s="7">
        <v>14.0</v>
      </c>
      <c r="F45" s="7" t="s">
        <v>127</v>
      </c>
      <c r="G45" s="7">
        <v>8.0</v>
      </c>
      <c r="H45" s="9"/>
      <c r="I45" s="3">
        <v>140.0</v>
      </c>
      <c r="J45" s="8">
        <v>0.19559</v>
      </c>
      <c r="K45" s="3">
        <v>0.20014</v>
      </c>
      <c r="L45" s="3">
        <f t="shared" si="1"/>
        <v>0.00455</v>
      </c>
      <c r="M45" s="11">
        <f t="shared" si="2"/>
        <v>0.0325</v>
      </c>
      <c r="N45" s="10">
        <v>43235.0</v>
      </c>
    </row>
    <row r="46">
      <c r="A46" s="13">
        <v>0.4798611111111111</v>
      </c>
      <c r="B46" s="7">
        <v>25.0</v>
      </c>
      <c r="C46" s="7">
        <v>39.0</v>
      </c>
      <c r="D46" s="7" t="s">
        <v>26</v>
      </c>
      <c r="E46" s="7">
        <v>27.0</v>
      </c>
      <c r="F46" s="7" t="s">
        <v>129</v>
      </c>
      <c r="G46" s="7">
        <v>8.0</v>
      </c>
      <c r="H46" s="9"/>
      <c r="I46" s="3">
        <v>138.0</v>
      </c>
      <c r="J46" s="8">
        <v>0.19869</v>
      </c>
      <c r="K46" s="3">
        <v>0.20295</v>
      </c>
      <c r="L46" s="3">
        <f t="shared" si="1"/>
        <v>0.00426</v>
      </c>
      <c r="M46" s="11">
        <f t="shared" si="2"/>
        <v>0.03086956522</v>
      </c>
      <c r="N46" s="10">
        <v>43235.0</v>
      </c>
    </row>
    <row r="47">
      <c r="A47" s="13">
        <v>0.4798611111111111</v>
      </c>
      <c r="B47" s="7">
        <v>25.0</v>
      </c>
      <c r="C47" s="7">
        <v>39.0</v>
      </c>
      <c r="D47" s="7" t="s">
        <v>36</v>
      </c>
      <c r="E47" s="7">
        <v>5.0</v>
      </c>
      <c r="F47" s="7" t="s">
        <v>131</v>
      </c>
      <c r="G47" s="7">
        <v>8.0</v>
      </c>
      <c r="H47" s="9"/>
      <c r="I47" s="3">
        <v>139.0</v>
      </c>
      <c r="J47" s="8">
        <v>0.19681</v>
      </c>
      <c r="K47" s="3">
        <v>0.20132</v>
      </c>
      <c r="L47" s="3">
        <f t="shared" si="1"/>
        <v>0.00451</v>
      </c>
      <c r="M47" s="11">
        <f t="shared" si="2"/>
        <v>0.03244604317</v>
      </c>
      <c r="N47" s="10">
        <v>43236.0</v>
      </c>
    </row>
    <row r="48">
      <c r="A48" s="13">
        <v>0.4798611111111111</v>
      </c>
      <c r="B48" s="7">
        <v>25.0</v>
      </c>
      <c r="C48" s="7">
        <v>39.0</v>
      </c>
      <c r="D48" s="7" t="s">
        <v>36</v>
      </c>
      <c r="E48" s="7">
        <v>14.0</v>
      </c>
      <c r="F48" s="7" t="s">
        <v>134</v>
      </c>
      <c r="G48" s="7">
        <v>8.0</v>
      </c>
      <c r="H48" s="9"/>
      <c r="I48" s="3">
        <v>142.0</v>
      </c>
      <c r="J48" s="8">
        <v>0.20058</v>
      </c>
      <c r="K48" s="3">
        <v>0.20464</v>
      </c>
      <c r="L48" s="3">
        <f t="shared" si="1"/>
        <v>0.00406</v>
      </c>
      <c r="M48" s="11">
        <f t="shared" si="2"/>
        <v>0.0285915493</v>
      </c>
      <c r="N48" s="10">
        <v>43236.0</v>
      </c>
    </row>
    <row r="49">
      <c r="A49" s="13">
        <v>0.4798611111111111</v>
      </c>
      <c r="B49" s="7">
        <v>25.0</v>
      </c>
      <c r="C49" s="7">
        <v>39.0</v>
      </c>
      <c r="D49" s="7" t="s">
        <v>36</v>
      </c>
      <c r="E49" s="7">
        <v>27.0</v>
      </c>
      <c r="F49" s="7" t="s">
        <v>136</v>
      </c>
      <c r="G49" s="7">
        <v>8.0</v>
      </c>
      <c r="H49" s="9"/>
      <c r="I49" s="3">
        <v>138.0</v>
      </c>
      <c r="J49" s="8">
        <v>0.20485</v>
      </c>
      <c r="K49" s="3">
        <v>0.20945</v>
      </c>
      <c r="L49" s="3">
        <f t="shared" si="1"/>
        <v>0.0046</v>
      </c>
      <c r="M49" s="11">
        <f t="shared" si="2"/>
        <v>0.03333333333</v>
      </c>
      <c r="N49" s="10">
        <v>43235.0</v>
      </c>
      <c r="O49" s="14"/>
    </row>
    <row r="50">
      <c r="A50" s="13">
        <v>0.48333333333333334</v>
      </c>
      <c r="B50" s="7">
        <v>30.0</v>
      </c>
      <c r="C50" s="7">
        <v>44.0</v>
      </c>
      <c r="D50" s="7" t="s">
        <v>26</v>
      </c>
      <c r="E50" s="7">
        <v>5.0</v>
      </c>
      <c r="F50" s="7" t="s">
        <v>137</v>
      </c>
      <c r="G50" s="7">
        <v>9.0</v>
      </c>
      <c r="H50" s="9"/>
      <c r="I50" s="3">
        <v>141.0</v>
      </c>
      <c r="J50" s="8">
        <v>0.13244</v>
      </c>
      <c r="K50" s="3">
        <v>0.13471</v>
      </c>
      <c r="L50" s="3">
        <f t="shared" si="1"/>
        <v>0.00227</v>
      </c>
      <c r="M50" s="11">
        <f t="shared" si="2"/>
        <v>0.01609929078</v>
      </c>
      <c r="N50" s="10">
        <v>43234.0</v>
      </c>
    </row>
    <row r="51">
      <c r="A51" s="13">
        <v>0.48333333333333334</v>
      </c>
      <c r="B51" s="7">
        <v>30.0</v>
      </c>
      <c r="C51" s="7">
        <v>44.0</v>
      </c>
      <c r="D51" s="7" t="s">
        <v>26</v>
      </c>
      <c r="E51" s="7">
        <v>14.0</v>
      </c>
      <c r="F51" s="7" t="s">
        <v>139</v>
      </c>
      <c r="G51" s="7">
        <v>9.0</v>
      </c>
      <c r="H51" s="9"/>
      <c r="I51" s="3">
        <v>141.0</v>
      </c>
      <c r="J51" s="8">
        <v>0.20213</v>
      </c>
      <c r="K51" s="3">
        <v>0.20652</v>
      </c>
      <c r="L51" s="3">
        <f t="shared" si="1"/>
        <v>0.00439</v>
      </c>
      <c r="M51" s="11">
        <f t="shared" si="2"/>
        <v>0.03113475177</v>
      </c>
      <c r="N51" s="10">
        <v>43235.0</v>
      </c>
    </row>
    <row r="52">
      <c r="A52" s="13">
        <v>0.48333333333333334</v>
      </c>
      <c r="B52" s="7">
        <v>30.0</v>
      </c>
      <c r="C52" s="7">
        <v>44.0</v>
      </c>
      <c r="D52" s="7" t="s">
        <v>26</v>
      </c>
      <c r="E52" s="7">
        <v>27.0</v>
      </c>
      <c r="F52" s="7" t="s">
        <v>141</v>
      </c>
      <c r="G52" s="7">
        <v>9.0</v>
      </c>
      <c r="H52" s="9"/>
      <c r="I52" s="3">
        <v>141.0</v>
      </c>
      <c r="J52" s="8">
        <v>0.13069</v>
      </c>
      <c r="K52" s="3">
        <v>0.13306</v>
      </c>
      <c r="L52" s="3">
        <f t="shared" si="1"/>
        <v>0.00237</v>
      </c>
      <c r="M52" s="11">
        <f t="shared" si="2"/>
        <v>0.01680851064</v>
      </c>
      <c r="N52" s="10">
        <v>43234.0</v>
      </c>
      <c r="O52" s="2"/>
    </row>
    <row r="53">
      <c r="A53" s="13">
        <v>0.48333333333333334</v>
      </c>
      <c r="B53" s="7">
        <v>30.0</v>
      </c>
      <c r="C53" s="7">
        <v>44.0</v>
      </c>
      <c r="D53" s="7" t="s">
        <v>36</v>
      </c>
      <c r="E53" s="7">
        <v>5.0</v>
      </c>
      <c r="F53" s="7" t="s">
        <v>144</v>
      </c>
      <c r="G53" s="7">
        <v>9.0</v>
      </c>
      <c r="H53" s="9"/>
      <c r="I53" s="3">
        <v>138.0</v>
      </c>
      <c r="J53" s="8">
        <v>0.13383</v>
      </c>
      <c r="K53" s="3">
        <v>0.13591</v>
      </c>
      <c r="L53" s="3">
        <f t="shared" si="1"/>
        <v>0.00208</v>
      </c>
      <c r="M53" s="11">
        <f t="shared" si="2"/>
        <v>0.01507246377</v>
      </c>
      <c r="N53" s="10">
        <v>43234.0</v>
      </c>
    </row>
    <row r="54">
      <c r="A54" s="13">
        <v>0.48333333333333334</v>
      </c>
      <c r="B54" s="7">
        <v>30.0</v>
      </c>
      <c r="C54" s="7">
        <v>44.0</v>
      </c>
      <c r="D54" s="7" t="s">
        <v>36</v>
      </c>
      <c r="E54" s="7">
        <v>14.0</v>
      </c>
      <c r="F54" s="7" t="s">
        <v>147</v>
      </c>
      <c r="G54" s="7">
        <v>9.0</v>
      </c>
      <c r="H54" s="9"/>
      <c r="I54" s="3">
        <v>135.0</v>
      </c>
      <c r="J54" s="8">
        <v>0.19865</v>
      </c>
      <c r="K54" s="3">
        <v>0.20306</v>
      </c>
      <c r="L54" s="3">
        <f t="shared" si="1"/>
        <v>0.00441</v>
      </c>
      <c r="M54" s="11">
        <f t="shared" si="2"/>
        <v>0.03266666667</v>
      </c>
      <c r="N54" s="10">
        <v>43235.0</v>
      </c>
    </row>
    <row r="55">
      <c r="A55" s="13">
        <v>0.48333333333333334</v>
      </c>
      <c r="B55" s="7">
        <v>30.0</v>
      </c>
      <c r="C55" s="7">
        <v>44.0</v>
      </c>
      <c r="D55" s="7" t="s">
        <v>36</v>
      </c>
      <c r="E55" s="7">
        <v>27.0</v>
      </c>
      <c r="F55" s="7" t="s">
        <v>149</v>
      </c>
      <c r="G55" s="7">
        <v>9.0</v>
      </c>
      <c r="H55" s="9"/>
      <c r="I55" s="3">
        <v>142.0</v>
      </c>
      <c r="J55" s="8">
        <v>0.19686</v>
      </c>
      <c r="K55" s="3">
        <v>0.20083</v>
      </c>
      <c r="L55" s="3">
        <f t="shared" si="1"/>
        <v>0.00397</v>
      </c>
      <c r="M55" s="11">
        <f t="shared" si="2"/>
        <v>0.02795774648</v>
      </c>
      <c r="N55" s="10">
        <v>43236.0</v>
      </c>
    </row>
    <row r="56">
      <c r="A56" s="13">
        <v>0.48680555555555555</v>
      </c>
      <c r="B56" s="7">
        <v>35.0</v>
      </c>
      <c r="C56" s="7">
        <v>49.0</v>
      </c>
      <c r="D56" s="7" t="s">
        <v>26</v>
      </c>
      <c r="E56" s="7">
        <v>5.0</v>
      </c>
      <c r="F56" s="7" t="s">
        <v>151</v>
      </c>
      <c r="G56" s="7">
        <v>10.0</v>
      </c>
      <c r="H56" s="9"/>
      <c r="I56" s="3">
        <v>141.0</v>
      </c>
      <c r="J56" s="8">
        <v>0.13139</v>
      </c>
      <c r="K56" s="3">
        <v>0.13374</v>
      </c>
      <c r="L56" s="3">
        <f t="shared" si="1"/>
        <v>0.00235</v>
      </c>
      <c r="M56" s="11">
        <f t="shared" si="2"/>
        <v>0.01666666667</v>
      </c>
      <c r="N56" s="10">
        <v>43234.0</v>
      </c>
      <c r="O56" s="14"/>
    </row>
    <row r="57">
      <c r="A57" s="13">
        <v>0.48680555555555555</v>
      </c>
      <c r="B57" s="7">
        <v>35.0</v>
      </c>
      <c r="C57" s="7">
        <v>49.0</v>
      </c>
      <c r="D57" s="7" t="s">
        <v>26</v>
      </c>
      <c r="E57" s="7">
        <v>14.0</v>
      </c>
      <c r="F57" s="7" t="s">
        <v>153</v>
      </c>
      <c r="G57" s="7">
        <v>10.0</v>
      </c>
      <c r="H57" s="9"/>
      <c r="I57" s="3">
        <v>138.0</v>
      </c>
      <c r="J57" s="8">
        <v>0.13515</v>
      </c>
      <c r="K57" s="3">
        <v>0.13728</v>
      </c>
      <c r="L57" s="3">
        <f t="shared" si="1"/>
        <v>0.00213</v>
      </c>
      <c r="M57" s="11">
        <f t="shared" si="2"/>
        <v>0.01543478261</v>
      </c>
      <c r="N57" s="10">
        <v>43234.0</v>
      </c>
    </row>
    <row r="58">
      <c r="A58" s="13">
        <v>0.48680555555555555</v>
      </c>
      <c r="B58" s="7">
        <v>35.0</v>
      </c>
      <c r="C58" s="7">
        <v>49.0</v>
      </c>
      <c r="D58" s="7" t="s">
        <v>26</v>
      </c>
      <c r="E58" s="7">
        <v>27.0</v>
      </c>
      <c r="F58" s="7" t="s">
        <v>155</v>
      </c>
      <c r="G58" s="7">
        <v>10.0</v>
      </c>
      <c r="H58" s="9"/>
      <c r="I58" s="3">
        <v>139.0</v>
      </c>
      <c r="J58" s="8">
        <v>0.20442</v>
      </c>
      <c r="K58" s="3">
        <v>0.2087</v>
      </c>
      <c r="L58" s="3">
        <f t="shared" si="1"/>
        <v>0.00428</v>
      </c>
      <c r="M58" s="11">
        <f t="shared" si="2"/>
        <v>0.03079136691</v>
      </c>
      <c r="N58" s="10">
        <v>43235.0</v>
      </c>
      <c r="O58" s="14"/>
    </row>
    <row r="59">
      <c r="A59" s="13">
        <v>0.48680555555555555</v>
      </c>
      <c r="B59" s="7">
        <v>35.0</v>
      </c>
      <c r="C59" s="7">
        <v>49.0</v>
      </c>
      <c r="D59" s="7" t="s">
        <v>36</v>
      </c>
      <c r="E59" s="7">
        <v>5.0</v>
      </c>
      <c r="F59" s="7" t="s">
        <v>157</v>
      </c>
      <c r="G59" s="7">
        <v>10.0</v>
      </c>
      <c r="H59" s="9"/>
      <c r="I59" s="3">
        <v>140.0</v>
      </c>
      <c r="J59" s="8">
        <v>0.13463</v>
      </c>
      <c r="K59" s="3">
        <v>0.13688</v>
      </c>
      <c r="L59" s="3">
        <f t="shared" si="1"/>
        <v>0.00225</v>
      </c>
      <c r="M59" s="11">
        <f t="shared" si="2"/>
        <v>0.01607142857</v>
      </c>
      <c r="N59" s="10">
        <v>43234.0</v>
      </c>
    </row>
    <row r="60">
      <c r="A60" s="13">
        <v>0.48680555555555555</v>
      </c>
      <c r="B60" s="7">
        <v>35.0</v>
      </c>
      <c r="C60" s="7">
        <v>49.0</v>
      </c>
      <c r="D60" s="7" t="s">
        <v>36</v>
      </c>
      <c r="E60" s="7">
        <v>14.0</v>
      </c>
      <c r="F60" s="7" t="s">
        <v>160</v>
      </c>
      <c r="G60" s="7">
        <v>10.0</v>
      </c>
      <c r="H60" s="9"/>
      <c r="I60" s="3">
        <v>140.0</v>
      </c>
      <c r="J60" s="8">
        <v>0.13193</v>
      </c>
      <c r="K60" s="3">
        <v>0.13431</v>
      </c>
      <c r="L60" s="3">
        <f t="shared" si="1"/>
        <v>0.00238</v>
      </c>
      <c r="M60" s="11">
        <f t="shared" si="2"/>
        <v>0.017</v>
      </c>
      <c r="N60" s="10">
        <v>43234.0</v>
      </c>
    </row>
    <row r="61">
      <c r="A61" s="13">
        <v>0.48680555555555555</v>
      </c>
      <c r="B61" s="7">
        <v>35.0</v>
      </c>
      <c r="C61" s="7">
        <v>49.0</v>
      </c>
      <c r="D61" s="7" t="s">
        <v>36</v>
      </c>
      <c r="E61" s="7">
        <v>27.0</v>
      </c>
      <c r="F61" s="7" t="s">
        <v>162</v>
      </c>
      <c r="G61" s="7">
        <v>10.0</v>
      </c>
      <c r="H61" s="7"/>
      <c r="I61" s="3">
        <v>140.0</v>
      </c>
      <c r="J61" s="8">
        <v>0.19244</v>
      </c>
      <c r="K61" s="3">
        <v>0.19669</v>
      </c>
      <c r="L61" s="3">
        <f t="shared" si="1"/>
        <v>0.00425</v>
      </c>
      <c r="M61" s="11">
        <f t="shared" si="2"/>
        <v>0.03035714286</v>
      </c>
      <c r="N61" s="10">
        <v>43235.0</v>
      </c>
      <c r="O61" s="2"/>
      <c r="P61" s="6"/>
      <c r="Q61" s="6"/>
      <c r="R61" s="6"/>
      <c r="S61" s="6"/>
      <c r="T61" s="6"/>
      <c r="U61" s="6"/>
      <c r="V61" s="6"/>
      <c r="W61" s="6"/>
      <c r="X61" s="6"/>
      <c r="Y61" s="6"/>
      <c r="Z61" s="6"/>
      <c r="AA61" s="6"/>
      <c r="AB61" s="6"/>
      <c r="AC61" s="6"/>
    </row>
    <row r="62">
      <c r="A62" s="13">
        <v>0.49027777777777776</v>
      </c>
      <c r="B62" s="7">
        <v>40.0</v>
      </c>
      <c r="C62" s="7">
        <v>54.0</v>
      </c>
      <c r="D62" s="7" t="s">
        <v>26</v>
      </c>
      <c r="E62" s="7">
        <v>5.0</v>
      </c>
      <c r="F62" s="7" t="s">
        <v>166</v>
      </c>
      <c r="G62" s="7">
        <v>11.0</v>
      </c>
      <c r="H62" s="9"/>
      <c r="I62" s="3">
        <v>130.0</v>
      </c>
      <c r="J62" s="8">
        <v>0.13237</v>
      </c>
      <c r="K62" s="3">
        <v>0.13448</v>
      </c>
      <c r="L62" s="3">
        <f t="shared" si="1"/>
        <v>0.00211</v>
      </c>
      <c r="M62" s="11">
        <f t="shared" si="2"/>
        <v>0.01623076923</v>
      </c>
      <c r="N62" s="10">
        <v>43234.0</v>
      </c>
    </row>
    <row r="63">
      <c r="A63" s="13">
        <v>0.49027777777777776</v>
      </c>
      <c r="B63" s="7">
        <v>40.0</v>
      </c>
      <c r="C63" s="7">
        <v>54.0</v>
      </c>
      <c r="D63" s="7" t="s">
        <v>26</v>
      </c>
      <c r="E63" s="7">
        <v>14.0</v>
      </c>
      <c r="F63" s="7" t="s">
        <v>169</v>
      </c>
      <c r="G63" s="7">
        <v>11.0</v>
      </c>
      <c r="H63" s="9"/>
      <c r="I63" s="3">
        <v>139.0</v>
      </c>
      <c r="J63" s="8">
        <v>0.19709</v>
      </c>
      <c r="K63" s="3">
        <v>0.20076</v>
      </c>
      <c r="L63" s="3">
        <f t="shared" si="1"/>
        <v>0.00367</v>
      </c>
      <c r="M63" s="11">
        <f t="shared" si="2"/>
        <v>0.0264028777</v>
      </c>
      <c r="N63" s="10">
        <v>43236.0</v>
      </c>
      <c r="O63" s="14"/>
    </row>
    <row r="64">
      <c r="A64" s="13">
        <v>0.49027777777777776</v>
      </c>
      <c r="B64" s="7">
        <v>40.0</v>
      </c>
      <c r="C64" s="7">
        <v>54.0</v>
      </c>
      <c r="D64" s="7" t="s">
        <v>26</v>
      </c>
      <c r="E64" s="7">
        <v>27.0</v>
      </c>
      <c r="F64" s="7" t="s">
        <v>171</v>
      </c>
      <c r="G64" s="7">
        <v>11.0</v>
      </c>
      <c r="H64" s="9"/>
      <c r="I64" s="3">
        <v>136.0</v>
      </c>
      <c r="J64" s="8">
        <v>0.19793</v>
      </c>
      <c r="K64" s="3">
        <v>0.20173</v>
      </c>
      <c r="L64" s="3">
        <f t="shared" si="1"/>
        <v>0.0038</v>
      </c>
      <c r="M64" s="11">
        <f t="shared" si="2"/>
        <v>0.02794117647</v>
      </c>
      <c r="N64" s="10">
        <v>43236.0</v>
      </c>
      <c r="O64" s="3"/>
    </row>
    <row r="65">
      <c r="A65" s="13">
        <v>0.49027777777777776</v>
      </c>
      <c r="B65" s="7">
        <v>40.0</v>
      </c>
      <c r="C65" s="7">
        <v>54.0</v>
      </c>
      <c r="D65" s="7" t="s">
        <v>36</v>
      </c>
      <c r="E65" s="7">
        <v>5.0</v>
      </c>
      <c r="F65" s="7" t="s">
        <v>173</v>
      </c>
      <c r="G65" s="7">
        <v>11.0</v>
      </c>
      <c r="H65" s="9"/>
      <c r="I65" s="3">
        <v>140.0</v>
      </c>
      <c r="J65" s="8">
        <v>0.20855</v>
      </c>
      <c r="K65" s="3">
        <v>0.21301</v>
      </c>
      <c r="L65" s="3">
        <f t="shared" si="1"/>
        <v>0.00446</v>
      </c>
      <c r="M65" s="11">
        <f t="shared" si="2"/>
        <v>0.03185714286</v>
      </c>
      <c r="N65" s="10"/>
    </row>
    <row r="66">
      <c r="A66" s="13">
        <v>0.49027777777777776</v>
      </c>
      <c r="B66" s="7">
        <v>40.0</v>
      </c>
      <c r="C66" s="7">
        <v>54.0</v>
      </c>
      <c r="D66" s="7" t="s">
        <v>36</v>
      </c>
      <c r="E66" s="7">
        <v>14.0</v>
      </c>
      <c r="F66" s="7" t="s">
        <v>175</v>
      </c>
      <c r="G66" s="7">
        <v>11.0</v>
      </c>
      <c r="H66" s="9"/>
      <c r="I66" s="3">
        <v>139.0</v>
      </c>
      <c r="J66" s="8">
        <v>0.2012</v>
      </c>
      <c r="K66" s="3">
        <v>0.20494</v>
      </c>
      <c r="L66" s="3">
        <f t="shared" si="1"/>
        <v>0.00374</v>
      </c>
      <c r="M66" s="11">
        <f t="shared" si="2"/>
        <v>0.02690647482</v>
      </c>
      <c r="N66" s="10"/>
      <c r="O66" s="3"/>
    </row>
    <row r="67">
      <c r="A67" s="13">
        <v>0.49027777777777776</v>
      </c>
      <c r="B67" s="7">
        <v>40.0</v>
      </c>
      <c r="C67" s="7">
        <v>54.0</v>
      </c>
      <c r="D67" s="7" t="s">
        <v>36</v>
      </c>
      <c r="E67" s="7">
        <v>27.0</v>
      </c>
      <c r="F67" s="7" t="s">
        <v>176</v>
      </c>
      <c r="G67" s="7">
        <v>11.0</v>
      </c>
      <c r="H67" s="9"/>
      <c r="I67" s="3">
        <v>139.0</v>
      </c>
      <c r="J67" s="8">
        <v>0.20037</v>
      </c>
      <c r="K67" s="3">
        <v>0.20491</v>
      </c>
      <c r="L67" s="3">
        <f t="shared" si="1"/>
        <v>0.00454</v>
      </c>
      <c r="M67" s="11">
        <f t="shared" si="2"/>
        <v>0.0326618705</v>
      </c>
      <c r="N67" s="10">
        <v>43236.0</v>
      </c>
      <c r="O67" s="3"/>
    </row>
    <row r="68">
      <c r="A68" s="13">
        <v>0.49375</v>
      </c>
      <c r="B68" s="7">
        <v>45.0</v>
      </c>
      <c r="C68" s="7">
        <v>59.0</v>
      </c>
      <c r="D68" s="7" t="s">
        <v>26</v>
      </c>
      <c r="E68" s="7">
        <v>5.0</v>
      </c>
      <c r="F68" s="7" t="s">
        <v>178</v>
      </c>
      <c r="G68" s="7">
        <v>12.0</v>
      </c>
      <c r="H68" s="9"/>
      <c r="I68" s="3">
        <v>141.0</v>
      </c>
      <c r="J68" s="8">
        <v>0.19769</v>
      </c>
      <c r="K68" s="3">
        <v>0.20125</v>
      </c>
      <c r="L68" s="3">
        <f t="shared" si="1"/>
        <v>0.00356</v>
      </c>
      <c r="M68" s="11">
        <f t="shared" si="2"/>
        <v>0.02524822695</v>
      </c>
      <c r="O68" s="3"/>
    </row>
    <row r="69">
      <c r="A69" s="13">
        <v>0.49375</v>
      </c>
      <c r="B69" s="7">
        <v>45.0</v>
      </c>
      <c r="C69" s="7">
        <v>59.0</v>
      </c>
      <c r="D69" s="7" t="s">
        <v>26</v>
      </c>
      <c r="E69" s="7">
        <v>14.0</v>
      </c>
      <c r="F69" s="7" t="s">
        <v>180</v>
      </c>
      <c r="G69" s="7">
        <v>12.0</v>
      </c>
      <c r="H69" s="9"/>
      <c r="I69" s="3">
        <v>136.0</v>
      </c>
      <c r="J69" s="8">
        <v>0.19326</v>
      </c>
      <c r="K69" s="3">
        <v>0.1969</v>
      </c>
      <c r="L69" s="3">
        <f t="shared" si="1"/>
        <v>0.00364</v>
      </c>
      <c r="M69" s="11">
        <f t="shared" si="2"/>
        <v>0.02676470588</v>
      </c>
      <c r="N69" s="10">
        <v>43236.0</v>
      </c>
      <c r="O69" s="3"/>
    </row>
    <row r="70">
      <c r="A70" s="13">
        <v>0.49375</v>
      </c>
      <c r="B70" s="7">
        <v>45.0</v>
      </c>
      <c r="C70" s="7">
        <v>59.0</v>
      </c>
      <c r="D70" s="7" t="s">
        <v>26</v>
      </c>
      <c r="E70" s="7">
        <v>27.0</v>
      </c>
      <c r="F70" s="7" t="s">
        <v>183</v>
      </c>
      <c r="G70" s="7">
        <v>12.0</v>
      </c>
      <c r="H70" s="9"/>
      <c r="I70" s="3">
        <v>140.0</v>
      </c>
      <c r="J70" s="8">
        <v>0.19755</v>
      </c>
      <c r="K70" s="3">
        <v>0.20226</v>
      </c>
      <c r="L70" s="3">
        <f t="shared" si="1"/>
        <v>0.00471</v>
      </c>
      <c r="M70" s="11">
        <f t="shared" si="2"/>
        <v>0.03364285714</v>
      </c>
      <c r="N70" s="10">
        <v>43236.0</v>
      </c>
      <c r="O70" s="3"/>
    </row>
    <row r="71">
      <c r="A71" s="13">
        <v>0.49375</v>
      </c>
      <c r="B71" s="7">
        <v>45.0</v>
      </c>
      <c r="C71" s="7">
        <v>59.0</v>
      </c>
      <c r="D71" s="7" t="s">
        <v>36</v>
      </c>
      <c r="E71" s="7">
        <v>5.0</v>
      </c>
      <c r="F71" s="7" t="s">
        <v>185</v>
      </c>
      <c r="G71" s="7">
        <v>12.0</v>
      </c>
      <c r="H71" s="9"/>
      <c r="I71" s="3">
        <v>141.0</v>
      </c>
      <c r="J71" s="8">
        <v>0.13457</v>
      </c>
      <c r="K71" s="3">
        <v>0.1367</v>
      </c>
      <c r="L71" s="3">
        <f t="shared" si="1"/>
        <v>0.00213</v>
      </c>
      <c r="M71" s="11">
        <f t="shared" si="2"/>
        <v>0.01510638298</v>
      </c>
      <c r="N71" s="10"/>
    </row>
    <row r="72">
      <c r="A72" s="13">
        <v>0.49375</v>
      </c>
      <c r="B72" s="7">
        <v>45.0</v>
      </c>
      <c r="C72" s="7">
        <v>59.0</v>
      </c>
      <c r="D72" s="7" t="s">
        <v>36</v>
      </c>
      <c r="E72" s="7">
        <v>14.0</v>
      </c>
      <c r="F72" s="7" t="s">
        <v>188</v>
      </c>
      <c r="G72" s="7">
        <v>12.0</v>
      </c>
      <c r="H72" s="9"/>
      <c r="I72" s="3">
        <v>138.0</v>
      </c>
      <c r="J72" s="8">
        <v>0.13069</v>
      </c>
      <c r="K72" s="3">
        <v>0.13269</v>
      </c>
      <c r="L72" s="3">
        <f t="shared" si="1"/>
        <v>0.002</v>
      </c>
      <c r="M72" s="11">
        <f t="shared" si="2"/>
        <v>0.01449275362</v>
      </c>
      <c r="N72" s="10"/>
      <c r="O72" s="14"/>
    </row>
    <row r="73">
      <c r="A73" s="13">
        <v>0.49375</v>
      </c>
      <c r="B73" s="7">
        <v>45.0</v>
      </c>
      <c r="C73" s="7">
        <v>59.0</v>
      </c>
      <c r="D73" s="7" t="s">
        <v>36</v>
      </c>
      <c r="E73" s="7">
        <v>27.0</v>
      </c>
      <c r="F73" s="7" t="s">
        <v>190</v>
      </c>
      <c r="G73" s="7">
        <v>12.0</v>
      </c>
      <c r="H73" s="9"/>
      <c r="I73" s="3">
        <v>136.0</v>
      </c>
      <c r="J73" s="8">
        <v>0.19731</v>
      </c>
      <c r="K73" s="3">
        <v>0.20092</v>
      </c>
      <c r="L73" s="3">
        <f t="shared" si="1"/>
        <v>0.00361</v>
      </c>
      <c r="M73" s="11">
        <f t="shared" si="2"/>
        <v>0.02654411765</v>
      </c>
      <c r="N73" s="10">
        <v>43236.0</v>
      </c>
      <c r="O73" s="3"/>
    </row>
    <row r="74">
      <c r="A74" s="13">
        <v>0.49722222222222223</v>
      </c>
      <c r="B74" s="7">
        <v>50.0</v>
      </c>
      <c r="C74" s="7">
        <v>64.0</v>
      </c>
      <c r="D74" s="7" t="s">
        <v>26</v>
      </c>
      <c r="E74" s="7">
        <v>5.0</v>
      </c>
      <c r="F74" s="7" t="s">
        <v>192</v>
      </c>
      <c r="G74" s="7">
        <v>13.0</v>
      </c>
      <c r="I74" s="3">
        <v>139.0</v>
      </c>
      <c r="J74" s="8">
        <v>0.13322</v>
      </c>
      <c r="K74" s="3">
        <v>0.13522</v>
      </c>
      <c r="L74" s="3">
        <f t="shared" si="1"/>
        <v>0.002</v>
      </c>
      <c r="M74" s="11">
        <f t="shared" si="2"/>
        <v>0.01438848921</v>
      </c>
      <c r="N74" s="10"/>
      <c r="O74" s="3"/>
    </row>
    <row r="75">
      <c r="A75" s="13">
        <v>0.49722222222222223</v>
      </c>
      <c r="B75" s="7">
        <v>50.0</v>
      </c>
      <c r="C75" s="7">
        <v>64.0</v>
      </c>
      <c r="D75" s="7" t="s">
        <v>26</v>
      </c>
      <c r="E75" s="7">
        <v>14.0</v>
      </c>
      <c r="F75" s="7" t="s">
        <v>194</v>
      </c>
      <c r="G75" s="7">
        <v>13.0</v>
      </c>
      <c r="I75" s="3">
        <v>141.0</v>
      </c>
      <c r="J75" s="8">
        <v>0.13297</v>
      </c>
      <c r="K75" s="3">
        <v>0.1349</v>
      </c>
      <c r="L75" s="3">
        <f t="shared" si="1"/>
        <v>0.00193</v>
      </c>
      <c r="M75" s="11">
        <f t="shared" si="2"/>
        <v>0.01368794326</v>
      </c>
      <c r="O75" s="3"/>
    </row>
    <row r="76">
      <c r="A76" s="13">
        <v>0.49722222222222223</v>
      </c>
      <c r="B76" s="7">
        <v>50.0</v>
      </c>
      <c r="C76" s="7">
        <v>64.0</v>
      </c>
      <c r="D76" s="7" t="s">
        <v>26</v>
      </c>
      <c r="E76" s="7">
        <v>27.0</v>
      </c>
      <c r="F76" s="7" t="s">
        <v>197</v>
      </c>
      <c r="G76" s="7">
        <v>13.0</v>
      </c>
      <c r="I76" s="3">
        <v>139.0</v>
      </c>
      <c r="J76" s="8">
        <v>0.19565</v>
      </c>
      <c r="K76" s="3">
        <v>0.19983</v>
      </c>
      <c r="L76" s="3">
        <f t="shared" si="1"/>
        <v>0.00418</v>
      </c>
      <c r="M76" s="11">
        <f t="shared" si="2"/>
        <v>0.03007194245</v>
      </c>
      <c r="N76" s="10">
        <v>43236.0</v>
      </c>
      <c r="O76" s="14"/>
    </row>
    <row r="77">
      <c r="A77" s="13">
        <v>0.49722222222222223</v>
      </c>
      <c r="B77" s="7">
        <v>50.0</v>
      </c>
      <c r="C77" s="7">
        <v>64.0</v>
      </c>
      <c r="D77" s="7" t="s">
        <v>36</v>
      </c>
      <c r="E77" s="7">
        <v>5.0</v>
      </c>
      <c r="F77" s="7" t="s">
        <v>199</v>
      </c>
      <c r="G77" s="7">
        <v>13.0</v>
      </c>
      <c r="H77" s="9"/>
      <c r="I77" s="3">
        <v>140.0</v>
      </c>
      <c r="J77" s="8">
        <v>0.13095</v>
      </c>
      <c r="K77" s="3">
        <v>0.13279</v>
      </c>
      <c r="L77" s="3">
        <f t="shared" si="1"/>
        <v>0.00184</v>
      </c>
      <c r="M77" s="11">
        <f t="shared" si="2"/>
        <v>0.01314285714</v>
      </c>
      <c r="N77" s="10"/>
      <c r="O77" s="14"/>
    </row>
    <row r="78">
      <c r="A78" s="13">
        <v>0.49722222222222223</v>
      </c>
      <c r="B78" s="7">
        <v>50.0</v>
      </c>
      <c r="C78" s="7">
        <v>64.0</v>
      </c>
      <c r="D78" s="7" t="s">
        <v>36</v>
      </c>
      <c r="E78" s="7">
        <v>14.0</v>
      </c>
      <c r="F78" s="7" t="s">
        <v>203</v>
      </c>
      <c r="G78" s="7">
        <v>13.0</v>
      </c>
      <c r="H78" s="9"/>
      <c r="I78" s="3">
        <v>142.0</v>
      </c>
      <c r="J78" s="8">
        <v>0.13281</v>
      </c>
      <c r="K78" s="3">
        <v>0.13475</v>
      </c>
      <c r="L78" s="3">
        <f t="shared" si="1"/>
        <v>0.00194</v>
      </c>
      <c r="M78" s="11">
        <f t="shared" si="2"/>
        <v>0.01366197183</v>
      </c>
      <c r="N78" s="10"/>
      <c r="O78" s="3"/>
    </row>
    <row r="79">
      <c r="A79" s="13">
        <v>0.49722222222222223</v>
      </c>
      <c r="B79" s="7">
        <v>50.0</v>
      </c>
      <c r="C79" s="7">
        <v>64.0</v>
      </c>
      <c r="D79" s="7" t="s">
        <v>36</v>
      </c>
      <c r="E79" s="7">
        <v>27.0</v>
      </c>
      <c r="F79" s="7" t="s">
        <v>205</v>
      </c>
      <c r="G79" s="7">
        <v>13.0</v>
      </c>
      <c r="H79" s="9"/>
      <c r="I79" s="3">
        <v>140.0</v>
      </c>
      <c r="J79" s="8">
        <v>0.13273</v>
      </c>
      <c r="K79" s="3">
        <v>0.13466</v>
      </c>
      <c r="L79" s="3">
        <f t="shared" si="1"/>
        <v>0.00193</v>
      </c>
      <c r="M79" s="11">
        <f t="shared" si="2"/>
        <v>0.01378571429</v>
      </c>
      <c r="N79" s="10"/>
    </row>
    <row r="80">
      <c r="A80" s="13">
        <v>0.5006944444444444</v>
      </c>
      <c r="B80" s="7">
        <v>55.0</v>
      </c>
      <c r="C80" s="7">
        <v>69.0</v>
      </c>
      <c r="D80" s="7" t="s">
        <v>26</v>
      </c>
      <c r="E80" s="7">
        <v>5.0</v>
      </c>
      <c r="F80" s="7" t="s">
        <v>207</v>
      </c>
      <c r="G80" s="7">
        <v>14.0</v>
      </c>
      <c r="H80" s="9"/>
      <c r="I80" s="3">
        <v>140.0</v>
      </c>
      <c r="J80" s="8">
        <v>0.20048</v>
      </c>
      <c r="K80" s="3">
        <v>0.20414</v>
      </c>
      <c r="L80" s="3">
        <f t="shared" si="1"/>
        <v>0.00366</v>
      </c>
      <c r="M80" s="11">
        <f t="shared" si="2"/>
        <v>0.02614285714</v>
      </c>
      <c r="N80" s="10">
        <v>43236.0</v>
      </c>
    </row>
    <row r="81">
      <c r="A81" s="13">
        <v>0.5006944444444444</v>
      </c>
      <c r="B81" s="7">
        <v>55.0</v>
      </c>
      <c r="C81" s="7">
        <v>69.0</v>
      </c>
      <c r="D81" s="7" t="s">
        <v>26</v>
      </c>
      <c r="E81" s="7">
        <v>14.0</v>
      </c>
      <c r="F81" s="7" t="s">
        <v>210</v>
      </c>
      <c r="G81" s="7">
        <v>14.0</v>
      </c>
      <c r="H81" s="7"/>
      <c r="I81" s="3">
        <v>141.0</v>
      </c>
      <c r="J81" s="8">
        <v>0.12971</v>
      </c>
      <c r="K81" s="3">
        <v>0.13168</v>
      </c>
      <c r="L81" s="3">
        <f t="shared" si="1"/>
        <v>0.00197</v>
      </c>
      <c r="M81" s="11">
        <f t="shared" si="2"/>
        <v>0.01397163121</v>
      </c>
      <c r="N81" s="2"/>
      <c r="O81" s="2"/>
      <c r="P81" s="6"/>
      <c r="Q81" s="6"/>
      <c r="R81" s="6"/>
      <c r="S81" s="6"/>
      <c r="T81" s="6"/>
      <c r="U81" s="6"/>
      <c r="V81" s="6"/>
      <c r="W81" s="6"/>
      <c r="X81" s="6"/>
      <c r="Y81" s="6"/>
      <c r="Z81" s="6"/>
      <c r="AA81" s="6"/>
      <c r="AB81" s="6"/>
      <c r="AC81" s="6"/>
    </row>
    <row r="82">
      <c r="A82" s="13">
        <v>0.5006944444444444</v>
      </c>
      <c r="B82" s="7">
        <v>55.0</v>
      </c>
      <c r="C82" s="7">
        <v>69.0</v>
      </c>
      <c r="D82" s="7" t="s">
        <v>26</v>
      </c>
      <c r="E82" s="7">
        <v>27.0</v>
      </c>
      <c r="F82" s="7" t="s">
        <v>212</v>
      </c>
      <c r="G82" s="7">
        <v>14.0</v>
      </c>
      <c r="H82" s="9"/>
      <c r="I82" s="3">
        <v>141.0</v>
      </c>
      <c r="J82" s="8">
        <v>0.19656</v>
      </c>
      <c r="K82" s="3">
        <v>0.2002</v>
      </c>
      <c r="L82" s="3">
        <f t="shared" si="1"/>
        <v>0.00364</v>
      </c>
      <c r="M82" s="11">
        <f t="shared" si="2"/>
        <v>0.02581560284</v>
      </c>
      <c r="N82" s="10">
        <v>43236.0</v>
      </c>
      <c r="O82" s="14"/>
    </row>
    <row r="83">
      <c r="A83" s="13">
        <v>0.5006944444444444</v>
      </c>
      <c r="B83" s="7">
        <v>55.0</v>
      </c>
      <c r="C83" s="7">
        <v>69.0</v>
      </c>
      <c r="D83" s="7" t="s">
        <v>36</v>
      </c>
      <c r="E83" s="7">
        <v>5.0</v>
      </c>
      <c r="F83" s="7" t="s">
        <v>214</v>
      </c>
      <c r="G83" s="7">
        <v>14.0</v>
      </c>
      <c r="H83" s="9"/>
      <c r="I83" s="3">
        <v>141.0</v>
      </c>
      <c r="J83" s="8">
        <v>0.19498</v>
      </c>
      <c r="K83" s="3">
        <v>0.19838</v>
      </c>
      <c r="L83" s="3">
        <f t="shared" si="1"/>
        <v>0.0034</v>
      </c>
      <c r="M83" s="11">
        <f t="shared" si="2"/>
        <v>0.02411347518</v>
      </c>
      <c r="N83" s="10">
        <v>43236.0</v>
      </c>
    </row>
    <row r="84">
      <c r="A84" s="13">
        <v>0.5006944444444444</v>
      </c>
      <c r="B84" s="7">
        <v>55.0</v>
      </c>
      <c r="C84" s="7">
        <v>69.0</v>
      </c>
      <c r="D84" s="7" t="s">
        <v>36</v>
      </c>
      <c r="E84" s="7">
        <v>14.0</v>
      </c>
      <c r="F84" s="7" t="s">
        <v>215</v>
      </c>
      <c r="G84" s="7">
        <v>14.0</v>
      </c>
      <c r="H84" s="9"/>
      <c r="I84" s="3">
        <v>142.0</v>
      </c>
      <c r="J84" s="8">
        <v>0.1319</v>
      </c>
      <c r="K84" s="3">
        <v>0.13368</v>
      </c>
      <c r="L84" s="3">
        <f t="shared" si="1"/>
        <v>0.00178</v>
      </c>
      <c r="M84" s="11">
        <f t="shared" si="2"/>
        <v>0.01253521127</v>
      </c>
      <c r="N84" s="10"/>
    </row>
    <row r="85">
      <c r="A85" s="13">
        <v>0.5006944444444444</v>
      </c>
      <c r="B85" s="7">
        <v>55.0</v>
      </c>
      <c r="C85" s="7">
        <v>69.0</v>
      </c>
      <c r="D85" s="7" t="s">
        <v>36</v>
      </c>
      <c r="E85" s="7">
        <v>27.0</v>
      </c>
      <c r="F85" s="7" t="s">
        <v>217</v>
      </c>
      <c r="G85" s="7">
        <v>14.0</v>
      </c>
      <c r="H85" s="9"/>
      <c r="I85" s="3">
        <v>142.0</v>
      </c>
      <c r="J85" s="8">
        <v>0.13433</v>
      </c>
      <c r="K85" s="3">
        <v>0.13628</v>
      </c>
      <c r="L85" s="3">
        <f t="shared" si="1"/>
        <v>0.00195</v>
      </c>
      <c r="M85" s="11">
        <f t="shared" si="2"/>
        <v>0.01373239437</v>
      </c>
      <c r="N85" s="10"/>
    </row>
    <row r="86">
      <c r="A86" s="13"/>
      <c r="B86" s="7"/>
      <c r="C86" s="7"/>
      <c r="D86" s="9"/>
      <c r="E86" s="9"/>
      <c r="F86" s="7" t="s">
        <v>233</v>
      </c>
      <c r="G86" s="9"/>
      <c r="H86" s="7" t="s">
        <v>234</v>
      </c>
      <c r="J86" s="8">
        <v>0.19898</v>
      </c>
      <c r="K86" s="3">
        <v>0.20103</v>
      </c>
      <c r="L86" s="3">
        <f t="shared" si="1"/>
        <v>0.00205</v>
      </c>
      <c r="M86" s="11"/>
      <c r="N86" s="10">
        <v>43235.0</v>
      </c>
      <c r="O86" s="3"/>
    </row>
    <row r="87">
      <c r="A87" s="13"/>
      <c r="B87" s="7"/>
      <c r="C87" s="7"/>
      <c r="D87" s="9"/>
      <c r="E87" s="9"/>
      <c r="F87" s="7" t="s">
        <v>235</v>
      </c>
      <c r="G87" s="9"/>
      <c r="H87" s="7" t="s">
        <v>234</v>
      </c>
      <c r="J87" s="8">
        <v>0.19877</v>
      </c>
      <c r="K87" s="3">
        <v>0.20042</v>
      </c>
      <c r="L87" s="3">
        <f t="shared" si="1"/>
        <v>0.00165</v>
      </c>
      <c r="M87" s="11"/>
      <c r="N87" s="10">
        <v>43235.0</v>
      </c>
    </row>
    <row r="88">
      <c r="A88" s="13"/>
      <c r="B88" s="7"/>
      <c r="C88" s="7"/>
      <c r="D88" s="9"/>
      <c r="E88" s="9"/>
      <c r="F88" s="7" t="s">
        <v>236</v>
      </c>
      <c r="G88" s="9"/>
      <c r="H88" s="7" t="s">
        <v>237</v>
      </c>
      <c r="I88" s="3"/>
      <c r="J88" s="8">
        <v>0.19669</v>
      </c>
      <c r="K88" s="3">
        <v>0.19755</v>
      </c>
      <c r="L88" s="3">
        <f t="shared" si="1"/>
        <v>0.00086</v>
      </c>
      <c r="M88" s="11"/>
      <c r="N88" s="10">
        <v>43236.0</v>
      </c>
    </row>
    <row r="89">
      <c r="A89" s="13"/>
      <c r="B89" s="7"/>
      <c r="C89" s="7"/>
      <c r="D89" s="9"/>
      <c r="E89" s="9"/>
      <c r="F89" s="9"/>
      <c r="G89" s="9"/>
      <c r="H89" s="9"/>
      <c r="I89" s="3"/>
      <c r="J89" s="8"/>
      <c r="K89" s="3"/>
      <c r="L89" s="17"/>
      <c r="M89" s="11"/>
      <c r="N89" s="10"/>
    </row>
    <row r="90">
      <c r="A90" s="9"/>
      <c r="B90" s="7"/>
      <c r="C90" s="7"/>
      <c r="D90" s="9"/>
      <c r="E90" s="9"/>
      <c r="F90" s="9"/>
      <c r="G90" s="9"/>
      <c r="H90" s="9"/>
      <c r="I90" s="3"/>
      <c r="J90" s="8"/>
      <c r="K90" s="3"/>
      <c r="L90" s="17"/>
      <c r="M90" s="11"/>
      <c r="N90" s="10"/>
    </row>
    <row r="91">
      <c r="A91" s="9"/>
      <c r="B91" s="7"/>
      <c r="C91" s="7"/>
      <c r="D91" s="9"/>
      <c r="E91" s="9"/>
      <c r="F91" s="9"/>
      <c r="G91" s="9"/>
      <c r="H91" s="9"/>
      <c r="I91" s="3"/>
      <c r="J91" s="8"/>
      <c r="K91" s="3"/>
      <c r="L91" s="17"/>
      <c r="M91" s="11"/>
      <c r="N91" s="10"/>
    </row>
    <row r="92">
      <c r="A92" s="9"/>
      <c r="B92" s="7"/>
      <c r="C92" s="9"/>
      <c r="D92" s="9"/>
      <c r="E92" s="9"/>
      <c r="F92" s="9"/>
      <c r="G92" s="9"/>
      <c r="H92" s="9"/>
      <c r="I92" s="3"/>
      <c r="J92" s="8"/>
      <c r="K92" s="3"/>
      <c r="L92" s="17"/>
      <c r="M92" s="11"/>
      <c r="N92" s="10"/>
    </row>
    <row r="93">
      <c r="A93" s="9"/>
      <c r="B93" s="7"/>
      <c r="C93" s="9"/>
      <c r="D93" s="9"/>
      <c r="E93" s="9"/>
      <c r="F93" s="9"/>
      <c r="G93" s="9"/>
      <c r="H93" s="9"/>
      <c r="I93" s="3">
        <f>AVERAGE(I2:I85)</f>
        <v>139.047619</v>
      </c>
      <c r="J93" s="8"/>
      <c r="K93" s="3"/>
      <c r="L93" s="17"/>
      <c r="M93" s="11"/>
      <c r="N93" s="10"/>
    </row>
    <row r="94">
      <c r="A94" s="9"/>
      <c r="B94" s="7"/>
      <c r="C94" s="9"/>
      <c r="D94" s="9"/>
      <c r="E94" s="9"/>
      <c r="F94" s="9"/>
      <c r="G94" s="9"/>
      <c r="H94" s="9"/>
      <c r="I94" s="3"/>
      <c r="J94" s="8"/>
      <c r="K94" s="3"/>
      <c r="L94" s="17"/>
      <c r="M94" s="11"/>
      <c r="N94" s="10"/>
      <c r="O94" s="3"/>
    </row>
    <row r="95">
      <c r="A95" s="9"/>
      <c r="B95" s="9"/>
      <c r="C95" s="9"/>
      <c r="D95" s="9"/>
      <c r="E95" s="9"/>
      <c r="F95" s="9"/>
      <c r="G95" s="9"/>
      <c r="H95" s="9"/>
      <c r="I95" s="3"/>
      <c r="J95" s="8"/>
      <c r="K95" s="3"/>
      <c r="L95" s="17"/>
      <c r="M95" s="11"/>
      <c r="N95" s="10"/>
    </row>
    <row r="96">
      <c r="A96" s="9"/>
      <c r="B96" s="9"/>
      <c r="C96" s="9"/>
      <c r="D96" s="9"/>
      <c r="E96" s="9"/>
      <c r="F96" s="9"/>
      <c r="G96" s="9"/>
      <c r="H96" s="9"/>
      <c r="J96" s="16"/>
      <c r="M96" s="19"/>
    </row>
    <row r="97">
      <c r="A97" s="9"/>
      <c r="B97" s="9"/>
      <c r="C97" s="9"/>
      <c r="D97" s="9"/>
      <c r="E97" s="9"/>
      <c r="F97" s="9"/>
      <c r="G97" s="9"/>
      <c r="H97" s="9"/>
      <c r="J97" s="16"/>
      <c r="M97" s="19"/>
    </row>
    <row r="98">
      <c r="A98" s="9"/>
      <c r="B98" s="9"/>
      <c r="C98" s="9"/>
      <c r="D98" s="9"/>
      <c r="E98" s="9"/>
      <c r="F98" s="9"/>
      <c r="G98" s="9"/>
      <c r="H98" s="9"/>
      <c r="J98" s="16"/>
      <c r="M98" s="19"/>
    </row>
    <row r="99">
      <c r="A99" s="9"/>
      <c r="B99" s="9"/>
      <c r="C99" s="9"/>
      <c r="D99" s="9"/>
      <c r="E99" s="9"/>
      <c r="F99" s="9"/>
      <c r="G99" s="9"/>
      <c r="H99" s="9"/>
      <c r="J99" s="16"/>
      <c r="M99" s="19"/>
    </row>
    <row r="100">
      <c r="A100" s="9"/>
      <c r="B100" s="9"/>
      <c r="C100" s="9"/>
      <c r="D100" s="9"/>
      <c r="E100" s="9"/>
      <c r="F100" s="9"/>
      <c r="G100" s="9"/>
      <c r="H100" s="9"/>
      <c r="J100" s="16"/>
      <c r="M100" s="19"/>
    </row>
    <row r="101">
      <c r="A101" s="9"/>
      <c r="B101" s="9"/>
      <c r="C101" s="9"/>
      <c r="D101" s="9"/>
      <c r="E101" s="9"/>
      <c r="F101" s="9"/>
      <c r="G101" s="9"/>
      <c r="H101" s="9"/>
      <c r="J101" s="16"/>
      <c r="M101" s="19"/>
    </row>
    <row r="102">
      <c r="A102" s="9"/>
      <c r="B102" s="9"/>
      <c r="C102" s="9"/>
      <c r="D102" s="9"/>
      <c r="E102" s="9"/>
      <c r="F102" s="9"/>
      <c r="G102" s="9"/>
      <c r="H102" s="9"/>
      <c r="J102" s="16"/>
      <c r="M102" s="19"/>
    </row>
    <row r="103">
      <c r="A103" s="9"/>
      <c r="B103" s="9"/>
      <c r="C103" s="9"/>
      <c r="D103" s="9"/>
      <c r="E103" s="9"/>
      <c r="F103" s="9"/>
      <c r="G103" s="9"/>
      <c r="H103" s="9"/>
      <c r="J103" s="16"/>
      <c r="M103" s="19"/>
    </row>
    <row r="104">
      <c r="A104" s="9"/>
      <c r="B104" s="9"/>
      <c r="C104" s="9"/>
      <c r="D104" s="9"/>
      <c r="E104" s="9"/>
      <c r="F104" s="9"/>
      <c r="G104" s="9"/>
      <c r="H104" s="9"/>
      <c r="J104" s="16"/>
      <c r="M104" s="19"/>
    </row>
    <row r="105">
      <c r="A105" s="9"/>
      <c r="B105" s="9"/>
      <c r="C105" s="9"/>
      <c r="D105" s="9"/>
      <c r="E105" s="9"/>
      <c r="F105" s="9"/>
      <c r="G105" s="9"/>
      <c r="H105" s="9"/>
      <c r="J105" s="16"/>
      <c r="M105" s="19"/>
    </row>
    <row r="106">
      <c r="A106" s="9"/>
      <c r="B106" s="9"/>
      <c r="C106" s="9"/>
      <c r="D106" s="9"/>
      <c r="E106" s="9"/>
      <c r="F106" s="9"/>
      <c r="G106" s="9"/>
      <c r="H106" s="9"/>
      <c r="J106" s="16"/>
      <c r="M106" s="19"/>
    </row>
    <row r="107">
      <c r="A107" s="9"/>
      <c r="B107" s="9"/>
      <c r="C107" s="9"/>
      <c r="D107" s="9"/>
      <c r="E107" s="9"/>
      <c r="F107" s="9"/>
      <c r="G107" s="9"/>
      <c r="H107" s="9"/>
      <c r="J107" s="16"/>
      <c r="M107" s="19"/>
    </row>
    <row r="108">
      <c r="A108" s="9"/>
      <c r="B108" s="9"/>
      <c r="C108" s="9"/>
      <c r="D108" s="9"/>
      <c r="E108" s="9"/>
      <c r="F108" s="9"/>
      <c r="G108" s="9"/>
      <c r="H108" s="9"/>
      <c r="J108" s="16"/>
      <c r="M108" s="19"/>
    </row>
    <row r="109">
      <c r="A109" s="9"/>
      <c r="B109" s="9"/>
      <c r="C109" s="9"/>
      <c r="D109" s="9"/>
      <c r="E109" s="9"/>
      <c r="F109" s="9"/>
      <c r="G109" s="9"/>
      <c r="H109" s="9"/>
      <c r="J109" s="16"/>
      <c r="M109" s="19"/>
    </row>
    <row r="110">
      <c r="A110" s="9"/>
      <c r="B110" s="9"/>
      <c r="C110" s="9"/>
      <c r="D110" s="9"/>
      <c r="E110" s="9"/>
      <c r="F110" s="9"/>
      <c r="G110" s="9"/>
      <c r="H110" s="9"/>
      <c r="J110" s="16"/>
      <c r="M110" s="19"/>
    </row>
    <row r="111">
      <c r="A111" s="9"/>
      <c r="B111" s="9"/>
      <c r="C111" s="9"/>
      <c r="D111" s="9"/>
      <c r="E111" s="9"/>
      <c r="F111" s="9"/>
      <c r="G111" s="9"/>
      <c r="H111" s="9"/>
      <c r="J111" s="16"/>
      <c r="M111" s="19"/>
    </row>
    <row r="112">
      <c r="A112" s="9"/>
      <c r="B112" s="9"/>
      <c r="C112" s="9"/>
      <c r="D112" s="9"/>
      <c r="E112" s="9"/>
      <c r="F112" s="9"/>
      <c r="G112" s="9"/>
      <c r="H112" s="9"/>
      <c r="J112" s="16"/>
      <c r="M112" s="19"/>
    </row>
    <row r="113">
      <c r="A113" s="9"/>
      <c r="B113" s="9"/>
      <c r="C113" s="9"/>
      <c r="D113" s="9"/>
      <c r="E113" s="9"/>
      <c r="F113" s="9"/>
      <c r="G113" s="9"/>
      <c r="H113" s="9"/>
      <c r="J113" s="16"/>
      <c r="M113" s="19"/>
    </row>
    <row r="114">
      <c r="A114" s="9"/>
      <c r="B114" s="9"/>
      <c r="C114" s="9"/>
      <c r="D114" s="9"/>
      <c r="E114" s="9"/>
      <c r="F114" s="9"/>
      <c r="G114" s="9"/>
      <c r="H114" s="9"/>
      <c r="J114" s="16"/>
      <c r="M114" s="19"/>
    </row>
    <row r="115">
      <c r="A115" s="9"/>
      <c r="B115" s="9"/>
      <c r="C115" s="9"/>
      <c r="D115" s="9"/>
      <c r="E115" s="9"/>
      <c r="F115" s="9"/>
      <c r="G115" s="9"/>
      <c r="H115" s="9"/>
      <c r="J115" s="16"/>
      <c r="M115" s="19"/>
    </row>
    <row r="116">
      <c r="A116" s="9"/>
      <c r="B116" s="9"/>
      <c r="C116" s="9"/>
      <c r="D116" s="9"/>
      <c r="E116" s="9"/>
      <c r="F116" s="9"/>
      <c r="G116" s="9"/>
      <c r="H116" s="9"/>
      <c r="J116" s="16"/>
      <c r="M116" s="19"/>
    </row>
    <row r="117">
      <c r="A117" s="9"/>
      <c r="B117" s="9"/>
      <c r="C117" s="9"/>
      <c r="D117" s="9"/>
      <c r="E117" s="9"/>
      <c r="F117" s="9"/>
      <c r="G117" s="9"/>
      <c r="H117" s="9"/>
      <c r="J117" s="16"/>
      <c r="M117" s="19"/>
    </row>
    <row r="118">
      <c r="A118" s="9"/>
      <c r="B118" s="9"/>
      <c r="C118" s="9"/>
      <c r="D118" s="9"/>
      <c r="E118" s="9"/>
      <c r="F118" s="9"/>
      <c r="G118" s="9"/>
      <c r="H118" s="9"/>
      <c r="J118" s="16"/>
      <c r="M118" s="19"/>
    </row>
    <row r="119">
      <c r="A119" s="9"/>
      <c r="B119" s="9"/>
      <c r="C119" s="9"/>
      <c r="D119" s="9"/>
      <c r="E119" s="9"/>
      <c r="F119" s="9"/>
      <c r="G119" s="9"/>
      <c r="H119" s="9"/>
      <c r="J119" s="16"/>
      <c r="M119" s="19"/>
    </row>
    <row r="120">
      <c r="A120" s="9"/>
      <c r="B120" s="9"/>
      <c r="C120" s="9"/>
      <c r="D120" s="9"/>
      <c r="E120" s="9"/>
      <c r="F120" s="9"/>
      <c r="G120" s="9"/>
      <c r="H120" s="9"/>
      <c r="J120" s="16"/>
      <c r="M120" s="19"/>
    </row>
    <row r="121">
      <c r="A121" s="9"/>
      <c r="B121" s="9"/>
      <c r="C121" s="9"/>
      <c r="D121" s="9"/>
      <c r="E121" s="9"/>
      <c r="F121" s="9"/>
      <c r="G121" s="9"/>
      <c r="H121" s="9"/>
      <c r="J121" s="16"/>
      <c r="M121" s="19"/>
    </row>
    <row r="122">
      <c r="A122" s="9"/>
      <c r="B122" s="9"/>
      <c r="C122" s="9"/>
      <c r="D122" s="9"/>
      <c r="E122" s="9"/>
      <c r="F122" s="9"/>
      <c r="G122" s="9"/>
      <c r="H122" s="9"/>
      <c r="J122" s="16"/>
      <c r="M122" s="19"/>
    </row>
    <row r="123">
      <c r="A123" s="9"/>
      <c r="B123" s="9"/>
      <c r="C123" s="9"/>
      <c r="D123" s="9"/>
      <c r="E123" s="9"/>
      <c r="F123" s="9"/>
      <c r="G123" s="9"/>
      <c r="H123" s="9"/>
      <c r="J123" s="16"/>
      <c r="M123" s="19"/>
    </row>
    <row r="124">
      <c r="A124" s="9"/>
      <c r="B124" s="9"/>
      <c r="C124" s="9"/>
      <c r="D124" s="9"/>
      <c r="E124" s="9"/>
      <c r="F124" s="9"/>
      <c r="G124" s="9"/>
      <c r="H124" s="9"/>
      <c r="J124" s="16"/>
      <c r="M124" s="19"/>
    </row>
    <row r="125">
      <c r="A125" s="9"/>
      <c r="B125" s="9"/>
      <c r="C125" s="9"/>
      <c r="D125" s="9"/>
      <c r="E125" s="9"/>
      <c r="F125" s="9"/>
      <c r="G125" s="9"/>
      <c r="H125" s="9"/>
      <c r="J125" s="16"/>
      <c r="M125" s="19"/>
    </row>
    <row r="126">
      <c r="A126" s="9"/>
      <c r="B126" s="9"/>
      <c r="C126" s="9"/>
      <c r="D126" s="9"/>
      <c r="E126" s="9"/>
      <c r="F126" s="9"/>
      <c r="G126" s="9"/>
      <c r="H126" s="9"/>
      <c r="J126" s="16"/>
      <c r="M126" s="19"/>
    </row>
    <row r="127">
      <c r="A127" s="9"/>
      <c r="B127" s="9"/>
      <c r="C127" s="9"/>
      <c r="D127" s="9"/>
      <c r="E127" s="9"/>
      <c r="F127" s="9"/>
      <c r="G127" s="9"/>
      <c r="H127" s="9"/>
      <c r="J127" s="16"/>
      <c r="M127" s="19"/>
    </row>
    <row r="128">
      <c r="A128" s="9"/>
      <c r="B128" s="9"/>
      <c r="C128" s="9"/>
      <c r="D128" s="9"/>
      <c r="E128" s="9"/>
      <c r="F128" s="9"/>
      <c r="G128" s="9"/>
      <c r="H128" s="9"/>
      <c r="J128" s="16"/>
      <c r="M128" s="19"/>
    </row>
    <row r="129">
      <c r="A129" s="9"/>
      <c r="B129" s="9"/>
      <c r="C129" s="9"/>
      <c r="D129" s="9"/>
      <c r="E129" s="9"/>
      <c r="F129" s="9"/>
      <c r="G129" s="9"/>
      <c r="H129" s="9"/>
      <c r="J129" s="16"/>
      <c r="M129" s="19"/>
    </row>
    <row r="130">
      <c r="A130" s="9"/>
      <c r="B130" s="9"/>
      <c r="C130" s="9"/>
      <c r="D130" s="9"/>
      <c r="E130" s="9"/>
      <c r="F130" s="9"/>
      <c r="G130" s="9"/>
      <c r="H130" s="9"/>
      <c r="J130" s="16"/>
      <c r="M130" s="19"/>
    </row>
    <row r="131">
      <c r="A131" s="9"/>
      <c r="B131" s="9"/>
      <c r="C131" s="9"/>
      <c r="D131" s="9"/>
      <c r="E131" s="9"/>
      <c r="F131" s="9"/>
      <c r="G131" s="9"/>
      <c r="H131" s="9"/>
      <c r="J131" s="16"/>
      <c r="M131" s="19"/>
    </row>
    <row r="132">
      <c r="A132" s="9"/>
      <c r="B132" s="9"/>
      <c r="C132" s="9"/>
      <c r="D132" s="9"/>
      <c r="E132" s="9"/>
      <c r="F132" s="9"/>
      <c r="G132" s="9"/>
      <c r="H132" s="9"/>
      <c r="J132" s="16"/>
      <c r="M132" s="19"/>
    </row>
    <row r="133">
      <c r="A133" s="9"/>
      <c r="B133" s="9"/>
      <c r="C133" s="9"/>
      <c r="D133" s="9"/>
      <c r="E133" s="9"/>
      <c r="F133" s="9"/>
      <c r="G133" s="9"/>
      <c r="H133" s="9"/>
      <c r="J133" s="16"/>
      <c r="M133" s="19"/>
    </row>
    <row r="134">
      <c r="A134" s="9"/>
      <c r="B134" s="9"/>
      <c r="C134" s="9"/>
      <c r="D134" s="9"/>
      <c r="E134" s="9"/>
      <c r="F134" s="9"/>
      <c r="G134" s="9"/>
      <c r="H134" s="9"/>
      <c r="J134" s="16"/>
      <c r="M134" s="19"/>
    </row>
    <row r="135">
      <c r="A135" s="9"/>
      <c r="B135" s="9"/>
      <c r="C135" s="9"/>
      <c r="D135" s="9"/>
      <c r="E135" s="9"/>
      <c r="F135" s="9"/>
      <c r="G135" s="9"/>
      <c r="H135" s="9"/>
      <c r="J135" s="16"/>
      <c r="M135" s="19"/>
    </row>
    <row r="136">
      <c r="A136" s="9"/>
      <c r="B136" s="9"/>
      <c r="C136" s="9"/>
      <c r="D136" s="9"/>
      <c r="E136" s="9"/>
      <c r="F136" s="9"/>
      <c r="G136" s="9"/>
      <c r="H136" s="9"/>
      <c r="J136" s="16"/>
      <c r="M136" s="19"/>
    </row>
    <row r="137">
      <c r="A137" s="9"/>
      <c r="B137" s="9"/>
      <c r="C137" s="9"/>
      <c r="D137" s="9"/>
      <c r="E137" s="9"/>
      <c r="F137" s="9"/>
      <c r="G137" s="9"/>
      <c r="H137" s="9"/>
      <c r="J137" s="16"/>
      <c r="M137" s="19"/>
    </row>
    <row r="138">
      <c r="A138" s="9"/>
      <c r="B138" s="9"/>
      <c r="C138" s="9"/>
      <c r="D138" s="9"/>
      <c r="E138" s="9"/>
      <c r="F138" s="9"/>
      <c r="G138" s="9"/>
      <c r="H138" s="9"/>
      <c r="J138" s="16"/>
      <c r="M138" s="19"/>
    </row>
    <row r="139">
      <c r="A139" s="9"/>
      <c r="B139" s="9"/>
      <c r="C139" s="9"/>
      <c r="D139" s="9"/>
      <c r="E139" s="9"/>
      <c r="F139" s="9"/>
      <c r="G139" s="9"/>
      <c r="H139" s="9"/>
      <c r="J139" s="16"/>
      <c r="M139" s="19"/>
    </row>
    <row r="140">
      <c r="A140" s="9"/>
      <c r="B140" s="9"/>
      <c r="C140" s="9"/>
      <c r="D140" s="9"/>
      <c r="E140" s="9"/>
      <c r="F140" s="9"/>
      <c r="G140" s="9"/>
      <c r="H140" s="9"/>
      <c r="J140" s="16"/>
      <c r="M140" s="19"/>
    </row>
    <row r="141">
      <c r="A141" s="9"/>
      <c r="B141" s="9"/>
      <c r="C141" s="9"/>
      <c r="D141" s="9"/>
      <c r="E141" s="9"/>
      <c r="F141" s="9"/>
      <c r="G141" s="9"/>
      <c r="H141" s="9"/>
      <c r="J141" s="16"/>
      <c r="M141" s="19"/>
    </row>
    <row r="142">
      <c r="A142" s="9"/>
      <c r="B142" s="9"/>
      <c r="C142" s="9"/>
      <c r="D142" s="9"/>
      <c r="E142" s="9"/>
      <c r="F142" s="9"/>
      <c r="G142" s="9"/>
      <c r="H142" s="9"/>
      <c r="J142" s="16"/>
      <c r="M142" s="19"/>
    </row>
    <row r="143">
      <c r="A143" s="9"/>
      <c r="B143" s="9"/>
      <c r="C143" s="9"/>
      <c r="D143" s="9"/>
      <c r="E143" s="9"/>
      <c r="F143" s="9"/>
      <c r="G143" s="9"/>
      <c r="H143" s="9"/>
      <c r="J143" s="16"/>
      <c r="M143" s="19"/>
    </row>
    <row r="144">
      <c r="A144" s="9"/>
      <c r="B144" s="9"/>
      <c r="C144" s="9"/>
      <c r="D144" s="9"/>
      <c r="E144" s="9"/>
      <c r="F144" s="9"/>
      <c r="G144" s="9"/>
      <c r="H144" s="9"/>
      <c r="J144" s="16"/>
      <c r="M144" s="19"/>
    </row>
    <row r="145">
      <c r="A145" s="9"/>
      <c r="B145" s="9"/>
      <c r="C145" s="9"/>
      <c r="D145" s="9"/>
      <c r="E145" s="9"/>
      <c r="F145" s="9"/>
      <c r="G145" s="9"/>
      <c r="H145" s="9"/>
      <c r="J145" s="16"/>
      <c r="M145" s="19"/>
    </row>
    <row r="146">
      <c r="A146" s="9"/>
      <c r="B146" s="9"/>
      <c r="C146" s="9"/>
      <c r="D146" s="9"/>
      <c r="E146" s="9"/>
      <c r="F146" s="9"/>
      <c r="G146" s="9"/>
      <c r="H146" s="9"/>
      <c r="J146" s="16"/>
      <c r="M146" s="19"/>
    </row>
    <row r="147">
      <c r="A147" s="9"/>
      <c r="B147" s="9"/>
      <c r="C147" s="9"/>
      <c r="D147" s="9"/>
      <c r="E147" s="9"/>
      <c r="F147" s="9"/>
      <c r="G147" s="9"/>
      <c r="H147" s="9"/>
      <c r="J147" s="16"/>
      <c r="M147" s="19"/>
    </row>
    <row r="148">
      <c r="A148" s="9"/>
      <c r="B148" s="9"/>
      <c r="C148" s="9"/>
      <c r="D148" s="9"/>
      <c r="E148" s="9"/>
      <c r="F148" s="9"/>
      <c r="G148" s="9"/>
      <c r="H148" s="9"/>
      <c r="J148" s="16"/>
      <c r="M148" s="19"/>
    </row>
    <row r="149">
      <c r="A149" s="9"/>
      <c r="B149" s="9"/>
      <c r="C149" s="9"/>
      <c r="D149" s="9"/>
      <c r="E149" s="9"/>
      <c r="F149" s="9"/>
      <c r="G149" s="9"/>
      <c r="H149" s="9"/>
      <c r="J149" s="16"/>
      <c r="M149" s="19"/>
    </row>
    <row r="150">
      <c r="A150" s="9"/>
      <c r="B150" s="9"/>
      <c r="C150" s="9"/>
      <c r="D150" s="9"/>
      <c r="E150" s="9"/>
      <c r="F150" s="9"/>
      <c r="G150" s="9"/>
      <c r="H150" s="9"/>
      <c r="J150" s="16"/>
      <c r="M150" s="19"/>
    </row>
    <row r="151">
      <c r="A151" s="9"/>
      <c r="B151" s="9"/>
      <c r="C151" s="9"/>
      <c r="D151" s="9"/>
      <c r="E151" s="9"/>
      <c r="F151" s="9"/>
      <c r="G151" s="9"/>
      <c r="H151" s="9"/>
      <c r="J151" s="16"/>
      <c r="M151" s="19"/>
    </row>
    <row r="152">
      <c r="A152" s="9"/>
      <c r="B152" s="9"/>
      <c r="C152" s="9"/>
      <c r="D152" s="9"/>
      <c r="E152" s="9"/>
      <c r="F152" s="9"/>
      <c r="G152" s="9"/>
      <c r="H152" s="9"/>
      <c r="J152" s="16"/>
      <c r="M152" s="19"/>
    </row>
    <row r="153">
      <c r="A153" s="9"/>
      <c r="B153" s="9"/>
      <c r="C153" s="9"/>
      <c r="D153" s="9"/>
      <c r="E153" s="9"/>
      <c r="F153" s="9"/>
      <c r="G153" s="9"/>
      <c r="H153" s="9"/>
      <c r="J153" s="16"/>
      <c r="M153" s="19"/>
    </row>
    <row r="154">
      <c r="A154" s="9"/>
      <c r="B154" s="9"/>
      <c r="C154" s="9"/>
      <c r="D154" s="9"/>
      <c r="E154" s="9"/>
      <c r="F154" s="9"/>
      <c r="G154" s="9"/>
      <c r="H154" s="9"/>
      <c r="J154" s="16"/>
      <c r="M154" s="19"/>
    </row>
    <row r="155">
      <c r="A155" s="9"/>
      <c r="B155" s="9"/>
      <c r="C155" s="9"/>
      <c r="D155" s="9"/>
      <c r="E155" s="9"/>
      <c r="F155" s="9"/>
      <c r="G155" s="9"/>
      <c r="H155" s="9"/>
      <c r="J155" s="16"/>
      <c r="M155" s="19"/>
    </row>
    <row r="156">
      <c r="A156" s="9"/>
      <c r="B156" s="9"/>
      <c r="C156" s="9"/>
      <c r="D156" s="9"/>
      <c r="E156" s="9"/>
      <c r="F156" s="9"/>
      <c r="G156" s="9"/>
      <c r="H156" s="9"/>
      <c r="J156" s="16"/>
      <c r="M156" s="19"/>
    </row>
    <row r="157">
      <c r="A157" s="9"/>
      <c r="B157" s="9"/>
      <c r="C157" s="9"/>
      <c r="D157" s="9"/>
      <c r="E157" s="9"/>
      <c r="F157" s="9"/>
      <c r="G157" s="9"/>
      <c r="H157" s="9"/>
      <c r="J157" s="16"/>
      <c r="M157" s="19"/>
    </row>
    <row r="158">
      <c r="A158" s="9"/>
      <c r="B158" s="9"/>
      <c r="C158" s="9"/>
      <c r="D158" s="9"/>
      <c r="E158" s="9"/>
      <c r="F158" s="9"/>
      <c r="G158" s="9"/>
      <c r="H158" s="9"/>
      <c r="J158" s="16"/>
      <c r="M158" s="19"/>
    </row>
    <row r="159">
      <c r="A159" s="9"/>
      <c r="B159" s="9"/>
      <c r="C159" s="9"/>
      <c r="D159" s="9"/>
      <c r="E159" s="9"/>
      <c r="F159" s="9"/>
      <c r="G159" s="9"/>
      <c r="H159" s="9"/>
      <c r="J159" s="16"/>
      <c r="M159" s="19"/>
    </row>
    <row r="160">
      <c r="A160" s="9"/>
      <c r="B160" s="9"/>
      <c r="C160" s="9"/>
      <c r="D160" s="9"/>
      <c r="E160" s="9"/>
      <c r="F160" s="9"/>
      <c r="G160" s="9"/>
      <c r="H160" s="9"/>
      <c r="J160" s="16"/>
      <c r="M160" s="19"/>
    </row>
    <row r="161">
      <c r="A161" s="9"/>
      <c r="B161" s="9"/>
      <c r="C161" s="9"/>
      <c r="D161" s="9"/>
      <c r="E161" s="9"/>
      <c r="F161" s="9"/>
      <c r="G161" s="9"/>
      <c r="H161" s="9"/>
      <c r="J161" s="16"/>
      <c r="M161" s="19"/>
    </row>
    <row r="162">
      <c r="A162" s="9"/>
      <c r="B162" s="9"/>
      <c r="C162" s="9"/>
      <c r="D162" s="9"/>
      <c r="E162" s="9"/>
      <c r="F162" s="9"/>
      <c r="G162" s="9"/>
      <c r="H162" s="9"/>
      <c r="J162" s="16"/>
      <c r="M162" s="19"/>
    </row>
    <row r="163">
      <c r="A163" s="9"/>
      <c r="B163" s="9"/>
      <c r="C163" s="9"/>
      <c r="D163" s="9"/>
      <c r="E163" s="9"/>
      <c r="F163" s="9"/>
      <c r="G163" s="9"/>
      <c r="H163" s="9"/>
      <c r="J163" s="16"/>
      <c r="M163" s="19"/>
    </row>
    <row r="164">
      <c r="A164" s="9"/>
      <c r="B164" s="9"/>
      <c r="C164" s="9"/>
      <c r="D164" s="9"/>
      <c r="E164" s="9"/>
      <c r="F164" s="9"/>
      <c r="G164" s="9"/>
      <c r="H164" s="9"/>
      <c r="J164" s="16"/>
      <c r="M164" s="19"/>
    </row>
    <row r="165">
      <c r="A165" s="9"/>
      <c r="B165" s="9"/>
      <c r="C165" s="9"/>
      <c r="D165" s="9"/>
      <c r="E165" s="9"/>
      <c r="F165" s="9"/>
      <c r="G165" s="9"/>
      <c r="H165" s="9"/>
      <c r="J165" s="16"/>
      <c r="M165" s="19"/>
    </row>
    <row r="166">
      <c r="A166" s="9"/>
      <c r="B166" s="9"/>
      <c r="C166" s="9"/>
      <c r="D166" s="9"/>
      <c r="E166" s="9"/>
      <c r="F166" s="9"/>
      <c r="G166" s="9"/>
      <c r="H166" s="9"/>
      <c r="J166" s="16"/>
      <c r="M166" s="19"/>
    </row>
    <row r="167">
      <c r="A167" s="9"/>
      <c r="B167" s="9"/>
      <c r="C167" s="9"/>
      <c r="D167" s="9"/>
      <c r="E167" s="9"/>
      <c r="F167" s="9"/>
      <c r="G167" s="9"/>
      <c r="H167" s="9"/>
      <c r="J167" s="16"/>
      <c r="M167" s="19"/>
    </row>
    <row r="168">
      <c r="A168" s="9"/>
      <c r="B168" s="9"/>
      <c r="C168" s="9"/>
      <c r="D168" s="9"/>
      <c r="E168" s="9"/>
      <c r="F168" s="9"/>
      <c r="G168" s="9"/>
      <c r="H168" s="9"/>
      <c r="J168" s="16"/>
      <c r="M168" s="19"/>
    </row>
    <row r="169">
      <c r="A169" s="9"/>
      <c r="B169" s="9"/>
      <c r="C169" s="9"/>
      <c r="D169" s="9"/>
      <c r="E169" s="9"/>
      <c r="F169" s="9"/>
      <c r="G169" s="9"/>
      <c r="H169" s="9"/>
      <c r="J169" s="16"/>
      <c r="M169" s="19"/>
    </row>
    <row r="170">
      <c r="A170" s="9"/>
      <c r="B170" s="9"/>
      <c r="C170" s="9"/>
      <c r="D170" s="9"/>
      <c r="E170" s="9"/>
      <c r="F170" s="9"/>
      <c r="G170" s="9"/>
      <c r="H170" s="9"/>
      <c r="J170" s="16"/>
      <c r="M170" s="19"/>
    </row>
    <row r="171">
      <c r="A171" s="9"/>
      <c r="B171" s="9"/>
      <c r="C171" s="9"/>
      <c r="D171" s="9"/>
      <c r="E171" s="9"/>
      <c r="F171" s="9"/>
      <c r="G171" s="9"/>
      <c r="H171" s="9"/>
      <c r="J171" s="16"/>
      <c r="M171" s="19"/>
    </row>
    <row r="172">
      <c r="A172" s="9"/>
      <c r="B172" s="9"/>
      <c r="C172" s="9"/>
      <c r="D172" s="9"/>
      <c r="E172" s="9"/>
      <c r="F172" s="9"/>
      <c r="G172" s="9"/>
      <c r="H172" s="9"/>
      <c r="J172" s="16"/>
      <c r="M172" s="19"/>
    </row>
    <row r="173">
      <c r="A173" s="9"/>
      <c r="B173" s="9"/>
      <c r="C173" s="9"/>
      <c r="D173" s="9"/>
      <c r="E173" s="9"/>
      <c r="F173" s="9"/>
      <c r="G173" s="9"/>
      <c r="H173" s="9"/>
      <c r="J173" s="16"/>
      <c r="M173" s="19"/>
    </row>
    <row r="174">
      <c r="A174" s="9"/>
      <c r="B174" s="9"/>
      <c r="C174" s="9"/>
      <c r="D174" s="9"/>
      <c r="E174" s="9"/>
      <c r="F174" s="9"/>
      <c r="G174" s="9"/>
      <c r="H174" s="9"/>
      <c r="J174" s="16"/>
      <c r="M174" s="19"/>
    </row>
    <row r="175">
      <c r="A175" s="9"/>
      <c r="B175" s="9"/>
      <c r="C175" s="9"/>
      <c r="D175" s="9"/>
      <c r="E175" s="9"/>
      <c r="F175" s="9"/>
      <c r="G175" s="9"/>
      <c r="H175" s="9"/>
      <c r="J175" s="16"/>
      <c r="M175" s="19"/>
    </row>
    <row r="176">
      <c r="A176" s="9"/>
      <c r="B176" s="9"/>
      <c r="C176" s="9"/>
      <c r="D176" s="9"/>
      <c r="E176" s="9"/>
      <c r="F176" s="9"/>
      <c r="G176" s="9"/>
      <c r="H176" s="9"/>
      <c r="J176" s="16"/>
      <c r="M176" s="19"/>
    </row>
    <row r="177">
      <c r="A177" s="9"/>
      <c r="B177" s="9"/>
      <c r="C177" s="9"/>
      <c r="D177" s="9"/>
      <c r="E177" s="9"/>
      <c r="F177" s="9"/>
      <c r="G177" s="9"/>
      <c r="H177" s="9"/>
      <c r="J177" s="16"/>
      <c r="M177" s="19"/>
    </row>
    <row r="178">
      <c r="A178" s="9"/>
      <c r="B178" s="9"/>
      <c r="C178" s="9"/>
      <c r="D178" s="9"/>
      <c r="E178" s="9"/>
      <c r="F178" s="9"/>
      <c r="G178" s="9"/>
      <c r="H178" s="9"/>
      <c r="J178" s="16"/>
      <c r="M178" s="19"/>
    </row>
    <row r="179">
      <c r="A179" s="9"/>
      <c r="B179" s="9"/>
      <c r="C179" s="9"/>
      <c r="D179" s="9"/>
      <c r="E179" s="9"/>
      <c r="F179" s="9"/>
      <c r="G179" s="9"/>
      <c r="H179" s="9"/>
      <c r="J179" s="16"/>
      <c r="M179" s="19"/>
    </row>
    <row r="180">
      <c r="A180" s="9"/>
      <c r="B180" s="9"/>
      <c r="C180" s="9"/>
      <c r="D180" s="9"/>
      <c r="E180" s="9"/>
      <c r="F180" s="9"/>
      <c r="G180" s="9"/>
      <c r="H180" s="9"/>
      <c r="J180" s="16"/>
      <c r="M180" s="19"/>
    </row>
    <row r="181">
      <c r="A181" s="9"/>
      <c r="B181" s="9"/>
      <c r="C181" s="9"/>
      <c r="D181" s="9"/>
      <c r="E181" s="9"/>
      <c r="F181" s="9"/>
      <c r="G181" s="9"/>
      <c r="H181" s="9"/>
      <c r="J181" s="16"/>
      <c r="M181" s="19"/>
    </row>
    <row r="182">
      <c r="A182" s="9"/>
      <c r="B182" s="9"/>
      <c r="C182" s="9"/>
      <c r="D182" s="9"/>
      <c r="E182" s="9"/>
      <c r="F182" s="9"/>
      <c r="G182" s="9"/>
      <c r="H182" s="9"/>
      <c r="J182" s="16"/>
      <c r="M182" s="19"/>
    </row>
    <row r="183">
      <c r="A183" s="9"/>
      <c r="B183" s="9"/>
      <c r="C183" s="9"/>
      <c r="D183" s="9"/>
      <c r="E183" s="9"/>
      <c r="F183" s="9"/>
      <c r="G183" s="9"/>
      <c r="H183" s="9"/>
      <c r="J183" s="16"/>
      <c r="M183" s="19"/>
    </row>
    <row r="184">
      <c r="A184" s="9"/>
      <c r="B184" s="9"/>
      <c r="C184" s="9"/>
      <c r="D184" s="9"/>
      <c r="E184" s="9"/>
      <c r="F184" s="9"/>
      <c r="G184" s="9"/>
      <c r="H184" s="9"/>
      <c r="J184" s="16"/>
      <c r="M184" s="19"/>
    </row>
    <row r="185">
      <c r="A185" s="9"/>
      <c r="B185" s="9"/>
      <c r="C185" s="9"/>
      <c r="D185" s="9"/>
      <c r="E185" s="9"/>
      <c r="F185" s="9"/>
      <c r="G185" s="9"/>
      <c r="H185" s="9"/>
      <c r="J185" s="16"/>
      <c r="M185" s="19"/>
    </row>
    <row r="186">
      <c r="A186" s="9"/>
      <c r="B186" s="9"/>
      <c r="C186" s="9"/>
      <c r="D186" s="9"/>
      <c r="E186" s="9"/>
      <c r="F186" s="9"/>
      <c r="G186" s="9"/>
      <c r="H186" s="9"/>
      <c r="J186" s="16"/>
      <c r="M186" s="19"/>
    </row>
    <row r="187">
      <c r="A187" s="9"/>
      <c r="B187" s="9"/>
      <c r="C187" s="9"/>
      <c r="D187" s="9"/>
      <c r="E187" s="9"/>
      <c r="F187" s="9"/>
      <c r="G187" s="9"/>
      <c r="H187" s="9"/>
      <c r="J187" s="16"/>
      <c r="M187" s="19"/>
    </row>
    <row r="188">
      <c r="A188" s="9"/>
      <c r="B188" s="9"/>
      <c r="C188" s="9"/>
      <c r="D188" s="9"/>
      <c r="E188" s="9"/>
      <c r="F188" s="9"/>
      <c r="G188" s="9"/>
      <c r="H188" s="9"/>
      <c r="J188" s="16"/>
      <c r="M188" s="19"/>
    </row>
    <row r="189">
      <c r="A189" s="9"/>
      <c r="B189" s="9"/>
      <c r="C189" s="9"/>
      <c r="D189" s="9"/>
      <c r="E189" s="9"/>
      <c r="F189" s="9"/>
      <c r="G189" s="9"/>
      <c r="H189" s="9"/>
      <c r="J189" s="16"/>
      <c r="M189" s="19"/>
    </row>
    <row r="190">
      <c r="A190" s="9"/>
      <c r="B190" s="9"/>
      <c r="C190" s="9"/>
      <c r="D190" s="9"/>
      <c r="E190" s="9"/>
      <c r="F190" s="9"/>
      <c r="G190" s="9"/>
      <c r="H190" s="9"/>
      <c r="J190" s="16"/>
      <c r="M190" s="19"/>
    </row>
    <row r="191">
      <c r="A191" s="9"/>
      <c r="B191" s="9"/>
      <c r="C191" s="9"/>
      <c r="D191" s="9"/>
      <c r="E191" s="9"/>
      <c r="F191" s="9"/>
      <c r="G191" s="9"/>
      <c r="H191" s="9"/>
      <c r="J191" s="16"/>
      <c r="M191" s="19"/>
    </row>
    <row r="192">
      <c r="A192" s="9"/>
      <c r="B192" s="9"/>
      <c r="C192" s="9"/>
      <c r="D192" s="9"/>
      <c r="E192" s="9"/>
      <c r="F192" s="9"/>
      <c r="G192" s="9"/>
      <c r="H192" s="9"/>
      <c r="J192" s="16"/>
      <c r="M192" s="19"/>
    </row>
    <row r="193">
      <c r="A193" s="9"/>
      <c r="B193" s="9"/>
      <c r="C193" s="9"/>
      <c r="D193" s="9"/>
      <c r="E193" s="9"/>
      <c r="F193" s="9"/>
      <c r="G193" s="9"/>
      <c r="H193" s="9"/>
      <c r="J193" s="16"/>
      <c r="M193" s="19"/>
    </row>
    <row r="194">
      <c r="A194" s="9"/>
      <c r="B194" s="9"/>
      <c r="C194" s="9"/>
      <c r="D194" s="9"/>
      <c r="E194" s="9"/>
      <c r="F194" s="9"/>
      <c r="G194" s="9"/>
      <c r="H194" s="9"/>
      <c r="J194" s="16"/>
      <c r="M194" s="19"/>
    </row>
    <row r="195">
      <c r="A195" s="9"/>
      <c r="B195" s="9"/>
      <c r="C195" s="9"/>
      <c r="D195" s="9"/>
      <c r="E195" s="9"/>
      <c r="F195" s="9"/>
      <c r="G195" s="9"/>
      <c r="H195" s="9"/>
      <c r="J195" s="16"/>
      <c r="M195" s="19"/>
    </row>
    <row r="196">
      <c r="A196" s="9"/>
      <c r="B196" s="9"/>
      <c r="C196" s="9"/>
      <c r="D196" s="9"/>
      <c r="E196" s="9"/>
      <c r="F196" s="9"/>
      <c r="G196" s="9"/>
      <c r="H196" s="9"/>
      <c r="J196" s="16"/>
      <c r="M196" s="19"/>
    </row>
    <row r="197">
      <c r="A197" s="9"/>
      <c r="B197" s="9"/>
      <c r="C197" s="9"/>
      <c r="D197" s="9"/>
      <c r="E197" s="9"/>
      <c r="F197" s="9"/>
      <c r="G197" s="9"/>
      <c r="H197" s="9"/>
      <c r="J197" s="16"/>
      <c r="M197" s="19"/>
    </row>
    <row r="198">
      <c r="A198" s="9"/>
      <c r="B198" s="9"/>
      <c r="C198" s="9"/>
      <c r="D198" s="9"/>
      <c r="E198" s="9"/>
      <c r="F198" s="9"/>
      <c r="G198" s="9"/>
      <c r="H198" s="9"/>
      <c r="J198" s="16"/>
      <c r="M198" s="19"/>
    </row>
    <row r="199">
      <c r="A199" s="9"/>
      <c r="B199" s="9"/>
      <c r="C199" s="9"/>
      <c r="D199" s="9"/>
      <c r="E199" s="9"/>
      <c r="F199" s="9"/>
      <c r="G199" s="9"/>
      <c r="H199" s="9"/>
      <c r="J199" s="16"/>
      <c r="M199" s="19"/>
    </row>
    <row r="200">
      <c r="A200" s="9"/>
      <c r="B200" s="9"/>
      <c r="C200" s="9"/>
      <c r="D200" s="9"/>
      <c r="E200" s="9"/>
      <c r="F200" s="9"/>
      <c r="G200" s="9"/>
      <c r="H200" s="9"/>
      <c r="J200" s="16"/>
      <c r="M200" s="19"/>
    </row>
    <row r="201">
      <c r="A201" s="9"/>
      <c r="B201" s="9"/>
      <c r="C201" s="9"/>
      <c r="D201" s="9"/>
      <c r="E201" s="9"/>
      <c r="F201" s="9"/>
      <c r="G201" s="9"/>
      <c r="H201" s="9"/>
      <c r="J201" s="16"/>
      <c r="M201" s="19"/>
    </row>
    <row r="202">
      <c r="A202" s="9"/>
      <c r="B202" s="9"/>
      <c r="C202" s="9"/>
      <c r="D202" s="9"/>
      <c r="E202" s="9"/>
      <c r="F202" s="9"/>
      <c r="G202" s="9"/>
      <c r="H202" s="9"/>
      <c r="J202" s="16"/>
      <c r="M202" s="19"/>
    </row>
    <row r="203">
      <c r="A203" s="9"/>
      <c r="B203" s="9"/>
      <c r="C203" s="9"/>
      <c r="D203" s="9"/>
      <c r="E203" s="9"/>
      <c r="F203" s="9"/>
      <c r="G203" s="9"/>
      <c r="H203" s="9"/>
      <c r="J203" s="16"/>
      <c r="M203" s="19"/>
    </row>
    <row r="204">
      <c r="A204" s="9"/>
      <c r="B204" s="9"/>
      <c r="C204" s="9"/>
      <c r="D204" s="9"/>
      <c r="E204" s="9"/>
      <c r="F204" s="9"/>
      <c r="G204" s="9"/>
      <c r="H204" s="9"/>
      <c r="J204" s="16"/>
      <c r="M204" s="19"/>
    </row>
    <row r="205">
      <c r="A205" s="9"/>
      <c r="B205" s="9"/>
      <c r="C205" s="9"/>
      <c r="D205" s="9"/>
      <c r="E205" s="9"/>
      <c r="F205" s="9"/>
      <c r="G205" s="9"/>
      <c r="H205" s="9"/>
      <c r="J205" s="16"/>
      <c r="M205" s="19"/>
    </row>
    <row r="206">
      <c r="A206" s="9"/>
      <c r="B206" s="9"/>
      <c r="C206" s="9"/>
      <c r="D206" s="9"/>
      <c r="E206" s="9"/>
      <c r="F206" s="9"/>
      <c r="G206" s="9"/>
      <c r="H206" s="9"/>
      <c r="J206" s="16"/>
      <c r="M206" s="19"/>
    </row>
    <row r="207">
      <c r="A207" s="9"/>
      <c r="B207" s="9"/>
      <c r="C207" s="9"/>
      <c r="D207" s="9"/>
      <c r="E207" s="9"/>
      <c r="F207" s="9"/>
      <c r="G207" s="9"/>
      <c r="H207" s="9"/>
      <c r="J207" s="16"/>
      <c r="M207" s="19"/>
    </row>
    <row r="208">
      <c r="A208" s="9"/>
      <c r="B208" s="9"/>
      <c r="C208" s="9"/>
      <c r="D208" s="9"/>
      <c r="E208" s="9"/>
      <c r="F208" s="9"/>
      <c r="G208" s="9"/>
      <c r="H208" s="9"/>
      <c r="J208" s="16"/>
      <c r="M208" s="19"/>
    </row>
    <row r="209">
      <c r="A209" s="9"/>
      <c r="B209" s="9"/>
      <c r="C209" s="9"/>
      <c r="D209" s="9"/>
      <c r="E209" s="9"/>
      <c r="F209" s="9"/>
      <c r="G209" s="9"/>
      <c r="H209" s="9"/>
      <c r="J209" s="16"/>
      <c r="M209" s="19"/>
    </row>
    <row r="210">
      <c r="A210" s="9"/>
      <c r="B210" s="9"/>
      <c r="C210" s="9"/>
      <c r="D210" s="9"/>
      <c r="E210" s="9"/>
      <c r="F210" s="9"/>
      <c r="G210" s="9"/>
      <c r="H210" s="9"/>
      <c r="J210" s="16"/>
      <c r="M210" s="19"/>
    </row>
    <row r="211">
      <c r="A211" s="9"/>
      <c r="B211" s="9"/>
      <c r="C211" s="9"/>
      <c r="D211" s="9"/>
      <c r="E211" s="9"/>
      <c r="F211" s="9"/>
      <c r="G211" s="9"/>
      <c r="H211" s="9"/>
      <c r="J211" s="16"/>
      <c r="M211" s="19"/>
    </row>
    <row r="212">
      <c r="A212" s="9"/>
      <c r="B212" s="9"/>
      <c r="C212" s="9"/>
      <c r="D212" s="9"/>
      <c r="E212" s="9"/>
      <c r="F212" s="9"/>
      <c r="G212" s="9"/>
      <c r="H212" s="9"/>
      <c r="J212" s="16"/>
      <c r="M212" s="19"/>
    </row>
    <row r="213">
      <c r="A213" s="9"/>
      <c r="B213" s="9"/>
      <c r="C213" s="9"/>
      <c r="D213" s="9"/>
      <c r="E213" s="9"/>
      <c r="F213" s="9"/>
      <c r="G213" s="9"/>
      <c r="H213" s="9"/>
      <c r="J213" s="16"/>
      <c r="M213" s="19"/>
    </row>
    <row r="214">
      <c r="A214" s="9"/>
      <c r="B214" s="9"/>
      <c r="C214" s="9"/>
      <c r="D214" s="9"/>
      <c r="E214" s="9"/>
      <c r="F214" s="9"/>
      <c r="G214" s="9"/>
      <c r="H214" s="9"/>
      <c r="J214" s="16"/>
      <c r="M214" s="19"/>
    </row>
    <row r="215">
      <c r="A215" s="9"/>
      <c r="B215" s="9"/>
      <c r="C215" s="9"/>
      <c r="D215" s="9"/>
      <c r="E215" s="9"/>
      <c r="F215" s="9"/>
      <c r="G215" s="9"/>
      <c r="H215" s="9"/>
      <c r="J215" s="16"/>
      <c r="M215" s="19"/>
    </row>
    <row r="216">
      <c r="A216" s="9"/>
      <c r="B216" s="9"/>
      <c r="C216" s="9"/>
      <c r="D216" s="9"/>
      <c r="E216" s="9"/>
      <c r="F216" s="9"/>
      <c r="G216" s="9"/>
      <c r="H216" s="9"/>
      <c r="J216" s="16"/>
      <c r="M216" s="19"/>
    </row>
    <row r="217">
      <c r="A217" s="9"/>
      <c r="B217" s="9"/>
      <c r="C217" s="9"/>
      <c r="D217" s="9"/>
      <c r="E217" s="9"/>
      <c r="F217" s="9"/>
      <c r="G217" s="9"/>
      <c r="H217" s="9"/>
      <c r="J217" s="16"/>
      <c r="M217" s="19"/>
    </row>
    <row r="218">
      <c r="A218" s="9"/>
      <c r="B218" s="9"/>
      <c r="C218" s="9"/>
      <c r="D218" s="9"/>
      <c r="E218" s="9"/>
      <c r="F218" s="9"/>
      <c r="G218" s="9"/>
      <c r="H218" s="9"/>
      <c r="J218" s="16"/>
      <c r="M218" s="19"/>
    </row>
    <row r="219">
      <c r="A219" s="9"/>
      <c r="B219" s="9"/>
      <c r="C219" s="9"/>
      <c r="D219" s="9"/>
      <c r="E219" s="9"/>
      <c r="F219" s="9"/>
      <c r="G219" s="9"/>
      <c r="H219" s="9"/>
      <c r="J219" s="16"/>
      <c r="M219" s="19"/>
    </row>
    <row r="220">
      <c r="A220" s="9"/>
      <c r="B220" s="9"/>
      <c r="C220" s="9"/>
      <c r="D220" s="9"/>
      <c r="E220" s="9"/>
      <c r="F220" s="9"/>
      <c r="G220" s="9"/>
      <c r="H220" s="9"/>
      <c r="J220" s="16"/>
      <c r="M220" s="19"/>
    </row>
    <row r="221">
      <c r="A221" s="9"/>
      <c r="B221" s="9"/>
      <c r="C221" s="9"/>
      <c r="D221" s="9"/>
      <c r="E221" s="9"/>
      <c r="F221" s="9"/>
      <c r="G221" s="9"/>
      <c r="H221" s="9"/>
      <c r="J221" s="16"/>
      <c r="M221" s="19"/>
    </row>
    <row r="222">
      <c r="A222" s="9"/>
      <c r="B222" s="9"/>
      <c r="C222" s="9"/>
      <c r="D222" s="9"/>
      <c r="E222" s="9"/>
      <c r="F222" s="9"/>
      <c r="G222" s="9"/>
      <c r="H222" s="9"/>
      <c r="J222" s="16"/>
      <c r="M222" s="19"/>
    </row>
    <row r="223">
      <c r="A223" s="9"/>
      <c r="B223" s="9"/>
      <c r="C223" s="9"/>
      <c r="D223" s="9"/>
      <c r="E223" s="9"/>
      <c r="F223" s="9"/>
      <c r="G223" s="9"/>
      <c r="H223" s="9"/>
      <c r="J223" s="16"/>
      <c r="M223" s="19"/>
    </row>
    <row r="224">
      <c r="A224" s="9"/>
      <c r="B224" s="9"/>
      <c r="C224" s="9"/>
      <c r="D224" s="9"/>
      <c r="E224" s="9"/>
      <c r="F224" s="9"/>
      <c r="G224" s="9"/>
      <c r="H224" s="9"/>
      <c r="J224" s="16"/>
      <c r="M224" s="19"/>
    </row>
    <row r="225">
      <c r="A225" s="9"/>
      <c r="B225" s="9"/>
      <c r="C225" s="9"/>
      <c r="D225" s="9"/>
      <c r="E225" s="9"/>
      <c r="F225" s="9"/>
      <c r="G225" s="9"/>
      <c r="H225" s="9"/>
      <c r="J225" s="16"/>
      <c r="M225" s="19"/>
    </row>
    <row r="226">
      <c r="A226" s="9"/>
      <c r="B226" s="9"/>
      <c r="C226" s="9"/>
      <c r="D226" s="9"/>
      <c r="E226" s="9"/>
      <c r="F226" s="9"/>
      <c r="G226" s="9"/>
      <c r="H226" s="9"/>
      <c r="J226" s="16"/>
      <c r="M226" s="19"/>
    </row>
    <row r="227">
      <c r="A227" s="9"/>
      <c r="B227" s="9"/>
      <c r="C227" s="9"/>
      <c r="D227" s="9"/>
      <c r="E227" s="9"/>
      <c r="F227" s="9"/>
      <c r="G227" s="9"/>
      <c r="H227" s="9"/>
      <c r="J227" s="16"/>
      <c r="M227" s="19"/>
    </row>
    <row r="228">
      <c r="A228" s="9"/>
      <c r="B228" s="9"/>
      <c r="C228" s="9"/>
      <c r="D228" s="9"/>
      <c r="E228" s="9"/>
      <c r="F228" s="9"/>
      <c r="G228" s="9"/>
      <c r="H228" s="9"/>
      <c r="J228" s="16"/>
      <c r="M228" s="19"/>
    </row>
    <row r="229">
      <c r="A229" s="9"/>
      <c r="B229" s="9"/>
      <c r="C229" s="9"/>
      <c r="D229" s="9"/>
      <c r="E229" s="9"/>
      <c r="F229" s="9"/>
      <c r="G229" s="9"/>
      <c r="H229" s="9"/>
      <c r="J229" s="16"/>
      <c r="M229" s="19"/>
    </row>
    <row r="230">
      <c r="A230" s="9"/>
      <c r="B230" s="9"/>
      <c r="C230" s="9"/>
      <c r="D230" s="9"/>
      <c r="E230" s="9"/>
      <c r="F230" s="9"/>
      <c r="G230" s="9"/>
      <c r="H230" s="9"/>
      <c r="J230" s="16"/>
      <c r="M230" s="19"/>
    </row>
    <row r="231">
      <c r="A231" s="9"/>
      <c r="B231" s="9"/>
      <c r="C231" s="9"/>
      <c r="D231" s="9"/>
      <c r="E231" s="9"/>
      <c r="F231" s="9"/>
      <c r="G231" s="9"/>
      <c r="H231" s="9"/>
      <c r="J231" s="16"/>
      <c r="M231" s="19"/>
    </row>
    <row r="232">
      <c r="A232" s="9"/>
      <c r="B232" s="9"/>
      <c r="C232" s="9"/>
      <c r="D232" s="9"/>
      <c r="E232" s="9"/>
      <c r="F232" s="9"/>
      <c r="G232" s="9"/>
      <c r="H232" s="9"/>
      <c r="J232" s="16"/>
      <c r="M232" s="19"/>
    </row>
    <row r="233">
      <c r="A233" s="9"/>
      <c r="B233" s="9"/>
      <c r="C233" s="9"/>
      <c r="D233" s="9"/>
      <c r="E233" s="9"/>
      <c r="F233" s="9"/>
      <c r="G233" s="9"/>
      <c r="H233" s="9"/>
      <c r="J233" s="16"/>
      <c r="M233" s="19"/>
    </row>
    <row r="234">
      <c r="A234" s="9"/>
      <c r="B234" s="9"/>
      <c r="C234" s="9"/>
      <c r="D234" s="9"/>
      <c r="E234" s="9"/>
      <c r="F234" s="9"/>
      <c r="G234" s="9"/>
      <c r="H234" s="9"/>
      <c r="J234" s="16"/>
      <c r="M234" s="19"/>
    </row>
    <row r="235">
      <c r="A235" s="9"/>
      <c r="B235" s="9"/>
      <c r="C235" s="9"/>
      <c r="D235" s="9"/>
      <c r="E235" s="9"/>
      <c r="F235" s="9"/>
      <c r="G235" s="9"/>
      <c r="H235" s="9"/>
      <c r="J235" s="16"/>
      <c r="M235" s="19"/>
    </row>
    <row r="236">
      <c r="A236" s="9"/>
      <c r="B236" s="9"/>
      <c r="C236" s="9"/>
      <c r="D236" s="9"/>
      <c r="E236" s="9"/>
      <c r="F236" s="9"/>
      <c r="G236" s="9"/>
      <c r="H236" s="9"/>
      <c r="J236" s="16"/>
      <c r="M236" s="19"/>
    </row>
    <row r="237">
      <c r="A237" s="9"/>
      <c r="B237" s="9"/>
      <c r="C237" s="9"/>
      <c r="D237" s="9"/>
      <c r="E237" s="9"/>
      <c r="F237" s="9"/>
      <c r="G237" s="9"/>
      <c r="H237" s="9"/>
      <c r="J237" s="16"/>
      <c r="M237" s="19"/>
    </row>
    <row r="238">
      <c r="A238" s="9"/>
      <c r="B238" s="9"/>
      <c r="C238" s="9"/>
      <c r="D238" s="9"/>
      <c r="E238" s="9"/>
      <c r="F238" s="9"/>
      <c r="G238" s="9"/>
      <c r="H238" s="9"/>
      <c r="J238" s="16"/>
      <c r="M238" s="19"/>
    </row>
    <row r="239">
      <c r="A239" s="9"/>
      <c r="B239" s="9"/>
      <c r="C239" s="9"/>
      <c r="D239" s="9"/>
      <c r="E239" s="9"/>
      <c r="F239" s="9"/>
      <c r="G239" s="9"/>
      <c r="H239" s="9"/>
      <c r="J239" s="16"/>
      <c r="M239" s="19"/>
    </row>
    <row r="240">
      <c r="A240" s="9"/>
      <c r="B240" s="9"/>
      <c r="C240" s="9"/>
      <c r="D240" s="9"/>
      <c r="E240" s="9"/>
      <c r="F240" s="9"/>
      <c r="G240" s="9"/>
      <c r="H240" s="9"/>
      <c r="J240" s="16"/>
      <c r="M240" s="19"/>
    </row>
    <row r="241">
      <c r="A241" s="9"/>
      <c r="B241" s="9"/>
      <c r="C241" s="9"/>
      <c r="D241" s="9"/>
      <c r="E241" s="9"/>
      <c r="F241" s="9"/>
      <c r="G241" s="9"/>
      <c r="H241" s="9"/>
      <c r="J241" s="16"/>
      <c r="M241" s="19"/>
    </row>
    <row r="242">
      <c r="A242" s="9"/>
      <c r="B242" s="9"/>
      <c r="C242" s="9"/>
      <c r="D242" s="9"/>
      <c r="E242" s="9"/>
      <c r="F242" s="9"/>
      <c r="G242" s="9"/>
      <c r="H242" s="9"/>
      <c r="J242" s="16"/>
      <c r="M242" s="19"/>
    </row>
    <row r="243">
      <c r="A243" s="9"/>
      <c r="B243" s="9"/>
      <c r="C243" s="9"/>
      <c r="D243" s="9"/>
      <c r="E243" s="9"/>
      <c r="F243" s="9"/>
      <c r="G243" s="9"/>
      <c r="H243" s="9"/>
      <c r="J243" s="16"/>
      <c r="M243" s="19"/>
    </row>
    <row r="244">
      <c r="A244" s="9"/>
      <c r="B244" s="9"/>
      <c r="C244" s="9"/>
      <c r="D244" s="9"/>
      <c r="E244" s="9"/>
      <c r="F244" s="9"/>
      <c r="G244" s="9"/>
      <c r="H244" s="9"/>
      <c r="J244" s="16"/>
      <c r="M244" s="19"/>
    </row>
    <row r="245">
      <c r="A245" s="9"/>
      <c r="B245" s="9"/>
      <c r="C245" s="9"/>
      <c r="D245" s="9"/>
      <c r="E245" s="9"/>
      <c r="F245" s="9"/>
      <c r="G245" s="9"/>
      <c r="H245" s="9"/>
      <c r="J245" s="16"/>
      <c r="M245" s="19"/>
    </row>
    <row r="246">
      <c r="A246" s="9"/>
      <c r="B246" s="9"/>
      <c r="C246" s="9"/>
      <c r="D246" s="9"/>
      <c r="E246" s="9"/>
      <c r="F246" s="9"/>
      <c r="G246" s="9"/>
      <c r="H246" s="9"/>
      <c r="J246" s="16"/>
      <c r="M246" s="19"/>
    </row>
    <row r="247">
      <c r="A247" s="9"/>
      <c r="B247" s="9"/>
      <c r="C247" s="9"/>
      <c r="D247" s="9"/>
      <c r="E247" s="9"/>
      <c r="F247" s="9"/>
      <c r="G247" s="9"/>
      <c r="H247" s="9"/>
      <c r="J247" s="16"/>
      <c r="M247" s="19"/>
    </row>
    <row r="248">
      <c r="A248" s="9"/>
      <c r="B248" s="9"/>
      <c r="C248" s="9"/>
      <c r="D248" s="9"/>
      <c r="E248" s="9"/>
      <c r="F248" s="9"/>
      <c r="G248" s="9"/>
      <c r="H248" s="9"/>
      <c r="J248" s="16"/>
      <c r="M248" s="19"/>
    </row>
    <row r="249">
      <c r="A249" s="9"/>
      <c r="B249" s="9"/>
      <c r="C249" s="9"/>
      <c r="D249" s="9"/>
      <c r="E249" s="9"/>
      <c r="F249" s="9"/>
      <c r="G249" s="9"/>
      <c r="H249" s="9"/>
      <c r="J249" s="16"/>
      <c r="M249" s="19"/>
    </row>
    <row r="250">
      <c r="A250" s="9"/>
      <c r="B250" s="9"/>
      <c r="C250" s="9"/>
      <c r="D250" s="9"/>
      <c r="E250" s="9"/>
      <c r="F250" s="9"/>
      <c r="G250" s="9"/>
      <c r="H250" s="9"/>
      <c r="J250" s="16"/>
      <c r="M250" s="19"/>
    </row>
    <row r="251">
      <c r="A251" s="9"/>
      <c r="B251" s="9"/>
      <c r="C251" s="9"/>
      <c r="D251" s="9"/>
      <c r="E251" s="9"/>
      <c r="F251" s="9"/>
      <c r="G251" s="9"/>
      <c r="H251" s="9"/>
      <c r="J251" s="16"/>
      <c r="M251" s="19"/>
    </row>
    <row r="252">
      <c r="A252" s="9"/>
      <c r="B252" s="9"/>
      <c r="C252" s="9"/>
      <c r="D252" s="9"/>
      <c r="E252" s="9"/>
      <c r="F252" s="9"/>
      <c r="G252" s="9"/>
      <c r="H252" s="9"/>
      <c r="J252" s="16"/>
      <c r="M252" s="19"/>
    </row>
    <row r="253">
      <c r="A253" s="9"/>
      <c r="B253" s="9"/>
      <c r="C253" s="9"/>
      <c r="D253" s="9"/>
      <c r="E253" s="9"/>
      <c r="F253" s="9"/>
      <c r="G253" s="9"/>
      <c r="H253" s="9"/>
      <c r="J253" s="16"/>
      <c r="M253" s="19"/>
    </row>
    <row r="254">
      <c r="A254" s="9"/>
      <c r="B254" s="9"/>
      <c r="C254" s="9"/>
      <c r="D254" s="9"/>
      <c r="E254" s="9"/>
      <c r="F254" s="9"/>
      <c r="G254" s="9"/>
      <c r="H254" s="9"/>
      <c r="J254" s="16"/>
      <c r="M254" s="19"/>
    </row>
    <row r="255">
      <c r="A255" s="9"/>
      <c r="B255" s="9"/>
      <c r="C255" s="9"/>
      <c r="D255" s="9"/>
      <c r="E255" s="9"/>
      <c r="F255" s="9"/>
      <c r="G255" s="9"/>
      <c r="H255" s="9"/>
      <c r="J255" s="16"/>
      <c r="M255" s="19"/>
    </row>
    <row r="256">
      <c r="A256" s="9"/>
      <c r="B256" s="9"/>
      <c r="C256" s="9"/>
      <c r="D256" s="9"/>
      <c r="E256" s="9"/>
      <c r="F256" s="9"/>
      <c r="G256" s="9"/>
      <c r="H256" s="9"/>
      <c r="J256" s="16"/>
      <c r="M256" s="19"/>
    </row>
    <row r="257">
      <c r="A257" s="9"/>
      <c r="B257" s="9"/>
      <c r="C257" s="9"/>
      <c r="D257" s="9"/>
      <c r="E257" s="9"/>
      <c r="F257" s="9"/>
      <c r="G257" s="9"/>
      <c r="H257" s="9"/>
      <c r="J257" s="16"/>
      <c r="M257" s="19"/>
    </row>
    <row r="258">
      <c r="A258" s="9"/>
      <c r="B258" s="9"/>
      <c r="C258" s="9"/>
      <c r="D258" s="9"/>
      <c r="E258" s="9"/>
      <c r="F258" s="9"/>
      <c r="G258" s="9"/>
      <c r="H258" s="9"/>
      <c r="J258" s="16"/>
      <c r="M258" s="19"/>
    </row>
    <row r="259">
      <c r="A259" s="9"/>
      <c r="B259" s="9"/>
      <c r="C259" s="9"/>
      <c r="D259" s="9"/>
      <c r="E259" s="9"/>
      <c r="F259" s="9"/>
      <c r="G259" s="9"/>
      <c r="H259" s="9"/>
      <c r="J259" s="16"/>
      <c r="M259" s="19"/>
    </row>
    <row r="260">
      <c r="A260" s="9"/>
      <c r="B260" s="9"/>
      <c r="C260" s="9"/>
      <c r="D260" s="9"/>
      <c r="E260" s="9"/>
      <c r="F260" s="9"/>
      <c r="G260" s="9"/>
      <c r="H260" s="9"/>
      <c r="J260" s="16"/>
      <c r="M260" s="19"/>
    </row>
    <row r="261">
      <c r="A261" s="9"/>
      <c r="B261" s="9"/>
      <c r="C261" s="9"/>
      <c r="D261" s="9"/>
      <c r="E261" s="9"/>
      <c r="F261" s="9"/>
      <c r="G261" s="9"/>
      <c r="H261" s="9"/>
      <c r="J261" s="16"/>
      <c r="M261" s="19"/>
    </row>
    <row r="262">
      <c r="A262" s="9"/>
      <c r="B262" s="9"/>
      <c r="C262" s="9"/>
      <c r="D262" s="9"/>
      <c r="E262" s="9"/>
      <c r="F262" s="9"/>
      <c r="G262" s="9"/>
      <c r="H262" s="9"/>
      <c r="J262" s="16"/>
      <c r="M262" s="19"/>
    </row>
    <row r="263">
      <c r="A263" s="9"/>
      <c r="B263" s="9"/>
      <c r="C263" s="9"/>
      <c r="D263" s="9"/>
      <c r="E263" s="9"/>
      <c r="F263" s="9"/>
      <c r="G263" s="9"/>
      <c r="H263" s="9"/>
      <c r="J263" s="16"/>
      <c r="M263" s="19"/>
    </row>
    <row r="264">
      <c r="A264" s="9"/>
      <c r="B264" s="9"/>
      <c r="C264" s="9"/>
      <c r="D264" s="9"/>
      <c r="E264" s="9"/>
      <c r="F264" s="9"/>
      <c r="G264" s="9"/>
      <c r="H264" s="9"/>
      <c r="J264" s="16"/>
      <c r="M264" s="19"/>
    </row>
    <row r="265">
      <c r="A265" s="9"/>
      <c r="B265" s="9"/>
      <c r="C265" s="9"/>
      <c r="D265" s="9"/>
      <c r="E265" s="9"/>
      <c r="F265" s="9"/>
      <c r="G265" s="9"/>
      <c r="H265" s="9"/>
      <c r="J265" s="16"/>
      <c r="M265" s="19"/>
    </row>
    <row r="266">
      <c r="A266" s="9"/>
      <c r="B266" s="9"/>
      <c r="C266" s="9"/>
      <c r="D266" s="9"/>
      <c r="E266" s="9"/>
      <c r="F266" s="9"/>
      <c r="G266" s="9"/>
      <c r="H266" s="9"/>
      <c r="J266" s="16"/>
      <c r="M266" s="19"/>
    </row>
    <row r="267">
      <c r="A267" s="9"/>
      <c r="B267" s="9"/>
      <c r="C267" s="9"/>
      <c r="D267" s="9"/>
      <c r="E267" s="9"/>
      <c r="F267" s="9"/>
      <c r="G267" s="9"/>
      <c r="H267" s="9"/>
      <c r="J267" s="16"/>
      <c r="M267" s="19"/>
    </row>
    <row r="268">
      <c r="A268" s="9"/>
      <c r="B268" s="9"/>
      <c r="C268" s="9"/>
      <c r="D268" s="9"/>
      <c r="E268" s="9"/>
      <c r="F268" s="9"/>
      <c r="G268" s="9"/>
      <c r="H268" s="9"/>
      <c r="J268" s="16"/>
      <c r="M268" s="19"/>
    </row>
    <row r="269">
      <c r="A269" s="9"/>
      <c r="B269" s="9"/>
      <c r="C269" s="9"/>
      <c r="D269" s="9"/>
      <c r="E269" s="9"/>
      <c r="F269" s="9"/>
      <c r="G269" s="9"/>
      <c r="H269" s="9"/>
      <c r="J269" s="16"/>
      <c r="M269" s="19"/>
    </row>
    <row r="270">
      <c r="A270" s="9"/>
      <c r="B270" s="9"/>
      <c r="C270" s="9"/>
      <c r="D270" s="9"/>
      <c r="E270" s="9"/>
      <c r="F270" s="9"/>
      <c r="G270" s="9"/>
      <c r="H270" s="9"/>
      <c r="J270" s="16"/>
      <c r="M270" s="19"/>
    </row>
    <row r="271">
      <c r="A271" s="9"/>
      <c r="B271" s="9"/>
      <c r="C271" s="9"/>
      <c r="D271" s="9"/>
      <c r="E271" s="9"/>
      <c r="F271" s="9"/>
      <c r="G271" s="9"/>
      <c r="H271" s="9"/>
      <c r="J271" s="16"/>
      <c r="M271" s="19"/>
    </row>
    <row r="272">
      <c r="A272" s="9"/>
      <c r="B272" s="9"/>
      <c r="C272" s="9"/>
      <c r="D272" s="9"/>
      <c r="E272" s="9"/>
      <c r="F272" s="9"/>
      <c r="G272" s="9"/>
      <c r="H272" s="9"/>
      <c r="J272" s="16"/>
      <c r="M272" s="19"/>
    </row>
    <row r="273">
      <c r="A273" s="9"/>
      <c r="B273" s="9"/>
      <c r="C273" s="9"/>
      <c r="D273" s="9"/>
      <c r="E273" s="9"/>
      <c r="F273" s="9"/>
      <c r="G273" s="9"/>
      <c r="H273" s="9"/>
      <c r="J273" s="16"/>
      <c r="M273" s="19"/>
    </row>
    <row r="274">
      <c r="A274" s="9"/>
      <c r="B274" s="9"/>
      <c r="C274" s="9"/>
      <c r="D274" s="9"/>
      <c r="E274" s="9"/>
      <c r="F274" s="9"/>
      <c r="G274" s="9"/>
      <c r="H274" s="9"/>
      <c r="J274" s="16"/>
      <c r="M274" s="19"/>
    </row>
    <row r="275">
      <c r="A275" s="9"/>
      <c r="B275" s="9"/>
      <c r="C275" s="9"/>
      <c r="D275" s="9"/>
      <c r="E275" s="9"/>
      <c r="F275" s="9"/>
      <c r="G275" s="9"/>
      <c r="H275" s="9"/>
      <c r="J275" s="16"/>
      <c r="M275" s="19"/>
    </row>
    <row r="276">
      <c r="A276" s="9"/>
      <c r="B276" s="9"/>
      <c r="C276" s="9"/>
      <c r="D276" s="9"/>
      <c r="E276" s="9"/>
      <c r="F276" s="9"/>
      <c r="G276" s="9"/>
      <c r="H276" s="9"/>
      <c r="J276" s="16"/>
      <c r="M276" s="19"/>
    </row>
    <row r="277">
      <c r="A277" s="9"/>
      <c r="B277" s="9"/>
      <c r="C277" s="9"/>
      <c r="D277" s="9"/>
      <c r="E277" s="9"/>
      <c r="F277" s="9"/>
      <c r="G277" s="9"/>
      <c r="H277" s="9"/>
      <c r="J277" s="16"/>
      <c r="M277" s="19"/>
    </row>
    <row r="278">
      <c r="A278" s="9"/>
      <c r="B278" s="9"/>
      <c r="C278" s="9"/>
      <c r="D278" s="9"/>
      <c r="E278" s="9"/>
      <c r="F278" s="9"/>
      <c r="G278" s="9"/>
      <c r="H278" s="9"/>
      <c r="J278" s="16"/>
      <c r="M278" s="19"/>
    </row>
    <row r="279">
      <c r="A279" s="9"/>
      <c r="B279" s="9"/>
      <c r="C279" s="9"/>
      <c r="D279" s="9"/>
      <c r="E279" s="9"/>
      <c r="F279" s="9"/>
      <c r="G279" s="9"/>
      <c r="H279" s="9"/>
      <c r="J279" s="16"/>
      <c r="M279" s="19"/>
    </row>
    <row r="280">
      <c r="A280" s="9"/>
      <c r="B280" s="9"/>
      <c r="C280" s="9"/>
      <c r="D280" s="9"/>
      <c r="E280" s="9"/>
      <c r="F280" s="9"/>
      <c r="G280" s="9"/>
      <c r="H280" s="9"/>
      <c r="J280" s="16"/>
      <c r="M280" s="19"/>
    </row>
    <row r="281">
      <c r="A281" s="9"/>
      <c r="B281" s="9"/>
      <c r="C281" s="9"/>
      <c r="D281" s="9"/>
      <c r="E281" s="9"/>
      <c r="F281" s="9"/>
      <c r="G281" s="9"/>
      <c r="H281" s="9"/>
      <c r="J281" s="16"/>
      <c r="M281" s="19"/>
    </row>
    <row r="282">
      <c r="A282" s="9"/>
      <c r="B282" s="9"/>
      <c r="C282" s="9"/>
      <c r="D282" s="9"/>
      <c r="E282" s="9"/>
      <c r="F282" s="9"/>
      <c r="G282" s="9"/>
      <c r="H282" s="9"/>
      <c r="J282" s="16"/>
      <c r="M282" s="19"/>
    </row>
    <row r="283">
      <c r="A283" s="9"/>
      <c r="B283" s="9"/>
      <c r="C283" s="9"/>
      <c r="D283" s="9"/>
      <c r="E283" s="9"/>
      <c r="F283" s="9"/>
      <c r="G283" s="9"/>
      <c r="H283" s="9"/>
      <c r="J283" s="16"/>
      <c r="M283" s="19"/>
    </row>
    <row r="284">
      <c r="A284" s="9"/>
      <c r="B284" s="9"/>
      <c r="C284" s="9"/>
      <c r="D284" s="9"/>
      <c r="E284" s="9"/>
      <c r="F284" s="9"/>
      <c r="G284" s="9"/>
      <c r="H284" s="9"/>
      <c r="J284" s="16"/>
      <c r="M284" s="19"/>
    </row>
    <row r="285">
      <c r="A285" s="9"/>
      <c r="B285" s="9"/>
      <c r="C285" s="9"/>
      <c r="D285" s="9"/>
      <c r="E285" s="9"/>
      <c r="F285" s="9"/>
      <c r="G285" s="9"/>
      <c r="H285" s="9"/>
      <c r="J285" s="16"/>
      <c r="M285" s="19"/>
    </row>
    <row r="286">
      <c r="A286" s="9"/>
      <c r="B286" s="9"/>
      <c r="C286" s="9"/>
      <c r="D286" s="9"/>
      <c r="E286" s="9"/>
      <c r="F286" s="9"/>
      <c r="G286" s="9"/>
      <c r="H286" s="9"/>
      <c r="J286" s="16"/>
      <c r="M286" s="19"/>
    </row>
    <row r="287">
      <c r="A287" s="9"/>
      <c r="B287" s="9"/>
      <c r="C287" s="9"/>
      <c r="D287" s="9"/>
      <c r="E287" s="9"/>
      <c r="F287" s="9"/>
      <c r="G287" s="9"/>
      <c r="H287" s="9"/>
      <c r="J287" s="16"/>
      <c r="M287" s="19"/>
    </row>
    <row r="288">
      <c r="A288" s="9"/>
      <c r="B288" s="9"/>
      <c r="C288" s="9"/>
      <c r="D288" s="9"/>
      <c r="E288" s="9"/>
      <c r="F288" s="9"/>
      <c r="G288" s="9"/>
      <c r="H288" s="9"/>
      <c r="J288" s="16"/>
      <c r="M288" s="19"/>
    </row>
    <row r="289">
      <c r="A289" s="9"/>
      <c r="B289" s="9"/>
      <c r="C289" s="9"/>
      <c r="D289" s="9"/>
      <c r="E289" s="9"/>
      <c r="F289" s="9"/>
      <c r="G289" s="9"/>
      <c r="H289" s="9"/>
      <c r="J289" s="16"/>
      <c r="M289" s="19"/>
    </row>
    <row r="290">
      <c r="A290" s="9"/>
      <c r="B290" s="9"/>
      <c r="C290" s="9"/>
      <c r="D290" s="9"/>
      <c r="E290" s="9"/>
      <c r="F290" s="9"/>
      <c r="G290" s="9"/>
      <c r="H290" s="9"/>
      <c r="J290" s="16"/>
      <c r="M290" s="19"/>
    </row>
    <row r="291">
      <c r="A291" s="9"/>
      <c r="B291" s="9"/>
      <c r="C291" s="9"/>
      <c r="D291" s="9"/>
      <c r="E291" s="9"/>
      <c r="F291" s="9"/>
      <c r="G291" s="9"/>
      <c r="H291" s="9"/>
      <c r="J291" s="16"/>
      <c r="M291" s="19"/>
    </row>
    <row r="292">
      <c r="A292" s="9"/>
      <c r="B292" s="9"/>
      <c r="C292" s="9"/>
      <c r="D292" s="9"/>
      <c r="E292" s="9"/>
      <c r="F292" s="9"/>
      <c r="G292" s="9"/>
      <c r="H292" s="9"/>
      <c r="J292" s="16"/>
      <c r="M292" s="19"/>
    </row>
    <row r="293">
      <c r="A293" s="9"/>
      <c r="B293" s="9"/>
      <c r="C293" s="9"/>
      <c r="D293" s="9"/>
      <c r="E293" s="9"/>
      <c r="F293" s="9"/>
      <c r="G293" s="9"/>
      <c r="H293" s="9"/>
      <c r="J293" s="16"/>
      <c r="M293" s="19"/>
    </row>
    <row r="294">
      <c r="A294" s="9"/>
      <c r="B294" s="9"/>
      <c r="C294" s="9"/>
      <c r="D294" s="9"/>
      <c r="E294" s="9"/>
      <c r="F294" s="9"/>
      <c r="G294" s="9"/>
      <c r="H294" s="9"/>
      <c r="J294" s="16"/>
      <c r="M294" s="19"/>
    </row>
    <row r="295">
      <c r="A295" s="9"/>
      <c r="B295" s="9"/>
      <c r="C295" s="9"/>
      <c r="D295" s="9"/>
      <c r="E295" s="9"/>
      <c r="F295" s="9"/>
      <c r="G295" s="9"/>
      <c r="H295" s="9"/>
      <c r="J295" s="16"/>
      <c r="M295" s="19"/>
    </row>
    <row r="296">
      <c r="A296" s="9"/>
      <c r="B296" s="9"/>
      <c r="C296" s="9"/>
      <c r="D296" s="9"/>
      <c r="E296" s="9"/>
      <c r="F296" s="9"/>
      <c r="G296" s="9"/>
      <c r="H296" s="9"/>
      <c r="J296" s="16"/>
      <c r="M296" s="19"/>
    </row>
    <row r="297">
      <c r="A297" s="9"/>
      <c r="B297" s="9"/>
      <c r="C297" s="9"/>
      <c r="D297" s="9"/>
      <c r="E297" s="9"/>
      <c r="F297" s="9"/>
      <c r="G297" s="9"/>
      <c r="H297" s="9"/>
      <c r="J297" s="16"/>
      <c r="M297" s="19"/>
    </row>
    <row r="298">
      <c r="A298" s="9"/>
      <c r="B298" s="9"/>
      <c r="C298" s="9"/>
      <c r="D298" s="9"/>
      <c r="E298" s="9"/>
      <c r="F298" s="9"/>
      <c r="G298" s="9"/>
      <c r="H298" s="9"/>
      <c r="J298" s="16"/>
      <c r="M298" s="19"/>
    </row>
    <row r="299">
      <c r="A299" s="9"/>
      <c r="B299" s="9"/>
      <c r="C299" s="9"/>
      <c r="D299" s="9"/>
      <c r="E299" s="9"/>
      <c r="F299" s="9"/>
      <c r="G299" s="9"/>
      <c r="H299" s="9"/>
      <c r="J299" s="16"/>
      <c r="M299" s="19"/>
    </row>
    <row r="300">
      <c r="A300" s="9"/>
      <c r="B300" s="9"/>
      <c r="C300" s="9"/>
      <c r="D300" s="9"/>
      <c r="E300" s="9"/>
      <c r="F300" s="9"/>
      <c r="G300" s="9"/>
      <c r="H300" s="9"/>
      <c r="J300" s="16"/>
      <c r="M300" s="19"/>
    </row>
    <row r="301">
      <c r="A301" s="9"/>
      <c r="B301" s="9"/>
      <c r="C301" s="9"/>
      <c r="D301" s="9"/>
      <c r="E301" s="9"/>
      <c r="F301" s="9"/>
      <c r="G301" s="9"/>
      <c r="H301" s="9"/>
      <c r="J301" s="16"/>
      <c r="M301" s="19"/>
    </row>
    <row r="302">
      <c r="A302" s="9"/>
      <c r="B302" s="9"/>
      <c r="C302" s="9"/>
      <c r="D302" s="9"/>
      <c r="E302" s="9"/>
      <c r="F302" s="9"/>
      <c r="G302" s="9"/>
      <c r="H302" s="9"/>
      <c r="J302" s="16"/>
      <c r="M302" s="19"/>
    </row>
    <row r="303">
      <c r="A303" s="9"/>
      <c r="B303" s="9"/>
      <c r="C303" s="9"/>
      <c r="D303" s="9"/>
      <c r="E303" s="9"/>
      <c r="F303" s="9"/>
      <c r="G303" s="9"/>
      <c r="H303" s="9"/>
      <c r="J303" s="16"/>
      <c r="M303" s="19"/>
    </row>
    <row r="304">
      <c r="A304" s="9"/>
      <c r="B304" s="9"/>
      <c r="C304" s="9"/>
      <c r="D304" s="9"/>
      <c r="E304" s="9"/>
      <c r="F304" s="9"/>
      <c r="G304" s="9"/>
      <c r="H304" s="9"/>
      <c r="J304" s="16"/>
      <c r="M304" s="19"/>
    </row>
    <row r="305">
      <c r="A305" s="9"/>
      <c r="B305" s="9"/>
      <c r="C305" s="9"/>
      <c r="D305" s="9"/>
      <c r="E305" s="9"/>
      <c r="F305" s="9"/>
      <c r="G305" s="9"/>
      <c r="H305" s="9"/>
      <c r="J305" s="16"/>
      <c r="M305" s="19"/>
    </row>
    <row r="306">
      <c r="A306" s="9"/>
      <c r="B306" s="9"/>
      <c r="C306" s="9"/>
      <c r="D306" s="9"/>
      <c r="E306" s="9"/>
      <c r="F306" s="9"/>
      <c r="G306" s="9"/>
      <c r="H306" s="9"/>
      <c r="J306" s="16"/>
      <c r="M306" s="19"/>
    </row>
    <row r="307">
      <c r="A307" s="9"/>
      <c r="B307" s="9"/>
      <c r="C307" s="9"/>
      <c r="D307" s="9"/>
      <c r="E307" s="9"/>
      <c r="F307" s="9"/>
      <c r="G307" s="9"/>
      <c r="H307" s="9"/>
      <c r="J307" s="16"/>
      <c r="M307" s="19"/>
    </row>
    <row r="308">
      <c r="A308" s="9"/>
      <c r="B308" s="9"/>
      <c r="C308" s="9"/>
      <c r="D308" s="9"/>
      <c r="E308" s="9"/>
      <c r="F308" s="9"/>
      <c r="G308" s="9"/>
      <c r="H308" s="9"/>
      <c r="J308" s="16"/>
      <c r="M308" s="19"/>
    </row>
    <row r="309">
      <c r="A309" s="9"/>
      <c r="B309" s="9"/>
      <c r="C309" s="9"/>
      <c r="D309" s="9"/>
      <c r="E309" s="9"/>
      <c r="F309" s="9"/>
      <c r="G309" s="9"/>
      <c r="H309" s="9"/>
      <c r="J309" s="16"/>
      <c r="M309" s="19"/>
    </row>
    <row r="310">
      <c r="A310" s="9"/>
      <c r="B310" s="9"/>
      <c r="C310" s="9"/>
      <c r="D310" s="9"/>
      <c r="E310" s="9"/>
      <c r="F310" s="9"/>
      <c r="G310" s="9"/>
      <c r="H310" s="9"/>
      <c r="J310" s="16"/>
      <c r="M310" s="19"/>
    </row>
    <row r="311">
      <c r="A311" s="9"/>
      <c r="B311" s="9"/>
      <c r="C311" s="9"/>
      <c r="D311" s="9"/>
      <c r="E311" s="9"/>
      <c r="F311" s="9"/>
      <c r="G311" s="9"/>
      <c r="H311" s="9"/>
      <c r="J311" s="16"/>
      <c r="M311" s="19"/>
    </row>
    <row r="312">
      <c r="A312" s="9"/>
      <c r="B312" s="9"/>
      <c r="C312" s="9"/>
      <c r="D312" s="9"/>
      <c r="E312" s="9"/>
      <c r="F312" s="9"/>
      <c r="G312" s="9"/>
      <c r="H312" s="9"/>
      <c r="J312" s="16"/>
      <c r="M312" s="19"/>
    </row>
    <row r="313">
      <c r="A313" s="9"/>
      <c r="B313" s="9"/>
      <c r="C313" s="9"/>
      <c r="D313" s="9"/>
      <c r="E313" s="9"/>
      <c r="F313" s="9"/>
      <c r="G313" s="9"/>
      <c r="H313" s="9"/>
      <c r="J313" s="16"/>
      <c r="M313" s="19"/>
    </row>
    <row r="314">
      <c r="A314" s="9"/>
      <c r="B314" s="9"/>
      <c r="C314" s="9"/>
      <c r="D314" s="9"/>
      <c r="E314" s="9"/>
      <c r="F314" s="9"/>
      <c r="G314" s="9"/>
      <c r="H314" s="9"/>
      <c r="J314" s="16"/>
      <c r="M314" s="19"/>
    </row>
    <row r="315">
      <c r="A315" s="9"/>
      <c r="B315" s="9"/>
      <c r="C315" s="9"/>
      <c r="D315" s="9"/>
      <c r="E315" s="9"/>
      <c r="F315" s="9"/>
      <c r="G315" s="9"/>
      <c r="H315" s="9"/>
      <c r="J315" s="16"/>
      <c r="M315" s="19"/>
    </row>
    <row r="316">
      <c r="A316" s="9"/>
      <c r="B316" s="9"/>
      <c r="C316" s="9"/>
      <c r="D316" s="9"/>
      <c r="E316" s="9"/>
      <c r="F316" s="9"/>
      <c r="G316" s="9"/>
      <c r="H316" s="9"/>
      <c r="J316" s="16"/>
      <c r="M316" s="19"/>
    </row>
    <row r="317">
      <c r="A317" s="9"/>
      <c r="B317" s="9"/>
      <c r="C317" s="9"/>
      <c r="D317" s="9"/>
      <c r="E317" s="9"/>
      <c r="F317" s="9"/>
      <c r="G317" s="9"/>
      <c r="H317" s="9"/>
      <c r="J317" s="16"/>
      <c r="M317" s="19"/>
    </row>
    <row r="318">
      <c r="A318" s="9"/>
      <c r="B318" s="9"/>
      <c r="C318" s="9"/>
      <c r="D318" s="9"/>
      <c r="E318" s="9"/>
      <c r="F318" s="9"/>
      <c r="G318" s="9"/>
      <c r="H318" s="9"/>
      <c r="J318" s="16"/>
      <c r="M318" s="19"/>
    </row>
    <row r="319">
      <c r="A319" s="9"/>
      <c r="B319" s="9"/>
      <c r="C319" s="9"/>
      <c r="D319" s="9"/>
      <c r="E319" s="9"/>
      <c r="F319" s="9"/>
      <c r="G319" s="9"/>
      <c r="H319" s="9"/>
      <c r="J319" s="16"/>
      <c r="M319" s="19"/>
    </row>
    <row r="320">
      <c r="A320" s="9"/>
      <c r="B320" s="9"/>
      <c r="C320" s="9"/>
      <c r="D320" s="9"/>
      <c r="E320" s="9"/>
      <c r="F320" s="9"/>
      <c r="G320" s="9"/>
      <c r="H320" s="9"/>
      <c r="J320" s="16"/>
      <c r="M320" s="19"/>
    </row>
    <row r="321">
      <c r="A321" s="9"/>
      <c r="B321" s="9"/>
      <c r="C321" s="9"/>
      <c r="D321" s="9"/>
      <c r="E321" s="9"/>
      <c r="F321" s="9"/>
      <c r="G321" s="9"/>
      <c r="H321" s="9"/>
      <c r="J321" s="16"/>
      <c r="M321" s="19"/>
    </row>
    <row r="322">
      <c r="A322" s="9"/>
      <c r="B322" s="9"/>
      <c r="C322" s="9"/>
      <c r="D322" s="9"/>
      <c r="E322" s="9"/>
      <c r="F322" s="9"/>
      <c r="G322" s="9"/>
      <c r="H322" s="9"/>
      <c r="J322" s="16"/>
      <c r="M322" s="19"/>
    </row>
    <row r="323">
      <c r="A323" s="9"/>
      <c r="B323" s="9"/>
      <c r="C323" s="9"/>
      <c r="D323" s="9"/>
      <c r="E323" s="9"/>
      <c r="F323" s="9"/>
      <c r="G323" s="9"/>
      <c r="H323" s="9"/>
      <c r="J323" s="16"/>
      <c r="M323" s="19"/>
    </row>
    <row r="324">
      <c r="A324" s="9"/>
      <c r="B324" s="9"/>
      <c r="C324" s="9"/>
      <c r="D324" s="9"/>
      <c r="E324" s="9"/>
      <c r="F324" s="9"/>
      <c r="G324" s="9"/>
      <c r="H324" s="9"/>
      <c r="J324" s="16"/>
      <c r="M324" s="19"/>
    </row>
    <row r="325">
      <c r="A325" s="9"/>
      <c r="B325" s="9"/>
      <c r="C325" s="9"/>
      <c r="D325" s="9"/>
      <c r="E325" s="9"/>
      <c r="F325" s="9"/>
      <c r="G325" s="9"/>
      <c r="H325" s="9"/>
      <c r="J325" s="16"/>
      <c r="M325" s="19"/>
    </row>
    <row r="326">
      <c r="A326" s="9"/>
      <c r="B326" s="9"/>
      <c r="C326" s="9"/>
      <c r="D326" s="9"/>
      <c r="E326" s="9"/>
      <c r="F326" s="9"/>
      <c r="G326" s="9"/>
      <c r="H326" s="9"/>
      <c r="J326" s="16"/>
      <c r="M326" s="19"/>
    </row>
    <row r="327">
      <c r="A327" s="9"/>
      <c r="B327" s="9"/>
      <c r="C327" s="9"/>
      <c r="D327" s="9"/>
      <c r="E327" s="9"/>
      <c r="F327" s="9"/>
      <c r="G327" s="9"/>
      <c r="H327" s="9"/>
      <c r="J327" s="16"/>
      <c r="M327" s="19"/>
    </row>
    <row r="328">
      <c r="A328" s="9"/>
      <c r="B328" s="9"/>
      <c r="C328" s="9"/>
      <c r="D328" s="9"/>
      <c r="E328" s="9"/>
      <c r="F328" s="9"/>
      <c r="G328" s="9"/>
      <c r="H328" s="9"/>
      <c r="J328" s="16"/>
      <c r="M328" s="19"/>
    </row>
    <row r="329">
      <c r="A329" s="9"/>
      <c r="B329" s="9"/>
      <c r="C329" s="9"/>
      <c r="D329" s="9"/>
      <c r="E329" s="9"/>
      <c r="F329" s="9"/>
      <c r="G329" s="9"/>
      <c r="H329" s="9"/>
      <c r="J329" s="16"/>
      <c r="M329" s="19"/>
    </row>
    <row r="330">
      <c r="A330" s="9"/>
      <c r="B330" s="9"/>
      <c r="C330" s="9"/>
      <c r="D330" s="9"/>
      <c r="E330" s="9"/>
      <c r="F330" s="9"/>
      <c r="G330" s="9"/>
      <c r="H330" s="9"/>
      <c r="J330" s="16"/>
      <c r="M330" s="19"/>
    </row>
    <row r="331">
      <c r="A331" s="9"/>
      <c r="B331" s="9"/>
      <c r="C331" s="9"/>
      <c r="D331" s="9"/>
      <c r="E331" s="9"/>
      <c r="F331" s="9"/>
      <c r="G331" s="9"/>
      <c r="H331" s="9"/>
      <c r="J331" s="16"/>
      <c r="M331" s="19"/>
    </row>
    <row r="332">
      <c r="A332" s="9"/>
      <c r="B332" s="9"/>
      <c r="C332" s="9"/>
      <c r="D332" s="9"/>
      <c r="E332" s="9"/>
      <c r="F332" s="9"/>
      <c r="G332" s="9"/>
      <c r="H332" s="9"/>
      <c r="J332" s="16"/>
      <c r="M332" s="19"/>
    </row>
    <row r="333">
      <c r="A333" s="9"/>
      <c r="B333" s="9"/>
      <c r="C333" s="9"/>
      <c r="D333" s="9"/>
      <c r="E333" s="9"/>
      <c r="F333" s="9"/>
      <c r="G333" s="9"/>
      <c r="H333" s="9"/>
      <c r="J333" s="16"/>
      <c r="M333" s="19"/>
    </row>
    <row r="334">
      <c r="A334" s="9"/>
      <c r="B334" s="9"/>
      <c r="C334" s="9"/>
      <c r="D334" s="9"/>
      <c r="E334" s="9"/>
      <c r="F334" s="9"/>
      <c r="G334" s="9"/>
      <c r="H334" s="9"/>
      <c r="J334" s="16"/>
      <c r="M334" s="19"/>
    </row>
    <row r="335">
      <c r="A335" s="9"/>
      <c r="B335" s="9"/>
      <c r="C335" s="9"/>
      <c r="D335" s="9"/>
      <c r="E335" s="9"/>
      <c r="F335" s="9"/>
      <c r="G335" s="9"/>
      <c r="H335" s="9"/>
      <c r="J335" s="16"/>
      <c r="M335" s="19"/>
    </row>
    <row r="336">
      <c r="A336" s="9"/>
      <c r="B336" s="9"/>
      <c r="C336" s="9"/>
      <c r="D336" s="9"/>
      <c r="E336" s="9"/>
      <c r="F336" s="9"/>
      <c r="G336" s="9"/>
      <c r="H336" s="9"/>
      <c r="J336" s="16"/>
      <c r="M336" s="19"/>
    </row>
    <row r="337">
      <c r="A337" s="9"/>
      <c r="B337" s="9"/>
      <c r="C337" s="9"/>
      <c r="D337" s="9"/>
      <c r="E337" s="9"/>
      <c r="F337" s="9"/>
      <c r="G337" s="9"/>
      <c r="H337" s="9"/>
      <c r="J337" s="16"/>
      <c r="M337" s="19"/>
    </row>
    <row r="338">
      <c r="A338" s="9"/>
      <c r="B338" s="9"/>
      <c r="C338" s="9"/>
      <c r="D338" s="9"/>
      <c r="E338" s="9"/>
      <c r="F338" s="9"/>
      <c r="G338" s="9"/>
      <c r="H338" s="9"/>
      <c r="J338" s="16"/>
      <c r="M338" s="19"/>
    </row>
    <row r="339">
      <c r="A339" s="9"/>
      <c r="B339" s="9"/>
      <c r="C339" s="9"/>
      <c r="D339" s="9"/>
      <c r="E339" s="9"/>
      <c r="F339" s="9"/>
      <c r="G339" s="9"/>
      <c r="H339" s="9"/>
      <c r="J339" s="16"/>
      <c r="M339" s="19"/>
    </row>
    <row r="340">
      <c r="A340" s="9"/>
      <c r="B340" s="9"/>
      <c r="C340" s="9"/>
      <c r="D340" s="9"/>
      <c r="E340" s="9"/>
      <c r="F340" s="9"/>
      <c r="G340" s="9"/>
      <c r="H340" s="9"/>
      <c r="J340" s="16"/>
      <c r="M340" s="19"/>
    </row>
    <row r="341">
      <c r="A341" s="9"/>
      <c r="B341" s="9"/>
      <c r="C341" s="9"/>
      <c r="D341" s="9"/>
      <c r="E341" s="9"/>
      <c r="F341" s="9"/>
      <c r="G341" s="9"/>
      <c r="H341" s="9"/>
      <c r="J341" s="16"/>
      <c r="M341" s="19"/>
    </row>
    <row r="342">
      <c r="A342" s="9"/>
      <c r="B342" s="9"/>
      <c r="C342" s="9"/>
      <c r="D342" s="9"/>
      <c r="E342" s="9"/>
      <c r="F342" s="9"/>
      <c r="G342" s="9"/>
      <c r="H342" s="9"/>
      <c r="J342" s="16"/>
      <c r="M342" s="19"/>
    </row>
    <row r="343">
      <c r="A343" s="9"/>
      <c r="B343" s="9"/>
      <c r="C343" s="9"/>
      <c r="D343" s="9"/>
      <c r="E343" s="9"/>
      <c r="F343" s="9"/>
      <c r="G343" s="9"/>
      <c r="H343" s="9"/>
      <c r="J343" s="16"/>
      <c r="M343" s="19"/>
    </row>
    <row r="344">
      <c r="A344" s="9"/>
      <c r="B344" s="9"/>
      <c r="C344" s="9"/>
      <c r="D344" s="9"/>
      <c r="E344" s="9"/>
      <c r="F344" s="9"/>
      <c r="G344" s="9"/>
      <c r="H344" s="9"/>
      <c r="J344" s="16"/>
      <c r="M344" s="19"/>
    </row>
    <row r="345">
      <c r="A345" s="9"/>
      <c r="B345" s="9"/>
      <c r="C345" s="9"/>
      <c r="D345" s="9"/>
      <c r="E345" s="9"/>
      <c r="F345" s="9"/>
      <c r="G345" s="9"/>
      <c r="H345" s="9"/>
      <c r="J345" s="16"/>
      <c r="M345" s="19"/>
    </row>
    <row r="346">
      <c r="A346" s="9"/>
      <c r="B346" s="9"/>
      <c r="C346" s="9"/>
      <c r="D346" s="9"/>
      <c r="E346" s="9"/>
      <c r="F346" s="9"/>
      <c r="G346" s="9"/>
      <c r="H346" s="9"/>
      <c r="J346" s="16"/>
      <c r="M346" s="19"/>
    </row>
    <row r="347">
      <c r="A347" s="9"/>
      <c r="B347" s="9"/>
      <c r="C347" s="9"/>
      <c r="D347" s="9"/>
      <c r="E347" s="9"/>
      <c r="F347" s="9"/>
      <c r="G347" s="9"/>
      <c r="H347" s="9"/>
      <c r="J347" s="16"/>
      <c r="M347" s="19"/>
    </row>
    <row r="348">
      <c r="A348" s="9"/>
      <c r="B348" s="9"/>
      <c r="C348" s="9"/>
      <c r="D348" s="9"/>
      <c r="E348" s="9"/>
      <c r="F348" s="9"/>
      <c r="G348" s="9"/>
      <c r="H348" s="9"/>
      <c r="J348" s="16"/>
      <c r="M348" s="19"/>
    </row>
    <row r="349">
      <c r="A349" s="9"/>
      <c r="B349" s="9"/>
      <c r="C349" s="9"/>
      <c r="D349" s="9"/>
      <c r="E349" s="9"/>
      <c r="F349" s="9"/>
      <c r="G349" s="9"/>
      <c r="H349" s="9"/>
      <c r="J349" s="16"/>
      <c r="M349" s="19"/>
    </row>
    <row r="350">
      <c r="A350" s="9"/>
      <c r="B350" s="9"/>
      <c r="C350" s="9"/>
      <c r="D350" s="9"/>
      <c r="E350" s="9"/>
      <c r="F350" s="9"/>
      <c r="G350" s="9"/>
      <c r="H350" s="9"/>
      <c r="J350" s="16"/>
      <c r="M350" s="19"/>
    </row>
    <row r="351">
      <c r="A351" s="9"/>
      <c r="B351" s="9"/>
      <c r="C351" s="9"/>
      <c r="D351" s="9"/>
      <c r="E351" s="9"/>
      <c r="F351" s="9"/>
      <c r="G351" s="9"/>
      <c r="H351" s="9"/>
      <c r="J351" s="16"/>
      <c r="M351" s="19"/>
    </row>
    <row r="352">
      <c r="A352" s="9"/>
      <c r="B352" s="9"/>
      <c r="C352" s="9"/>
      <c r="D352" s="9"/>
      <c r="E352" s="9"/>
      <c r="F352" s="9"/>
      <c r="G352" s="9"/>
      <c r="H352" s="9"/>
      <c r="J352" s="16"/>
      <c r="M352" s="19"/>
    </row>
    <row r="353">
      <c r="A353" s="9"/>
      <c r="B353" s="9"/>
      <c r="C353" s="9"/>
      <c r="D353" s="9"/>
      <c r="E353" s="9"/>
      <c r="F353" s="9"/>
      <c r="G353" s="9"/>
      <c r="H353" s="9"/>
      <c r="J353" s="16"/>
      <c r="M353" s="19"/>
    </row>
    <row r="354">
      <c r="A354" s="9"/>
      <c r="B354" s="9"/>
      <c r="C354" s="9"/>
      <c r="D354" s="9"/>
      <c r="E354" s="9"/>
      <c r="F354" s="9"/>
      <c r="G354" s="9"/>
      <c r="H354" s="9"/>
      <c r="J354" s="16"/>
      <c r="M354" s="19"/>
    </row>
    <row r="355">
      <c r="A355" s="9"/>
      <c r="B355" s="9"/>
      <c r="C355" s="9"/>
      <c r="D355" s="9"/>
      <c r="E355" s="9"/>
      <c r="F355" s="9"/>
      <c r="G355" s="9"/>
      <c r="H355" s="9"/>
      <c r="J355" s="16"/>
      <c r="M355" s="19"/>
    </row>
    <row r="356">
      <c r="A356" s="9"/>
      <c r="B356" s="9"/>
      <c r="C356" s="9"/>
      <c r="D356" s="9"/>
      <c r="E356" s="9"/>
      <c r="F356" s="9"/>
      <c r="G356" s="9"/>
      <c r="H356" s="9"/>
      <c r="J356" s="16"/>
      <c r="M356" s="19"/>
    </row>
    <row r="357">
      <c r="A357" s="9"/>
      <c r="B357" s="9"/>
      <c r="C357" s="9"/>
      <c r="D357" s="9"/>
      <c r="E357" s="9"/>
      <c r="F357" s="9"/>
      <c r="G357" s="9"/>
      <c r="H357" s="9"/>
      <c r="J357" s="16"/>
      <c r="M357" s="19"/>
    </row>
    <row r="358">
      <c r="A358" s="9"/>
      <c r="B358" s="9"/>
      <c r="C358" s="9"/>
      <c r="D358" s="9"/>
      <c r="E358" s="9"/>
      <c r="F358" s="9"/>
      <c r="G358" s="9"/>
      <c r="H358" s="9"/>
      <c r="J358" s="16"/>
      <c r="M358" s="19"/>
    </row>
    <row r="359">
      <c r="A359" s="9"/>
      <c r="B359" s="9"/>
      <c r="C359" s="9"/>
      <c r="D359" s="9"/>
      <c r="E359" s="9"/>
      <c r="F359" s="9"/>
      <c r="G359" s="9"/>
      <c r="H359" s="9"/>
      <c r="J359" s="16"/>
      <c r="M359" s="19"/>
    </row>
    <row r="360">
      <c r="A360" s="9"/>
      <c r="B360" s="9"/>
      <c r="C360" s="9"/>
      <c r="D360" s="9"/>
      <c r="E360" s="9"/>
      <c r="F360" s="9"/>
      <c r="G360" s="9"/>
      <c r="H360" s="9"/>
      <c r="J360" s="16"/>
      <c r="M360" s="19"/>
    </row>
    <row r="361">
      <c r="A361" s="9"/>
      <c r="B361" s="9"/>
      <c r="C361" s="9"/>
      <c r="D361" s="9"/>
      <c r="E361" s="9"/>
      <c r="F361" s="9"/>
      <c r="G361" s="9"/>
      <c r="H361" s="9"/>
      <c r="J361" s="16"/>
      <c r="M361" s="19"/>
    </row>
    <row r="362">
      <c r="A362" s="9"/>
      <c r="B362" s="9"/>
      <c r="C362" s="9"/>
      <c r="D362" s="9"/>
      <c r="E362" s="9"/>
      <c r="F362" s="9"/>
      <c r="G362" s="9"/>
      <c r="H362" s="9"/>
      <c r="J362" s="16"/>
      <c r="M362" s="19"/>
    </row>
    <row r="363">
      <c r="A363" s="9"/>
      <c r="B363" s="9"/>
      <c r="C363" s="9"/>
      <c r="D363" s="9"/>
      <c r="E363" s="9"/>
      <c r="F363" s="9"/>
      <c r="G363" s="9"/>
      <c r="H363" s="9"/>
      <c r="J363" s="16"/>
      <c r="M363" s="19"/>
    </row>
    <row r="364">
      <c r="A364" s="9"/>
      <c r="B364" s="9"/>
      <c r="C364" s="9"/>
      <c r="D364" s="9"/>
      <c r="E364" s="9"/>
      <c r="F364" s="9"/>
      <c r="G364" s="9"/>
      <c r="H364" s="9"/>
      <c r="J364" s="16"/>
      <c r="M364" s="19"/>
    </row>
    <row r="365">
      <c r="A365" s="9"/>
      <c r="B365" s="9"/>
      <c r="C365" s="9"/>
      <c r="D365" s="9"/>
      <c r="E365" s="9"/>
      <c r="F365" s="9"/>
      <c r="G365" s="9"/>
      <c r="H365" s="9"/>
      <c r="J365" s="16"/>
      <c r="M365" s="19"/>
    </row>
    <row r="366">
      <c r="A366" s="9"/>
      <c r="B366" s="9"/>
      <c r="C366" s="9"/>
      <c r="D366" s="9"/>
      <c r="E366" s="9"/>
      <c r="F366" s="9"/>
      <c r="G366" s="9"/>
      <c r="H366" s="9"/>
      <c r="J366" s="16"/>
      <c r="M366" s="19"/>
    </row>
    <row r="367">
      <c r="A367" s="9"/>
      <c r="B367" s="9"/>
      <c r="C367" s="9"/>
      <c r="D367" s="9"/>
      <c r="E367" s="9"/>
      <c r="F367" s="9"/>
      <c r="G367" s="9"/>
      <c r="H367" s="9"/>
      <c r="J367" s="16"/>
      <c r="M367" s="19"/>
    </row>
    <row r="368">
      <c r="A368" s="9"/>
      <c r="B368" s="9"/>
      <c r="C368" s="9"/>
      <c r="D368" s="9"/>
      <c r="E368" s="9"/>
      <c r="F368" s="9"/>
      <c r="G368" s="9"/>
      <c r="H368" s="9"/>
      <c r="J368" s="16"/>
      <c r="M368" s="19"/>
    </row>
    <row r="369">
      <c r="A369" s="9"/>
      <c r="B369" s="9"/>
      <c r="C369" s="9"/>
      <c r="D369" s="9"/>
      <c r="E369" s="9"/>
      <c r="F369" s="9"/>
      <c r="G369" s="9"/>
      <c r="H369" s="9"/>
      <c r="J369" s="16"/>
      <c r="M369" s="19"/>
    </row>
    <row r="370">
      <c r="A370" s="9"/>
      <c r="B370" s="9"/>
      <c r="C370" s="9"/>
      <c r="D370" s="9"/>
      <c r="E370" s="9"/>
      <c r="F370" s="9"/>
      <c r="G370" s="9"/>
      <c r="H370" s="9"/>
      <c r="J370" s="16"/>
      <c r="M370" s="19"/>
    </row>
    <row r="371">
      <c r="A371" s="9"/>
      <c r="B371" s="9"/>
      <c r="C371" s="9"/>
      <c r="D371" s="9"/>
      <c r="E371" s="9"/>
      <c r="F371" s="9"/>
      <c r="G371" s="9"/>
      <c r="H371" s="9"/>
      <c r="J371" s="16"/>
      <c r="M371" s="19"/>
    </row>
    <row r="372">
      <c r="A372" s="9"/>
      <c r="B372" s="9"/>
      <c r="C372" s="9"/>
      <c r="D372" s="9"/>
      <c r="E372" s="9"/>
      <c r="F372" s="9"/>
      <c r="G372" s="9"/>
      <c r="H372" s="9"/>
      <c r="J372" s="16"/>
      <c r="M372" s="19"/>
    </row>
    <row r="373">
      <c r="A373" s="9"/>
      <c r="B373" s="9"/>
      <c r="C373" s="9"/>
      <c r="D373" s="9"/>
      <c r="E373" s="9"/>
      <c r="F373" s="9"/>
      <c r="G373" s="9"/>
      <c r="H373" s="9"/>
      <c r="J373" s="16"/>
      <c r="M373" s="19"/>
    </row>
    <row r="374">
      <c r="A374" s="9"/>
      <c r="B374" s="9"/>
      <c r="C374" s="9"/>
      <c r="D374" s="9"/>
      <c r="E374" s="9"/>
      <c r="F374" s="9"/>
      <c r="G374" s="9"/>
      <c r="H374" s="9"/>
      <c r="J374" s="16"/>
      <c r="M374" s="19"/>
    </row>
    <row r="375">
      <c r="A375" s="9"/>
      <c r="B375" s="9"/>
      <c r="C375" s="9"/>
      <c r="D375" s="9"/>
      <c r="E375" s="9"/>
      <c r="F375" s="9"/>
      <c r="G375" s="9"/>
      <c r="H375" s="9"/>
      <c r="J375" s="16"/>
      <c r="M375" s="19"/>
    </row>
    <row r="376">
      <c r="A376" s="9"/>
      <c r="B376" s="9"/>
      <c r="C376" s="9"/>
      <c r="D376" s="9"/>
      <c r="E376" s="9"/>
      <c r="F376" s="9"/>
      <c r="G376" s="9"/>
      <c r="H376" s="9"/>
      <c r="J376" s="16"/>
      <c r="M376" s="19"/>
    </row>
    <row r="377">
      <c r="A377" s="9"/>
      <c r="B377" s="9"/>
      <c r="C377" s="9"/>
      <c r="D377" s="9"/>
      <c r="E377" s="9"/>
      <c r="F377" s="9"/>
      <c r="G377" s="9"/>
      <c r="H377" s="9"/>
      <c r="J377" s="16"/>
      <c r="M377" s="19"/>
    </row>
    <row r="378">
      <c r="A378" s="9"/>
      <c r="B378" s="9"/>
      <c r="C378" s="9"/>
      <c r="D378" s="9"/>
      <c r="E378" s="9"/>
      <c r="F378" s="9"/>
      <c r="G378" s="9"/>
      <c r="H378" s="9"/>
      <c r="J378" s="16"/>
      <c r="M378" s="19"/>
    </row>
    <row r="379">
      <c r="A379" s="9"/>
      <c r="B379" s="9"/>
      <c r="C379" s="9"/>
      <c r="D379" s="9"/>
      <c r="E379" s="9"/>
      <c r="F379" s="9"/>
      <c r="G379" s="9"/>
      <c r="H379" s="9"/>
      <c r="J379" s="16"/>
      <c r="M379" s="19"/>
    </row>
    <row r="380">
      <c r="A380" s="9"/>
      <c r="B380" s="9"/>
      <c r="C380" s="9"/>
      <c r="D380" s="9"/>
      <c r="E380" s="9"/>
      <c r="F380" s="9"/>
      <c r="G380" s="9"/>
      <c r="H380" s="9"/>
      <c r="J380" s="16"/>
      <c r="M380" s="19"/>
    </row>
    <row r="381">
      <c r="A381" s="9"/>
      <c r="B381" s="9"/>
      <c r="C381" s="9"/>
      <c r="D381" s="9"/>
      <c r="E381" s="9"/>
      <c r="F381" s="9"/>
      <c r="G381" s="9"/>
      <c r="H381" s="9"/>
      <c r="J381" s="16"/>
      <c r="M381" s="19"/>
    </row>
    <row r="382">
      <c r="A382" s="9"/>
      <c r="B382" s="9"/>
      <c r="C382" s="9"/>
      <c r="D382" s="9"/>
      <c r="E382" s="9"/>
      <c r="F382" s="9"/>
      <c r="G382" s="9"/>
      <c r="H382" s="9"/>
      <c r="J382" s="16"/>
      <c r="M382" s="19"/>
    </row>
    <row r="383">
      <c r="A383" s="9"/>
      <c r="B383" s="9"/>
      <c r="C383" s="9"/>
      <c r="D383" s="9"/>
      <c r="E383" s="9"/>
      <c r="F383" s="9"/>
      <c r="G383" s="9"/>
      <c r="H383" s="9"/>
      <c r="J383" s="16"/>
      <c r="M383" s="19"/>
    </row>
    <row r="384">
      <c r="A384" s="9"/>
      <c r="B384" s="9"/>
      <c r="C384" s="9"/>
      <c r="D384" s="9"/>
      <c r="E384" s="9"/>
      <c r="F384" s="9"/>
      <c r="G384" s="9"/>
      <c r="H384" s="9"/>
      <c r="J384" s="16"/>
      <c r="M384" s="19"/>
    </row>
    <row r="385">
      <c r="A385" s="9"/>
      <c r="B385" s="9"/>
      <c r="C385" s="9"/>
      <c r="D385" s="9"/>
      <c r="E385" s="9"/>
      <c r="F385" s="9"/>
      <c r="G385" s="9"/>
      <c r="H385" s="9"/>
      <c r="J385" s="16"/>
      <c r="M385" s="19"/>
    </row>
    <row r="386">
      <c r="A386" s="9"/>
      <c r="B386" s="9"/>
      <c r="C386" s="9"/>
      <c r="D386" s="9"/>
      <c r="E386" s="9"/>
      <c r="F386" s="9"/>
      <c r="G386" s="9"/>
      <c r="H386" s="9"/>
      <c r="J386" s="16"/>
      <c r="M386" s="19"/>
    </row>
    <row r="387">
      <c r="A387" s="9"/>
      <c r="B387" s="9"/>
      <c r="C387" s="9"/>
      <c r="D387" s="9"/>
      <c r="E387" s="9"/>
      <c r="F387" s="9"/>
      <c r="G387" s="9"/>
      <c r="H387" s="9"/>
      <c r="J387" s="16"/>
      <c r="M387" s="19"/>
    </row>
    <row r="388">
      <c r="A388" s="9"/>
      <c r="B388" s="9"/>
      <c r="C388" s="9"/>
      <c r="D388" s="9"/>
      <c r="E388" s="9"/>
      <c r="F388" s="9"/>
      <c r="G388" s="9"/>
      <c r="H388" s="9"/>
      <c r="J388" s="16"/>
      <c r="M388" s="19"/>
    </row>
    <row r="389">
      <c r="A389" s="9"/>
      <c r="B389" s="9"/>
      <c r="C389" s="9"/>
      <c r="D389" s="9"/>
      <c r="E389" s="9"/>
      <c r="F389" s="9"/>
      <c r="G389" s="9"/>
      <c r="H389" s="9"/>
      <c r="J389" s="16"/>
      <c r="M389" s="19"/>
    </row>
    <row r="390">
      <c r="A390" s="9"/>
      <c r="B390" s="9"/>
      <c r="C390" s="9"/>
      <c r="D390" s="9"/>
      <c r="E390" s="9"/>
      <c r="F390" s="9"/>
      <c r="G390" s="9"/>
      <c r="H390" s="9"/>
      <c r="J390" s="16"/>
      <c r="M390" s="19"/>
    </row>
    <row r="391">
      <c r="A391" s="9"/>
      <c r="B391" s="9"/>
      <c r="C391" s="9"/>
      <c r="D391" s="9"/>
      <c r="E391" s="9"/>
      <c r="F391" s="9"/>
      <c r="G391" s="9"/>
      <c r="H391" s="9"/>
      <c r="J391" s="16"/>
      <c r="M391" s="19"/>
    </row>
    <row r="392">
      <c r="A392" s="9"/>
      <c r="B392" s="9"/>
      <c r="C392" s="9"/>
      <c r="D392" s="9"/>
      <c r="E392" s="9"/>
      <c r="F392" s="9"/>
      <c r="G392" s="9"/>
      <c r="H392" s="9"/>
      <c r="J392" s="16"/>
      <c r="M392" s="19"/>
    </row>
    <row r="393">
      <c r="A393" s="9"/>
      <c r="B393" s="9"/>
      <c r="C393" s="9"/>
      <c r="D393" s="9"/>
      <c r="E393" s="9"/>
      <c r="F393" s="9"/>
      <c r="G393" s="9"/>
      <c r="H393" s="9"/>
      <c r="J393" s="16"/>
      <c r="M393" s="19"/>
    </row>
    <row r="394">
      <c r="A394" s="9"/>
      <c r="B394" s="9"/>
      <c r="C394" s="9"/>
      <c r="D394" s="9"/>
      <c r="E394" s="9"/>
      <c r="F394" s="9"/>
      <c r="G394" s="9"/>
      <c r="H394" s="9"/>
      <c r="J394" s="16"/>
      <c r="M394" s="19"/>
    </row>
    <row r="395">
      <c r="A395" s="9"/>
      <c r="B395" s="9"/>
      <c r="C395" s="9"/>
      <c r="D395" s="9"/>
      <c r="E395" s="9"/>
      <c r="F395" s="9"/>
      <c r="G395" s="9"/>
      <c r="H395" s="9"/>
      <c r="J395" s="16"/>
      <c r="M395" s="19"/>
    </row>
    <row r="396">
      <c r="A396" s="9"/>
      <c r="B396" s="9"/>
      <c r="C396" s="9"/>
      <c r="D396" s="9"/>
      <c r="E396" s="9"/>
      <c r="F396" s="9"/>
      <c r="G396" s="9"/>
      <c r="H396" s="9"/>
      <c r="J396" s="16"/>
      <c r="M396" s="19"/>
    </row>
    <row r="397">
      <c r="A397" s="9"/>
      <c r="B397" s="9"/>
      <c r="C397" s="9"/>
      <c r="D397" s="9"/>
      <c r="E397" s="9"/>
      <c r="F397" s="9"/>
      <c r="G397" s="9"/>
      <c r="H397" s="9"/>
      <c r="J397" s="16"/>
      <c r="M397" s="19"/>
    </row>
    <row r="398">
      <c r="A398" s="9"/>
      <c r="B398" s="9"/>
      <c r="C398" s="9"/>
      <c r="D398" s="9"/>
      <c r="E398" s="9"/>
      <c r="F398" s="9"/>
      <c r="G398" s="9"/>
      <c r="H398" s="9"/>
      <c r="J398" s="16"/>
      <c r="M398" s="19"/>
    </row>
    <row r="399">
      <c r="A399" s="9"/>
      <c r="B399" s="9"/>
      <c r="C399" s="9"/>
      <c r="D399" s="9"/>
      <c r="E399" s="9"/>
      <c r="F399" s="9"/>
      <c r="G399" s="9"/>
      <c r="H399" s="9"/>
      <c r="J399" s="16"/>
      <c r="M399" s="19"/>
    </row>
    <row r="400">
      <c r="A400" s="9"/>
      <c r="B400" s="9"/>
      <c r="C400" s="9"/>
      <c r="D400" s="9"/>
      <c r="E400" s="9"/>
      <c r="F400" s="9"/>
      <c r="G400" s="9"/>
      <c r="H400" s="9"/>
      <c r="J400" s="16"/>
      <c r="M400" s="19"/>
    </row>
    <row r="401">
      <c r="A401" s="9"/>
      <c r="B401" s="9"/>
      <c r="C401" s="9"/>
      <c r="D401" s="9"/>
      <c r="E401" s="9"/>
      <c r="F401" s="9"/>
      <c r="G401" s="9"/>
      <c r="H401" s="9"/>
      <c r="J401" s="16"/>
      <c r="M401" s="19"/>
    </row>
    <row r="402">
      <c r="A402" s="9"/>
      <c r="B402" s="9"/>
      <c r="C402" s="9"/>
      <c r="D402" s="9"/>
      <c r="E402" s="9"/>
      <c r="F402" s="9"/>
      <c r="G402" s="9"/>
      <c r="H402" s="9"/>
      <c r="J402" s="16"/>
      <c r="M402" s="19"/>
    </row>
    <row r="403">
      <c r="A403" s="9"/>
      <c r="B403" s="9"/>
      <c r="C403" s="9"/>
      <c r="D403" s="9"/>
      <c r="E403" s="9"/>
      <c r="F403" s="9"/>
      <c r="G403" s="9"/>
      <c r="H403" s="9"/>
      <c r="J403" s="16"/>
      <c r="M403" s="19"/>
    </row>
    <row r="404">
      <c r="A404" s="9"/>
      <c r="B404" s="9"/>
      <c r="C404" s="9"/>
      <c r="D404" s="9"/>
      <c r="E404" s="9"/>
      <c r="F404" s="9"/>
      <c r="G404" s="9"/>
      <c r="H404" s="9"/>
      <c r="J404" s="16"/>
      <c r="M404" s="19"/>
    </row>
    <row r="405">
      <c r="A405" s="9"/>
      <c r="B405" s="9"/>
      <c r="C405" s="9"/>
      <c r="D405" s="9"/>
      <c r="E405" s="9"/>
      <c r="F405" s="9"/>
      <c r="G405" s="9"/>
      <c r="H405" s="9"/>
      <c r="J405" s="16"/>
      <c r="M405" s="19"/>
    </row>
    <row r="406">
      <c r="A406" s="9"/>
      <c r="B406" s="9"/>
      <c r="C406" s="9"/>
      <c r="D406" s="9"/>
      <c r="E406" s="9"/>
      <c r="F406" s="9"/>
      <c r="G406" s="9"/>
      <c r="H406" s="9"/>
      <c r="J406" s="16"/>
      <c r="M406" s="19"/>
    </row>
    <row r="407">
      <c r="A407" s="9"/>
      <c r="B407" s="9"/>
      <c r="C407" s="9"/>
      <c r="D407" s="9"/>
      <c r="E407" s="9"/>
      <c r="F407" s="9"/>
      <c r="G407" s="9"/>
      <c r="H407" s="9"/>
      <c r="J407" s="16"/>
      <c r="M407" s="19"/>
    </row>
    <row r="408">
      <c r="A408" s="9"/>
      <c r="B408" s="9"/>
      <c r="C408" s="9"/>
      <c r="D408" s="9"/>
      <c r="E408" s="9"/>
      <c r="F408" s="9"/>
      <c r="G408" s="9"/>
      <c r="H408" s="9"/>
      <c r="J408" s="16"/>
      <c r="M408" s="19"/>
    </row>
    <row r="409">
      <c r="A409" s="9"/>
      <c r="B409" s="9"/>
      <c r="C409" s="9"/>
      <c r="D409" s="9"/>
      <c r="E409" s="9"/>
      <c r="F409" s="9"/>
      <c r="G409" s="9"/>
      <c r="H409" s="9"/>
      <c r="J409" s="16"/>
      <c r="M409" s="19"/>
    </row>
    <row r="410">
      <c r="A410" s="9"/>
      <c r="B410" s="9"/>
      <c r="C410" s="9"/>
      <c r="D410" s="9"/>
      <c r="E410" s="9"/>
      <c r="F410" s="9"/>
      <c r="G410" s="9"/>
      <c r="H410" s="9"/>
      <c r="J410" s="16"/>
      <c r="M410" s="19"/>
    </row>
    <row r="411">
      <c r="A411" s="9"/>
      <c r="B411" s="9"/>
      <c r="C411" s="9"/>
      <c r="D411" s="9"/>
      <c r="E411" s="9"/>
      <c r="F411" s="9"/>
      <c r="G411" s="9"/>
      <c r="H411" s="9"/>
      <c r="J411" s="16"/>
      <c r="M411" s="19"/>
    </row>
    <row r="412">
      <c r="A412" s="9"/>
      <c r="B412" s="9"/>
      <c r="C412" s="9"/>
      <c r="D412" s="9"/>
      <c r="E412" s="9"/>
      <c r="F412" s="9"/>
      <c r="G412" s="9"/>
      <c r="H412" s="9"/>
      <c r="J412" s="16"/>
      <c r="M412" s="19"/>
    </row>
    <row r="413">
      <c r="A413" s="9"/>
      <c r="B413" s="9"/>
      <c r="C413" s="9"/>
      <c r="D413" s="9"/>
      <c r="E413" s="9"/>
      <c r="F413" s="9"/>
      <c r="G413" s="9"/>
      <c r="H413" s="9"/>
      <c r="J413" s="16"/>
      <c r="M413" s="19"/>
    </row>
    <row r="414">
      <c r="A414" s="9"/>
      <c r="B414" s="9"/>
      <c r="C414" s="9"/>
      <c r="D414" s="9"/>
      <c r="E414" s="9"/>
      <c r="F414" s="9"/>
      <c r="G414" s="9"/>
      <c r="H414" s="9"/>
      <c r="J414" s="16"/>
      <c r="M414" s="19"/>
    </row>
    <row r="415">
      <c r="A415" s="9"/>
      <c r="B415" s="9"/>
      <c r="C415" s="9"/>
      <c r="D415" s="9"/>
      <c r="E415" s="9"/>
      <c r="F415" s="9"/>
      <c r="G415" s="9"/>
      <c r="H415" s="9"/>
      <c r="J415" s="16"/>
      <c r="M415" s="19"/>
    </row>
    <row r="416">
      <c r="A416" s="9"/>
      <c r="B416" s="9"/>
      <c r="C416" s="9"/>
      <c r="D416" s="9"/>
      <c r="E416" s="9"/>
      <c r="F416" s="9"/>
      <c r="G416" s="9"/>
      <c r="H416" s="9"/>
      <c r="J416" s="16"/>
      <c r="M416" s="19"/>
    </row>
    <row r="417">
      <c r="A417" s="9"/>
      <c r="B417" s="9"/>
      <c r="C417" s="9"/>
      <c r="D417" s="9"/>
      <c r="E417" s="9"/>
      <c r="F417" s="9"/>
      <c r="G417" s="9"/>
      <c r="H417" s="9"/>
      <c r="J417" s="16"/>
      <c r="M417" s="19"/>
    </row>
    <row r="418">
      <c r="A418" s="9"/>
      <c r="B418" s="9"/>
      <c r="C418" s="9"/>
      <c r="D418" s="9"/>
      <c r="E418" s="9"/>
      <c r="F418" s="9"/>
      <c r="G418" s="9"/>
      <c r="H418" s="9"/>
      <c r="J418" s="16"/>
      <c r="M418" s="19"/>
    </row>
    <row r="419">
      <c r="A419" s="9"/>
      <c r="B419" s="9"/>
      <c r="C419" s="9"/>
      <c r="D419" s="9"/>
      <c r="E419" s="9"/>
      <c r="F419" s="9"/>
      <c r="G419" s="9"/>
      <c r="H419" s="9"/>
      <c r="J419" s="16"/>
      <c r="M419" s="19"/>
    </row>
    <row r="420">
      <c r="A420" s="9"/>
      <c r="B420" s="9"/>
      <c r="C420" s="9"/>
      <c r="D420" s="9"/>
      <c r="E420" s="9"/>
      <c r="F420" s="9"/>
      <c r="G420" s="9"/>
      <c r="H420" s="9"/>
      <c r="J420" s="16"/>
      <c r="M420" s="19"/>
    </row>
    <row r="421">
      <c r="A421" s="9"/>
      <c r="B421" s="9"/>
      <c r="C421" s="9"/>
      <c r="D421" s="9"/>
      <c r="E421" s="9"/>
      <c r="F421" s="9"/>
      <c r="G421" s="9"/>
      <c r="H421" s="9"/>
      <c r="J421" s="16"/>
      <c r="M421" s="19"/>
    </row>
    <row r="422">
      <c r="A422" s="9"/>
      <c r="B422" s="9"/>
      <c r="C422" s="9"/>
      <c r="D422" s="9"/>
      <c r="E422" s="9"/>
      <c r="F422" s="9"/>
      <c r="G422" s="9"/>
      <c r="H422" s="9"/>
      <c r="J422" s="16"/>
      <c r="M422" s="19"/>
    </row>
    <row r="423">
      <c r="A423" s="9"/>
      <c r="B423" s="9"/>
      <c r="C423" s="9"/>
      <c r="D423" s="9"/>
      <c r="E423" s="9"/>
      <c r="F423" s="9"/>
      <c r="G423" s="9"/>
      <c r="H423" s="9"/>
      <c r="J423" s="16"/>
      <c r="M423" s="19"/>
    </row>
    <row r="424">
      <c r="A424" s="9"/>
      <c r="B424" s="9"/>
      <c r="C424" s="9"/>
      <c r="D424" s="9"/>
      <c r="E424" s="9"/>
      <c r="F424" s="9"/>
      <c r="G424" s="9"/>
      <c r="H424" s="9"/>
      <c r="J424" s="16"/>
      <c r="M424" s="19"/>
    </row>
    <row r="425">
      <c r="A425" s="9"/>
      <c r="B425" s="9"/>
      <c r="C425" s="9"/>
      <c r="D425" s="9"/>
      <c r="E425" s="9"/>
      <c r="F425" s="9"/>
      <c r="G425" s="9"/>
      <c r="H425" s="9"/>
      <c r="J425" s="16"/>
      <c r="M425" s="19"/>
    </row>
    <row r="426">
      <c r="A426" s="9"/>
      <c r="B426" s="9"/>
      <c r="C426" s="9"/>
      <c r="D426" s="9"/>
      <c r="E426" s="9"/>
      <c r="F426" s="9"/>
      <c r="G426" s="9"/>
      <c r="H426" s="9"/>
      <c r="J426" s="16"/>
      <c r="M426" s="19"/>
    </row>
    <row r="427">
      <c r="A427" s="9"/>
      <c r="B427" s="9"/>
      <c r="C427" s="9"/>
      <c r="D427" s="9"/>
      <c r="E427" s="9"/>
      <c r="F427" s="9"/>
      <c r="G427" s="9"/>
      <c r="H427" s="9"/>
      <c r="J427" s="16"/>
      <c r="M427" s="19"/>
    </row>
    <row r="428">
      <c r="A428" s="9"/>
      <c r="B428" s="9"/>
      <c r="C428" s="9"/>
      <c r="D428" s="9"/>
      <c r="E428" s="9"/>
      <c r="F428" s="9"/>
      <c r="G428" s="9"/>
      <c r="H428" s="9"/>
      <c r="J428" s="16"/>
      <c r="M428" s="19"/>
    </row>
    <row r="429">
      <c r="A429" s="9"/>
      <c r="B429" s="9"/>
      <c r="C429" s="9"/>
      <c r="D429" s="9"/>
      <c r="E429" s="9"/>
      <c r="F429" s="9"/>
      <c r="G429" s="9"/>
      <c r="H429" s="9"/>
      <c r="J429" s="16"/>
      <c r="M429" s="19"/>
    </row>
    <row r="430">
      <c r="A430" s="9"/>
      <c r="B430" s="9"/>
      <c r="C430" s="9"/>
      <c r="D430" s="9"/>
      <c r="E430" s="9"/>
      <c r="F430" s="9"/>
      <c r="G430" s="9"/>
      <c r="H430" s="9"/>
      <c r="J430" s="16"/>
      <c r="M430" s="19"/>
    </row>
    <row r="431">
      <c r="A431" s="9"/>
      <c r="B431" s="9"/>
      <c r="C431" s="9"/>
      <c r="D431" s="9"/>
      <c r="E431" s="9"/>
      <c r="F431" s="9"/>
      <c r="G431" s="9"/>
      <c r="H431" s="9"/>
      <c r="J431" s="16"/>
      <c r="M431" s="19"/>
    </row>
    <row r="432">
      <c r="A432" s="9"/>
      <c r="B432" s="9"/>
      <c r="C432" s="9"/>
      <c r="D432" s="9"/>
      <c r="E432" s="9"/>
      <c r="F432" s="9"/>
      <c r="G432" s="9"/>
      <c r="H432" s="9"/>
      <c r="J432" s="16"/>
      <c r="M432" s="19"/>
    </row>
    <row r="433">
      <c r="A433" s="9"/>
      <c r="B433" s="9"/>
      <c r="C433" s="9"/>
      <c r="D433" s="9"/>
      <c r="E433" s="9"/>
      <c r="F433" s="9"/>
      <c r="G433" s="9"/>
      <c r="H433" s="9"/>
      <c r="J433" s="16"/>
      <c r="M433" s="19"/>
    </row>
    <row r="434">
      <c r="A434" s="9"/>
      <c r="B434" s="9"/>
      <c r="C434" s="9"/>
      <c r="D434" s="9"/>
      <c r="E434" s="9"/>
      <c r="F434" s="9"/>
      <c r="G434" s="9"/>
      <c r="H434" s="9"/>
      <c r="J434" s="16"/>
      <c r="M434" s="19"/>
    </row>
    <row r="435">
      <c r="A435" s="9"/>
      <c r="B435" s="9"/>
      <c r="C435" s="9"/>
      <c r="D435" s="9"/>
      <c r="E435" s="9"/>
      <c r="F435" s="9"/>
      <c r="G435" s="9"/>
      <c r="H435" s="9"/>
      <c r="J435" s="16"/>
      <c r="M435" s="19"/>
    </row>
    <row r="436">
      <c r="A436" s="9"/>
      <c r="B436" s="9"/>
      <c r="C436" s="9"/>
      <c r="D436" s="9"/>
      <c r="E436" s="9"/>
      <c r="F436" s="9"/>
      <c r="G436" s="9"/>
      <c r="H436" s="9"/>
      <c r="J436" s="16"/>
      <c r="M436" s="19"/>
    </row>
    <row r="437">
      <c r="A437" s="9"/>
      <c r="B437" s="9"/>
      <c r="C437" s="9"/>
      <c r="D437" s="9"/>
      <c r="E437" s="9"/>
      <c r="F437" s="9"/>
      <c r="G437" s="9"/>
      <c r="H437" s="9"/>
      <c r="J437" s="16"/>
      <c r="M437" s="19"/>
    </row>
    <row r="438">
      <c r="A438" s="9"/>
      <c r="B438" s="9"/>
      <c r="C438" s="9"/>
      <c r="D438" s="9"/>
      <c r="E438" s="9"/>
      <c r="F438" s="9"/>
      <c r="G438" s="9"/>
      <c r="H438" s="9"/>
      <c r="J438" s="16"/>
      <c r="M438" s="19"/>
    </row>
    <row r="439">
      <c r="A439" s="9"/>
      <c r="B439" s="9"/>
      <c r="C439" s="9"/>
      <c r="D439" s="9"/>
      <c r="E439" s="9"/>
      <c r="F439" s="9"/>
      <c r="G439" s="9"/>
      <c r="H439" s="9"/>
      <c r="J439" s="16"/>
      <c r="M439" s="19"/>
    </row>
    <row r="440">
      <c r="A440" s="9"/>
      <c r="B440" s="9"/>
      <c r="C440" s="9"/>
      <c r="D440" s="9"/>
      <c r="E440" s="9"/>
      <c r="F440" s="9"/>
      <c r="G440" s="9"/>
      <c r="H440" s="9"/>
      <c r="J440" s="16"/>
      <c r="M440" s="19"/>
    </row>
    <row r="441">
      <c r="A441" s="9"/>
      <c r="B441" s="9"/>
      <c r="C441" s="9"/>
      <c r="D441" s="9"/>
      <c r="E441" s="9"/>
      <c r="F441" s="9"/>
      <c r="G441" s="9"/>
      <c r="H441" s="9"/>
      <c r="J441" s="16"/>
      <c r="M441" s="19"/>
    </row>
    <row r="442">
      <c r="A442" s="9"/>
      <c r="B442" s="9"/>
      <c r="C442" s="9"/>
      <c r="D442" s="9"/>
      <c r="E442" s="9"/>
      <c r="F442" s="9"/>
      <c r="G442" s="9"/>
      <c r="H442" s="9"/>
      <c r="J442" s="16"/>
      <c r="M442" s="19"/>
    </row>
    <row r="443">
      <c r="A443" s="9"/>
      <c r="B443" s="9"/>
      <c r="C443" s="9"/>
      <c r="D443" s="9"/>
      <c r="E443" s="9"/>
      <c r="F443" s="9"/>
      <c r="G443" s="9"/>
      <c r="H443" s="9"/>
      <c r="J443" s="16"/>
      <c r="M443" s="19"/>
    </row>
    <row r="444">
      <c r="A444" s="9"/>
      <c r="B444" s="9"/>
      <c r="C444" s="9"/>
      <c r="D444" s="9"/>
      <c r="E444" s="9"/>
      <c r="F444" s="9"/>
      <c r="G444" s="9"/>
      <c r="H444" s="9"/>
      <c r="J444" s="16"/>
      <c r="M444" s="19"/>
    </row>
    <row r="445">
      <c r="A445" s="9"/>
      <c r="B445" s="9"/>
      <c r="C445" s="9"/>
      <c r="D445" s="9"/>
      <c r="E445" s="9"/>
      <c r="F445" s="9"/>
      <c r="G445" s="9"/>
      <c r="H445" s="9"/>
      <c r="J445" s="16"/>
      <c r="M445" s="19"/>
    </row>
    <row r="446">
      <c r="A446" s="9"/>
      <c r="B446" s="9"/>
      <c r="C446" s="9"/>
      <c r="D446" s="9"/>
      <c r="E446" s="9"/>
      <c r="F446" s="9"/>
      <c r="G446" s="9"/>
      <c r="H446" s="9"/>
      <c r="J446" s="16"/>
      <c r="M446" s="19"/>
    </row>
    <row r="447">
      <c r="A447" s="9"/>
      <c r="B447" s="9"/>
      <c r="C447" s="9"/>
      <c r="D447" s="9"/>
      <c r="E447" s="9"/>
      <c r="F447" s="9"/>
      <c r="G447" s="9"/>
      <c r="H447" s="9"/>
      <c r="J447" s="16"/>
      <c r="M447" s="19"/>
    </row>
    <row r="448">
      <c r="A448" s="9"/>
      <c r="B448" s="9"/>
      <c r="C448" s="9"/>
      <c r="D448" s="9"/>
      <c r="E448" s="9"/>
      <c r="F448" s="9"/>
      <c r="G448" s="9"/>
      <c r="H448" s="9"/>
      <c r="J448" s="16"/>
      <c r="M448" s="19"/>
    </row>
    <row r="449">
      <c r="A449" s="9"/>
      <c r="B449" s="9"/>
      <c r="C449" s="9"/>
      <c r="D449" s="9"/>
      <c r="E449" s="9"/>
      <c r="F449" s="9"/>
      <c r="G449" s="9"/>
      <c r="H449" s="9"/>
      <c r="J449" s="16"/>
      <c r="M449" s="19"/>
    </row>
    <row r="450">
      <c r="A450" s="9"/>
      <c r="B450" s="9"/>
      <c r="C450" s="9"/>
      <c r="D450" s="9"/>
      <c r="E450" s="9"/>
      <c r="F450" s="9"/>
      <c r="G450" s="9"/>
      <c r="H450" s="9"/>
      <c r="J450" s="16"/>
      <c r="M450" s="19"/>
    </row>
    <row r="451">
      <c r="A451" s="9"/>
      <c r="B451" s="9"/>
      <c r="C451" s="9"/>
      <c r="D451" s="9"/>
      <c r="E451" s="9"/>
      <c r="F451" s="9"/>
      <c r="G451" s="9"/>
      <c r="H451" s="9"/>
      <c r="J451" s="16"/>
      <c r="M451" s="19"/>
    </row>
    <row r="452">
      <c r="A452" s="9"/>
      <c r="B452" s="9"/>
      <c r="C452" s="9"/>
      <c r="D452" s="9"/>
      <c r="E452" s="9"/>
      <c r="F452" s="9"/>
      <c r="G452" s="9"/>
      <c r="H452" s="9"/>
      <c r="J452" s="16"/>
      <c r="M452" s="19"/>
    </row>
    <row r="453">
      <c r="A453" s="9"/>
      <c r="B453" s="9"/>
      <c r="C453" s="9"/>
      <c r="D453" s="9"/>
      <c r="E453" s="9"/>
      <c r="F453" s="9"/>
      <c r="G453" s="9"/>
      <c r="H453" s="9"/>
      <c r="J453" s="16"/>
      <c r="M453" s="19"/>
    </row>
    <row r="454">
      <c r="A454" s="9"/>
      <c r="B454" s="9"/>
      <c r="C454" s="9"/>
      <c r="D454" s="9"/>
      <c r="E454" s="9"/>
      <c r="F454" s="9"/>
      <c r="G454" s="9"/>
      <c r="H454" s="9"/>
      <c r="J454" s="16"/>
      <c r="M454" s="19"/>
    </row>
    <row r="455">
      <c r="A455" s="9"/>
      <c r="B455" s="9"/>
      <c r="C455" s="9"/>
      <c r="D455" s="9"/>
      <c r="E455" s="9"/>
      <c r="F455" s="9"/>
      <c r="G455" s="9"/>
      <c r="H455" s="9"/>
      <c r="J455" s="16"/>
      <c r="M455" s="19"/>
    </row>
    <row r="456">
      <c r="A456" s="9"/>
      <c r="B456" s="9"/>
      <c r="C456" s="9"/>
      <c r="D456" s="9"/>
      <c r="E456" s="9"/>
      <c r="F456" s="9"/>
      <c r="G456" s="9"/>
      <c r="H456" s="9"/>
      <c r="J456" s="16"/>
      <c r="M456" s="19"/>
    </row>
    <row r="457">
      <c r="A457" s="9"/>
      <c r="B457" s="9"/>
      <c r="C457" s="9"/>
      <c r="D457" s="9"/>
      <c r="E457" s="9"/>
      <c r="F457" s="9"/>
      <c r="G457" s="9"/>
      <c r="H457" s="9"/>
      <c r="J457" s="16"/>
      <c r="M457" s="19"/>
    </row>
    <row r="458">
      <c r="A458" s="9"/>
      <c r="B458" s="9"/>
      <c r="C458" s="9"/>
      <c r="D458" s="9"/>
      <c r="E458" s="9"/>
      <c r="F458" s="9"/>
      <c r="G458" s="9"/>
      <c r="H458" s="9"/>
      <c r="J458" s="16"/>
      <c r="M458" s="19"/>
    </row>
    <row r="459">
      <c r="A459" s="9"/>
      <c r="B459" s="9"/>
      <c r="C459" s="9"/>
      <c r="D459" s="9"/>
      <c r="E459" s="9"/>
      <c r="F459" s="9"/>
      <c r="G459" s="9"/>
      <c r="H459" s="9"/>
      <c r="J459" s="16"/>
      <c r="M459" s="19"/>
    </row>
    <row r="460">
      <c r="A460" s="9"/>
      <c r="B460" s="9"/>
      <c r="C460" s="9"/>
      <c r="D460" s="9"/>
      <c r="E460" s="9"/>
      <c r="F460" s="9"/>
      <c r="G460" s="9"/>
      <c r="H460" s="9"/>
      <c r="J460" s="16"/>
      <c r="M460" s="19"/>
    </row>
    <row r="461">
      <c r="A461" s="9"/>
      <c r="B461" s="9"/>
      <c r="C461" s="9"/>
      <c r="D461" s="9"/>
      <c r="E461" s="9"/>
      <c r="F461" s="9"/>
      <c r="G461" s="9"/>
      <c r="H461" s="9"/>
      <c r="J461" s="16"/>
      <c r="M461" s="19"/>
    </row>
    <row r="462">
      <c r="A462" s="9"/>
      <c r="B462" s="9"/>
      <c r="C462" s="9"/>
      <c r="D462" s="9"/>
      <c r="E462" s="9"/>
      <c r="F462" s="9"/>
      <c r="G462" s="9"/>
      <c r="H462" s="9"/>
      <c r="J462" s="16"/>
      <c r="M462" s="19"/>
    </row>
    <row r="463">
      <c r="A463" s="9"/>
      <c r="B463" s="9"/>
      <c r="C463" s="9"/>
      <c r="D463" s="9"/>
      <c r="E463" s="9"/>
      <c r="F463" s="9"/>
      <c r="G463" s="9"/>
      <c r="H463" s="9"/>
      <c r="J463" s="16"/>
      <c r="M463" s="19"/>
    </row>
    <row r="464">
      <c r="A464" s="9"/>
      <c r="B464" s="9"/>
      <c r="C464" s="9"/>
      <c r="D464" s="9"/>
      <c r="E464" s="9"/>
      <c r="F464" s="9"/>
      <c r="G464" s="9"/>
      <c r="H464" s="9"/>
      <c r="J464" s="16"/>
      <c r="M464" s="19"/>
    </row>
    <row r="465">
      <c r="A465" s="9"/>
      <c r="B465" s="9"/>
      <c r="C465" s="9"/>
      <c r="D465" s="9"/>
      <c r="E465" s="9"/>
      <c r="F465" s="9"/>
      <c r="G465" s="9"/>
      <c r="H465" s="9"/>
      <c r="J465" s="16"/>
      <c r="M465" s="19"/>
    </row>
    <row r="466">
      <c r="A466" s="9"/>
      <c r="B466" s="9"/>
      <c r="C466" s="9"/>
      <c r="D466" s="9"/>
      <c r="E466" s="9"/>
      <c r="F466" s="9"/>
      <c r="G466" s="9"/>
      <c r="H466" s="9"/>
      <c r="J466" s="16"/>
      <c r="M466" s="19"/>
    </row>
    <row r="467">
      <c r="A467" s="9"/>
      <c r="B467" s="9"/>
      <c r="C467" s="9"/>
      <c r="D467" s="9"/>
      <c r="E467" s="9"/>
      <c r="F467" s="9"/>
      <c r="G467" s="9"/>
      <c r="H467" s="9"/>
      <c r="J467" s="16"/>
      <c r="M467" s="19"/>
    </row>
    <row r="468">
      <c r="A468" s="9"/>
      <c r="B468" s="9"/>
      <c r="C468" s="9"/>
      <c r="D468" s="9"/>
      <c r="E468" s="9"/>
      <c r="F468" s="9"/>
      <c r="G468" s="9"/>
      <c r="H468" s="9"/>
      <c r="J468" s="16"/>
      <c r="M468" s="19"/>
    </row>
    <row r="469">
      <c r="A469" s="9"/>
      <c r="B469" s="9"/>
      <c r="C469" s="9"/>
      <c r="D469" s="9"/>
      <c r="E469" s="9"/>
      <c r="F469" s="9"/>
      <c r="G469" s="9"/>
      <c r="H469" s="9"/>
      <c r="J469" s="16"/>
      <c r="M469" s="19"/>
    </row>
    <row r="470">
      <c r="A470" s="9"/>
      <c r="B470" s="9"/>
      <c r="C470" s="9"/>
      <c r="D470" s="9"/>
      <c r="E470" s="9"/>
      <c r="F470" s="9"/>
      <c r="G470" s="9"/>
      <c r="H470" s="9"/>
      <c r="J470" s="16"/>
      <c r="M470" s="19"/>
    </row>
    <row r="471">
      <c r="A471" s="9"/>
      <c r="B471" s="9"/>
      <c r="C471" s="9"/>
      <c r="D471" s="9"/>
      <c r="E471" s="9"/>
      <c r="F471" s="9"/>
      <c r="G471" s="9"/>
      <c r="H471" s="9"/>
      <c r="J471" s="16"/>
      <c r="M471" s="19"/>
    </row>
    <row r="472">
      <c r="A472" s="9"/>
      <c r="B472" s="9"/>
      <c r="C472" s="9"/>
      <c r="D472" s="9"/>
      <c r="E472" s="9"/>
      <c r="F472" s="9"/>
      <c r="G472" s="9"/>
      <c r="H472" s="9"/>
      <c r="J472" s="16"/>
      <c r="M472" s="19"/>
    </row>
    <row r="473">
      <c r="A473" s="9"/>
      <c r="B473" s="9"/>
      <c r="C473" s="9"/>
      <c r="D473" s="9"/>
      <c r="E473" s="9"/>
      <c r="F473" s="9"/>
      <c r="G473" s="9"/>
      <c r="H473" s="9"/>
      <c r="J473" s="16"/>
      <c r="M473" s="19"/>
    </row>
    <row r="474">
      <c r="A474" s="9"/>
      <c r="B474" s="9"/>
      <c r="C474" s="9"/>
      <c r="D474" s="9"/>
      <c r="E474" s="9"/>
      <c r="F474" s="9"/>
      <c r="G474" s="9"/>
      <c r="H474" s="9"/>
      <c r="J474" s="16"/>
      <c r="M474" s="19"/>
    </row>
    <row r="475">
      <c r="A475" s="9"/>
      <c r="B475" s="9"/>
      <c r="C475" s="9"/>
      <c r="D475" s="9"/>
      <c r="E475" s="9"/>
      <c r="F475" s="9"/>
      <c r="G475" s="9"/>
      <c r="H475" s="9"/>
      <c r="J475" s="16"/>
      <c r="M475" s="19"/>
    </row>
    <row r="476">
      <c r="A476" s="9"/>
      <c r="B476" s="9"/>
      <c r="C476" s="9"/>
      <c r="D476" s="9"/>
      <c r="E476" s="9"/>
      <c r="F476" s="9"/>
      <c r="G476" s="9"/>
      <c r="H476" s="9"/>
      <c r="J476" s="16"/>
      <c r="M476" s="19"/>
    </row>
    <row r="477">
      <c r="A477" s="9"/>
      <c r="B477" s="9"/>
      <c r="C477" s="9"/>
      <c r="D477" s="9"/>
      <c r="E477" s="9"/>
      <c r="F477" s="9"/>
      <c r="G477" s="9"/>
      <c r="H477" s="9"/>
      <c r="J477" s="16"/>
      <c r="M477" s="19"/>
    </row>
    <row r="478">
      <c r="A478" s="9"/>
      <c r="B478" s="9"/>
      <c r="C478" s="9"/>
      <c r="D478" s="9"/>
      <c r="E478" s="9"/>
      <c r="F478" s="9"/>
      <c r="G478" s="9"/>
      <c r="H478" s="9"/>
      <c r="J478" s="16"/>
      <c r="M478" s="19"/>
    </row>
    <row r="479">
      <c r="A479" s="9"/>
      <c r="B479" s="9"/>
      <c r="C479" s="9"/>
      <c r="D479" s="9"/>
      <c r="E479" s="9"/>
      <c r="F479" s="9"/>
      <c r="G479" s="9"/>
      <c r="H479" s="9"/>
      <c r="J479" s="16"/>
      <c r="M479" s="19"/>
    </row>
    <row r="480">
      <c r="A480" s="9"/>
      <c r="B480" s="9"/>
      <c r="C480" s="9"/>
      <c r="D480" s="9"/>
      <c r="E480" s="9"/>
      <c r="F480" s="9"/>
      <c r="G480" s="9"/>
      <c r="H480" s="9"/>
      <c r="J480" s="16"/>
      <c r="M480" s="19"/>
    </row>
    <row r="481">
      <c r="A481" s="9"/>
      <c r="B481" s="9"/>
      <c r="C481" s="9"/>
      <c r="D481" s="9"/>
      <c r="E481" s="9"/>
      <c r="F481" s="9"/>
      <c r="G481" s="9"/>
      <c r="H481" s="9"/>
      <c r="J481" s="16"/>
      <c r="M481" s="19"/>
    </row>
    <row r="482">
      <c r="A482" s="9"/>
      <c r="B482" s="9"/>
      <c r="C482" s="9"/>
      <c r="D482" s="9"/>
      <c r="E482" s="9"/>
      <c r="F482" s="9"/>
      <c r="G482" s="9"/>
      <c r="H482" s="9"/>
      <c r="J482" s="16"/>
      <c r="M482" s="19"/>
    </row>
    <row r="483">
      <c r="A483" s="9"/>
      <c r="B483" s="9"/>
      <c r="C483" s="9"/>
      <c r="D483" s="9"/>
      <c r="E483" s="9"/>
      <c r="F483" s="9"/>
      <c r="G483" s="9"/>
      <c r="H483" s="9"/>
      <c r="J483" s="16"/>
      <c r="M483" s="19"/>
    </row>
    <row r="484">
      <c r="A484" s="9"/>
      <c r="B484" s="9"/>
      <c r="C484" s="9"/>
      <c r="D484" s="9"/>
      <c r="E484" s="9"/>
      <c r="F484" s="9"/>
      <c r="G484" s="9"/>
      <c r="H484" s="9"/>
      <c r="J484" s="16"/>
      <c r="M484" s="19"/>
    </row>
    <row r="485">
      <c r="A485" s="9"/>
      <c r="B485" s="9"/>
      <c r="C485" s="9"/>
      <c r="D485" s="9"/>
      <c r="E485" s="9"/>
      <c r="F485" s="9"/>
      <c r="G485" s="9"/>
      <c r="H485" s="9"/>
      <c r="J485" s="16"/>
      <c r="M485" s="19"/>
    </row>
    <row r="486">
      <c r="A486" s="9"/>
      <c r="B486" s="9"/>
      <c r="C486" s="9"/>
      <c r="D486" s="9"/>
      <c r="E486" s="9"/>
      <c r="F486" s="9"/>
      <c r="G486" s="9"/>
      <c r="H486" s="9"/>
      <c r="J486" s="16"/>
      <c r="M486" s="19"/>
    </row>
    <row r="487">
      <c r="A487" s="9"/>
      <c r="B487" s="9"/>
      <c r="C487" s="9"/>
      <c r="D487" s="9"/>
      <c r="E487" s="9"/>
      <c r="F487" s="9"/>
      <c r="G487" s="9"/>
      <c r="H487" s="9"/>
      <c r="J487" s="16"/>
      <c r="M487" s="19"/>
    </row>
    <row r="488">
      <c r="A488" s="9"/>
      <c r="B488" s="9"/>
      <c r="C488" s="9"/>
      <c r="D488" s="9"/>
      <c r="E488" s="9"/>
      <c r="F488" s="9"/>
      <c r="G488" s="9"/>
      <c r="H488" s="9"/>
      <c r="J488" s="16"/>
      <c r="M488" s="19"/>
    </row>
    <row r="489">
      <c r="A489" s="9"/>
      <c r="B489" s="9"/>
      <c r="C489" s="9"/>
      <c r="D489" s="9"/>
      <c r="E489" s="9"/>
      <c r="F489" s="9"/>
      <c r="G489" s="9"/>
      <c r="H489" s="9"/>
      <c r="J489" s="16"/>
      <c r="M489" s="19"/>
    </row>
    <row r="490">
      <c r="A490" s="9"/>
      <c r="B490" s="9"/>
      <c r="C490" s="9"/>
      <c r="D490" s="9"/>
      <c r="E490" s="9"/>
      <c r="F490" s="9"/>
      <c r="G490" s="9"/>
      <c r="H490" s="9"/>
      <c r="J490" s="16"/>
      <c r="M490" s="19"/>
    </row>
    <row r="491">
      <c r="A491" s="9"/>
      <c r="B491" s="9"/>
      <c r="C491" s="9"/>
      <c r="D491" s="9"/>
      <c r="E491" s="9"/>
      <c r="F491" s="9"/>
      <c r="G491" s="9"/>
      <c r="H491" s="9"/>
      <c r="J491" s="16"/>
      <c r="M491" s="19"/>
    </row>
    <row r="492">
      <c r="A492" s="9"/>
      <c r="B492" s="9"/>
      <c r="C492" s="9"/>
      <c r="D492" s="9"/>
      <c r="E492" s="9"/>
      <c r="F492" s="9"/>
      <c r="G492" s="9"/>
      <c r="H492" s="9"/>
      <c r="J492" s="16"/>
      <c r="M492" s="19"/>
    </row>
    <row r="493">
      <c r="A493" s="9"/>
      <c r="B493" s="9"/>
      <c r="C493" s="9"/>
      <c r="D493" s="9"/>
      <c r="E493" s="9"/>
      <c r="F493" s="9"/>
      <c r="G493" s="9"/>
      <c r="H493" s="9"/>
      <c r="J493" s="16"/>
      <c r="M493" s="19"/>
    </row>
    <row r="494">
      <c r="A494" s="9"/>
      <c r="B494" s="9"/>
      <c r="C494" s="9"/>
      <c r="D494" s="9"/>
      <c r="E494" s="9"/>
      <c r="F494" s="9"/>
      <c r="G494" s="9"/>
      <c r="H494" s="9"/>
      <c r="J494" s="16"/>
      <c r="M494" s="19"/>
    </row>
    <row r="495">
      <c r="A495" s="9"/>
      <c r="B495" s="9"/>
      <c r="C495" s="9"/>
      <c r="D495" s="9"/>
      <c r="E495" s="9"/>
      <c r="F495" s="9"/>
      <c r="G495" s="9"/>
      <c r="H495" s="9"/>
      <c r="J495" s="16"/>
      <c r="M495" s="19"/>
    </row>
    <row r="496">
      <c r="A496" s="9"/>
      <c r="B496" s="9"/>
      <c r="C496" s="9"/>
      <c r="D496" s="9"/>
      <c r="E496" s="9"/>
      <c r="F496" s="9"/>
      <c r="G496" s="9"/>
      <c r="H496" s="9"/>
      <c r="J496" s="16"/>
      <c r="M496" s="19"/>
    </row>
    <row r="497">
      <c r="A497" s="9"/>
      <c r="B497" s="9"/>
      <c r="C497" s="9"/>
      <c r="D497" s="9"/>
      <c r="E497" s="9"/>
      <c r="F497" s="9"/>
      <c r="G497" s="9"/>
      <c r="H497" s="9"/>
      <c r="J497" s="16"/>
      <c r="M497" s="19"/>
    </row>
    <row r="498">
      <c r="A498" s="9"/>
      <c r="B498" s="9"/>
      <c r="C498" s="9"/>
      <c r="D498" s="9"/>
      <c r="E498" s="9"/>
      <c r="F498" s="9"/>
      <c r="G498" s="9"/>
      <c r="H498" s="9"/>
      <c r="J498" s="16"/>
      <c r="M498" s="19"/>
    </row>
    <row r="499">
      <c r="A499" s="9"/>
      <c r="B499" s="9"/>
      <c r="C499" s="9"/>
      <c r="D499" s="9"/>
      <c r="E499" s="9"/>
      <c r="F499" s="9"/>
      <c r="G499" s="9"/>
      <c r="H499" s="9"/>
      <c r="J499" s="16"/>
      <c r="M499" s="19"/>
    </row>
    <row r="500">
      <c r="A500" s="9"/>
      <c r="B500" s="9"/>
      <c r="C500" s="9"/>
      <c r="D500" s="9"/>
      <c r="E500" s="9"/>
      <c r="F500" s="9"/>
      <c r="G500" s="9"/>
      <c r="H500" s="9"/>
      <c r="J500" s="16"/>
      <c r="M500" s="19"/>
    </row>
    <row r="501">
      <c r="A501" s="9"/>
      <c r="B501" s="9"/>
      <c r="C501" s="9"/>
      <c r="D501" s="9"/>
      <c r="E501" s="9"/>
      <c r="F501" s="9"/>
      <c r="G501" s="9"/>
      <c r="H501" s="9"/>
      <c r="J501" s="16"/>
      <c r="M501" s="19"/>
    </row>
    <row r="502">
      <c r="A502" s="9"/>
      <c r="B502" s="9"/>
      <c r="C502" s="9"/>
      <c r="D502" s="9"/>
      <c r="E502" s="9"/>
      <c r="F502" s="9"/>
      <c r="G502" s="9"/>
      <c r="H502" s="9"/>
      <c r="J502" s="16"/>
      <c r="M502" s="19"/>
    </row>
    <row r="503">
      <c r="A503" s="9"/>
      <c r="B503" s="9"/>
      <c r="C503" s="9"/>
      <c r="D503" s="9"/>
      <c r="E503" s="9"/>
      <c r="F503" s="9"/>
      <c r="G503" s="9"/>
      <c r="H503" s="9"/>
      <c r="J503" s="16"/>
      <c r="M503" s="19"/>
    </row>
    <row r="504">
      <c r="A504" s="9"/>
      <c r="B504" s="9"/>
      <c r="C504" s="9"/>
      <c r="D504" s="9"/>
      <c r="E504" s="9"/>
      <c r="F504" s="9"/>
      <c r="G504" s="9"/>
      <c r="H504" s="9"/>
      <c r="J504" s="16"/>
      <c r="M504" s="19"/>
    </row>
    <row r="505">
      <c r="A505" s="9"/>
      <c r="B505" s="9"/>
      <c r="C505" s="9"/>
      <c r="D505" s="9"/>
      <c r="E505" s="9"/>
      <c r="F505" s="9"/>
      <c r="G505" s="9"/>
      <c r="H505" s="9"/>
      <c r="J505" s="16"/>
      <c r="M505" s="19"/>
    </row>
    <row r="506">
      <c r="A506" s="9"/>
      <c r="B506" s="9"/>
      <c r="C506" s="9"/>
      <c r="D506" s="9"/>
      <c r="E506" s="9"/>
      <c r="F506" s="9"/>
      <c r="G506" s="9"/>
      <c r="H506" s="9"/>
      <c r="J506" s="16"/>
      <c r="M506" s="19"/>
    </row>
    <row r="507">
      <c r="A507" s="9"/>
      <c r="B507" s="9"/>
      <c r="C507" s="9"/>
      <c r="D507" s="9"/>
      <c r="E507" s="9"/>
      <c r="F507" s="9"/>
      <c r="G507" s="9"/>
      <c r="H507" s="9"/>
      <c r="J507" s="16"/>
      <c r="M507" s="19"/>
    </row>
    <row r="508">
      <c r="A508" s="9"/>
      <c r="B508" s="9"/>
      <c r="C508" s="9"/>
      <c r="D508" s="9"/>
      <c r="E508" s="9"/>
      <c r="F508" s="9"/>
      <c r="G508" s="9"/>
      <c r="H508" s="9"/>
      <c r="J508" s="16"/>
      <c r="M508" s="19"/>
    </row>
    <row r="509">
      <c r="A509" s="9"/>
      <c r="B509" s="9"/>
      <c r="C509" s="9"/>
      <c r="D509" s="9"/>
      <c r="E509" s="9"/>
      <c r="F509" s="9"/>
      <c r="G509" s="9"/>
      <c r="H509" s="9"/>
      <c r="J509" s="16"/>
      <c r="M509" s="19"/>
    </row>
    <row r="510">
      <c r="A510" s="9"/>
      <c r="B510" s="9"/>
      <c r="C510" s="9"/>
      <c r="D510" s="9"/>
      <c r="E510" s="9"/>
      <c r="F510" s="9"/>
      <c r="G510" s="9"/>
      <c r="H510" s="9"/>
      <c r="J510" s="16"/>
      <c r="M510" s="19"/>
    </row>
    <row r="511">
      <c r="A511" s="9"/>
      <c r="B511" s="9"/>
      <c r="C511" s="9"/>
      <c r="D511" s="9"/>
      <c r="E511" s="9"/>
      <c r="F511" s="9"/>
      <c r="G511" s="9"/>
      <c r="H511" s="9"/>
      <c r="J511" s="16"/>
      <c r="M511" s="19"/>
    </row>
    <row r="512">
      <c r="A512" s="9"/>
      <c r="B512" s="9"/>
      <c r="C512" s="9"/>
      <c r="D512" s="9"/>
      <c r="E512" s="9"/>
      <c r="F512" s="9"/>
      <c r="G512" s="9"/>
      <c r="H512" s="9"/>
      <c r="J512" s="16"/>
      <c r="M512" s="19"/>
    </row>
    <row r="513">
      <c r="A513" s="9"/>
      <c r="B513" s="9"/>
      <c r="C513" s="9"/>
      <c r="D513" s="9"/>
      <c r="E513" s="9"/>
      <c r="F513" s="9"/>
      <c r="G513" s="9"/>
      <c r="H513" s="9"/>
      <c r="J513" s="16"/>
      <c r="M513" s="19"/>
    </row>
    <row r="514">
      <c r="A514" s="9"/>
      <c r="B514" s="9"/>
      <c r="C514" s="9"/>
      <c r="D514" s="9"/>
      <c r="E514" s="9"/>
      <c r="F514" s="9"/>
      <c r="G514" s="9"/>
      <c r="H514" s="9"/>
      <c r="J514" s="16"/>
      <c r="M514" s="19"/>
    </row>
    <row r="515">
      <c r="A515" s="9"/>
      <c r="B515" s="9"/>
      <c r="C515" s="9"/>
      <c r="D515" s="9"/>
      <c r="E515" s="9"/>
      <c r="F515" s="9"/>
      <c r="G515" s="9"/>
      <c r="H515" s="9"/>
      <c r="J515" s="16"/>
      <c r="M515" s="19"/>
    </row>
    <row r="516">
      <c r="A516" s="9"/>
      <c r="B516" s="9"/>
      <c r="C516" s="9"/>
      <c r="D516" s="9"/>
      <c r="E516" s="9"/>
      <c r="F516" s="9"/>
      <c r="G516" s="9"/>
      <c r="H516" s="9"/>
      <c r="J516" s="16"/>
      <c r="M516" s="19"/>
    </row>
    <row r="517">
      <c r="A517" s="9"/>
      <c r="B517" s="9"/>
      <c r="C517" s="9"/>
      <c r="D517" s="9"/>
      <c r="E517" s="9"/>
      <c r="F517" s="9"/>
      <c r="G517" s="9"/>
      <c r="H517" s="9"/>
      <c r="J517" s="16"/>
      <c r="M517" s="19"/>
    </row>
    <row r="518">
      <c r="A518" s="9"/>
      <c r="B518" s="9"/>
      <c r="C518" s="9"/>
      <c r="D518" s="9"/>
      <c r="E518" s="9"/>
      <c r="F518" s="9"/>
      <c r="G518" s="9"/>
      <c r="H518" s="9"/>
      <c r="J518" s="16"/>
      <c r="M518" s="19"/>
    </row>
    <row r="519">
      <c r="A519" s="9"/>
      <c r="B519" s="9"/>
      <c r="C519" s="9"/>
      <c r="D519" s="9"/>
      <c r="E519" s="9"/>
      <c r="F519" s="9"/>
      <c r="G519" s="9"/>
      <c r="H519" s="9"/>
      <c r="J519" s="16"/>
      <c r="M519" s="19"/>
    </row>
    <row r="520">
      <c r="A520" s="9"/>
      <c r="B520" s="9"/>
      <c r="C520" s="9"/>
      <c r="D520" s="9"/>
      <c r="E520" s="9"/>
      <c r="F520" s="9"/>
      <c r="G520" s="9"/>
      <c r="H520" s="9"/>
      <c r="J520" s="16"/>
      <c r="M520" s="19"/>
    </row>
    <row r="521">
      <c r="A521" s="9"/>
      <c r="B521" s="9"/>
      <c r="C521" s="9"/>
      <c r="D521" s="9"/>
      <c r="E521" s="9"/>
      <c r="F521" s="9"/>
      <c r="G521" s="9"/>
      <c r="H521" s="9"/>
      <c r="J521" s="16"/>
      <c r="M521" s="19"/>
    </row>
    <row r="522">
      <c r="A522" s="9"/>
      <c r="B522" s="9"/>
      <c r="C522" s="9"/>
      <c r="D522" s="9"/>
      <c r="E522" s="9"/>
      <c r="F522" s="9"/>
      <c r="G522" s="9"/>
      <c r="H522" s="9"/>
      <c r="J522" s="16"/>
      <c r="M522" s="19"/>
    </row>
    <row r="523">
      <c r="A523" s="9"/>
      <c r="B523" s="9"/>
      <c r="C523" s="9"/>
      <c r="D523" s="9"/>
      <c r="E523" s="9"/>
      <c r="F523" s="9"/>
      <c r="G523" s="9"/>
      <c r="H523" s="9"/>
      <c r="J523" s="16"/>
      <c r="M523" s="19"/>
    </row>
    <row r="524">
      <c r="A524" s="9"/>
      <c r="B524" s="9"/>
      <c r="C524" s="9"/>
      <c r="D524" s="9"/>
      <c r="E524" s="9"/>
      <c r="F524" s="9"/>
      <c r="G524" s="9"/>
      <c r="H524" s="9"/>
      <c r="J524" s="16"/>
      <c r="M524" s="19"/>
    </row>
    <row r="525">
      <c r="A525" s="9"/>
      <c r="B525" s="9"/>
      <c r="C525" s="9"/>
      <c r="D525" s="9"/>
      <c r="E525" s="9"/>
      <c r="F525" s="9"/>
      <c r="G525" s="9"/>
      <c r="H525" s="9"/>
      <c r="J525" s="16"/>
      <c r="M525" s="19"/>
    </row>
    <row r="526">
      <c r="A526" s="9"/>
      <c r="B526" s="9"/>
      <c r="C526" s="9"/>
      <c r="D526" s="9"/>
      <c r="E526" s="9"/>
      <c r="F526" s="9"/>
      <c r="G526" s="9"/>
      <c r="H526" s="9"/>
      <c r="J526" s="16"/>
      <c r="M526" s="19"/>
    </row>
    <row r="527">
      <c r="A527" s="9"/>
      <c r="B527" s="9"/>
      <c r="C527" s="9"/>
      <c r="D527" s="9"/>
      <c r="E527" s="9"/>
      <c r="F527" s="9"/>
      <c r="G527" s="9"/>
      <c r="H527" s="9"/>
      <c r="J527" s="16"/>
      <c r="M527" s="19"/>
    </row>
    <row r="528">
      <c r="A528" s="9"/>
      <c r="B528" s="9"/>
      <c r="C528" s="9"/>
      <c r="D528" s="9"/>
      <c r="E528" s="9"/>
      <c r="F528" s="9"/>
      <c r="G528" s="9"/>
      <c r="H528" s="9"/>
      <c r="J528" s="16"/>
      <c r="M528" s="19"/>
    </row>
    <row r="529">
      <c r="A529" s="9"/>
      <c r="B529" s="9"/>
      <c r="C529" s="9"/>
      <c r="D529" s="9"/>
      <c r="E529" s="9"/>
      <c r="F529" s="9"/>
      <c r="G529" s="9"/>
      <c r="H529" s="9"/>
      <c r="J529" s="16"/>
      <c r="M529" s="19"/>
    </row>
    <row r="530">
      <c r="A530" s="9"/>
      <c r="B530" s="9"/>
      <c r="C530" s="9"/>
      <c r="D530" s="9"/>
      <c r="E530" s="9"/>
      <c r="F530" s="9"/>
      <c r="G530" s="9"/>
      <c r="H530" s="9"/>
      <c r="J530" s="16"/>
      <c r="M530" s="19"/>
    </row>
    <row r="531">
      <c r="A531" s="9"/>
      <c r="B531" s="9"/>
      <c r="C531" s="9"/>
      <c r="D531" s="9"/>
      <c r="E531" s="9"/>
      <c r="F531" s="9"/>
      <c r="G531" s="9"/>
      <c r="H531" s="9"/>
      <c r="J531" s="16"/>
      <c r="M531" s="19"/>
    </row>
    <row r="532">
      <c r="A532" s="9"/>
      <c r="B532" s="9"/>
      <c r="C532" s="9"/>
      <c r="D532" s="9"/>
      <c r="E532" s="9"/>
      <c r="F532" s="9"/>
      <c r="G532" s="9"/>
      <c r="H532" s="9"/>
      <c r="J532" s="16"/>
      <c r="M532" s="19"/>
    </row>
    <row r="533">
      <c r="A533" s="9"/>
      <c r="B533" s="9"/>
      <c r="C533" s="9"/>
      <c r="D533" s="9"/>
      <c r="E533" s="9"/>
      <c r="F533" s="9"/>
      <c r="G533" s="9"/>
      <c r="H533" s="9"/>
      <c r="J533" s="16"/>
      <c r="M533" s="19"/>
    </row>
    <row r="534">
      <c r="A534" s="9"/>
      <c r="B534" s="9"/>
      <c r="C534" s="9"/>
      <c r="D534" s="9"/>
      <c r="E534" s="9"/>
      <c r="F534" s="9"/>
      <c r="G534" s="9"/>
      <c r="H534" s="9"/>
      <c r="J534" s="16"/>
      <c r="M534" s="19"/>
    </row>
    <row r="535">
      <c r="A535" s="9"/>
      <c r="B535" s="9"/>
      <c r="C535" s="9"/>
      <c r="D535" s="9"/>
      <c r="E535" s="9"/>
      <c r="F535" s="9"/>
      <c r="G535" s="9"/>
      <c r="H535" s="9"/>
      <c r="J535" s="16"/>
      <c r="M535" s="19"/>
    </row>
    <row r="536">
      <c r="A536" s="9"/>
      <c r="B536" s="9"/>
      <c r="C536" s="9"/>
      <c r="D536" s="9"/>
      <c r="E536" s="9"/>
      <c r="F536" s="9"/>
      <c r="G536" s="9"/>
      <c r="H536" s="9"/>
      <c r="J536" s="16"/>
      <c r="M536" s="19"/>
    </row>
    <row r="537">
      <c r="A537" s="9"/>
      <c r="B537" s="9"/>
      <c r="C537" s="9"/>
      <c r="D537" s="9"/>
      <c r="E537" s="9"/>
      <c r="F537" s="9"/>
      <c r="G537" s="9"/>
      <c r="H537" s="9"/>
      <c r="J537" s="16"/>
      <c r="M537" s="19"/>
    </row>
    <row r="538">
      <c r="A538" s="9"/>
      <c r="B538" s="9"/>
      <c r="C538" s="9"/>
      <c r="D538" s="9"/>
      <c r="E538" s="9"/>
      <c r="F538" s="9"/>
      <c r="G538" s="9"/>
      <c r="H538" s="9"/>
      <c r="J538" s="16"/>
      <c r="M538" s="19"/>
    </row>
    <row r="539">
      <c r="A539" s="9"/>
      <c r="B539" s="9"/>
      <c r="C539" s="9"/>
      <c r="D539" s="9"/>
      <c r="E539" s="9"/>
      <c r="F539" s="9"/>
      <c r="G539" s="9"/>
      <c r="H539" s="9"/>
      <c r="J539" s="16"/>
      <c r="M539" s="19"/>
    </row>
    <row r="540">
      <c r="A540" s="9"/>
      <c r="B540" s="9"/>
      <c r="C540" s="9"/>
      <c r="D540" s="9"/>
      <c r="E540" s="9"/>
      <c r="F540" s="9"/>
      <c r="G540" s="9"/>
      <c r="H540" s="9"/>
      <c r="J540" s="16"/>
      <c r="M540" s="19"/>
    </row>
    <row r="541">
      <c r="A541" s="9"/>
      <c r="B541" s="9"/>
      <c r="C541" s="9"/>
      <c r="D541" s="9"/>
      <c r="E541" s="9"/>
      <c r="F541" s="9"/>
      <c r="G541" s="9"/>
      <c r="H541" s="9"/>
      <c r="J541" s="16"/>
      <c r="M541" s="19"/>
    </row>
    <row r="542">
      <c r="A542" s="9"/>
      <c r="B542" s="9"/>
      <c r="C542" s="9"/>
      <c r="D542" s="9"/>
      <c r="E542" s="9"/>
      <c r="F542" s="9"/>
      <c r="G542" s="9"/>
      <c r="H542" s="9"/>
      <c r="J542" s="16"/>
      <c r="M542" s="19"/>
    </row>
    <row r="543">
      <c r="A543" s="9"/>
      <c r="B543" s="9"/>
      <c r="C543" s="9"/>
      <c r="D543" s="9"/>
      <c r="E543" s="9"/>
      <c r="F543" s="9"/>
      <c r="G543" s="9"/>
      <c r="H543" s="9"/>
      <c r="J543" s="16"/>
      <c r="M543" s="19"/>
    </row>
    <row r="544">
      <c r="A544" s="9"/>
      <c r="B544" s="9"/>
      <c r="C544" s="9"/>
      <c r="D544" s="9"/>
      <c r="E544" s="9"/>
      <c r="F544" s="9"/>
      <c r="G544" s="9"/>
      <c r="H544" s="9"/>
      <c r="J544" s="16"/>
      <c r="M544" s="19"/>
    </row>
    <row r="545">
      <c r="A545" s="9"/>
      <c r="B545" s="9"/>
      <c r="C545" s="9"/>
      <c r="D545" s="9"/>
      <c r="E545" s="9"/>
      <c r="F545" s="9"/>
      <c r="G545" s="9"/>
      <c r="H545" s="9"/>
      <c r="J545" s="16"/>
      <c r="M545" s="19"/>
    </row>
    <row r="546">
      <c r="A546" s="9"/>
      <c r="B546" s="9"/>
      <c r="C546" s="9"/>
      <c r="D546" s="9"/>
      <c r="E546" s="9"/>
      <c r="F546" s="9"/>
      <c r="G546" s="9"/>
      <c r="H546" s="9"/>
      <c r="J546" s="16"/>
      <c r="M546" s="19"/>
    </row>
    <row r="547">
      <c r="A547" s="9"/>
      <c r="B547" s="9"/>
      <c r="C547" s="9"/>
      <c r="D547" s="9"/>
      <c r="E547" s="9"/>
      <c r="F547" s="9"/>
      <c r="G547" s="9"/>
      <c r="H547" s="9"/>
      <c r="J547" s="16"/>
      <c r="M547" s="19"/>
    </row>
    <row r="548">
      <c r="A548" s="9"/>
      <c r="B548" s="9"/>
      <c r="C548" s="9"/>
      <c r="D548" s="9"/>
      <c r="E548" s="9"/>
      <c r="F548" s="9"/>
      <c r="G548" s="9"/>
      <c r="H548" s="9"/>
      <c r="J548" s="16"/>
      <c r="M548" s="19"/>
    </row>
    <row r="549">
      <c r="A549" s="9"/>
      <c r="B549" s="9"/>
      <c r="C549" s="9"/>
      <c r="D549" s="9"/>
      <c r="E549" s="9"/>
      <c r="F549" s="9"/>
      <c r="G549" s="9"/>
      <c r="H549" s="9"/>
      <c r="J549" s="16"/>
      <c r="M549" s="19"/>
    </row>
    <row r="550">
      <c r="A550" s="9"/>
      <c r="B550" s="9"/>
      <c r="C550" s="9"/>
      <c r="D550" s="9"/>
      <c r="E550" s="9"/>
      <c r="F550" s="9"/>
      <c r="G550" s="9"/>
      <c r="H550" s="9"/>
      <c r="J550" s="16"/>
      <c r="M550" s="19"/>
    </row>
    <row r="551">
      <c r="A551" s="9"/>
      <c r="B551" s="9"/>
      <c r="C551" s="9"/>
      <c r="D551" s="9"/>
      <c r="E551" s="9"/>
      <c r="F551" s="9"/>
      <c r="G551" s="9"/>
      <c r="H551" s="9"/>
      <c r="J551" s="16"/>
      <c r="M551" s="19"/>
    </row>
    <row r="552">
      <c r="A552" s="9"/>
      <c r="B552" s="9"/>
      <c r="C552" s="9"/>
      <c r="D552" s="9"/>
      <c r="E552" s="9"/>
      <c r="F552" s="9"/>
      <c r="G552" s="9"/>
      <c r="H552" s="9"/>
      <c r="J552" s="16"/>
      <c r="M552" s="19"/>
    </row>
    <row r="553">
      <c r="A553" s="9"/>
      <c r="B553" s="9"/>
      <c r="C553" s="9"/>
      <c r="D553" s="9"/>
      <c r="E553" s="9"/>
      <c r="F553" s="9"/>
      <c r="G553" s="9"/>
      <c r="H553" s="9"/>
      <c r="J553" s="16"/>
      <c r="M553" s="19"/>
    </row>
    <row r="554">
      <c r="A554" s="9"/>
      <c r="B554" s="9"/>
      <c r="C554" s="9"/>
      <c r="D554" s="9"/>
      <c r="E554" s="9"/>
      <c r="F554" s="9"/>
      <c r="G554" s="9"/>
      <c r="H554" s="9"/>
      <c r="J554" s="16"/>
      <c r="M554" s="19"/>
    </row>
    <row r="555">
      <c r="A555" s="9"/>
      <c r="B555" s="9"/>
      <c r="C555" s="9"/>
      <c r="D555" s="9"/>
      <c r="E555" s="9"/>
      <c r="F555" s="9"/>
      <c r="G555" s="9"/>
      <c r="H555" s="9"/>
      <c r="J555" s="16"/>
      <c r="M555" s="19"/>
    </row>
    <row r="556">
      <c r="A556" s="9"/>
      <c r="B556" s="9"/>
      <c r="C556" s="9"/>
      <c r="D556" s="9"/>
      <c r="E556" s="9"/>
      <c r="F556" s="9"/>
      <c r="G556" s="9"/>
      <c r="H556" s="9"/>
      <c r="J556" s="16"/>
      <c r="M556" s="19"/>
    </row>
    <row r="557">
      <c r="A557" s="9"/>
      <c r="B557" s="9"/>
      <c r="C557" s="9"/>
      <c r="D557" s="9"/>
      <c r="E557" s="9"/>
      <c r="F557" s="9"/>
      <c r="G557" s="9"/>
      <c r="H557" s="9"/>
      <c r="J557" s="16"/>
      <c r="M557" s="19"/>
    </row>
    <row r="558">
      <c r="A558" s="9"/>
      <c r="B558" s="9"/>
      <c r="C558" s="9"/>
      <c r="D558" s="9"/>
      <c r="E558" s="9"/>
      <c r="F558" s="9"/>
      <c r="G558" s="9"/>
      <c r="H558" s="9"/>
      <c r="J558" s="16"/>
      <c r="M558" s="19"/>
    </row>
    <row r="559">
      <c r="A559" s="9"/>
      <c r="B559" s="9"/>
      <c r="C559" s="9"/>
      <c r="D559" s="9"/>
      <c r="E559" s="9"/>
      <c r="F559" s="9"/>
      <c r="G559" s="9"/>
      <c r="H559" s="9"/>
      <c r="J559" s="16"/>
      <c r="M559" s="19"/>
    </row>
    <row r="560">
      <c r="A560" s="9"/>
      <c r="B560" s="9"/>
      <c r="C560" s="9"/>
      <c r="D560" s="9"/>
      <c r="E560" s="9"/>
      <c r="F560" s="9"/>
      <c r="G560" s="9"/>
      <c r="H560" s="9"/>
      <c r="J560" s="16"/>
      <c r="M560" s="19"/>
    </row>
    <row r="561">
      <c r="A561" s="9"/>
      <c r="B561" s="9"/>
      <c r="C561" s="9"/>
      <c r="D561" s="9"/>
      <c r="E561" s="9"/>
      <c r="F561" s="9"/>
      <c r="G561" s="9"/>
      <c r="H561" s="9"/>
      <c r="J561" s="16"/>
      <c r="M561" s="19"/>
    </row>
    <row r="562">
      <c r="A562" s="9"/>
      <c r="B562" s="9"/>
      <c r="C562" s="9"/>
      <c r="D562" s="9"/>
      <c r="E562" s="9"/>
      <c r="F562" s="9"/>
      <c r="G562" s="9"/>
      <c r="H562" s="9"/>
      <c r="J562" s="16"/>
      <c r="M562" s="19"/>
    </row>
    <row r="563">
      <c r="A563" s="9"/>
      <c r="B563" s="9"/>
      <c r="C563" s="9"/>
      <c r="D563" s="9"/>
      <c r="E563" s="9"/>
      <c r="F563" s="9"/>
      <c r="G563" s="9"/>
      <c r="H563" s="9"/>
      <c r="J563" s="16"/>
      <c r="M563" s="19"/>
    </row>
    <row r="564">
      <c r="A564" s="9"/>
      <c r="B564" s="9"/>
      <c r="C564" s="9"/>
      <c r="D564" s="9"/>
      <c r="E564" s="9"/>
      <c r="F564" s="9"/>
      <c r="G564" s="9"/>
      <c r="H564" s="9"/>
      <c r="J564" s="16"/>
      <c r="M564" s="19"/>
    </row>
    <row r="565">
      <c r="A565" s="9"/>
      <c r="B565" s="9"/>
      <c r="C565" s="9"/>
      <c r="D565" s="9"/>
      <c r="E565" s="9"/>
      <c r="F565" s="9"/>
      <c r="G565" s="9"/>
      <c r="H565" s="9"/>
      <c r="J565" s="16"/>
      <c r="M565" s="19"/>
    </row>
    <row r="566">
      <c r="A566" s="9"/>
      <c r="B566" s="9"/>
      <c r="C566" s="9"/>
      <c r="D566" s="9"/>
      <c r="E566" s="9"/>
      <c r="F566" s="9"/>
      <c r="G566" s="9"/>
      <c r="H566" s="9"/>
      <c r="J566" s="16"/>
      <c r="M566" s="19"/>
    </row>
    <row r="567">
      <c r="A567" s="9"/>
      <c r="B567" s="9"/>
      <c r="C567" s="9"/>
      <c r="D567" s="9"/>
      <c r="E567" s="9"/>
      <c r="F567" s="9"/>
      <c r="G567" s="9"/>
      <c r="H567" s="9"/>
      <c r="J567" s="16"/>
      <c r="M567" s="19"/>
    </row>
    <row r="568">
      <c r="A568" s="9"/>
      <c r="B568" s="9"/>
      <c r="C568" s="9"/>
      <c r="D568" s="9"/>
      <c r="E568" s="9"/>
      <c r="F568" s="9"/>
      <c r="G568" s="9"/>
      <c r="H568" s="9"/>
      <c r="J568" s="16"/>
      <c r="M568" s="19"/>
    </row>
    <row r="569">
      <c r="A569" s="9"/>
      <c r="B569" s="9"/>
      <c r="C569" s="9"/>
      <c r="D569" s="9"/>
      <c r="E569" s="9"/>
      <c r="F569" s="9"/>
      <c r="G569" s="9"/>
      <c r="H569" s="9"/>
      <c r="J569" s="16"/>
      <c r="M569" s="19"/>
    </row>
    <row r="570">
      <c r="A570" s="9"/>
      <c r="B570" s="9"/>
      <c r="C570" s="9"/>
      <c r="D570" s="9"/>
      <c r="E570" s="9"/>
      <c r="F570" s="9"/>
      <c r="G570" s="9"/>
      <c r="H570" s="9"/>
      <c r="J570" s="16"/>
      <c r="M570" s="19"/>
    </row>
    <row r="571">
      <c r="A571" s="9"/>
      <c r="B571" s="9"/>
      <c r="C571" s="9"/>
      <c r="D571" s="9"/>
      <c r="E571" s="9"/>
      <c r="F571" s="9"/>
      <c r="G571" s="9"/>
      <c r="H571" s="9"/>
      <c r="J571" s="16"/>
      <c r="M571" s="19"/>
    </row>
    <row r="572">
      <c r="A572" s="9"/>
      <c r="B572" s="9"/>
      <c r="C572" s="9"/>
      <c r="D572" s="9"/>
      <c r="E572" s="9"/>
      <c r="F572" s="9"/>
      <c r="G572" s="9"/>
      <c r="H572" s="9"/>
      <c r="J572" s="16"/>
      <c r="M572" s="19"/>
    </row>
    <row r="573">
      <c r="A573" s="9"/>
      <c r="B573" s="9"/>
      <c r="C573" s="9"/>
      <c r="D573" s="9"/>
      <c r="E573" s="9"/>
      <c r="F573" s="9"/>
      <c r="G573" s="9"/>
      <c r="H573" s="9"/>
      <c r="J573" s="16"/>
      <c r="M573" s="19"/>
    </row>
    <row r="574">
      <c r="A574" s="9"/>
      <c r="B574" s="9"/>
      <c r="C574" s="9"/>
      <c r="D574" s="9"/>
      <c r="E574" s="9"/>
      <c r="F574" s="9"/>
      <c r="G574" s="9"/>
      <c r="H574" s="9"/>
      <c r="J574" s="16"/>
      <c r="M574" s="19"/>
    </row>
    <row r="575">
      <c r="A575" s="9"/>
      <c r="B575" s="9"/>
      <c r="C575" s="9"/>
      <c r="D575" s="9"/>
      <c r="E575" s="9"/>
      <c r="F575" s="9"/>
      <c r="G575" s="9"/>
      <c r="H575" s="9"/>
      <c r="J575" s="16"/>
      <c r="M575" s="19"/>
    </row>
    <row r="576">
      <c r="A576" s="9"/>
      <c r="B576" s="9"/>
      <c r="C576" s="9"/>
      <c r="D576" s="9"/>
      <c r="E576" s="9"/>
      <c r="F576" s="9"/>
      <c r="G576" s="9"/>
      <c r="H576" s="9"/>
      <c r="J576" s="16"/>
      <c r="M576" s="19"/>
    </row>
    <row r="577">
      <c r="A577" s="9"/>
      <c r="B577" s="9"/>
      <c r="C577" s="9"/>
      <c r="D577" s="9"/>
      <c r="E577" s="9"/>
      <c r="F577" s="9"/>
      <c r="G577" s="9"/>
      <c r="H577" s="9"/>
      <c r="J577" s="16"/>
      <c r="M577" s="19"/>
    </row>
    <row r="578">
      <c r="A578" s="9"/>
      <c r="B578" s="9"/>
      <c r="C578" s="9"/>
      <c r="D578" s="9"/>
      <c r="E578" s="9"/>
      <c r="F578" s="9"/>
      <c r="G578" s="9"/>
      <c r="H578" s="9"/>
      <c r="J578" s="16"/>
      <c r="M578" s="19"/>
    </row>
    <row r="579">
      <c r="A579" s="9"/>
      <c r="B579" s="9"/>
      <c r="C579" s="9"/>
      <c r="D579" s="9"/>
      <c r="E579" s="9"/>
      <c r="F579" s="9"/>
      <c r="G579" s="9"/>
      <c r="H579" s="9"/>
      <c r="J579" s="16"/>
      <c r="M579" s="19"/>
    </row>
    <row r="580">
      <c r="A580" s="9"/>
      <c r="B580" s="9"/>
      <c r="C580" s="9"/>
      <c r="D580" s="9"/>
      <c r="E580" s="9"/>
      <c r="F580" s="9"/>
      <c r="G580" s="9"/>
      <c r="H580" s="9"/>
      <c r="J580" s="16"/>
      <c r="M580" s="19"/>
    </row>
    <row r="581">
      <c r="A581" s="9"/>
      <c r="B581" s="9"/>
      <c r="C581" s="9"/>
      <c r="D581" s="9"/>
      <c r="E581" s="9"/>
      <c r="F581" s="9"/>
      <c r="G581" s="9"/>
      <c r="H581" s="9"/>
      <c r="J581" s="16"/>
      <c r="M581" s="19"/>
    </row>
    <row r="582">
      <c r="A582" s="9"/>
      <c r="B582" s="9"/>
      <c r="C582" s="9"/>
      <c r="D582" s="9"/>
      <c r="E582" s="9"/>
      <c r="F582" s="9"/>
      <c r="G582" s="9"/>
      <c r="H582" s="9"/>
      <c r="J582" s="16"/>
      <c r="M582" s="19"/>
    </row>
    <row r="583">
      <c r="A583" s="9"/>
      <c r="B583" s="9"/>
      <c r="C583" s="9"/>
      <c r="D583" s="9"/>
      <c r="E583" s="9"/>
      <c r="F583" s="9"/>
      <c r="G583" s="9"/>
      <c r="H583" s="9"/>
      <c r="J583" s="16"/>
      <c r="M583" s="19"/>
    </row>
    <row r="584">
      <c r="A584" s="9"/>
      <c r="B584" s="9"/>
      <c r="C584" s="9"/>
      <c r="D584" s="9"/>
      <c r="E584" s="9"/>
      <c r="F584" s="9"/>
      <c r="G584" s="9"/>
      <c r="H584" s="9"/>
      <c r="J584" s="16"/>
      <c r="M584" s="19"/>
    </row>
    <row r="585">
      <c r="A585" s="9"/>
      <c r="B585" s="9"/>
      <c r="C585" s="9"/>
      <c r="D585" s="9"/>
      <c r="E585" s="9"/>
      <c r="F585" s="9"/>
      <c r="G585" s="9"/>
      <c r="H585" s="9"/>
      <c r="J585" s="16"/>
      <c r="M585" s="19"/>
    </row>
    <row r="586">
      <c r="A586" s="9"/>
      <c r="B586" s="9"/>
      <c r="C586" s="9"/>
      <c r="D586" s="9"/>
      <c r="E586" s="9"/>
      <c r="F586" s="9"/>
      <c r="G586" s="9"/>
      <c r="H586" s="9"/>
      <c r="J586" s="16"/>
      <c r="M586" s="19"/>
    </row>
    <row r="587">
      <c r="A587" s="9"/>
      <c r="B587" s="9"/>
      <c r="C587" s="9"/>
      <c r="D587" s="9"/>
      <c r="E587" s="9"/>
      <c r="F587" s="9"/>
      <c r="G587" s="9"/>
      <c r="H587" s="9"/>
      <c r="J587" s="16"/>
      <c r="M587" s="19"/>
    </row>
    <row r="588">
      <c r="A588" s="9"/>
      <c r="B588" s="9"/>
      <c r="C588" s="9"/>
      <c r="D588" s="9"/>
      <c r="E588" s="9"/>
      <c r="F588" s="9"/>
      <c r="G588" s="9"/>
      <c r="H588" s="9"/>
      <c r="J588" s="16"/>
      <c r="M588" s="19"/>
    </row>
    <row r="589">
      <c r="A589" s="9"/>
      <c r="B589" s="9"/>
      <c r="C589" s="9"/>
      <c r="D589" s="9"/>
      <c r="E589" s="9"/>
      <c r="F589" s="9"/>
      <c r="G589" s="9"/>
      <c r="H589" s="9"/>
      <c r="J589" s="16"/>
      <c r="M589" s="19"/>
    </row>
    <row r="590">
      <c r="A590" s="9"/>
      <c r="B590" s="9"/>
      <c r="C590" s="9"/>
      <c r="D590" s="9"/>
      <c r="E590" s="9"/>
      <c r="F590" s="9"/>
      <c r="G590" s="9"/>
      <c r="H590" s="9"/>
      <c r="J590" s="16"/>
      <c r="M590" s="19"/>
    </row>
    <row r="591">
      <c r="A591" s="9"/>
      <c r="B591" s="9"/>
      <c r="C591" s="9"/>
      <c r="D591" s="9"/>
      <c r="E591" s="9"/>
      <c r="F591" s="9"/>
      <c r="G591" s="9"/>
      <c r="H591" s="9"/>
      <c r="J591" s="16"/>
      <c r="M591" s="19"/>
    </row>
    <row r="592">
      <c r="A592" s="9"/>
      <c r="B592" s="9"/>
      <c r="C592" s="9"/>
      <c r="D592" s="9"/>
      <c r="E592" s="9"/>
      <c r="F592" s="9"/>
      <c r="G592" s="9"/>
      <c r="H592" s="9"/>
      <c r="J592" s="16"/>
      <c r="M592" s="19"/>
    </row>
    <row r="593">
      <c r="A593" s="9"/>
      <c r="B593" s="9"/>
      <c r="C593" s="9"/>
      <c r="D593" s="9"/>
      <c r="E593" s="9"/>
      <c r="F593" s="9"/>
      <c r="G593" s="9"/>
      <c r="H593" s="9"/>
      <c r="J593" s="16"/>
      <c r="M593" s="19"/>
    </row>
    <row r="594">
      <c r="A594" s="9"/>
      <c r="B594" s="9"/>
      <c r="C594" s="9"/>
      <c r="D594" s="9"/>
      <c r="E594" s="9"/>
      <c r="F594" s="9"/>
      <c r="G594" s="9"/>
      <c r="H594" s="9"/>
      <c r="J594" s="16"/>
      <c r="M594" s="19"/>
    </row>
    <row r="595">
      <c r="A595" s="9"/>
      <c r="B595" s="9"/>
      <c r="C595" s="9"/>
      <c r="D595" s="9"/>
      <c r="E595" s="9"/>
      <c r="F595" s="9"/>
      <c r="G595" s="9"/>
      <c r="H595" s="9"/>
      <c r="J595" s="16"/>
      <c r="M595" s="19"/>
    </row>
    <row r="596">
      <c r="A596" s="9"/>
      <c r="B596" s="9"/>
      <c r="C596" s="9"/>
      <c r="D596" s="9"/>
      <c r="E596" s="9"/>
      <c r="F596" s="9"/>
      <c r="G596" s="9"/>
      <c r="H596" s="9"/>
      <c r="J596" s="16"/>
      <c r="M596" s="19"/>
    </row>
    <row r="597">
      <c r="A597" s="9"/>
      <c r="B597" s="9"/>
      <c r="C597" s="9"/>
      <c r="D597" s="9"/>
      <c r="E597" s="9"/>
      <c r="F597" s="9"/>
      <c r="G597" s="9"/>
      <c r="H597" s="9"/>
      <c r="J597" s="16"/>
      <c r="M597" s="19"/>
    </row>
    <row r="598">
      <c r="A598" s="9"/>
      <c r="B598" s="9"/>
      <c r="C598" s="9"/>
      <c r="D598" s="9"/>
      <c r="E598" s="9"/>
      <c r="F598" s="9"/>
      <c r="G598" s="9"/>
      <c r="H598" s="9"/>
      <c r="J598" s="16"/>
      <c r="M598" s="19"/>
    </row>
    <row r="599">
      <c r="A599" s="9"/>
      <c r="B599" s="9"/>
      <c r="C599" s="9"/>
      <c r="D599" s="9"/>
      <c r="E599" s="9"/>
      <c r="F599" s="9"/>
      <c r="G599" s="9"/>
      <c r="H599" s="9"/>
      <c r="J599" s="16"/>
      <c r="M599" s="19"/>
    </row>
    <row r="600">
      <c r="A600" s="9"/>
      <c r="B600" s="9"/>
      <c r="C600" s="9"/>
      <c r="D600" s="9"/>
      <c r="E600" s="9"/>
      <c r="F600" s="9"/>
      <c r="G600" s="9"/>
      <c r="H600" s="9"/>
      <c r="J600" s="16"/>
      <c r="M600" s="19"/>
    </row>
    <row r="601">
      <c r="A601" s="9"/>
      <c r="B601" s="9"/>
      <c r="C601" s="9"/>
      <c r="D601" s="9"/>
      <c r="E601" s="9"/>
      <c r="F601" s="9"/>
      <c r="G601" s="9"/>
      <c r="H601" s="9"/>
      <c r="J601" s="16"/>
      <c r="M601" s="19"/>
    </row>
    <row r="602">
      <c r="A602" s="9"/>
      <c r="B602" s="9"/>
      <c r="C602" s="9"/>
      <c r="D602" s="9"/>
      <c r="E602" s="9"/>
      <c r="F602" s="9"/>
      <c r="G602" s="9"/>
      <c r="H602" s="9"/>
      <c r="J602" s="16"/>
      <c r="M602" s="19"/>
    </row>
    <row r="603">
      <c r="A603" s="9"/>
      <c r="B603" s="9"/>
      <c r="C603" s="9"/>
      <c r="D603" s="9"/>
      <c r="E603" s="9"/>
      <c r="F603" s="9"/>
      <c r="G603" s="9"/>
      <c r="H603" s="9"/>
      <c r="J603" s="16"/>
      <c r="M603" s="19"/>
    </row>
    <row r="604">
      <c r="A604" s="9"/>
      <c r="B604" s="9"/>
      <c r="C604" s="9"/>
      <c r="D604" s="9"/>
      <c r="E604" s="9"/>
      <c r="F604" s="9"/>
      <c r="G604" s="9"/>
      <c r="H604" s="9"/>
      <c r="J604" s="16"/>
      <c r="M604" s="19"/>
    </row>
    <row r="605">
      <c r="A605" s="9"/>
      <c r="B605" s="9"/>
      <c r="C605" s="9"/>
      <c r="D605" s="9"/>
      <c r="E605" s="9"/>
      <c r="F605" s="9"/>
      <c r="G605" s="9"/>
      <c r="H605" s="9"/>
      <c r="J605" s="16"/>
      <c r="M605" s="19"/>
    </row>
    <row r="606">
      <c r="A606" s="9"/>
      <c r="B606" s="9"/>
      <c r="C606" s="9"/>
      <c r="D606" s="9"/>
      <c r="E606" s="9"/>
      <c r="F606" s="9"/>
      <c r="G606" s="9"/>
      <c r="H606" s="9"/>
      <c r="J606" s="16"/>
      <c r="M606" s="19"/>
    </row>
    <row r="607">
      <c r="A607" s="9"/>
      <c r="B607" s="9"/>
      <c r="C607" s="9"/>
      <c r="D607" s="9"/>
      <c r="E607" s="9"/>
      <c r="F607" s="9"/>
      <c r="G607" s="9"/>
      <c r="H607" s="9"/>
      <c r="J607" s="16"/>
      <c r="M607" s="19"/>
    </row>
    <row r="608">
      <c r="A608" s="9"/>
      <c r="B608" s="9"/>
      <c r="C608" s="9"/>
      <c r="D608" s="9"/>
      <c r="E608" s="9"/>
      <c r="F608" s="9"/>
      <c r="G608" s="9"/>
      <c r="H608" s="9"/>
      <c r="J608" s="16"/>
      <c r="M608" s="19"/>
    </row>
    <row r="609">
      <c r="A609" s="9"/>
      <c r="B609" s="9"/>
      <c r="C609" s="9"/>
      <c r="D609" s="9"/>
      <c r="E609" s="9"/>
      <c r="F609" s="9"/>
      <c r="G609" s="9"/>
      <c r="H609" s="9"/>
      <c r="J609" s="16"/>
      <c r="M609" s="19"/>
    </row>
    <row r="610">
      <c r="A610" s="9"/>
      <c r="B610" s="9"/>
      <c r="C610" s="9"/>
      <c r="D610" s="9"/>
      <c r="E610" s="9"/>
      <c r="F610" s="9"/>
      <c r="G610" s="9"/>
      <c r="H610" s="9"/>
      <c r="J610" s="16"/>
      <c r="M610" s="19"/>
    </row>
    <row r="611">
      <c r="A611" s="9"/>
      <c r="B611" s="9"/>
      <c r="C611" s="9"/>
      <c r="D611" s="9"/>
      <c r="E611" s="9"/>
      <c r="F611" s="9"/>
      <c r="G611" s="9"/>
      <c r="H611" s="9"/>
      <c r="J611" s="16"/>
      <c r="M611" s="19"/>
    </row>
    <row r="612">
      <c r="A612" s="9"/>
      <c r="B612" s="9"/>
      <c r="C612" s="9"/>
      <c r="D612" s="9"/>
      <c r="E612" s="9"/>
      <c r="F612" s="9"/>
      <c r="G612" s="9"/>
      <c r="H612" s="9"/>
      <c r="J612" s="16"/>
      <c r="M612" s="19"/>
    </row>
    <row r="613">
      <c r="A613" s="9"/>
      <c r="B613" s="9"/>
      <c r="C613" s="9"/>
      <c r="D613" s="9"/>
      <c r="E613" s="9"/>
      <c r="F613" s="9"/>
      <c r="G613" s="9"/>
      <c r="H613" s="9"/>
      <c r="J613" s="16"/>
      <c r="M613" s="19"/>
    </row>
    <row r="614">
      <c r="A614" s="9"/>
      <c r="B614" s="9"/>
      <c r="C614" s="9"/>
      <c r="D614" s="9"/>
      <c r="E614" s="9"/>
      <c r="F614" s="9"/>
      <c r="G614" s="9"/>
      <c r="H614" s="9"/>
      <c r="J614" s="16"/>
      <c r="M614" s="19"/>
    </row>
    <row r="615">
      <c r="A615" s="9"/>
      <c r="B615" s="9"/>
      <c r="C615" s="9"/>
      <c r="D615" s="9"/>
      <c r="E615" s="9"/>
      <c r="F615" s="9"/>
      <c r="G615" s="9"/>
      <c r="H615" s="9"/>
      <c r="J615" s="16"/>
      <c r="M615" s="19"/>
    </row>
    <row r="616">
      <c r="A616" s="9"/>
      <c r="B616" s="9"/>
      <c r="C616" s="9"/>
      <c r="D616" s="9"/>
      <c r="E616" s="9"/>
      <c r="F616" s="9"/>
      <c r="G616" s="9"/>
      <c r="H616" s="9"/>
      <c r="J616" s="16"/>
      <c r="M616" s="19"/>
    </row>
    <row r="617">
      <c r="A617" s="9"/>
      <c r="B617" s="9"/>
      <c r="C617" s="9"/>
      <c r="D617" s="9"/>
      <c r="E617" s="9"/>
      <c r="F617" s="9"/>
      <c r="G617" s="9"/>
      <c r="H617" s="9"/>
      <c r="J617" s="16"/>
      <c r="M617" s="19"/>
    </row>
    <row r="618">
      <c r="A618" s="9"/>
      <c r="B618" s="9"/>
      <c r="C618" s="9"/>
      <c r="D618" s="9"/>
      <c r="E618" s="9"/>
      <c r="F618" s="9"/>
      <c r="G618" s="9"/>
      <c r="H618" s="9"/>
      <c r="J618" s="16"/>
      <c r="M618" s="19"/>
    </row>
    <row r="619">
      <c r="A619" s="9"/>
      <c r="B619" s="9"/>
      <c r="C619" s="9"/>
      <c r="D619" s="9"/>
      <c r="E619" s="9"/>
      <c r="F619" s="9"/>
      <c r="G619" s="9"/>
      <c r="H619" s="9"/>
      <c r="J619" s="16"/>
      <c r="M619" s="19"/>
    </row>
    <row r="620">
      <c r="A620" s="9"/>
      <c r="B620" s="9"/>
      <c r="C620" s="9"/>
      <c r="D620" s="9"/>
      <c r="E620" s="9"/>
      <c r="F620" s="9"/>
      <c r="G620" s="9"/>
      <c r="H620" s="9"/>
      <c r="J620" s="16"/>
      <c r="M620" s="19"/>
    </row>
    <row r="621">
      <c r="A621" s="9"/>
      <c r="B621" s="9"/>
      <c r="C621" s="9"/>
      <c r="D621" s="9"/>
      <c r="E621" s="9"/>
      <c r="F621" s="9"/>
      <c r="G621" s="9"/>
      <c r="H621" s="9"/>
      <c r="J621" s="16"/>
      <c r="M621" s="19"/>
    </row>
    <row r="622">
      <c r="A622" s="9"/>
      <c r="B622" s="9"/>
      <c r="C622" s="9"/>
      <c r="D622" s="9"/>
      <c r="E622" s="9"/>
      <c r="F622" s="9"/>
      <c r="G622" s="9"/>
      <c r="H622" s="9"/>
      <c r="J622" s="16"/>
      <c r="M622" s="19"/>
    </row>
    <row r="623">
      <c r="A623" s="9"/>
      <c r="B623" s="9"/>
      <c r="C623" s="9"/>
      <c r="D623" s="9"/>
      <c r="E623" s="9"/>
      <c r="F623" s="9"/>
      <c r="G623" s="9"/>
      <c r="H623" s="9"/>
      <c r="J623" s="16"/>
      <c r="M623" s="19"/>
    </row>
    <row r="624">
      <c r="A624" s="9"/>
      <c r="B624" s="9"/>
      <c r="C624" s="9"/>
      <c r="D624" s="9"/>
      <c r="E624" s="9"/>
      <c r="F624" s="9"/>
      <c r="G624" s="9"/>
      <c r="H624" s="9"/>
      <c r="J624" s="16"/>
      <c r="M624" s="19"/>
    </row>
    <row r="625">
      <c r="A625" s="9"/>
      <c r="B625" s="9"/>
      <c r="C625" s="9"/>
      <c r="D625" s="9"/>
      <c r="E625" s="9"/>
      <c r="F625" s="9"/>
      <c r="G625" s="9"/>
      <c r="H625" s="9"/>
      <c r="J625" s="16"/>
      <c r="M625" s="19"/>
    </row>
    <row r="626">
      <c r="A626" s="9"/>
      <c r="B626" s="9"/>
      <c r="C626" s="9"/>
      <c r="D626" s="9"/>
      <c r="E626" s="9"/>
      <c r="F626" s="9"/>
      <c r="G626" s="9"/>
      <c r="H626" s="9"/>
      <c r="J626" s="16"/>
      <c r="M626" s="19"/>
    </row>
    <row r="627">
      <c r="A627" s="9"/>
      <c r="B627" s="9"/>
      <c r="C627" s="9"/>
      <c r="D627" s="9"/>
      <c r="E627" s="9"/>
      <c r="F627" s="9"/>
      <c r="G627" s="9"/>
      <c r="H627" s="9"/>
      <c r="J627" s="16"/>
      <c r="M627" s="19"/>
    </row>
    <row r="628">
      <c r="A628" s="9"/>
      <c r="B628" s="9"/>
      <c r="C628" s="9"/>
      <c r="D628" s="9"/>
      <c r="E628" s="9"/>
      <c r="F628" s="9"/>
      <c r="G628" s="9"/>
      <c r="H628" s="9"/>
      <c r="J628" s="16"/>
      <c r="M628" s="19"/>
    </row>
    <row r="629">
      <c r="A629" s="9"/>
      <c r="B629" s="9"/>
      <c r="C629" s="9"/>
      <c r="D629" s="9"/>
      <c r="E629" s="9"/>
      <c r="F629" s="9"/>
      <c r="G629" s="9"/>
      <c r="H629" s="9"/>
      <c r="J629" s="16"/>
      <c r="M629" s="19"/>
    </row>
    <row r="630">
      <c r="A630" s="9"/>
      <c r="B630" s="9"/>
      <c r="C630" s="9"/>
      <c r="D630" s="9"/>
      <c r="E630" s="9"/>
      <c r="F630" s="9"/>
      <c r="G630" s="9"/>
      <c r="H630" s="9"/>
      <c r="J630" s="16"/>
      <c r="M630" s="19"/>
    </row>
    <row r="631">
      <c r="A631" s="9"/>
      <c r="B631" s="9"/>
      <c r="C631" s="9"/>
      <c r="D631" s="9"/>
      <c r="E631" s="9"/>
      <c r="F631" s="9"/>
      <c r="G631" s="9"/>
      <c r="H631" s="9"/>
      <c r="J631" s="16"/>
      <c r="M631" s="19"/>
    </row>
    <row r="632">
      <c r="A632" s="9"/>
      <c r="B632" s="9"/>
      <c r="C632" s="9"/>
      <c r="D632" s="9"/>
      <c r="E632" s="9"/>
      <c r="F632" s="9"/>
      <c r="G632" s="9"/>
      <c r="H632" s="9"/>
      <c r="J632" s="16"/>
      <c r="M632" s="19"/>
    </row>
    <row r="633">
      <c r="A633" s="9"/>
      <c r="B633" s="9"/>
      <c r="C633" s="9"/>
      <c r="D633" s="9"/>
      <c r="E633" s="9"/>
      <c r="F633" s="9"/>
      <c r="G633" s="9"/>
      <c r="H633" s="9"/>
      <c r="J633" s="16"/>
      <c r="M633" s="19"/>
    </row>
    <row r="634">
      <c r="A634" s="9"/>
      <c r="B634" s="9"/>
      <c r="C634" s="9"/>
      <c r="D634" s="9"/>
      <c r="E634" s="9"/>
      <c r="F634" s="9"/>
      <c r="G634" s="9"/>
      <c r="H634" s="9"/>
      <c r="J634" s="16"/>
      <c r="M634" s="19"/>
    </row>
    <row r="635">
      <c r="A635" s="9"/>
      <c r="B635" s="9"/>
      <c r="C635" s="9"/>
      <c r="D635" s="9"/>
      <c r="E635" s="9"/>
      <c r="F635" s="9"/>
      <c r="G635" s="9"/>
      <c r="H635" s="9"/>
      <c r="J635" s="16"/>
      <c r="M635" s="19"/>
    </row>
    <row r="636">
      <c r="A636" s="9"/>
      <c r="B636" s="9"/>
      <c r="C636" s="9"/>
      <c r="D636" s="9"/>
      <c r="E636" s="9"/>
      <c r="F636" s="9"/>
      <c r="G636" s="9"/>
      <c r="H636" s="9"/>
      <c r="J636" s="16"/>
      <c r="M636" s="19"/>
    </row>
    <row r="637">
      <c r="A637" s="9"/>
      <c r="B637" s="9"/>
      <c r="C637" s="9"/>
      <c r="D637" s="9"/>
      <c r="E637" s="9"/>
      <c r="F637" s="9"/>
      <c r="G637" s="9"/>
      <c r="H637" s="9"/>
      <c r="J637" s="16"/>
      <c r="M637" s="19"/>
    </row>
    <row r="638">
      <c r="A638" s="9"/>
      <c r="B638" s="9"/>
      <c r="C638" s="9"/>
      <c r="D638" s="9"/>
      <c r="E638" s="9"/>
      <c r="F638" s="9"/>
      <c r="G638" s="9"/>
      <c r="H638" s="9"/>
      <c r="J638" s="16"/>
      <c r="M638" s="19"/>
    </row>
    <row r="639">
      <c r="A639" s="9"/>
      <c r="B639" s="9"/>
      <c r="C639" s="9"/>
      <c r="D639" s="9"/>
      <c r="E639" s="9"/>
      <c r="F639" s="9"/>
      <c r="G639" s="9"/>
      <c r="H639" s="9"/>
      <c r="J639" s="16"/>
      <c r="M639" s="19"/>
    </row>
    <row r="640">
      <c r="A640" s="9"/>
      <c r="B640" s="9"/>
      <c r="C640" s="9"/>
      <c r="D640" s="9"/>
      <c r="E640" s="9"/>
      <c r="F640" s="9"/>
      <c r="G640" s="9"/>
      <c r="H640" s="9"/>
      <c r="J640" s="16"/>
      <c r="M640" s="19"/>
    </row>
    <row r="641">
      <c r="A641" s="9"/>
      <c r="B641" s="9"/>
      <c r="C641" s="9"/>
      <c r="D641" s="9"/>
      <c r="E641" s="9"/>
      <c r="F641" s="9"/>
      <c r="G641" s="9"/>
      <c r="H641" s="9"/>
      <c r="J641" s="16"/>
      <c r="M641" s="19"/>
    </row>
    <row r="642">
      <c r="A642" s="9"/>
      <c r="B642" s="9"/>
      <c r="C642" s="9"/>
      <c r="D642" s="9"/>
      <c r="E642" s="9"/>
      <c r="F642" s="9"/>
      <c r="G642" s="9"/>
      <c r="H642" s="9"/>
      <c r="J642" s="16"/>
      <c r="M642" s="19"/>
    </row>
    <row r="643">
      <c r="A643" s="9"/>
      <c r="B643" s="9"/>
      <c r="C643" s="9"/>
      <c r="D643" s="9"/>
      <c r="E643" s="9"/>
      <c r="F643" s="9"/>
      <c r="G643" s="9"/>
      <c r="H643" s="9"/>
      <c r="J643" s="16"/>
      <c r="M643" s="19"/>
    </row>
    <row r="644">
      <c r="A644" s="9"/>
      <c r="B644" s="9"/>
      <c r="C644" s="9"/>
      <c r="D644" s="9"/>
      <c r="E644" s="9"/>
      <c r="F644" s="9"/>
      <c r="G644" s="9"/>
      <c r="H644" s="9"/>
      <c r="J644" s="16"/>
      <c r="M644" s="19"/>
    </row>
    <row r="645">
      <c r="A645" s="9"/>
      <c r="B645" s="9"/>
      <c r="C645" s="9"/>
      <c r="D645" s="9"/>
      <c r="E645" s="9"/>
      <c r="F645" s="9"/>
      <c r="G645" s="9"/>
      <c r="H645" s="9"/>
      <c r="J645" s="16"/>
      <c r="M645" s="19"/>
    </row>
    <row r="646">
      <c r="A646" s="9"/>
      <c r="B646" s="9"/>
      <c r="C646" s="9"/>
      <c r="D646" s="9"/>
      <c r="E646" s="9"/>
      <c r="F646" s="9"/>
      <c r="G646" s="9"/>
      <c r="H646" s="9"/>
      <c r="J646" s="16"/>
      <c r="M646" s="19"/>
    </row>
    <row r="647">
      <c r="A647" s="9"/>
      <c r="B647" s="9"/>
      <c r="C647" s="9"/>
      <c r="D647" s="9"/>
      <c r="E647" s="9"/>
      <c r="F647" s="9"/>
      <c r="G647" s="9"/>
      <c r="H647" s="9"/>
      <c r="J647" s="16"/>
      <c r="M647" s="19"/>
    </row>
    <row r="648">
      <c r="A648" s="9"/>
      <c r="B648" s="9"/>
      <c r="C648" s="9"/>
      <c r="D648" s="9"/>
      <c r="E648" s="9"/>
      <c r="F648" s="9"/>
      <c r="G648" s="9"/>
      <c r="H648" s="9"/>
      <c r="J648" s="16"/>
      <c r="M648" s="19"/>
    </row>
    <row r="649">
      <c r="A649" s="9"/>
      <c r="B649" s="9"/>
      <c r="C649" s="9"/>
      <c r="D649" s="9"/>
      <c r="E649" s="9"/>
      <c r="F649" s="9"/>
      <c r="G649" s="9"/>
      <c r="H649" s="9"/>
      <c r="J649" s="16"/>
      <c r="M649" s="19"/>
    </row>
    <row r="650">
      <c r="A650" s="9"/>
      <c r="B650" s="9"/>
      <c r="C650" s="9"/>
      <c r="D650" s="9"/>
      <c r="E650" s="9"/>
      <c r="F650" s="9"/>
      <c r="G650" s="9"/>
      <c r="H650" s="9"/>
      <c r="J650" s="16"/>
      <c r="M650" s="19"/>
    </row>
    <row r="651">
      <c r="A651" s="9"/>
      <c r="B651" s="9"/>
      <c r="C651" s="9"/>
      <c r="D651" s="9"/>
      <c r="E651" s="9"/>
      <c r="F651" s="9"/>
      <c r="G651" s="9"/>
      <c r="H651" s="9"/>
      <c r="J651" s="16"/>
      <c r="M651" s="19"/>
    </row>
    <row r="652">
      <c r="A652" s="9"/>
      <c r="B652" s="9"/>
      <c r="C652" s="9"/>
      <c r="D652" s="9"/>
      <c r="E652" s="9"/>
      <c r="F652" s="9"/>
      <c r="G652" s="9"/>
      <c r="H652" s="9"/>
      <c r="J652" s="16"/>
      <c r="M652" s="19"/>
    </row>
    <row r="653">
      <c r="A653" s="9"/>
      <c r="B653" s="9"/>
      <c r="C653" s="9"/>
      <c r="D653" s="9"/>
      <c r="E653" s="9"/>
      <c r="F653" s="9"/>
      <c r="G653" s="9"/>
      <c r="H653" s="9"/>
      <c r="J653" s="16"/>
      <c r="M653" s="19"/>
    </row>
    <row r="654">
      <c r="A654" s="9"/>
      <c r="B654" s="9"/>
      <c r="C654" s="9"/>
      <c r="D654" s="9"/>
      <c r="E654" s="9"/>
      <c r="F654" s="9"/>
      <c r="G654" s="9"/>
      <c r="H654" s="9"/>
      <c r="J654" s="16"/>
      <c r="M654" s="19"/>
    </row>
    <row r="655">
      <c r="A655" s="9"/>
      <c r="B655" s="9"/>
      <c r="C655" s="9"/>
      <c r="D655" s="9"/>
      <c r="E655" s="9"/>
      <c r="F655" s="9"/>
      <c r="G655" s="9"/>
      <c r="H655" s="9"/>
      <c r="J655" s="16"/>
      <c r="M655" s="19"/>
    </row>
    <row r="656">
      <c r="A656" s="9"/>
      <c r="B656" s="9"/>
      <c r="C656" s="9"/>
      <c r="D656" s="9"/>
      <c r="E656" s="9"/>
      <c r="F656" s="9"/>
      <c r="G656" s="9"/>
      <c r="H656" s="9"/>
      <c r="J656" s="16"/>
      <c r="M656" s="19"/>
    </row>
    <row r="657">
      <c r="A657" s="9"/>
      <c r="B657" s="9"/>
      <c r="C657" s="9"/>
      <c r="D657" s="9"/>
      <c r="E657" s="9"/>
      <c r="F657" s="9"/>
      <c r="G657" s="9"/>
      <c r="H657" s="9"/>
      <c r="J657" s="16"/>
      <c r="M657" s="19"/>
    </row>
    <row r="658">
      <c r="A658" s="9"/>
      <c r="B658" s="9"/>
      <c r="C658" s="9"/>
      <c r="D658" s="9"/>
      <c r="E658" s="9"/>
      <c r="F658" s="9"/>
      <c r="G658" s="9"/>
      <c r="H658" s="9"/>
      <c r="J658" s="16"/>
      <c r="M658" s="19"/>
    </row>
    <row r="659">
      <c r="A659" s="9"/>
      <c r="B659" s="9"/>
      <c r="C659" s="9"/>
      <c r="D659" s="9"/>
      <c r="E659" s="9"/>
      <c r="F659" s="9"/>
      <c r="G659" s="9"/>
      <c r="H659" s="9"/>
      <c r="J659" s="16"/>
      <c r="M659" s="19"/>
    </row>
    <row r="660">
      <c r="A660" s="9"/>
      <c r="B660" s="9"/>
      <c r="C660" s="9"/>
      <c r="D660" s="9"/>
      <c r="E660" s="9"/>
      <c r="F660" s="9"/>
      <c r="G660" s="9"/>
      <c r="H660" s="9"/>
      <c r="J660" s="16"/>
      <c r="M660" s="19"/>
    </row>
    <row r="661">
      <c r="A661" s="9"/>
      <c r="B661" s="9"/>
      <c r="C661" s="9"/>
      <c r="D661" s="9"/>
      <c r="E661" s="9"/>
      <c r="F661" s="9"/>
      <c r="G661" s="9"/>
      <c r="H661" s="9"/>
      <c r="J661" s="16"/>
      <c r="M661" s="19"/>
    </row>
    <row r="662">
      <c r="A662" s="9"/>
      <c r="B662" s="9"/>
      <c r="C662" s="9"/>
      <c r="D662" s="9"/>
      <c r="E662" s="9"/>
      <c r="F662" s="9"/>
      <c r="G662" s="9"/>
      <c r="H662" s="9"/>
      <c r="J662" s="16"/>
      <c r="M662" s="19"/>
    </row>
    <row r="663">
      <c r="A663" s="9"/>
      <c r="B663" s="9"/>
      <c r="C663" s="9"/>
      <c r="D663" s="9"/>
      <c r="E663" s="9"/>
      <c r="F663" s="9"/>
      <c r="G663" s="9"/>
      <c r="H663" s="9"/>
      <c r="J663" s="16"/>
      <c r="M663" s="19"/>
    </row>
    <row r="664">
      <c r="A664" s="9"/>
      <c r="B664" s="9"/>
      <c r="C664" s="9"/>
      <c r="D664" s="9"/>
      <c r="E664" s="9"/>
      <c r="F664" s="9"/>
      <c r="G664" s="9"/>
      <c r="H664" s="9"/>
      <c r="J664" s="16"/>
      <c r="M664" s="19"/>
    </row>
    <row r="665">
      <c r="A665" s="9"/>
      <c r="B665" s="9"/>
      <c r="C665" s="9"/>
      <c r="D665" s="9"/>
      <c r="E665" s="9"/>
      <c r="F665" s="9"/>
      <c r="G665" s="9"/>
      <c r="H665" s="9"/>
      <c r="J665" s="16"/>
      <c r="M665" s="19"/>
    </row>
    <row r="666">
      <c r="A666" s="9"/>
      <c r="B666" s="9"/>
      <c r="C666" s="9"/>
      <c r="D666" s="9"/>
      <c r="E666" s="9"/>
      <c r="F666" s="9"/>
      <c r="G666" s="9"/>
      <c r="H666" s="9"/>
      <c r="J666" s="16"/>
      <c r="M666" s="19"/>
    </row>
    <row r="667">
      <c r="A667" s="9"/>
      <c r="B667" s="9"/>
      <c r="C667" s="9"/>
      <c r="D667" s="9"/>
      <c r="E667" s="9"/>
      <c r="F667" s="9"/>
      <c r="G667" s="9"/>
      <c r="H667" s="9"/>
      <c r="J667" s="16"/>
      <c r="M667" s="19"/>
    </row>
    <row r="668">
      <c r="A668" s="9"/>
      <c r="B668" s="9"/>
      <c r="C668" s="9"/>
      <c r="D668" s="9"/>
      <c r="E668" s="9"/>
      <c r="F668" s="9"/>
      <c r="G668" s="9"/>
      <c r="H668" s="9"/>
      <c r="J668" s="16"/>
      <c r="M668" s="19"/>
    </row>
    <row r="669">
      <c r="A669" s="9"/>
      <c r="B669" s="9"/>
      <c r="C669" s="9"/>
      <c r="D669" s="9"/>
      <c r="E669" s="9"/>
      <c r="F669" s="9"/>
      <c r="G669" s="9"/>
      <c r="H669" s="9"/>
      <c r="J669" s="16"/>
      <c r="M669" s="19"/>
    </row>
    <row r="670">
      <c r="A670" s="9"/>
      <c r="B670" s="9"/>
      <c r="C670" s="9"/>
      <c r="D670" s="9"/>
      <c r="E670" s="9"/>
      <c r="F670" s="9"/>
      <c r="G670" s="9"/>
      <c r="H670" s="9"/>
      <c r="J670" s="16"/>
      <c r="M670" s="19"/>
    </row>
    <row r="671">
      <c r="A671" s="9"/>
      <c r="B671" s="9"/>
      <c r="C671" s="9"/>
      <c r="D671" s="9"/>
      <c r="E671" s="9"/>
      <c r="F671" s="9"/>
      <c r="G671" s="9"/>
      <c r="H671" s="9"/>
      <c r="J671" s="16"/>
      <c r="M671" s="19"/>
    </row>
    <row r="672">
      <c r="A672" s="9"/>
      <c r="B672" s="9"/>
      <c r="C672" s="9"/>
      <c r="D672" s="9"/>
      <c r="E672" s="9"/>
      <c r="F672" s="9"/>
      <c r="G672" s="9"/>
      <c r="H672" s="9"/>
      <c r="J672" s="16"/>
      <c r="M672" s="19"/>
    </row>
    <row r="673">
      <c r="A673" s="9"/>
      <c r="B673" s="9"/>
      <c r="C673" s="9"/>
      <c r="D673" s="9"/>
      <c r="E673" s="9"/>
      <c r="F673" s="9"/>
      <c r="G673" s="9"/>
      <c r="H673" s="9"/>
      <c r="J673" s="16"/>
      <c r="M673" s="19"/>
    </row>
    <row r="674">
      <c r="A674" s="9"/>
      <c r="B674" s="9"/>
      <c r="C674" s="9"/>
      <c r="D674" s="9"/>
      <c r="E674" s="9"/>
      <c r="F674" s="9"/>
      <c r="G674" s="9"/>
      <c r="H674" s="9"/>
      <c r="J674" s="16"/>
      <c r="M674" s="19"/>
    </row>
    <row r="675">
      <c r="A675" s="9"/>
      <c r="B675" s="9"/>
      <c r="C675" s="9"/>
      <c r="D675" s="9"/>
      <c r="E675" s="9"/>
      <c r="F675" s="9"/>
      <c r="G675" s="9"/>
      <c r="H675" s="9"/>
      <c r="J675" s="16"/>
      <c r="M675" s="19"/>
    </row>
    <row r="676">
      <c r="A676" s="9"/>
      <c r="B676" s="9"/>
      <c r="C676" s="9"/>
      <c r="D676" s="9"/>
      <c r="E676" s="9"/>
      <c r="F676" s="9"/>
      <c r="G676" s="9"/>
      <c r="H676" s="9"/>
      <c r="J676" s="16"/>
      <c r="M676" s="19"/>
    </row>
    <row r="677">
      <c r="A677" s="9"/>
      <c r="B677" s="9"/>
      <c r="C677" s="9"/>
      <c r="D677" s="9"/>
      <c r="E677" s="9"/>
      <c r="F677" s="9"/>
      <c r="G677" s="9"/>
      <c r="H677" s="9"/>
      <c r="J677" s="16"/>
      <c r="M677" s="19"/>
    </row>
    <row r="678">
      <c r="A678" s="9"/>
      <c r="B678" s="9"/>
      <c r="C678" s="9"/>
      <c r="D678" s="9"/>
      <c r="E678" s="9"/>
      <c r="F678" s="9"/>
      <c r="G678" s="9"/>
      <c r="H678" s="9"/>
      <c r="J678" s="16"/>
      <c r="M678" s="19"/>
    </row>
    <row r="679">
      <c r="A679" s="9"/>
      <c r="B679" s="9"/>
      <c r="C679" s="9"/>
      <c r="D679" s="9"/>
      <c r="E679" s="9"/>
      <c r="F679" s="9"/>
      <c r="G679" s="9"/>
      <c r="H679" s="9"/>
      <c r="J679" s="16"/>
      <c r="M679" s="19"/>
    </row>
    <row r="680">
      <c r="A680" s="9"/>
      <c r="B680" s="9"/>
      <c r="C680" s="9"/>
      <c r="D680" s="9"/>
      <c r="E680" s="9"/>
      <c r="F680" s="9"/>
      <c r="G680" s="9"/>
      <c r="H680" s="9"/>
      <c r="J680" s="16"/>
      <c r="M680" s="19"/>
    </row>
    <row r="681">
      <c r="A681" s="9"/>
      <c r="B681" s="9"/>
      <c r="C681" s="9"/>
      <c r="D681" s="9"/>
      <c r="E681" s="9"/>
      <c r="F681" s="9"/>
      <c r="G681" s="9"/>
      <c r="H681" s="9"/>
      <c r="J681" s="16"/>
      <c r="M681" s="19"/>
    </row>
    <row r="682">
      <c r="A682" s="9"/>
      <c r="B682" s="9"/>
      <c r="C682" s="9"/>
      <c r="D682" s="9"/>
      <c r="E682" s="9"/>
      <c r="F682" s="9"/>
      <c r="G682" s="9"/>
      <c r="H682" s="9"/>
      <c r="J682" s="16"/>
      <c r="M682" s="19"/>
    </row>
    <row r="683">
      <c r="A683" s="9"/>
      <c r="B683" s="9"/>
      <c r="C683" s="9"/>
      <c r="D683" s="9"/>
      <c r="E683" s="9"/>
      <c r="F683" s="9"/>
      <c r="G683" s="9"/>
      <c r="H683" s="9"/>
      <c r="J683" s="16"/>
      <c r="M683" s="19"/>
    </row>
    <row r="684">
      <c r="A684" s="9"/>
      <c r="B684" s="9"/>
      <c r="C684" s="9"/>
      <c r="D684" s="9"/>
      <c r="E684" s="9"/>
      <c r="F684" s="9"/>
      <c r="G684" s="9"/>
      <c r="H684" s="9"/>
      <c r="J684" s="16"/>
      <c r="M684" s="19"/>
    </row>
    <row r="685">
      <c r="A685" s="9"/>
      <c r="B685" s="9"/>
      <c r="C685" s="9"/>
      <c r="D685" s="9"/>
      <c r="E685" s="9"/>
      <c r="F685" s="9"/>
      <c r="G685" s="9"/>
      <c r="H685" s="9"/>
      <c r="J685" s="16"/>
      <c r="M685" s="19"/>
    </row>
    <row r="686">
      <c r="A686" s="9"/>
      <c r="B686" s="9"/>
      <c r="C686" s="9"/>
      <c r="D686" s="9"/>
      <c r="E686" s="9"/>
      <c r="F686" s="9"/>
      <c r="G686" s="9"/>
      <c r="H686" s="9"/>
      <c r="J686" s="16"/>
      <c r="M686" s="19"/>
    </row>
    <row r="687">
      <c r="A687" s="9"/>
      <c r="B687" s="9"/>
      <c r="C687" s="9"/>
      <c r="D687" s="9"/>
      <c r="E687" s="9"/>
      <c r="F687" s="9"/>
      <c r="G687" s="9"/>
      <c r="H687" s="9"/>
      <c r="J687" s="16"/>
      <c r="M687" s="19"/>
    </row>
    <row r="688">
      <c r="A688" s="9"/>
      <c r="B688" s="9"/>
      <c r="C688" s="9"/>
      <c r="D688" s="9"/>
      <c r="E688" s="9"/>
      <c r="F688" s="9"/>
      <c r="G688" s="9"/>
      <c r="H688" s="9"/>
      <c r="J688" s="16"/>
      <c r="M688" s="19"/>
    </row>
    <row r="689">
      <c r="A689" s="9"/>
      <c r="B689" s="9"/>
      <c r="C689" s="9"/>
      <c r="D689" s="9"/>
      <c r="E689" s="9"/>
      <c r="F689" s="9"/>
      <c r="G689" s="9"/>
      <c r="H689" s="9"/>
      <c r="J689" s="16"/>
      <c r="M689" s="19"/>
    </row>
    <row r="690">
      <c r="A690" s="9"/>
      <c r="B690" s="9"/>
      <c r="C690" s="9"/>
      <c r="D690" s="9"/>
      <c r="E690" s="9"/>
      <c r="F690" s="9"/>
      <c r="G690" s="9"/>
      <c r="H690" s="9"/>
      <c r="J690" s="16"/>
      <c r="M690" s="19"/>
    </row>
    <row r="691">
      <c r="A691" s="9"/>
      <c r="B691" s="9"/>
      <c r="C691" s="9"/>
      <c r="D691" s="9"/>
      <c r="E691" s="9"/>
      <c r="F691" s="9"/>
      <c r="G691" s="9"/>
      <c r="H691" s="9"/>
      <c r="J691" s="16"/>
      <c r="M691" s="19"/>
    </row>
    <row r="692">
      <c r="A692" s="9"/>
      <c r="B692" s="9"/>
      <c r="C692" s="9"/>
      <c r="D692" s="9"/>
      <c r="E692" s="9"/>
      <c r="F692" s="9"/>
      <c r="G692" s="9"/>
      <c r="H692" s="9"/>
      <c r="J692" s="16"/>
      <c r="M692" s="19"/>
    </row>
    <row r="693">
      <c r="A693" s="9"/>
      <c r="B693" s="9"/>
      <c r="C693" s="9"/>
      <c r="D693" s="9"/>
      <c r="E693" s="9"/>
      <c r="F693" s="9"/>
      <c r="G693" s="9"/>
      <c r="H693" s="9"/>
      <c r="J693" s="16"/>
      <c r="M693" s="19"/>
    </row>
    <row r="694">
      <c r="A694" s="9"/>
      <c r="B694" s="9"/>
      <c r="C694" s="9"/>
      <c r="D694" s="9"/>
      <c r="E694" s="9"/>
      <c r="F694" s="9"/>
      <c r="G694" s="9"/>
      <c r="H694" s="9"/>
      <c r="J694" s="16"/>
      <c r="M694" s="19"/>
    </row>
    <row r="695">
      <c r="A695" s="9"/>
      <c r="B695" s="9"/>
      <c r="C695" s="9"/>
      <c r="D695" s="9"/>
      <c r="E695" s="9"/>
      <c r="F695" s="9"/>
      <c r="G695" s="9"/>
      <c r="H695" s="9"/>
      <c r="J695" s="16"/>
      <c r="M695" s="19"/>
    </row>
    <row r="696">
      <c r="A696" s="9"/>
      <c r="B696" s="9"/>
      <c r="C696" s="9"/>
      <c r="D696" s="9"/>
      <c r="E696" s="9"/>
      <c r="F696" s="9"/>
      <c r="G696" s="9"/>
      <c r="H696" s="9"/>
      <c r="J696" s="16"/>
      <c r="M696" s="19"/>
    </row>
    <row r="697">
      <c r="A697" s="9"/>
      <c r="B697" s="9"/>
      <c r="C697" s="9"/>
      <c r="D697" s="9"/>
      <c r="E697" s="9"/>
      <c r="F697" s="9"/>
      <c r="G697" s="9"/>
      <c r="H697" s="9"/>
      <c r="J697" s="16"/>
      <c r="M697" s="19"/>
    </row>
    <row r="698">
      <c r="A698" s="9"/>
      <c r="B698" s="9"/>
      <c r="C698" s="9"/>
      <c r="D698" s="9"/>
      <c r="E698" s="9"/>
      <c r="F698" s="9"/>
      <c r="G698" s="9"/>
      <c r="H698" s="9"/>
      <c r="J698" s="16"/>
      <c r="M698" s="19"/>
    </row>
    <row r="699">
      <c r="A699" s="9"/>
      <c r="B699" s="9"/>
      <c r="C699" s="9"/>
      <c r="D699" s="9"/>
      <c r="E699" s="9"/>
      <c r="F699" s="9"/>
      <c r="G699" s="9"/>
      <c r="H699" s="9"/>
      <c r="J699" s="16"/>
      <c r="M699" s="19"/>
    </row>
    <row r="700">
      <c r="A700" s="9"/>
      <c r="B700" s="9"/>
      <c r="C700" s="9"/>
      <c r="D700" s="9"/>
      <c r="E700" s="9"/>
      <c r="F700" s="9"/>
      <c r="G700" s="9"/>
      <c r="H700" s="9"/>
      <c r="J700" s="16"/>
      <c r="M700" s="19"/>
    </row>
    <row r="701">
      <c r="A701" s="9"/>
      <c r="B701" s="9"/>
      <c r="C701" s="9"/>
      <c r="D701" s="9"/>
      <c r="E701" s="9"/>
      <c r="F701" s="9"/>
      <c r="G701" s="9"/>
      <c r="H701" s="9"/>
      <c r="J701" s="16"/>
      <c r="M701" s="19"/>
    </row>
    <row r="702">
      <c r="A702" s="9"/>
      <c r="B702" s="9"/>
      <c r="C702" s="9"/>
      <c r="D702" s="9"/>
      <c r="E702" s="9"/>
      <c r="F702" s="9"/>
      <c r="G702" s="9"/>
      <c r="H702" s="9"/>
      <c r="J702" s="16"/>
      <c r="M702" s="19"/>
    </row>
    <row r="703">
      <c r="A703" s="9"/>
      <c r="B703" s="9"/>
      <c r="C703" s="9"/>
      <c r="D703" s="9"/>
      <c r="E703" s="9"/>
      <c r="F703" s="9"/>
      <c r="G703" s="9"/>
      <c r="H703" s="9"/>
      <c r="J703" s="16"/>
      <c r="M703" s="19"/>
    </row>
    <row r="704">
      <c r="A704" s="9"/>
      <c r="B704" s="9"/>
      <c r="C704" s="9"/>
      <c r="D704" s="9"/>
      <c r="E704" s="9"/>
      <c r="F704" s="9"/>
      <c r="G704" s="9"/>
      <c r="H704" s="9"/>
      <c r="J704" s="16"/>
      <c r="M704" s="19"/>
    </row>
    <row r="705">
      <c r="A705" s="9"/>
      <c r="B705" s="9"/>
      <c r="C705" s="9"/>
      <c r="D705" s="9"/>
      <c r="E705" s="9"/>
      <c r="F705" s="9"/>
      <c r="G705" s="9"/>
      <c r="H705" s="9"/>
      <c r="J705" s="16"/>
      <c r="M705" s="19"/>
    </row>
    <row r="706">
      <c r="A706" s="9"/>
      <c r="B706" s="9"/>
      <c r="C706" s="9"/>
      <c r="D706" s="9"/>
      <c r="E706" s="9"/>
      <c r="F706" s="9"/>
      <c r="G706" s="9"/>
      <c r="H706" s="9"/>
      <c r="J706" s="16"/>
      <c r="M706" s="19"/>
    </row>
    <row r="707">
      <c r="A707" s="9"/>
      <c r="B707" s="9"/>
      <c r="C707" s="9"/>
      <c r="D707" s="9"/>
      <c r="E707" s="9"/>
      <c r="F707" s="9"/>
      <c r="G707" s="9"/>
      <c r="H707" s="9"/>
      <c r="J707" s="16"/>
      <c r="M707" s="19"/>
    </row>
    <row r="708">
      <c r="A708" s="9"/>
      <c r="B708" s="9"/>
      <c r="C708" s="9"/>
      <c r="D708" s="9"/>
      <c r="E708" s="9"/>
      <c r="F708" s="9"/>
      <c r="G708" s="9"/>
      <c r="H708" s="9"/>
      <c r="J708" s="16"/>
      <c r="M708" s="19"/>
    </row>
    <row r="709">
      <c r="A709" s="9"/>
      <c r="B709" s="9"/>
      <c r="C709" s="9"/>
      <c r="D709" s="9"/>
      <c r="E709" s="9"/>
      <c r="F709" s="9"/>
      <c r="G709" s="9"/>
      <c r="H709" s="9"/>
      <c r="J709" s="16"/>
      <c r="M709" s="19"/>
    </row>
    <row r="710">
      <c r="A710" s="9"/>
      <c r="B710" s="9"/>
      <c r="C710" s="9"/>
      <c r="D710" s="9"/>
      <c r="E710" s="9"/>
      <c r="F710" s="9"/>
      <c r="G710" s="9"/>
      <c r="H710" s="9"/>
      <c r="J710" s="16"/>
      <c r="M710" s="19"/>
    </row>
    <row r="711">
      <c r="A711" s="9"/>
      <c r="B711" s="9"/>
      <c r="C711" s="9"/>
      <c r="D711" s="9"/>
      <c r="E711" s="9"/>
      <c r="F711" s="9"/>
      <c r="G711" s="9"/>
      <c r="H711" s="9"/>
      <c r="J711" s="16"/>
      <c r="M711" s="19"/>
    </row>
    <row r="712">
      <c r="A712" s="9"/>
      <c r="B712" s="9"/>
      <c r="C712" s="9"/>
      <c r="D712" s="9"/>
      <c r="E712" s="9"/>
      <c r="F712" s="9"/>
      <c r="G712" s="9"/>
      <c r="H712" s="9"/>
      <c r="J712" s="16"/>
      <c r="M712" s="19"/>
    </row>
    <row r="713">
      <c r="A713" s="9"/>
      <c r="B713" s="9"/>
      <c r="C713" s="9"/>
      <c r="D713" s="9"/>
      <c r="E713" s="9"/>
      <c r="F713" s="9"/>
      <c r="G713" s="9"/>
      <c r="H713" s="9"/>
      <c r="J713" s="16"/>
      <c r="M713" s="19"/>
    </row>
    <row r="714">
      <c r="A714" s="9"/>
      <c r="B714" s="9"/>
      <c r="C714" s="9"/>
      <c r="D714" s="9"/>
      <c r="E714" s="9"/>
      <c r="F714" s="9"/>
      <c r="G714" s="9"/>
      <c r="H714" s="9"/>
      <c r="J714" s="16"/>
      <c r="M714" s="19"/>
    </row>
    <row r="715">
      <c r="A715" s="9"/>
      <c r="B715" s="9"/>
      <c r="C715" s="9"/>
      <c r="D715" s="9"/>
      <c r="E715" s="9"/>
      <c r="F715" s="9"/>
      <c r="G715" s="9"/>
      <c r="H715" s="9"/>
      <c r="J715" s="16"/>
      <c r="M715" s="19"/>
    </row>
    <row r="716">
      <c r="A716" s="9"/>
      <c r="B716" s="9"/>
      <c r="C716" s="9"/>
      <c r="D716" s="9"/>
      <c r="E716" s="9"/>
      <c r="F716" s="9"/>
      <c r="G716" s="9"/>
      <c r="H716" s="9"/>
      <c r="J716" s="16"/>
      <c r="M716" s="19"/>
    </row>
    <row r="717">
      <c r="A717" s="9"/>
      <c r="B717" s="9"/>
      <c r="C717" s="9"/>
      <c r="D717" s="9"/>
      <c r="E717" s="9"/>
      <c r="F717" s="9"/>
      <c r="G717" s="9"/>
      <c r="H717" s="9"/>
      <c r="J717" s="16"/>
      <c r="M717" s="19"/>
    </row>
    <row r="718">
      <c r="A718" s="9"/>
      <c r="B718" s="9"/>
      <c r="C718" s="9"/>
      <c r="D718" s="9"/>
      <c r="E718" s="9"/>
      <c r="F718" s="9"/>
      <c r="G718" s="9"/>
      <c r="H718" s="9"/>
      <c r="J718" s="16"/>
      <c r="M718" s="19"/>
    </row>
    <row r="719">
      <c r="A719" s="9"/>
      <c r="B719" s="9"/>
      <c r="C719" s="9"/>
      <c r="D719" s="9"/>
      <c r="E719" s="9"/>
      <c r="F719" s="9"/>
      <c r="G719" s="9"/>
      <c r="H719" s="9"/>
      <c r="J719" s="16"/>
      <c r="M719" s="19"/>
    </row>
    <row r="720">
      <c r="A720" s="9"/>
      <c r="B720" s="9"/>
      <c r="C720" s="9"/>
      <c r="D720" s="9"/>
      <c r="E720" s="9"/>
      <c r="F720" s="9"/>
      <c r="G720" s="9"/>
      <c r="H720" s="9"/>
      <c r="J720" s="16"/>
      <c r="M720" s="19"/>
    </row>
    <row r="721">
      <c r="A721" s="9"/>
      <c r="B721" s="9"/>
      <c r="C721" s="9"/>
      <c r="D721" s="9"/>
      <c r="E721" s="9"/>
      <c r="F721" s="9"/>
      <c r="G721" s="9"/>
      <c r="H721" s="9"/>
      <c r="J721" s="16"/>
      <c r="M721" s="19"/>
    </row>
    <row r="722">
      <c r="A722" s="9"/>
      <c r="B722" s="9"/>
      <c r="C722" s="9"/>
      <c r="D722" s="9"/>
      <c r="E722" s="9"/>
      <c r="F722" s="9"/>
      <c r="G722" s="9"/>
      <c r="H722" s="9"/>
      <c r="J722" s="16"/>
      <c r="M722" s="19"/>
    </row>
    <row r="723">
      <c r="A723" s="9"/>
      <c r="B723" s="9"/>
      <c r="C723" s="9"/>
      <c r="D723" s="9"/>
      <c r="E723" s="9"/>
      <c r="F723" s="9"/>
      <c r="G723" s="9"/>
      <c r="H723" s="9"/>
      <c r="J723" s="16"/>
      <c r="M723" s="19"/>
    </row>
    <row r="724">
      <c r="A724" s="9"/>
      <c r="B724" s="9"/>
      <c r="C724" s="9"/>
      <c r="D724" s="9"/>
      <c r="E724" s="9"/>
      <c r="F724" s="9"/>
      <c r="G724" s="9"/>
      <c r="H724" s="9"/>
      <c r="J724" s="16"/>
      <c r="M724" s="19"/>
    </row>
    <row r="725">
      <c r="A725" s="9"/>
      <c r="B725" s="9"/>
      <c r="C725" s="9"/>
      <c r="D725" s="9"/>
      <c r="E725" s="9"/>
      <c r="F725" s="9"/>
      <c r="G725" s="9"/>
      <c r="H725" s="9"/>
      <c r="J725" s="16"/>
      <c r="M725" s="19"/>
    </row>
    <row r="726">
      <c r="A726" s="9"/>
      <c r="B726" s="9"/>
      <c r="C726" s="9"/>
      <c r="D726" s="9"/>
      <c r="E726" s="9"/>
      <c r="F726" s="9"/>
      <c r="G726" s="9"/>
      <c r="H726" s="9"/>
      <c r="J726" s="16"/>
      <c r="M726" s="19"/>
    </row>
    <row r="727">
      <c r="A727" s="9"/>
      <c r="B727" s="9"/>
      <c r="C727" s="9"/>
      <c r="D727" s="9"/>
      <c r="E727" s="9"/>
      <c r="F727" s="9"/>
      <c r="G727" s="9"/>
      <c r="H727" s="9"/>
      <c r="J727" s="16"/>
      <c r="M727" s="19"/>
    </row>
    <row r="728">
      <c r="A728" s="9"/>
      <c r="B728" s="9"/>
      <c r="C728" s="9"/>
      <c r="D728" s="9"/>
      <c r="E728" s="9"/>
      <c r="F728" s="9"/>
      <c r="G728" s="9"/>
      <c r="H728" s="9"/>
      <c r="J728" s="16"/>
      <c r="M728" s="19"/>
    </row>
    <row r="729">
      <c r="A729" s="9"/>
      <c r="B729" s="9"/>
      <c r="C729" s="9"/>
      <c r="D729" s="9"/>
      <c r="E729" s="9"/>
      <c r="F729" s="9"/>
      <c r="G729" s="9"/>
      <c r="H729" s="9"/>
      <c r="J729" s="16"/>
      <c r="M729" s="19"/>
    </row>
    <row r="730">
      <c r="A730" s="9"/>
      <c r="B730" s="9"/>
      <c r="C730" s="9"/>
      <c r="D730" s="9"/>
      <c r="E730" s="9"/>
      <c r="F730" s="9"/>
      <c r="G730" s="9"/>
      <c r="H730" s="9"/>
      <c r="J730" s="16"/>
      <c r="M730" s="19"/>
    </row>
    <row r="731">
      <c r="A731" s="9"/>
      <c r="B731" s="9"/>
      <c r="C731" s="9"/>
      <c r="D731" s="9"/>
      <c r="E731" s="9"/>
      <c r="F731" s="9"/>
      <c r="G731" s="9"/>
      <c r="H731" s="9"/>
      <c r="J731" s="16"/>
      <c r="M731" s="19"/>
    </row>
    <row r="732">
      <c r="A732" s="9"/>
      <c r="B732" s="9"/>
      <c r="C732" s="9"/>
      <c r="D732" s="9"/>
      <c r="E732" s="9"/>
      <c r="F732" s="9"/>
      <c r="G732" s="9"/>
      <c r="H732" s="9"/>
      <c r="J732" s="16"/>
      <c r="M732" s="19"/>
    </row>
    <row r="733">
      <c r="A733" s="9"/>
      <c r="B733" s="9"/>
      <c r="C733" s="9"/>
      <c r="D733" s="9"/>
      <c r="E733" s="9"/>
      <c r="F733" s="9"/>
      <c r="G733" s="9"/>
      <c r="H733" s="9"/>
      <c r="J733" s="16"/>
      <c r="M733" s="19"/>
    </row>
    <row r="734">
      <c r="A734" s="9"/>
      <c r="B734" s="9"/>
      <c r="C734" s="9"/>
      <c r="D734" s="9"/>
      <c r="E734" s="9"/>
      <c r="F734" s="9"/>
      <c r="G734" s="9"/>
      <c r="H734" s="9"/>
      <c r="J734" s="16"/>
      <c r="M734" s="19"/>
    </row>
    <row r="735">
      <c r="A735" s="9"/>
      <c r="B735" s="9"/>
      <c r="C735" s="9"/>
      <c r="D735" s="9"/>
      <c r="E735" s="9"/>
      <c r="F735" s="9"/>
      <c r="G735" s="9"/>
      <c r="H735" s="9"/>
      <c r="J735" s="16"/>
      <c r="M735" s="19"/>
    </row>
    <row r="736">
      <c r="A736" s="9"/>
      <c r="B736" s="9"/>
      <c r="C736" s="9"/>
      <c r="D736" s="9"/>
      <c r="E736" s="9"/>
      <c r="F736" s="9"/>
      <c r="G736" s="9"/>
      <c r="H736" s="9"/>
      <c r="J736" s="16"/>
      <c r="M736" s="19"/>
    </row>
    <row r="737">
      <c r="A737" s="9"/>
      <c r="B737" s="9"/>
      <c r="C737" s="9"/>
      <c r="D737" s="9"/>
      <c r="E737" s="9"/>
      <c r="F737" s="9"/>
      <c r="G737" s="9"/>
      <c r="H737" s="9"/>
      <c r="J737" s="16"/>
      <c r="M737" s="19"/>
    </row>
    <row r="738">
      <c r="A738" s="9"/>
      <c r="B738" s="9"/>
      <c r="C738" s="9"/>
      <c r="D738" s="9"/>
      <c r="E738" s="9"/>
      <c r="F738" s="9"/>
      <c r="G738" s="9"/>
      <c r="H738" s="9"/>
      <c r="J738" s="16"/>
      <c r="M738" s="19"/>
    </row>
    <row r="739">
      <c r="A739" s="9"/>
      <c r="B739" s="9"/>
      <c r="C739" s="9"/>
      <c r="D739" s="9"/>
      <c r="E739" s="9"/>
      <c r="F739" s="9"/>
      <c r="G739" s="9"/>
      <c r="H739" s="9"/>
      <c r="J739" s="16"/>
      <c r="M739" s="19"/>
    </row>
    <row r="740">
      <c r="A740" s="9"/>
      <c r="B740" s="9"/>
      <c r="C740" s="9"/>
      <c r="D740" s="9"/>
      <c r="E740" s="9"/>
      <c r="F740" s="9"/>
      <c r="G740" s="9"/>
      <c r="H740" s="9"/>
      <c r="J740" s="16"/>
      <c r="M740" s="19"/>
    </row>
    <row r="741">
      <c r="A741" s="9"/>
      <c r="B741" s="9"/>
      <c r="C741" s="9"/>
      <c r="D741" s="9"/>
      <c r="E741" s="9"/>
      <c r="F741" s="9"/>
      <c r="G741" s="9"/>
      <c r="H741" s="9"/>
      <c r="J741" s="16"/>
      <c r="M741" s="19"/>
    </row>
    <row r="742">
      <c r="A742" s="9"/>
      <c r="B742" s="9"/>
      <c r="C742" s="9"/>
      <c r="D742" s="9"/>
      <c r="E742" s="9"/>
      <c r="F742" s="9"/>
      <c r="G742" s="9"/>
      <c r="H742" s="9"/>
      <c r="J742" s="16"/>
      <c r="M742" s="19"/>
    </row>
    <row r="743">
      <c r="A743" s="9"/>
      <c r="B743" s="9"/>
      <c r="C743" s="9"/>
      <c r="D743" s="9"/>
      <c r="E743" s="9"/>
      <c r="F743" s="9"/>
      <c r="G743" s="9"/>
      <c r="H743" s="9"/>
      <c r="J743" s="16"/>
      <c r="M743" s="19"/>
    </row>
    <row r="744">
      <c r="A744" s="9"/>
      <c r="B744" s="9"/>
      <c r="C744" s="9"/>
      <c r="D744" s="9"/>
      <c r="E744" s="9"/>
      <c r="F744" s="9"/>
      <c r="G744" s="9"/>
      <c r="H744" s="9"/>
      <c r="J744" s="16"/>
      <c r="M744" s="19"/>
    </row>
    <row r="745">
      <c r="A745" s="9"/>
      <c r="B745" s="9"/>
      <c r="C745" s="9"/>
      <c r="D745" s="9"/>
      <c r="E745" s="9"/>
      <c r="F745" s="9"/>
      <c r="G745" s="9"/>
      <c r="H745" s="9"/>
      <c r="J745" s="16"/>
      <c r="M745" s="19"/>
    </row>
    <row r="746">
      <c r="A746" s="9"/>
      <c r="B746" s="9"/>
      <c r="C746" s="9"/>
      <c r="D746" s="9"/>
      <c r="E746" s="9"/>
      <c r="F746" s="9"/>
      <c r="G746" s="9"/>
      <c r="H746" s="9"/>
      <c r="J746" s="16"/>
      <c r="M746" s="19"/>
    </row>
    <row r="747">
      <c r="A747" s="9"/>
      <c r="B747" s="9"/>
      <c r="C747" s="9"/>
      <c r="D747" s="9"/>
      <c r="E747" s="9"/>
      <c r="F747" s="9"/>
      <c r="G747" s="9"/>
      <c r="H747" s="9"/>
      <c r="J747" s="16"/>
      <c r="M747" s="19"/>
    </row>
    <row r="748">
      <c r="A748" s="9"/>
      <c r="B748" s="9"/>
      <c r="C748" s="9"/>
      <c r="D748" s="9"/>
      <c r="E748" s="9"/>
      <c r="F748" s="9"/>
      <c r="G748" s="9"/>
      <c r="H748" s="9"/>
      <c r="J748" s="16"/>
      <c r="M748" s="19"/>
    </row>
    <row r="749">
      <c r="A749" s="9"/>
      <c r="B749" s="9"/>
      <c r="C749" s="9"/>
      <c r="D749" s="9"/>
      <c r="E749" s="9"/>
      <c r="F749" s="9"/>
      <c r="G749" s="9"/>
      <c r="H749" s="9"/>
      <c r="J749" s="16"/>
      <c r="M749" s="19"/>
    </row>
    <row r="750">
      <c r="A750" s="9"/>
      <c r="B750" s="9"/>
      <c r="C750" s="9"/>
      <c r="D750" s="9"/>
      <c r="E750" s="9"/>
      <c r="F750" s="9"/>
      <c r="G750" s="9"/>
      <c r="H750" s="9"/>
      <c r="J750" s="16"/>
      <c r="M750" s="19"/>
    </row>
    <row r="751">
      <c r="A751" s="9"/>
      <c r="B751" s="9"/>
      <c r="C751" s="9"/>
      <c r="D751" s="9"/>
      <c r="E751" s="9"/>
      <c r="F751" s="9"/>
      <c r="G751" s="9"/>
      <c r="H751" s="9"/>
      <c r="J751" s="16"/>
      <c r="M751" s="19"/>
    </row>
    <row r="752">
      <c r="A752" s="9"/>
      <c r="B752" s="9"/>
      <c r="C752" s="9"/>
      <c r="D752" s="9"/>
      <c r="E752" s="9"/>
      <c r="F752" s="9"/>
      <c r="G752" s="9"/>
      <c r="H752" s="9"/>
      <c r="J752" s="16"/>
      <c r="M752" s="19"/>
    </row>
    <row r="753">
      <c r="A753" s="9"/>
      <c r="B753" s="9"/>
      <c r="C753" s="9"/>
      <c r="D753" s="9"/>
      <c r="E753" s="9"/>
      <c r="F753" s="9"/>
      <c r="G753" s="9"/>
      <c r="H753" s="9"/>
      <c r="J753" s="16"/>
      <c r="M753" s="19"/>
    </row>
    <row r="754">
      <c r="A754" s="9"/>
      <c r="B754" s="9"/>
      <c r="C754" s="9"/>
      <c r="D754" s="9"/>
      <c r="E754" s="9"/>
      <c r="F754" s="9"/>
      <c r="G754" s="9"/>
      <c r="H754" s="9"/>
      <c r="J754" s="16"/>
      <c r="M754" s="19"/>
    </row>
    <row r="755">
      <c r="A755" s="9"/>
      <c r="B755" s="9"/>
      <c r="C755" s="9"/>
      <c r="D755" s="9"/>
      <c r="E755" s="9"/>
      <c r="F755" s="9"/>
      <c r="G755" s="9"/>
      <c r="H755" s="9"/>
      <c r="J755" s="16"/>
      <c r="M755" s="19"/>
    </row>
    <row r="756">
      <c r="A756" s="9"/>
      <c r="B756" s="9"/>
      <c r="C756" s="9"/>
      <c r="D756" s="9"/>
      <c r="E756" s="9"/>
      <c r="F756" s="9"/>
      <c r="G756" s="9"/>
      <c r="H756" s="9"/>
      <c r="J756" s="16"/>
      <c r="M756" s="19"/>
    </row>
    <row r="757">
      <c r="A757" s="9"/>
      <c r="B757" s="9"/>
      <c r="C757" s="9"/>
      <c r="D757" s="9"/>
      <c r="E757" s="9"/>
      <c r="F757" s="9"/>
      <c r="G757" s="9"/>
      <c r="H757" s="9"/>
      <c r="J757" s="16"/>
      <c r="M757" s="19"/>
    </row>
    <row r="758">
      <c r="A758" s="9"/>
      <c r="B758" s="9"/>
      <c r="C758" s="9"/>
      <c r="D758" s="9"/>
      <c r="E758" s="9"/>
      <c r="F758" s="9"/>
      <c r="G758" s="9"/>
      <c r="H758" s="9"/>
      <c r="J758" s="16"/>
      <c r="M758" s="19"/>
    </row>
    <row r="759">
      <c r="A759" s="9"/>
      <c r="B759" s="9"/>
      <c r="C759" s="9"/>
      <c r="D759" s="9"/>
      <c r="E759" s="9"/>
      <c r="F759" s="9"/>
      <c r="G759" s="9"/>
      <c r="H759" s="9"/>
      <c r="J759" s="16"/>
      <c r="M759" s="19"/>
    </row>
    <row r="760">
      <c r="A760" s="9"/>
      <c r="B760" s="9"/>
      <c r="C760" s="9"/>
      <c r="D760" s="9"/>
      <c r="E760" s="9"/>
      <c r="F760" s="9"/>
      <c r="G760" s="9"/>
      <c r="H760" s="9"/>
      <c r="J760" s="16"/>
      <c r="M760" s="19"/>
    </row>
    <row r="761">
      <c r="A761" s="9"/>
      <c r="B761" s="9"/>
      <c r="C761" s="9"/>
      <c r="D761" s="9"/>
      <c r="E761" s="9"/>
      <c r="F761" s="9"/>
      <c r="G761" s="9"/>
      <c r="H761" s="9"/>
      <c r="J761" s="16"/>
      <c r="M761" s="19"/>
    </row>
    <row r="762">
      <c r="A762" s="9"/>
      <c r="B762" s="9"/>
      <c r="C762" s="9"/>
      <c r="D762" s="9"/>
      <c r="E762" s="9"/>
      <c r="F762" s="9"/>
      <c r="G762" s="9"/>
      <c r="H762" s="9"/>
      <c r="J762" s="16"/>
      <c r="M762" s="19"/>
    </row>
    <row r="763">
      <c r="A763" s="9"/>
      <c r="B763" s="9"/>
      <c r="C763" s="9"/>
      <c r="D763" s="9"/>
      <c r="E763" s="9"/>
      <c r="F763" s="9"/>
      <c r="G763" s="9"/>
      <c r="H763" s="9"/>
      <c r="J763" s="16"/>
      <c r="M763" s="19"/>
    </row>
    <row r="764">
      <c r="A764" s="9"/>
      <c r="B764" s="9"/>
      <c r="C764" s="9"/>
      <c r="D764" s="9"/>
      <c r="E764" s="9"/>
      <c r="F764" s="9"/>
      <c r="G764" s="9"/>
      <c r="H764" s="9"/>
      <c r="J764" s="16"/>
      <c r="M764" s="19"/>
    </row>
    <row r="765">
      <c r="A765" s="9"/>
      <c r="B765" s="9"/>
      <c r="C765" s="9"/>
      <c r="D765" s="9"/>
      <c r="E765" s="9"/>
      <c r="F765" s="9"/>
      <c r="G765" s="9"/>
      <c r="H765" s="9"/>
      <c r="J765" s="16"/>
      <c r="M765" s="19"/>
    </row>
    <row r="766">
      <c r="A766" s="9"/>
      <c r="B766" s="9"/>
      <c r="C766" s="9"/>
      <c r="D766" s="9"/>
      <c r="E766" s="9"/>
      <c r="F766" s="9"/>
      <c r="G766" s="9"/>
      <c r="H766" s="9"/>
      <c r="J766" s="16"/>
      <c r="M766" s="19"/>
    </row>
    <row r="767">
      <c r="A767" s="9"/>
      <c r="B767" s="9"/>
      <c r="C767" s="9"/>
      <c r="D767" s="9"/>
      <c r="E767" s="9"/>
      <c r="F767" s="9"/>
      <c r="G767" s="9"/>
      <c r="H767" s="9"/>
      <c r="J767" s="16"/>
      <c r="M767" s="19"/>
    </row>
    <row r="768">
      <c r="A768" s="9"/>
      <c r="B768" s="9"/>
      <c r="C768" s="9"/>
      <c r="D768" s="9"/>
      <c r="E768" s="9"/>
      <c r="F768" s="9"/>
      <c r="G768" s="9"/>
      <c r="H768" s="9"/>
      <c r="J768" s="16"/>
      <c r="M768" s="19"/>
    </row>
    <row r="769">
      <c r="A769" s="9"/>
      <c r="B769" s="9"/>
      <c r="C769" s="9"/>
      <c r="D769" s="9"/>
      <c r="E769" s="9"/>
      <c r="F769" s="9"/>
      <c r="G769" s="9"/>
      <c r="H769" s="9"/>
      <c r="J769" s="16"/>
      <c r="M769" s="19"/>
    </row>
    <row r="770">
      <c r="A770" s="9"/>
      <c r="B770" s="9"/>
      <c r="C770" s="9"/>
      <c r="D770" s="9"/>
      <c r="E770" s="9"/>
      <c r="F770" s="9"/>
      <c r="G770" s="9"/>
      <c r="H770" s="9"/>
      <c r="J770" s="16"/>
      <c r="M770" s="19"/>
    </row>
    <row r="771">
      <c r="A771" s="9"/>
      <c r="B771" s="9"/>
      <c r="C771" s="9"/>
      <c r="D771" s="9"/>
      <c r="E771" s="9"/>
      <c r="F771" s="9"/>
      <c r="G771" s="9"/>
      <c r="H771" s="9"/>
      <c r="J771" s="16"/>
      <c r="M771" s="19"/>
    </row>
    <row r="772">
      <c r="A772" s="9"/>
      <c r="B772" s="9"/>
      <c r="C772" s="9"/>
      <c r="D772" s="9"/>
      <c r="E772" s="9"/>
      <c r="F772" s="9"/>
      <c r="G772" s="9"/>
      <c r="H772" s="9"/>
      <c r="J772" s="16"/>
      <c r="M772" s="19"/>
    </row>
    <row r="773">
      <c r="A773" s="9"/>
      <c r="B773" s="9"/>
      <c r="C773" s="9"/>
      <c r="D773" s="9"/>
      <c r="E773" s="9"/>
      <c r="F773" s="9"/>
      <c r="G773" s="9"/>
      <c r="H773" s="9"/>
      <c r="J773" s="16"/>
      <c r="M773" s="19"/>
    </row>
    <row r="774">
      <c r="A774" s="9"/>
      <c r="B774" s="9"/>
      <c r="C774" s="9"/>
      <c r="D774" s="9"/>
      <c r="E774" s="9"/>
      <c r="F774" s="9"/>
      <c r="G774" s="9"/>
      <c r="H774" s="9"/>
      <c r="J774" s="16"/>
      <c r="M774" s="19"/>
    </row>
    <row r="775">
      <c r="A775" s="9"/>
      <c r="B775" s="9"/>
      <c r="C775" s="9"/>
      <c r="D775" s="9"/>
      <c r="E775" s="9"/>
      <c r="F775" s="9"/>
      <c r="G775" s="9"/>
      <c r="H775" s="9"/>
      <c r="J775" s="16"/>
      <c r="M775" s="19"/>
    </row>
    <row r="776">
      <c r="A776" s="9"/>
      <c r="B776" s="9"/>
      <c r="C776" s="9"/>
      <c r="D776" s="9"/>
      <c r="E776" s="9"/>
      <c r="F776" s="9"/>
      <c r="G776" s="9"/>
      <c r="H776" s="9"/>
      <c r="J776" s="16"/>
      <c r="M776" s="19"/>
    </row>
    <row r="777">
      <c r="A777" s="9"/>
      <c r="B777" s="9"/>
      <c r="C777" s="9"/>
      <c r="D777" s="9"/>
      <c r="E777" s="9"/>
      <c r="F777" s="9"/>
      <c r="G777" s="9"/>
      <c r="H777" s="9"/>
      <c r="J777" s="16"/>
      <c r="M777" s="19"/>
    </row>
    <row r="778">
      <c r="A778" s="9"/>
      <c r="B778" s="9"/>
      <c r="C778" s="9"/>
      <c r="D778" s="9"/>
      <c r="E778" s="9"/>
      <c r="F778" s="9"/>
      <c r="G778" s="9"/>
      <c r="H778" s="9"/>
      <c r="J778" s="16"/>
      <c r="M778" s="19"/>
    </row>
    <row r="779">
      <c r="A779" s="9"/>
      <c r="B779" s="9"/>
      <c r="C779" s="9"/>
      <c r="D779" s="9"/>
      <c r="E779" s="9"/>
      <c r="F779" s="9"/>
      <c r="G779" s="9"/>
      <c r="H779" s="9"/>
      <c r="J779" s="16"/>
      <c r="M779" s="19"/>
    </row>
    <row r="780">
      <c r="A780" s="9"/>
      <c r="B780" s="9"/>
      <c r="C780" s="9"/>
      <c r="D780" s="9"/>
      <c r="E780" s="9"/>
      <c r="F780" s="9"/>
      <c r="G780" s="9"/>
      <c r="H780" s="9"/>
      <c r="J780" s="16"/>
      <c r="M780" s="19"/>
    </row>
    <row r="781">
      <c r="A781" s="9"/>
      <c r="B781" s="9"/>
      <c r="C781" s="9"/>
      <c r="D781" s="9"/>
      <c r="E781" s="9"/>
      <c r="F781" s="9"/>
      <c r="G781" s="9"/>
      <c r="H781" s="9"/>
      <c r="J781" s="16"/>
      <c r="M781" s="19"/>
    </row>
    <row r="782">
      <c r="A782" s="9"/>
      <c r="B782" s="9"/>
      <c r="C782" s="9"/>
      <c r="D782" s="9"/>
      <c r="E782" s="9"/>
      <c r="F782" s="9"/>
      <c r="G782" s="9"/>
      <c r="H782" s="9"/>
      <c r="J782" s="16"/>
      <c r="M782" s="19"/>
    </row>
    <row r="783">
      <c r="A783" s="9"/>
      <c r="B783" s="9"/>
      <c r="C783" s="9"/>
      <c r="D783" s="9"/>
      <c r="E783" s="9"/>
      <c r="F783" s="9"/>
      <c r="G783" s="9"/>
      <c r="H783" s="9"/>
      <c r="J783" s="16"/>
      <c r="M783" s="19"/>
    </row>
    <row r="784">
      <c r="A784" s="9"/>
      <c r="B784" s="9"/>
      <c r="C784" s="9"/>
      <c r="D784" s="9"/>
      <c r="E784" s="9"/>
      <c r="F784" s="9"/>
      <c r="G784" s="9"/>
      <c r="H784" s="9"/>
      <c r="J784" s="16"/>
      <c r="M784" s="19"/>
    </row>
    <row r="785">
      <c r="A785" s="9"/>
      <c r="B785" s="9"/>
      <c r="C785" s="9"/>
      <c r="D785" s="9"/>
      <c r="E785" s="9"/>
      <c r="F785" s="9"/>
      <c r="G785" s="9"/>
      <c r="H785" s="9"/>
      <c r="J785" s="16"/>
      <c r="M785" s="19"/>
    </row>
    <row r="786">
      <c r="A786" s="9"/>
      <c r="B786" s="9"/>
      <c r="C786" s="9"/>
      <c r="D786" s="9"/>
      <c r="E786" s="9"/>
      <c r="F786" s="9"/>
      <c r="G786" s="9"/>
      <c r="H786" s="9"/>
      <c r="J786" s="16"/>
      <c r="M786" s="19"/>
    </row>
    <row r="787">
      <c r="A787" s="9"/>
      <c r="B787" s="9"/>
      <c r="C787" s="9"/>
      <c r="D787" s="9"/>
      <c r="E787" s="9"/>
      <c r="F787" s="9"/>
      <c r="G787" s="9"/>
      <c r="H787" s="9"/>
      <c r="J787" s="16"/>
      <c r="M787" s="19"/>
    </row>
    <row r="788">
      <c r="A788" s="9"/>
      <c r="B788" s="9"/>
      <c r="C788" s="9"/>
      <c r="D788" s="9"/>
      <c r="E788" s="9"/>
      <c r="F788" s="9"/>
      <c r="G788" s="9"/>
      <c r="H788" s="9"/>
      <c r="J788" s="16"/>
      <c r="M788" s="19"/>
    </row>
    <row r="789">
      <c r="A789" s="9"/>
      <c r="B789" s="9"/>
      <c r="C789" s="9"/>
      <c r="D789" s="9"/>
      <c r="E789" s="9"/>
      <c r="F789" s="9"/>
      <c r="G789" s="9"/>
      <c r="H789" s="9"/>
      <c r="J789" s="16"/>
      <c r="M789" s="19"/>
    </row>
    <row r="790">
      <c r="A790" s="9"/>
      <c r="B790" s="9"/>
      <c r="C790" s="9"/>
      <c r="D790" s="9"/>
      <c r="E790" s="9"/>
      <c r="F790" s="9"/>
      <c r="G790" s="9"/>
      <c r="H790" s="9"/>
      <c r="J790" s="16"/>
      <c r="M790" s="19"/>
    </row>
    <row r="791">
      <c r="A791" s="9"/>
      <c r="B791" s="9"/>
      <c r="C791" s="9"/>
      <c r="D791" s="9"/>
      <c r="E791" s="9"/>
      <c r="F791" s="9"/>
      <c r="G791" s="9"/>
      <c r="H791" s="9"/>
      <c r="J791" s="16"/>
      <c r="M791" s="19"/>
    </row>
    <row r="792">
      <c r="A792" s="9"/>
      <c r="B792" s="9"/>
      <c r="C792" s="9"/>
      <c r="D792" s="9"/>
      <c r="E792" s="9"/>
      <c r="F792" s="9"/>
      <c r="G792" s="9"/>
      <c r="H792" s="9"/>
      <c r="J792" s="16"/>
      <c r="M792" s="19"/>
    </row>
    <row r="793">
      <c r="A793" s="9"/>
      <c r="B793" s="9"/>
      <c r="C793" s="9"/>
      <c r="D793" s="9"/>
      <c r="E793" s="9"/>
      <c r="F793" s="9"/>
      <c r="G793" s="9"/>
      <c r="H793" s="9"/>
      <c r="J793" s="16"/>
      <c r="M793" s="19"/>
    </row>
    <row r="794">
      <c r="A794" s="9"/>
      <c r="B794" s="9"/>
      <c r="C794" s="9"/>
      <c r="D794" s="9"/>
      <c r="E794" s="9"/>
      <c r="F794" s="9"/>
      <c r="G794" s="9"/>
      <c r="H794" s="9"/>
      <c r="J794" s="16"/>
      <c r="M794" s="19"/>
    </row>
    <row r="795">
      <c r="A795" s="9"/>
      <c r="B795" s="9"/>
      <c r="C795" s="9"/>
      <c r="D795" s="9"/>
      <c r="E795" s="9"/>
      <c r="F795" s="9"/>
      <c r="G795" s="9"/>
      <c r="H795" s="9"/>
      <c r="J795" s="16"/>
      <c r="M795" s="19"/>
    </row>
    <row r="796">
      <c r="A796" s="9"/>
      <c r="B796" s="9"/>
      <c r="C796" s="9"/>
      <c r="D796" s="9"/>
      <c r="E796" s="9"/>
      <c r="F796" s="9"/>
      <c r="G796" s="9"/>
      <c r="H796" s="9"/>
      <c r="J796" s="16"/>
      <c r="M796" s="19"/>
    </row>
    <row r="797">
      <c r="A797" s="9"/>
      <c r="B797" s="9"/>
      <c r="C797" s="9"/>
      <c r="D797" s="9"/>
      <c r="E797" s="9"/>
      <c r="F797" s="9"/>
      <c r="G797" s="9"/>
      <c r="H797" s="9"/>
      <c r="J797" s="16"/>
      <c r="M797" s="19"/>
    </row>
    <row r="798">
      <c r="A798" s="9"/>
      <c r="B798" s="9"/>
      <c r="C798" s="9"/>
      <c r="D798" s="9"/>
      <c r="E798" s="9"/>
      <c r="F798" s="9"/>
      <c r="G798" s="9"/>
      <c r="H798" s="9"/>
      <c r="J798" s="16"/>
      <c r="M798" s="19"/>
    </row>
    <row r="799">
      <c r="A799" s="9"/>
      <c r="B799" s="9"/>
      <c r="C799" s="9"/>
      <c r="D799" s="9"/>
      <c r="E799" s="9"/>
      <c r="F799" s="9"/>
      <c r="G799" s="9"/>
      <c r="H799" s="9"/>
      <c r="J799" s="16"/>
      <c r="M799" s="19"/>
    </row>
    <row r="800">
      <c r="A800" s="9"/>
      <c r="B800" s="9"/>
      <c r="C800" s="9"/>
      <c r="D800" s="9"/>
      <c r="E800" s="9"/>
      <c r="F800" s="9"/>
      <c r="G800" s="9"/>
      <c r="H800" s="9"/>
      <c r="J800" s="16"/>
      <c r="M800" s="19"/>
    </row>
    <row r="801">
      <c r="A801" s="9"/>
      <c r="B801" s="9"/>
      <c r="C801" s="9"/>
      <c r="D801" s="9"/>
      <c r="E801" s="9"/>
      <c r="F801" s="9"/>
      <c r="G801" s="9"/>
      <c r="H801" s="9"/>
      <c r="J801" s="16"/>
      <c r="M801" s="19"/>
    </row>
    <row r="802">
      <c r="A802" s="9"/>
      <c r="B802" s="9"/>
      <c r="C802" s="9"/>
      <c r="D802" s="9"/>
      <c r="E802" s="9"/>
      <c r="F802" s="9"/>
      <c r="G802" s="9"/>
      <c r="H802" s="9"/>
      <c r="J802" s="16"/>
      <c r="M802" s="19"/>
    </row>
    <row r="803">
      <c r="A803" s="9"/>
      <c r="B803" s="9"/>
      <c r="C803" s="9"/>
      <c r="D803" s="9"/>
      <c r="E803" s="9"/>
      <c r="F803" s="9"/>
      <c r="G803" s="9"/>
      <c r="H803" s="9"/>
      <c r="J803" s="16"/>
      <c r="M803" s="19"/>
    </row>
    <row r="804">
      <c r="A804" s="9"/>
      <c r="B804" s="9"/>
      <c r="C804" s="9"/>
      <c r="D804" s="9"/>
      <c r="E804" s="9"/>
      <c r="F804" s="9"/>
      <c r="G804" s="9"/>
      <c r="H804" s="9"/>
      <c r="J804" s="16"/>
      <c r="M804" s="19"/>
    </row>
    <row r="805">
      <c r="A805" s="9"/>
      <c r="B805" s="9"/>
      <c r="C805" s="9"/>
      <c r="D805" s="9"/>
      <c r="E805" s="9"/>
      <c r="F805" s="9"/>
      <c r="G805" s="9"/>
      <c r="H805" s="9"/>
      <c r="J805" s="16"/>
      <c r="M805" s="19"/>
    </row>
    <row r="806">
      <c r="A806" s="9"/>
      <c r="B806" s="9"/>
      <c r="C806" s="9"/>
      <c r="D806" s="9"/>
      <c r="E806" s="9"/>
      <c r="F806" s="9"/>
      <c r="G806" s="9"/>
      <c r="H806" s="9"/>
      <c r="J806" s="16"/>
      <c r="M806" s="19"/>
    </row>
    <row r="807">
      <c r="A807" s="9"/>
      <c r="B807" s="9"/>
      <c r="C807" s="9"/>
      <c r="D807" s="9"/>
      <c r="E807" s="9"/>
      <c r="F807" s="9"/>
      <c r="G807" s="9"/>
      <c r="H807" s="9"/>
      <c r="J807" s="16"/>
      <c r="M807" s="19"/>
    </row>
    <row r="808">
      <c r="A808" s="9"/>
      <c r="B808" s="9"/>
      <c r="C808" s="9"/>
      <c r="D808" s="9"/>
      <c r="E808" s="9"/>
      <c r="F808" s="9"/>
      <c r="G808" s="9"/>
      <c r="H808" s="9"/>
      <c r="J808" s="16"/>
      <c r="M808" s="19"/>
    </row>
    <row r="809">
      <c r="A809" s="9"/>
      <c r="B809" s="9"/>
      <c r="C809" s="9"/>
      <c r="D809" s="9"/>
      <c r="E809" s="9"/>
      <c r="F809" s="9"/>
      <c r="G809" s="9"/>
      <c r="H809" s="9"/>
      <c r="J809" s="16"/>
      <c r="M809" s="19"/>
    </row>
    <row r="810">
      <c r="A810" s="9"/>
      <c r="B810" s="9"/>
      <c r="C810" s="9"/>
      <c r="D810" s="9"/>
      <c r="E810" s="9"/>
      <c r="F810" s="9"/>
      <c r="G810" s="9"/>
      <c r="H810" s="9"/>
      <c r="J810" s="16"/>
      <c r="M810" s="19"/>
    </row>
    <row r="811">
      <c r="A811" s="9"/>
      <c r="B811" s="9"/>
      <c r="C811" s="9"/>
      <c r="D811" s="9"/>
      <c r="E811" s="9"/>
      <c r="F811" s="9"/>
      <c r="G811" s="9"/>
      <c r="H811" s="9"/>
      <c r="J811" s="16"/>
      <c r="M811" s="19"/>
    </row>
    <row r="812">
      <c r="A812" s="9"/>
      <c r="B812" s="9"/>
      <c r="C812" s="9"/>
      <c r="D812" s="9"/>
      <c r="E812" s="9"/>
      <c r="F812" s="9"/>
      <c r="G812" s="9"/>
      <c r="H812" s="9"/>
      <c r="J812" s="16"/>
      <c r="M812" s="19"/>
    </row>
    <row r="813">
      <c r="A813" s="9"/>
      <c r="B813" s="9"/>
      <c r="C813" s="9"/>
      <c r="D813" s="9"/>
      <c r="E813" s="9"/>
      <c r="F813" s="9"/>
      <c r="G813" s="9"/>
      <c r="H813" s="9"/>
      <c r="J813" s="16"/>
      <c r="M813" s="19"/>
    </row>
    <row r="814">
      <c r="A814" s="9"/>
      <c r="B814" s="9"/>
      <c r="C814" s="9"/>
      <c r="D814" s="9"/>
      <c r="E814" s="9"/>
      <c r="F814" s="9"/>
      <c r="G814" s="9"/>
      <c r="H814" s="9"/>
      <c r="J814" s="16"/>
      <c r="M814" s="19"/>
    </row>
    <row r="815">
      <c r="A815" s="9"/>
      <c r="B815" s="9"/>
      <c r="C815" s="9"/>
      <c r="D815" s="9"/>
      <c r="E815" s="9"/>
      <c r="F815" s="9"/>
      <c r="G815" s="9"/>
      <c r="H815" s="9"/>
      <c r="J815" s="16"/>
      <c r="M815" s="19"/>
    </row>
    <row r="816">
      <c r="A816" s="9"/>
      <c r="B816" s="9"/>
      <c r="C816" s="9"/>
      <c r="D816" s="9"/>
      <c r="E816" s="9"/>
      <c r="F816" s="9"/>
      <c r="G816" s="9"/>
      <c r="H816" s="9"/>
      <c r="J816" s="16"/>
      <c r="M816" s="19"/>
    </row>
    <row r="817">
      <c r="A817" s="9"/>
      <c r="B817" s="9"/>
      <c r="C817" s="9"/>
      <c r="D817" s="9"/>
      <c r="E817" s="9"/>
      <c r="F817" s="9"/>
      <c r="G817" s="9"/>
      <c r="H817" s="9"/>
      <c r="J817" s="16"/>
      <c r="M817" s="19"/>
    </row>
    <row r="818">
      <c r="A818" s="9"/>
      <c r="B818" s="9"/>
      <c r="C818" s="9"/>
      <c r="D818" s="9"/>
      <c r="E818" s="9"/>
      <c r="F818" s="9"/>
      <c r="G818" s="9"/>
      <c r="H818" s="9"/>
      <c r="J818" s="16"/>
      <c r="M818" s="19"/>
    </row>
    <row r="819">
      <c r="A819" s="9"/>
      <c r="B819" s="9"/>
      <c r="C819" s="9"/>
      <c r="D819" s="9"/>
      <c r="E819" s="9"/>
      <c r="F819" s="9"/>
      <c r="G819" s="9"/>
      <c r="H819" s="9"/>
      <c r="J819" s="16"/>
      <c r="M819" s="19"/>
    </row>
    <row r="820">
      <c r="A820" s="9"/>
      <c r="B820" s="9"/>
      <c r="C820" s="9"/>
      <c r="D820" s="9"/>
      <c r="E820" s="9"/>
      <c r="F820" s="9"/>
      <c r="G820" s="9"/>
      <c r="H820" s="9"/>
      <c r="J820" s="16"/>
      <c r="M820" s="19"/>
    </row>
    <row r="821">
      <c r="A821" s="9"/>
      <c r="B821" s="9"/>
      <c r="C821" s="9"/>
      <c r="D821" s="9"/>
      <c r="E821" s="9"/>
      <c r="F821" s="9"/>
      <c r="G821" s="9"/>
      <c r="H821" s="9"/>
      <c r="J821" s="16"/>
      <c r="M821" s="19"/>
    </row>
    <row r="822">
      <c r="A822" s="9"/>
      <c r="B822" s="9"/>
      <c r="C822" s="9"/>
      <c r="D822" s="9"/>
      <c r="E822" s="9"/>
      <c r="F822" s="9"/>
      <c r="G822" s="9"/>
      <c r="H822" s="9"/>
      <c r="J822" s="16"/>
      <c r="M822" s="19"/>
    </row>
    <row r="823">
      <c r="A823" s="9"/>
      <c r="B823" s="9"/>
      <c r="C823" s="9"/>
      <c r="D823" s="9"/>
      <c r="E823" s="9"/>
      <c r="F823" s="9"/>
      <c r="G823" s="9"/>
      <c r="H823" s="9"/>
      <c r="J823" s="16"/>
      <c r="M823" s="19"/>
    </row>
    <row r="824">
      <c r="A824" s="9"/>
      <c r="B824" s="9"/>
      <c r="C824" s="9"/>
      <c r="D824" s="9"/>
      <c r="E824" s="9"/>
      <c r="F824" s="9"/>
      <c r="G824" s="9"/>
      <c r="H824" s="9"/>
      <c r="J824" s="16"/>
      <c r="M824" s="19"/>
    </row>
    <row r="825">
      <c r="A825" s="9"/>
      <c r="B825" s="9"/>
      <c r="C825" s="9"/>
      <c r="D825" s="9"/>
      <c r="E825" s="9"/>
      <c r="F825" s="9"/>
      <c r="G825" s="9"/>
      <c r="H825" s="9"/>
      <c r="J825" s="16"/>
      <c r="M825" s="19"/>
    </row>
    <row r="826">
      <c r="A826" s="9"/>
      <c r="B826" s="9"/>
      <c r="C826" s="9"/>
      <c r="D826" s="9"/>
      <c r="E826" s="9"/>
      <c r="F826" s="9"/>
      <c r="G826" s="9"/>
      <c r="H826" s="9"/>
      <c r="J826" s="16"/>
      <c r="M826" s="19"/>
    </row>
    <row r="827">
      <c r="A827" s="9"/>
      <c r="B827" s="9"/>
      <c r="C827" s="9"/>
      <c r="D827" s="9"/>
      <c r="E827" s="9"/>
      <c r="F827" s="9"/>
      <c r="G827" s="9"/>
      <c r="H827" s="9"/>
      <c r="J827" s="16"/>
      <c r="M827" s="19"/>
    </row>
    <row r="828">
      <c r="A828" s="9"/>
      <c r="B828" s="9"/>
      <c r="C828" s="9"/>
      <c r="D828" s="9"/>
      <c r="E828" s="9"/>
      <c r="F828" s="9"/>
      <c r="G828" s="9"/>
      <c r="H828" s="9"/>
      <c r="J828" s="16"/>
      <c r="M828" s="19"/>
    </row>
    <row r="829">
      <c r="A829" s="9"/>
      <c r="B829" s="9"/>
      <c r="C829" s="9"/>
      <c r="D829" s="9"/>
      <c r="E829" s="9"/>
      <c r="F829" s="9"/>
      <c r="G829" s="9"/>
      <c r="H829" s="9"/>
      <c r="J829" s="16"/>
      <c r="M829" s="19"/>
    </row>
    <row r="830">
      <c r="A830" s="9"/>
      <c r="B830" s="9"/>
      <c r="C830" s="9"/>
      <c r="D830" s="9"/>
      <c r="E830" s="9"/>
      <c r="F830" s="9"/>
      <c r="G830" s="9"/>
      <c r="H830" s="9"/>
      <c r="J830" s="16"/>
      <c r="M830" s="19"/>
    </row>
    <row r="831">
      <c r="A831" s="9"/>
      <c r="B831" s="9"/>
      <c r="C831" s="9"/>
      <c r="D831" s="9"/>
      <c r="E831" s="9"/>
      <c r="F831" s="9"/>
      <c r="G831" s="9"/>
      <c r="H831" s="9"/>
      <c r="J831" s="16"/>
      <c r="M831" s="19"/>
    </row>
    <row r="832">
      <c r="A832" s="9"/>
      <c r="B832" s="9"/>
      <c r="C832" s="9"/>
      <c r="D832" s="9"/>
      <c r="E832" s="9"/>
      <c r="F832" s="9"/>
      <c r="G832" s="9"/>
      <c r="H832" s="9"/>
      <c r="J832" s="16"/>
      <c r="M832" s="19"/>
    </row>
    <row r="833">
      <c r="A833" s="9"/>
      <c r="B833" s="9"/>
      <c r="C833" s="9"/>
      <c r="D833" s="9"/>
      <c r="E833" s="9"/>
      <c r="F833" s="9"/>
      <c r="G833" s="9"/>
      <c r="H833" s="9"/>
      <c r="J833" s="16"/>
      <c r="M833" s="19"/>
    </row>
    <row r="834">
      <c r="A834" s="9"/>
      <c r="B834" s="9"/>
      <c r="C834" s="9"/>
      <c r="D834" s="9"/>
      <c r="E834" s="9"/>
      <c r="F834" s="9"/>
      <c r="G834" s="9"/>
      <c r="H834" s="9"/>
      <c r="J834" s="16"/>
      <c r="M834" s="19"/>
    </row>
    <row r="835">
      <c r="A835" s="9"/>
      <c r="B835" s="9"/>
      <c r="C835" s="9"/>
      <c r="D835" s="9"/>
      <c r="E835" s="9"/>
      <c r="F835" s="9"/>
      <c r="G835" s="9"/>
      <c r="H835" s="9"/>
      <c r="J835" s="16"/>
      <c r="M835" s="19"/>
    </row>
    <row r="836">
      <c r="A836" s="9"/>
      <c r="B836" s="9"/>
      <c r="C836" s="9"/>
      <c r="D836" s="9"/>
      <c r="E836" s="9"/>
      <c r="F836" s="9"/>
      <c r="G836" s="9"/>
      <c r="H836" s="9"/>
      <c r="J836" s="16"/>
      <c r="M836" s="19"/>
    </row>
    <row r="837">
      <c r="A837" s="9"/>
      <c r="B837" s="9"/>
      <c r="C837" s="9"/>
      <c r="D837" s="9"/>
      <c r="E837" s="9"/>
      <c r="F837" s="9"/>
      <c r="G837" s="9"/>
      <c r="H837" s="9"/>
      <c r="J837" s="16"/>
      <c r="M837" s="19"/>
    </row>
    <row r="838">
      <c r="A838" s="9"/>
      <c r="B838" s="9"/>
      <c r="C838" s="9"/>
      <c r="D838" s="9"/>
      <c r="E838" s="9"/>
      <c r="F838" s="9"/>
      <c r="G838" s="9"/>
      <c r="H838" s="9"/>
      <c r="J838" s="16"/>
      <c r="M838" s="19"/>
    </row>
    <row r="839">
      <c r="A839" s="9"/>
      <c r="B839" s="9"/>
      <c r="C839" s="9"/>
      <c r="D839" s="9"/>
      <c r="E839" s="9"/>
      <c r="F839" s="9"/>
      <c r="G839" s="9"/>
      <c r="H839" s="9"/>
      <c r="J839" s="16"/>
      <c r="M839" s="19"/>
    </row>
    <row r="840">
      <c r="A840" s="9"/>
      <c r="B840" s="9"/>
      <c r="C840" s="9"/>
      <c r="D840" s="9"/>
      <c r="E840" s="9"/>
      <c r="F840" s="9"/>
      <c r="G840" s="9"/>
      <c r="H840" s="9"/>
      <c r="J840" s="16"/>
      <c r="M840" s="19"/>
    </row>
    <row r="841">
      <c r="A841" s="9"/>
      <c r="B841" s="9"/>
      <c r="C841" s="9"/>
      <c r="D841" s="9"/>
      <c r="E841" s="9"/>
      <c r="F841" s="9"/>
      <c r="G841" s="9"/>
      <c r="H841" s="9"/>
      <c r="J841" s="16"/>
      <c r="M841" s="19"/>
    </row>
    <row r="842">
      <c r="A842" s="9"/>
      <c r="B842" s="9"/>
      <c r="C842" s="9"/>
      <c r="D842" s="9"/>
      <c r="E842" s="9"/>
      <c r="F842" s="9"/>
      <c r="G842" s="9"/>
      <c r="H842" s="9"/>
      <c r="J842" s="16"/>
      <c r="M842" s="19"/>
    </row>
    <row r="843">
      <c r="A843" s="9"/>
      <c r="B843" s="9"/>
      <c r="C843" s="9"/>
      <c r="D843" s="9"/>
      <c r="E843" s="9"/>
      <c r="F843" s="9"/>
      <c r="G843" s="9"/>
      <c r="H843" s="9"/>
      <c r="J843" s="16"/>
      <c r="M843" s="19"/>
    </row>
    <row r="844">
      <c r="A844" s="9"/>
      <c r="B844" s="9"/>
      <c r="C844" s="9"/>
      <c r="D844" s="9"/>
      <c r="E844" s="9"/>
      <c r="F844" s="9"/>
      <c r="G844" s="9"/>
      <c r="H844" s="9"/>
      <c r="J844" s="16"/>
      <c r="M844" s="19"/>
    </row>
    <row r="845">
      <c r="A845" s="9"/>
      <c r="B845" s="9"/>
      <c r="C845" s="9"/>
      <c r="D845" s="9"/>
      <c r="E845" s="9"/>
      <c r="F845" s="9"/>
      <c r="G845" s="9"/>
      <c r="H845" s="9"/>
      <c r="J845" s="16"/>
      <c r="M845" s="19"/>
    </row>
    <row r="846">
      <c r="A846" s="9"/>
      <c r="B846" s="9"/>
      <c r="C846" s="9"/>
      <c r="D846" s="9"/>
      <c r="E846" s="9"/>
      <c r="F846" s="9"/>
      <c r="G846" s="9"/>
      <c r="H846" s="9"/>
      <c r="J846" s="16"/>
      <c r="M846" s="19"/>
    </row>
    <row r="847">
      <c r="A847" s="9"/>
      <c r="B847" s="9"/>
      <c r="C847" s="9"/>
      <c r="D847" s="9"/>
      <c r="E847" s="9"/>
      <c r="F847" s="9"/>
      <c r="G847" s="9"/>
      <c r="H847" s="9"/>
      <c r="J847" s="16"/>
      <c r="M847" s="19"/>
    </row>
    <row r="848">
      <c r="A848" s="9"/>
      <c r="B848" s="9"/>
      <c r="C848" s="9"/>
      <c r="D848" s="9"/>
      <c r="E848" s="9"/>
      <c r="F848" s="9"/>
      <c r="G848" s="9"/>
      <c r="H848" s="9"/>
      <c r="J848" s="16"/>
      <c r="M848" s="19"/>
    </row>
    <row r="849">
      <c r="A849" s="9"/>
      <c r="B849" s="9"/>
      <c r="C849" s="9"/>
      <c r="D849" s="9"/>
      <c r="E849" s="9"/>
      <c r="F849" s="9"/>
      <c r="G849" s="9"/>
      <c r="H849" s="9"/>
      <c r="J849" s="16"/>
      <c r="M849" s="19"/>
    </row>
    <row r="850">
      <c r="A850" s="9"/>
      <c r="B850" s="9"/>
      <c r="C850" s="9"/>
      <c r="D850" s="9"/>
      <c r="E850" s="9"/>
      <c r="F850" s="9"/>
      <c r="G850" s="9"/>
      <c r="H850" s="9"/>
      <c r="J850" s="16"/>
      <c r="M850" s="19"/>
    </row>
    <row r="851">
      <c r="A851" s="9"/>
      <c r="B851" s="9"/>
      <c r="C851" s="9"/>
      <c r="D851" s="9"/>
      <c r="E851" s="9"/>
      <c r="F851" s="9"/>
      <c r="G851" s="9"/>
      <c r="H851" s="9"/>
      <c r="J851" s="16"/>
      <c r="M851" s="19"/>
    </row>
    <row r="852">
      <c r="A852" s="9"/>
      <c r="B852" s="9"/>
      <c r="C852" s="9"/>
      <c r="D852" s="9"/>
      <c r="E852" s="9"/>
      <c r="F852" s="9"/>
      <c r="G852" s="9"/>
      <c r="H852" s="9"/>
      <c r="J852" s="16"/>
      <c r="M852" s="19"/>
    </row>
    <row r="853">
      <c r="A853" s="9"/>
      <c r="B853" s="9"/>
      <c r="C853" s="9"/>
      <c r="D853" s="9"/>
      <c r="E853" s="9"/>
      <c r="F853" s="9"/>
      <c r="G853" s="9"/>
      <c r="H853" s="9"/>
      <c r="J853" s="16"/>
      <c r="M853" s="19"/>
    </row>
    <row r="854">
      <c r="A854" s="9"/>
      <c r="B854" s="9"/>
      <c r="C854" s="9"/>
      <c r="D854" s="9"/>
      <c r="E854" s="9"/>
      <c r="F854" s="9"/>
      <c r="G854" s="9"/>
      <c r="H854" s="9"/>
      <c r="J854" s="16"/>
      <c r="M854" s="19"/>
    </row>
    <row r="855">
      <c r="A855" s="9"/>
      <c r="B855" s="9"/>
      <c r="C855" s="9"/>
      <c r="D855" s="9"/>
      <c r="E855" s="9"/>
      <c r="F855" s="9"/>
      <c r="G855" s="9"/>
      <c r="H855" s="9"/>
      <c r="J855" s="16"/>
      <c r="M855" s="19"/>
    </row>
    <row r="856">
      <c r="A856" s="9"/>
      <c r="B856" s="9"/>
      <c r="C856" s="9"/>
      <c r="D856" s="9"/>
      <c r="E856" s="9"/>
      <c r="F856" s="9"/>
      <c r="G856" s="9"/>
      <c r="H856" s="9"/>
      <c r="J856" s="16"/>
      <c r="M856" s="19"/>
    </row>
    <row r="857">
      <c r="A857" s="9"/>
      <c r="B857" s="9"/>
      <c r="C857" s="9"/>
      <c r="D857" s="9"/>
      <c r="E857" s="9"/>
      <c r="F857" s="9"/>
      <c r="G857" s="9"/>
      <c r="H857" s="9"/>
      <c r="J857" s="16"/>
      <c r="M857" s="19"/>
    </row>
    <row r="858">
      <c r="A858" s="9"/>
      <c r="B858" s="9"/>
      <c r="C858" s="9"/>
      <c r="D858" s="9"/>
      <c r="E858" s="9"/>
      <c r="F858" s="9"/>
      <c r="G858" s="9"/>
      <c r="H858" s="9"/>
      <c r="J858" s="16"/>
      <c r="M858" s="19"/>
    </row>
    <row r="859">
      <c r="A859" s="9"/>
      <c r="B859" s="9"/>
      <c r="C859" s="9"/>
      <c r="D859" s="9"/>
      <c r="E859" s="9"/>
      <c r="F859" s="9"/>
      <c r="G859" s="9"/>
      <c r="H859" s="9"/>
      <c r="J859" s="16"/>
      <c r="M859" s="19"/>
    </row>
    <row r="860">
      <c r="A860" s="9"/>
      <c r="B860" s="9"/>
      <c r="C860" s="9"/>
      <c r="D860" s="9"/>
      <c r="E860" s="9"/>
      <c r="F860" s="9"/>
      <c r="G860" s="9"/>
      <c r="H860" s="9"/>
      <c r="J860" s="16"/>
      <c r="M860" s="19"/>
    </row>
    <row r="861">
      <c r="A861" s="9"/>
      <c r="B861" s="9"/>
      <c r="C861" s="9"/>
      <c r="D861" s="9"/>
      <c r="E861" s="9"/>
      <c r="F861" s="9"/>
      <c r="G861" s="9"/>
      <c r="H861" s="9"/>
      <c r="J861" s="16"/>
      <c r="M861" s="19"/>
    </row>
    <row r="862">
      <c r="A862" s="9"/>
      <c r="B862" s="9"/>
      <c r="C862" s="9"/>
      <c r="D862" s="9"/>
      <c r="E862" s="9"/>
      <c r="F862" s="9"/>
      <c r="G862" s="9"/>
      <c r="H862" s="9"/>
      <c r="J862" s="16"/>
      <c r="M862" s="19"/>
    </row>
    <row r="863">
      <c r="A863" s="9"/>
      <c r="B863" s="9"/>
      <c r="C863" s="9"/>
      <c r="D863" s="9"/>
      <c r="E863" s="9"/>
      <c r="F863" s="9"/>
      <c r="G863" s="9"/>
      <c r="H863" s="9"/>
      <c r="J863" s="16"/>
      <c r="M863" s="19"/>
    </row>
    <row r="864">
      <c r="A864" s="9"/>
      <c r="B864" s="9"/>
      <c r="C864" s="9"/>
      <c r="D864" s="9"/>
      <c r="E864" s="9"/>
      <c r="F864" s="9"/>
      <c r="G864" s="9"/>
      <c r="H864" s="9"/>
      <c r="J864" s="16"/>
      <c r="M864" s="19"/>
    </row>
    <row r="865">
      <c r="A865" s="9"/>
      <c r="B865" s="9"/>
      <c r="C865" s="9"/>
      <c r="D865" s="9"/>
      <c r="E865" s="9"/>
      <c r="F865" s="9"/>
      <c r="G865" s="9"/>
      <c r="H865" s="9"/>
      <c r="J865" s="16"/>
      <c r="M865" s="19"/>
    </row>
    <row r="866">
      <c r="A866" s="9"/>
      <c r="B866" s="9"/>
      <c r="C866" s="9"/>
      <c r="D866" s="9"/>
      <c r="E866" s="9"/>
      <c r="F866" s="9"/>
      <c r="G866" s="9"/>
      <c r="H866" s="9"/>
      <c r="J866" s="16"/>
      <c r="M866" s="19"/>
    </row>
    <row r="867">
      <c r="A867" s="9"/>
      <c r="B867" s="9"/>
      <c r="C867" s="9"/>
      <c r="D867" s="9"/>
      <c r="E867" s="9"/>
      <c r="F867" s="9"/>
      <c r="G867" s="9"/>
      <c r="H867" s="9"/>
      <c r="J867" s="16"/>
      <c r="M867" s="19"/>
    </row>
    <row r="868">
      <c r="A868" s="9"/>
      <c r="B868" s="9"/>
      <c r="C868" s="9"/>
      <c r="D868" s="9"/>
      <c r="E868" s="9"/>
      <c r="F868" s="9"/>
      <c r="G868" s="9"/>
      <c r="H868" s="9"/>
      <c r="J868" s="16"/>
      <c r="M868" s="19"/>
    </row>
    <row r="869">
      <c r="A869" s="9"/>
      <c r="B869" s="9"/>
      <c r="C869" s="9"/>
      <c r="D869" s="9"/>
      <c r="E869" s="9"/>
      <c r="F869" s="9"/>
      <c r="G869" s="9"/>
      <c r="H869" s="9"/>
      <c r="J869" s="16"/>
      <c r="M869" s="19"/>
    </row>
    <row r="870">
      <c r="A870" s="9"/>
      <c r="B870" s="9"/>
      <c r="C870" s="9"/>
      <c r="D870" s="9"/>
      <c r="E870" s="9"/>
      <c r="F870" s="9"/>
      <c r="G870" s="9"/>
      <c r="H870" s="9"/>
      <c r="J870" s="16"/>
      <c r="M870" s="19"/>
    </row>
    <row r="871">
      <c r="A871" s="9"/>
      <c r="B871" s="9"/>
      <c r="C871" s="9"/>
      <c r="D871" s="9"/>
      <c r="E871" s="9"/>
      <c r="F871" s="9"/>
      <c r="G871" s="9"/>
      <c r="H871" s="9"/>
      <c r="J871" s="16"/>
      <c r="M871" s="19"/>
    </row>
    <row r="872">
      <c r="A872" s="9"/>
      <c r="B872" s="9"/>
      <c r="C872" s="9"/>
      <c r="D872" s="9"/>
      <c r="E872" s="9"/>
      <c r="F872" s="9"/>
      <c r="G872" s="9"/>
      <c r="H872" s="9"/>
      <c r="J872" s="16"/>
      <c r="M872" s="19"/>
    </row>
    <row r="873">
      <c r="A873" s="9"/>
      <c r="B873" s="9"/>
      <c r="C873" s="9"/>
      <c r="D873" s="9"/>
      <c r="E873" s="9"/>
      <c r="F873" s="9"/>
      <c r="G873" s="9"/>
      <c r="H873" s="9"/>
      <c r="J873" s="16"/>
      <c r="M873" s="19"/>
    </row>
    <row r="874">
      <c r="A874" s="9"/>
      <c r="B874" s="9"/>
      <c r="C874" s="9"/>
      <c r="D874" s="9"/>
      <c r="E874" s="9"/>
      <c r="F874" s="9"/>
      <c r="G874" s="9"/>
      <c r="H874" s="9"/>
      <c r="J874" s="16"/>
      <c r="M874" s="19"/>
    </row>
    <row r="875">
      <c r="A875" s="9"/>
      <c r="B875" s="9"/>
      <c r="C875" s="9"/>
      <c r="D875" s="9"/>
      <c r="E875" s="9"/>
      <c r="F875" s="9"/>
      <c r="G875" s="9"/>
      <c r="H875" s="9"/>
      <c r="J875" s="16"/>
      <c r="M875" s="19"/>
    </row>
    <row r="876">
      <c r="A876" s="9"/>
      <c r="B876" s="9"/>
      <c r="C876" s="9"/>
      <c r="D876" s="9"/>
      <c r="E876" s="9"/>
      <c r="F876" s="9"/>
      <c r="G876" s="9"/>
      <c r="H876" s="9"/>
      <c r="J876" s="16"/>
      <c r="M876" s="19"/>
    </row>
    <row r="877">
      <c r="A877" s="9"/>
      <c r="B877" s="9"/>
      <c r="C877" s="9"/>
      <c r="D877" s="9"/>
      <c r="E877" s="9"/>
      <c r="F877" s="9"/>
      <c r="G877" s="9"/>
      <c r="H877" s="9"/>
      <c r="J877" s="16"/>
      <c r="M877" s="19"/>
    </row>
    <row r="878">
      <c r="A878" s="9"/>
      <c r="B878" s="9"/>
      <c r="C878" s="9"/>
      <c r="D878" s="9"/>
      <c r="E878" s="9"/>
      <c r="F878" s="9"/>
      <c r="G878" s="9"/>
      <c r="H878" s="9"/>
      <c r="J878" s="16"/>
      <c r="M878" s="19"/>
    </row>
    <row r="879">
      <c r="A879" s="9"/>
      <c r="B879" s="9"/>
      <c r="C879" s="9"/>
      <c r="D879" s="9"/>
      <c r="E879" s="9"/>
      <c r="F879" s="9"/>
      <c r="G879" s="9"/>
      <c r="H879" s="9"/>
      <c r="J879" s="16"/>
      <c r="M879" s="19"/>
    </row>
    <row r="880">
      <c r="A880" s="9"/>
      <c r="B880" s="9"/>
      <c r="C880" s="9"/>
      <c r="D880" s="9"/>
      <c r="E880" s="9"/>
      <c r="F880" s="9"/>
      <c r="G880" s="9"/>
      <c r="H880" s="9"/>
      <c r="J880" s="16"/>
      <c r="M880" s="19"/>
    </row>
    <row r="881">
      <c r="A881" s="9"/>
      <c r="B881" s="9"/>
      <c r="C881" s="9"/>
      <c r="D881" s="9"/>
      <c r="E881" s="9"/>
      <c r="F881" s="9"/>
      <c r="G881" s="9"/>
      <c r="H881" s="9"/>
      <c r="J881" s="16"/>
      <c r="M881" s="19"/>
    </row>
    <row r="882">
      <c r="A882" s="9"/>
      <c r="B882" s="9"/>
      <c r="C882" s="9"/>
      <c r="D882" s="9"/>
      <c r="E882" s="9"/>
      <c r="F882" s="9"/>
      <c r="G882" s="9"/>
      <c r="H882" s="9"/>
      <c r="J882" s="16"/>
      <c r="M882" s="19"/>
    </row>
    <row r="883">
      <c r="A883" s="9"/>
      <c r="B883" s="9"/>
      <c r="C883" s="9"/>
      <c r="D883" s="9"/>
      <c r="E883" s="9"/>
      <c r="F883" s="9"/>
      <c r="G883" s="9"/>
      <c r="H883" s="9"/>
      <c r="J883" s="16"/>
      <c r="M883" s="19"/>
    </row>
    <row r="884">
      <c r="A884" s="9"/>
      <c r="B884" s="9"/>
      <c r="C884" s="9"/>
      <c r="D884" s="9"/>
      <c r="E884" s="9"/>
      <c r="F884" s="9"/>
      <c r="G884" s="9"/>
      <c r="H884" s="9"/>
      <c r="J884" s="16"/>
      <c r="M884" s="19"/>
    </row>
    <row r="885">
      <c r="A885" s="9"/>
      <c r="B885" s="9"/>
      <c r="C885" s="9"/>
      <c r="D885" s="9"/>
      <c r="E885" s="9"/>
      <c r="F885" s="9"/>
      <c r="G885" s="9"/>
      <c r="H885" s="9"/>
      <c r="J885" s="16"/>
      <c r="M885" s="19"/>
    </row>
    <row r="886">
      <c r="A886" s="9"/>
      <c r="B886" s="9"/>
      <c r="C886" s="9"/>
      <c r="D886" s="9"/>
      <c r="E886" s="9"/>
      <c r="F886" s="9"/>
      <c r="G886" s="9"/>
      <c r="H886" s="9"/>
      <c r="J886" s="16"/>
      <c r="M886" s="19"/>
    </row>
    <row r="887">
      <c r="A887" s="9"/>
      <c r="B887" s="9"/>
      <c r="C887" s="9"/>
      <c r="D887" s="9"/>
      <c r="E887" s="9"/>
      <c r="F887" s="9"/>
      <c r="G887" s="9"/>
      <c r="H887" s="9"/>
      <c r="J887" s="16"/>
      <c r="M887" s="19"/>
    </row>
    <row r="888">
      <c r="A888" s="9"/>
      <c r="B888" s="9"/>
      <c r="C888" s="9"/>
      <c r="D888" s="9"/>
      <c r="E888" s="9"/>
      <c r="F888" s="9"/>
      <c r="G888" s="9"/>
      <c r="H888" s="9"/>
      <c r="J888" s="16"/>
      <c r="M888" s="19"/>
    </row>
    <row r="889">
      <c r="A889" s="9"/>
      <c r="B889" s="9"/>
      <c r="C889" s="9"/>
      <c r="D889" s="9"/>
      <c r="E889" s="9"/>
      <c r="F889" s="9"/>
      <c r="G889" s="9"/>
      <c r="H889" s="9"/>
      <c r="J889" s="16"/>
      <c r="M889" s="19"/>
    </row>
    <row r="890">
      <c r="A890" s="9"/>
      <c r="B890" s="9"/>
      <c r="C890" s="9"/>
      <c r="D890" s="9"/>
      <c r="E890" s="9"/>
      <c r="F890" s="9"/>
      <c r="G890" s="9"/>
      <c r="H890" s="9"/>
      <c r="J890" s="16"/>
      <c r="M890" s="19"/>
    </row>
    <row r="891">
      <c r="A891" s="9"/>
      <c r="B891" s="9"/>
      <c r="C891" s="9"/>
      <c r="D891" s="9"/>
      <c r="E891" s="9"/>
      <c r="F891" s="9"/>
      <c r="G891" s="9"/>
      <c r="H891" s="9"/>
      <c r="J891" s="16"/>
      <c r="M891" s="19"/>
    </row>
    <row r="892">
      <c r="A892" s="9"/>
      <c r="B892" s="9"/>
      <c r="C892" s="9"/>
      <c r="D892" s="9"/>
      <c r="E892" s="9"/>
      <c r="F892" s="9"/>
      <c r="G892" s="9"/>
      <c r="H892" s="9"/>
      <c r="J892" s="16"/>
      <c r="M892" s="19"/>
    </row>
    <row r="893">
      <c r="A893" s="9"/>
      <c r="B893" s="9"/>
      <c r="C893" s="9"/>
      <c r="D893" s="9"/>
      <c r="E893" s="9"/>
      <c r="F893" s="9"/>
      <c r="G893" s="9"/>
      <c r="H893" s="9"/>
      <c r="J893" s="16"/>
      <c r="M893" s="19"/>
    </row>
    <row r="894">
      <c r="A894" s="9"/>
      <c r="B894" s="9"/>
      <c r="C894" s="9"/>
      <c r="D894" s="9"/>
      <c r="E894" s="9"/>
      <c r="F894" s="9"/>
      <c r="G894" s="9"/>
      <c r="H894" s="9"/>
      <c r="J894" s="16"/>
      <c r="M894" s="19"/>
    </row>
    <row r="895">
      <c r="A895" s="9"/>
      <c r="B895" s="9"/>
      <c r="C895" s="9"/>
      <c r="D895" s="9"/>
      <c r="E895" s="9"/>
      <c r="F895" s="9"/>
      <c r="G895" s="9"/>
      <c r="H895" s="9"/>
      <c r="J895" s="16"/>
      <c r="M895" s="19"/>
    </row>
    <row r="896">
      <c r="A896" s="9"/>
      <c r="B896" s="9"/>
      <c r="C896" s="9"/>
      <c r="D896" s="9"/>
      <c r="E896" s="9"/>
      <c r="F896" s="9"/>
      <c r="G896" s="9"/>
      <c r="H896" s="9"/>
      <c r="J896" s="16"/>
      <c r="M896" s="19"/>
    </row>
    <row r="897">
      <c r="A897" s="9"/>
      <c r="B897" s="9"/>
      <c r="C897" s="9"/>
      <c r="D897" s="9"/>
      <c r="E897" s="9"/>
      <c r="F897" s="9"/>
      <c r="G897" s="9"/>
      <c r="H897" s="9"/>
      <c r="J897" s="16"/>
      <c r="M897" s="19"/>
    </row>
    <row r="898">
      <c r="A898" s="9"/>
      <c r="B898" s="9"/>
      <c r="C898" s="9"/>
      <c r="D898" s="9"/>
      <c r="E898" s="9"/>
      <c r="F898" s="9"/>
      <c r="G898" s="9"/>
      <c r="H898" s="9"/>
      <c r="J898" s="16"/>
      <c r="M898" s="19"/>
    </row>
    <row r="899">
      <c r="A899" s="9"/>
      <c r="B899" s="9"/>
      <c r="C899" s="9"/>
      <c r="D899" s="9"/>
      <c r="E899" s="9"/>
      <c r="F899" s="9"/>
      <c r="G899" s="9"/>
      <c r="H899" s="9"/>
      <c r="J899" s="16"/>
      <c r="M899" s="19"/>
    </row>
    <row r="900">
      <c r="A900" s="9"/>
      <c r="B900" s="9"/>
      <c r="C900" s="9"/>
      <c r="D900" s="9"/>
      <c r="E900" s="9"/>
      <c r="F900" s="9"/>
      <c r="G900" s="9"/>
      <c r="H900" s="9"/>
      <c r="J900" s="16"/>
      <c r="M900" s="19"/>
    </row>
    <row r="901">
      <c r="A901" s="9"/>
      <c r="B901" s="9"/>
      <c r="C901" s="9"/>
      <c r="D901" s="9"/>
      <c r="E901" s="9"/>
      <c r="F901" s="9"/>
      <c r="G901" s="9"/>
      <c r="H901" s="9"/>
      <c r="J901" s="16"/>
      <c r="M901" s="19"/>
    </row>
    <row r="902">
      <c r="A902" s="9"/>
      <c r="B902" s="9"/>
      <c r="C902" s="9"/>
      <c r="D902" s="9"/>
      <c r="E902" s="9"/>
      <c r="F902" s="9"/>
      <c r="G902" s="9"/>
      <c r="H902" s="9"/>
      <c r="J902" s="16"/>
      <c r="M902" s="19"/>
    </row>
    <row r="903">
      <c r="A903" s="9"/>
      <c r="B903" s="9"/>
      <c r="C903" s="9"/>
      <c r="D903" s="9"/>
      <c r="E903" s="9"/>
      <c r="F903" s="9"/>
      <c r="G903" s="9"/>
      <c r="H903" s="9"/>
      <c r="J903" s="16"/>
      <c r="M903" s="19"/>
    </row>
    <row r="904">
      <c r="A904" s="9"/>
      <c r="B904" s="9"/>
      <c r="C904" s="9"/>
      <c r="D904" s="9"/>
      <c r="E904" s="9"/>
      <c r="F904" s="9"/>
      <c r="G904" s="9"/>
      <c r="H904" s="9"/>
      <c r="J904" s="16"/>
      <c r="M904" s="19"/>
    </row>
    <row r="905">
      <c r="A905" s="9"/>
      <c r="B905" s="9"/>
      <c r="C905" s="9"/>
      <c r="D905" s="9"/>
      <c r="E905" s="9"/>
      <c r="F905" s="9"/>
      <c r="G905" s="9"/>
      <c r="H905" s="9"/>
      <c r="J905" s="16"/>
      <c r="M905" s="19"/>
    </row>
    <row r="906">
      <c r="A906" s="9"/>
      <c r="B906" s="9"/>
      <c r="C906" s="9"/>
      <c r="D906" s="9"/>
      <c r="E906" s="9"/>
      <c r="F906" s="9"/>
      <c r="G906" s="9"/>
      <c r="H906" s="9"/>
      <c r="J906" s="16"/>
      <c r="M906" s="19"/>
    </row>
    <row r="907">
      <c r="A907" s="9"/>
      <c r="B907" s="9"/>
      <c r="C907" s="9"/>
      <c r="D907" s="9"/>
      <c r="E907" s="9"/>
      <c r="F907" s="9"/>
      <c r="G907" s="9"/>
      <c r="H907" s="9"/>
      <c r="J907" s="16"/>
      <c r="M907" s="19"/>
    </row>
    <row r="908">
      <c r="A908" s="9"/>
      <c r="B908" s="9"/>
      <c r="C908" s="9"/>
      <c r="D908" s="9"/>
      <c r="E908" s="9"/>
      <c r="F908" s="9"/>
      <c r="G908" s="9"/>
      <c r="H908" s="9"/>
      <c r="J908" s="16"/>
      <c r="M908" s="19"/>
    </row>
    <row r="909">
      <c r="A909" s="9"/>
      <c r="B909" s="9"/>
      <c r="C909" s="9"/>
      <c r="D909" s="9"/>
      <c r="E909" s="9"/>
      <c r="F909" s="9"/>
      <c r="G909" s="9"/>
      <c r="H909" s="9"/>
      <c r="J909" s="16"/>
      <c r="M909" s="19"/>
    </row>
    <row r="910">
      <c r="A910" s="9"/>
      <c r="B910" s="9"/>
      <c r="C910" s="9"/>
      <c r="D910" s="9"/>
      <c r="E910" s="9"/>
      <c r="F910" s="9"/>
      <c r="G910" s="9"/>
      <c r="H910" s="9"/>
      <c r="J910" s="16"/>
      <c r="M910" s="19"/>
    </row>
    <row r="911">
      <c r="A911" s="9"/>
      <c r="B911" s="9"/>
      <c r="C911" s="9"/>
      <c r="D911" s="9"/>
      <c r="E911" s="9"/>
      <c r="F911" s="9"/>
      <c r="G911" s="9"/>
      <c r="H911" s="9"/>
      <c r="J911" s="16"/>
      <c r="M911" s="19"/>
    </row>
    <row r="912">
      <c r="A912" s="9"/>
      <c r="B912" s="9"/>
      <c r="C912" s="9"/>
      <c r="D912" s="9"/>
      <c r="E912" s="9"/>
      <c r="F912" s="9"/>
      <c r="G912" s="9"/>
      <c r="H912" s="9"/>
      <c r="J912" s="16"/>
      <c r="M912" s="19"/>
    </row>
    <row r="913">
      <c r="A913" s="9"/>
      <c r="B913" s="9"/>
      <c r="C913" s="9"/>
      <c r="D913" s="9"/>
      <c r="E913" s="9"/>
      <c r="F913" s="9"/>
      <c r="G913" s="9"/>
      <c r="H913" s="9"/>
      <c r="J913" s="16"/>
      <c r="M913" s="19"/>
    </row>
    <row r="914">
      <c r="A914" s="9"/>
      <c r="B914" s="9"/>
      <c r="C914" s="9"/>
      <c r="D914" s="9"/>
      <c r="E914" s="9"/>
      <c r="F914" s="9"/>
      <c r="G914" s="9"/>
      <c r="H914" s="9"/>
      <c r="J914" s="16"/>
      <c r="M914" s="19"/>
    </row>
    <row r="915">
      <c r="A915" s="9"/>
      <c r="B915" s="9"/>
      <c r="C915" s="9"/>
      <c r="D915" s="9"/>
      <c r="E915" s="9"/>
      <c r="F915" s="9"/>
      <c r="G915" s="9"/>
      <c r="H915" s="9"/>
      <c r="J915" s="16"/>
      <c r="M915" s="19"/>
    </row>
    <row r="916">
      <c r="A916" s="9"/>
      <c r="B916" s="9"/>
      <c r="C916" s="9"/>
      <c r="D916" s="9"/>
      <c r="E916" s="9"/>
      <c r="F916" s="9"/>
      <c r="G916" s="9"/>
      <c r="H916" s="9"/>
      <c r="J916" s="16"/>
      <c r="M916" s="19"/>
    </row>
    <row r="917">
      <c r="A917" s="9"/>
      <c r="B917" s="9"/>
      <c r="C917" s="9"/>
      <c r="D917" s="9"/>
      <c r="E917" s="9"/>
      <c r="F917" s="9"/>
      <c r="G917" s="9"/>
      <c r="H917" s="9"/>
      <c r="J917" s="16"/>
      <c r="M917" s="19"/>
    </row>
    <row r="918">
      <c r="A918" s="9"/>
      <c r="B918" s="9"/>
      <c r="C918" s="9"/>
      <c r="D918" s="9"/>
      <c r="E918" s="9"/>
      <c r="F918" s="9"/>
      <c r="G918" s="9"/>
      <c r="H918" s="9"/>
      <c r="J918" s="16"/>
      <c r="M918" s="19"/>
    </row>
    <row r="919">
      <c r="A919" s="9"/>
      <c r="B919" s="9"/>
      <c r="C919" s="9"/>
      <c r="D919" s="9"/>
      <c r="E919" s="9"/>
      <c r="F919" s="9"/>
      <c r="G919" s="9"/>
      <c r="H919" s="9"/>
      <c r="J919" s="16"/>
      <c r="M919" s="19"/>
    </row>
    <row r="920">
      <c r="A920" s="9"/>
      <c r="B920" s="9"/>
      <c r="C920" s="9"/>
      <c r="D920" s="9"/>
      <c r="E920" s="9"/>
      <c r="F920" s="9"/>
      <c r="G920" s="9"/>
      <c r="H920" s="9"/>
      <c r="J920" s="16"/>
      <c r="M920" s="19"/>
    </row>
    <row r="921">
      <c r="A921" s="9"/>
      <c r="B921" s="9"/>
      <c r="C921" s="9"/>
      <c r="D921" s="9"/>
      <c r="E921" s="9"/>
      <c r="F921" s="9"/>
      <c r="G921" s="9"/>
      <c r="H921" s="9"/>
      <c r="J921" s="16"/>
      <c r="M921" s="19"/>
    </row>
    <row r="922">
      <c r="A922" s="9"/>
      <c r="B922" s="9"/>
      <c r="C922" s="9"/>
      <c r="D922" s="9"/>
      <c r="E922" s="9"/>
      <c r="F922" s="9"/>
      <c r="G922" s="9"/>
      <c r="H922" s="9"/>
      <c r="J922" s="16"/>
      <c r="M922" s="19"/>
    </row>
    <row r="923">
      <c r="A923" s="9"/>
      <c r="B923" s="9"/>
      <c r="C923" s="9"/>
      <c r="D923" s="9"/>
      <c r="E923" s="9"/>
      <c r="F923" s="9"/>
      <c r="G923" s="9"/>
      <c r="H923" s="9"/>
      <c r="J923" s="16"/>
      <c r="M923" s="19"/>
    </row>
    <row r="924">
      <c r="A924" s="9"/>
      <c r="B924" s="9"/>
      <c r="C924" s="9"/>
      <c r="D924" s="9"/>
      <c r="E924" s="9"/>
      <c r="F924" s="9"/>
      <c r="G924" s="9"/>
      <c r="H924" s="9"/>
      <c r="J924" s="16"/>
      <c r="M924" s="19"/>
    </row>
    <row r="925">
      <c r="A925" s="9"/>
      <c r="B925" s="9"/>
      <c r="C925" s="9"/>
      <c r="D925" s="9"/>
      <c r="E925" s="9"/>
      <c r="F925" s="9"/>
      <c r="G925" s="9"/>
      <c r="H925" s="9"/>
      <c r="J925" s="16"/>
      <c r="M925" s="19"/>
    </row>
    <row r="926">
      <c r="A926" s="9"/>
      <c r="B926" s="9"/>
      <c r="C926" s="9"/>
      <c r="D926" s="9"/>
      <c r="E926" s="9"/>
      <c r="F926" s="9"/>
      <c r="G926" s="9"/>
      <c r="H926" s="9"/>
      <c r="J926" s="16"/>
      <c r="M926" s="19"/>
    </row>
    <row r="927">
      <c r="A927" s="9"/>
      <c r="B927" s="9"/>
      <c r="C927" s="9"/>
      <c r="D927" s="9"/>
      <c r="E927" s="9"/>
      <c r="F927" s="9"/>
      <c r="G927" s="9"/>
      <c r="H927" s="9"/>
      <c r="J927" s="16"/>
      <c r="M927" s="19"/>
    </row>
    <row r="928">
      <c r="A928" s="9"/>
      <c r="B928" s="9"/>
      <c r="C928" s="9"/>
      <c r="D928" s="9"/>
      <c r="E928" s="9"/>
      <c r="F928" s="9"/>
      <c r="G928" s="9"/>
      <c r="H928" s="9"/>
      <c r="J928" s="16"/>
      <c r="M928" s="19"/>
    </row>
    <row r="929">
      <c r="A929" s="9"/>
      <c r="B929" s="9"/>
      <c r="C929" s="9"/>
      <c r="D929" s="9"/>
      <c r="E929" s="9"/>
      <c r="F929" s="9"/>
      <c r="G929" s="9"/>
      <c r="H929" s="9"/>
      <c r="J929" s="16"/>
      <c r="M929" s="19"/>
    </row>
    <row r="930">
      <c r="A930" s="9"/>
      <c r="B930" s="9"/>
      <c r="C930" s="9"/>
      <c r="D930" s="9"/>
      <c r="E930" s="9"/>
      <c r="F930" s="9"/>
      <c r="G930" s="9"/>
      <c r="H930" s="9"/>
      <c r="J930" s="16"/>
      <c r="M930" s="19"/>
    </row>
    <row r="931">
      <c r="A931" s="9"/>
      <c r="B931" s="9"/>
      <c r="C931" s="9"/>
      <c r="D931" s="9"/>
      <c r="E931" s="9"/>
      <c r="F931" s="9"/>
      <c r="G931" s="9"/>
      <c r="H931" s="9"/>
      <c r="J931" s="16"/>
      <c r="M931" s="19"/>
    </row>
    <row r="932">
      <c r="A932" s="9"/>
      <c r="B932" s="9"/>
      <c r="C932" s="9"/>
      <c r="D932" s="9"/>
      <c r="E932" s="9"/>
      <c r="F932" s="9"/>
      <c r="G932" s="9"/>
      <c r="H932" s="9"/>
      <c r="J932" s="16"/>
      <c r="M932" s="19"/>
    </row>
    <row r="933">
      <c r="A933" s="9"/>
      <c r="B933" s="9"/>
      <c r="C933" s="9"/>
      <c r="D933" s="9"/>
      <c r="E933" s="9"/>
      <c r="F933" s="9"/>
      <c r="G933" s="9"/>
      <c r="H933" s="9"/>
      <c r="J933" s="16"/>
      <c r="M933" s="19"/>
    </row>
    <row r="934">
      <c r="A934" s="9"/>
      <c r="B934" s="9"/>
      <c r="C934" s="9"/>
      <c r="D934" s="9"/>
      <c r="E934" s="9"/>
      <c r="F934" s="9"/>
      <c r="G934" s="9"/>
      <c r="H934" s="9"/>
      <c r="J934" s="16"/>
      <c r="M934" s="19"/>
    </row>
    <row r="935">
      <c r="A935" s="9"/>
      <c r="B935" s="9"/>
      <c r="C935" s="9"/>
      <c r="D935" s="9"/>
      <c r="E935" s="9"/>
      <c r="F935" s="9"/>
      <c r="G935" s="9"/>
      <c r="H935" s="9"/>
      <c r="J935" s="16"/>
      <c r="M935" s="19"/>
    </row>
    <row r="936">
      <c r="A936" s="9"/>
      <c r="B936" s="9"/>
      <c r="C936" s="9"/>
      <c r="D936" s="9"/>
      <c r="E936" s="9"/>
      <c r="F936" s="9"/>
      <c r="G936" s="9"/>
      <c r="H936" s="9"/>
      <c r="J936" s="16"/>
      <c r="M936" s="19"/>
    </row>
    <row r="937">
      <c r="A937" s="9"/>
      <c r="B937" s="9"/>
      <c r="C937" s="9"/>
      <c r="D937" s="9"/>
      <c r="E937" s="9"/>
      <c r="F937" s="9"/>
      <c r="G937" s="9"/>
      <c r="H937" s="9"/>
      <c r="J937" s="16"/>
      <c r="M937" s="19"/>
    </row>
    <row r="938">
      <c r="A938" s="9"/>
      <c r="B938" s="9"/>
      <c r="C938" s="9"/>
      <c r="D938" s="9"/>
      <c r="E938" s="9"/>
      <c r="F938" s="9"/>
      <c r="G938" s="9"/>
      <c r="H938" s="9"/>
      <c r="J938" s="16"/>
      <c r="M938" s="19"/>
    </row>
    <row r="939">
      <c r="A939" s="9"/>
      <c r="B939" s="9"/>
      <c r="C939" s="9"/>
      <c r="D939" s="9"/>
      <c r="E939" s="9"/>
      <c r="F939" s="9"/>
      <c r="G939" s="9"/>
      <c r="H939" s="9"/>
      <c r="J939" s="16"/>
      <c r="M939" s="19"/>
    </row>
    <row r="940">
      <c r="A940" s="9"/>
      <c r="B940" s="9"/>
      <c r="C940" s="9"/>
      <c r="D940" s="9"/>
      <c r="E940" s="9"/>
      <c r="F940" s="9"/>
      <c r="G940" s="9"/>
      <c r="H940" s="9"/>
      <c r="J940" s="16"/>
      <c r="M940" s="19"/>
    </row>
    <row r="941">
      <c r="A941" s="9"/>
      <c r="B941" s="9"/>
      <c r="C941" s="9"/>
      <c r="D941" s="9"/>
      <c r="E941" s="9"/>
      <c r="F941" s="9"/>
      <c r="G941" s="9"/>
      <c r="H941" s="9"/>
      <c r="J941" s="16"/>
      <c r="M941" s="19"/>
    </row>
    <row r="942">
      <c r="A942" s="9"/>
      <c r="B942" s="9"/>
      <c r="C942" s="9"/>
      <c r="D942" s="9"/>
      <c r="E942" s="9"/>
      <c r="F942" s="9"/>
      <c r="G942" s="9"/>
      <c r="H942" s="9"/>
      <c r="J942" s="16"/>
      <c r="M942" s="19"/>
    </row>
    <row r="943">
      <c r="A943" s="9"/>
      <c r="B943" s="9"/>
      <c r="C943" s="9"/>
      <c r="D943" s="9"/>
      <c r="E943" s="9"/>
      <c r="F943" s="9"/>
      <c r="G943" s="9"/>
      <c r="H943" s="9"/>
      <c r="J943" s="16"/>
      <c r="M943" s="19"/>
    </row>
    <row r="944">
      <c r="A944" s="9"/>
      <c r="B944" s="9"/>
      <c r="C944" s="9"/>
      <c r="D944" s="9"/>
      <c r="E944" s="9"/>
      <c r="F944" s="9"/>
      <c r="G944" s="9"/>
      <c r="H944" s="9"/>
      <c r="J944" s="16"/>
      <c r="M944" s="19"/>
    </row>
    <row r="945">
      <c r="A945" s="9"/>
      <c r="B945" s="9"/>
      <c r="C945" s="9"/>
      <c r="D945" s="9"/>
      <c r="E945" s="9"/>
      <c r="F945" s="9"/>
      <c r="G945" s="9"/>
      <c r="H945" s="9"/>
      <c r="J945" s="16"/>
      <c r="M945" s="19"/>
    </row>
    <row r="946">
      <c r="A946" s="9"/>
      <c r="B946" s="9"/>
      <c r="C946" s="9"/>
      <c r="D946" s="9"/>
      <c r="E946" s="9"/>
      <c r="F946" s="9"/>
      <c r="G946" s="9"/>
      <c r="H946" s="9"/>
      <c r="J946" s="16"/>
      <c r="M946" s="19"/>
    </row>
    <row r="947">
      <c r="A947" s="9"/>
      <c r="B947" s="9"/>
      <c r="C947" s="9"/>
      <c r="D947" s="9"/>
      <c r="E947" s="9"/>
      <c r="F947" s="9"/>
      <c r="G947" s="9"/>
      <c r="H947" s="9"/>
      <c r="J947" s="16"/>
      <c r="M947" s="19"/>
    </row>
    <row r="948">
      <c r="A948" s="9"/>
      <c r="B948" s="9"/>
      <c r="C948" s="9"/>
      <c r="D948" s="9"/>
      <c r="E948" s="9"/>
      <c r="F948" s="9"/>
      <c r="G948" s="9"/>
      <c r="H948" s="9"/>
      <c r="J948" s="16"/>
      <c r="M948" s="19"/>
    </row>
    <row r="949">
      <c r="A949" s="9"/>
      <c r="B949" s="9"/>
      <c r="C949" s="9"/>
      <c r="D949" s="9"/>
      <c r="E949" s="9"/>
      <c r="F949" s="9"/>
      <c r="G949" s="9"/>
      <c r="H949" s="9"/>
      <c r="J949" s="16"/>
      <c r="M949" s="19"/>
    </row>
    <row r="950">
      <c r="A950" s="9"/>
      <c r="B950" s="9"/>
      <c r="C950" s="9"/>
      <c r="D950" s="9"/>
      <c r="E950" s="9"/>
      <c r="F950" s="9"/>
      <c r="G950" s="9"/>
      <c r="H950" s="9"/>
      <c r="J950" s="16"/>
      <c r="M950" s="19"/>
    </row>
    <row r="951">
      <c r="A951" s="9"/>
      <c r="B951" s="9"/>
      <c r="C951" s="9"/>
      <c r="D951" s="9"/>
      <c r="E951" s="9"/>
      <c r="F951" s="9"/>
      <c r="G951" s="9"/>
      <c r="H951" s="9"/>
      <c r="J951" s="16"/>
      <c r="M951" s="19"/>
    </row>
    <row r="952">
      <c r="A952" s="9"/>
      <c r="B952" s="9"/>
      <c r="C952" s="9"/>
      <c r="D952" s="9"/>
      <c r="E952" s="9"/>
      <c r="F952" s="9"/>
      <c r="G952" s="9"/>
      <c r="H952" s="9"/>
      <c r="J952" s="16"/>
      <c r="M952" s="19"/>
    </row>
    <row r="953">
      <c r="A953" s="9"/>
      <c r="B953" s="9"/>
      <c r="C953" s="9"/>
      <c r="D953" s="9"/>
      <c r="E953" s="9"/>
      <c r="F953" s="9"/>
      <c r="G953" s="9"/>
      <c r="H953" s="9"/>
      <c r="J953" s="16"/>
      <c r="M953" s="19"/>
    </row>
    <row r="954">
      <c r="A954" s="9"/>
      <c r="B954" s="9"/>
      <c r="C954" s="9"/>
      <c r="D954" s="9"/>
      <c r="E954" s="9"/>
      <c r="F954" s="9"/>
      <c r="G954" s="9"/>
      <c r="H954" s="9"/>
      <c r="J954" s="16"/>
      <c r="M954" s="19"/>
    </row>
    <row r="955">
      <c r="A955" s="9"/>
      <c r="B955" s="9"/>
      <c r="C955" s="9"/>
      <c r="D955" s="9"/>
      <c r="E955" s="9"/>
      <c r="F955" s="9"/>
      <c r="G955" s="9"/>
      <c r="H955" s="9"/>
      <c r="J955" s="16"/>
      <c r="M955" s="19"/>
    </row>
    <row r="956">
      <c r="A956" s="9"/>
      <c r="B956" s="9"/>
      <c r="C956" s="9"/>
      <c r="D956" s="9"/>
      <c r="E956" s="9"/>
      <c r="F956" s="9"/>
      <c r="G956" s="9"/>
      <c r="H956" s="9"/>
      <c r="J956" s="16"/>
      <c r="M956" s="19"/>
    </row>
    <row r="957">
      <c r="A957" s="9"/>
      <c r="B957" s="9"/>
      <c r="C957" s="9"/>
      <c r="D957" s="9"/>
      <c r="E957" s="9"/>
      <c r="F957" s="9"/>
      <c r="G957" s="9"/>
      <c r="H957" s="9"/>
      <c r="J957" s="16"/>
      <c r="M957" s="19"/>
    </row>
    <row r="958">
      <c r="A958" s="9"/>
      <c r="B958" s="9"/>
      <c r="C958" s="9"/>
      <c r="D958" s="9"/>
      <c r="E958" s="9"/>
      <c r="F958" s="9"/>
      <c r="G958" s="9"/>
      <c r="H958" s="9"/>
      <c r="J958" s="16"/>
      <c r="M958" s="19"/>
    </row>
    <row r="959">
      <c r="A959" s="9"/>
      <c r="B959" s="9"/>
      <c r="C959" s="9"/>
      <c r="D959" s="9"/>
      <c r="E959" s="9"/>
      <c r="F959" s="9"/>
      <c r="G959" s="9"/>
      <c r="H959" s="9"/>
      <c r="J959" s="16"/>
      <c r="M959" s="19"/>
    </row>
    <row r="960">
      <c r="A960" s="9"/>
      <c r="B960" s="9"/>
      <c r="C960" s="9"/>
      <c r="D960" s="9"/>
      <c r="E960" s="9"/>
      <c r="F960" s="9"/>
      <c r="G960" s="9"/>
      <c r="H960" s="9"/>
      <c r="J960" s="16"/>
      <c r="M960" s="19"/>
    </row>
    <row r="961">
      <c r="A961" s="9"/>
      <c r="B961" s="9"/>
      <c r="C961" s="9"/>
      <c r="D961" s="9"/>
      <c r="E961" s="9"/>
      <c r="F961" s="9"/>
      <c r="G961" s="9"/>
      <c r="H961" s="9"/>
      <c r="J961" s="16"/>
      <c r="M961" s="19"/>
    </row>
    <row r="962">
      <c r="A962" s="9"/>
      <c r="B962" s="9"/>
      <c r="C962" s="9"/>
      <c r="D962" s="9"/>
      <c r="E962" s="9"/>
      <c r="F962" s="9"/>
      <c r="G962" s="9"/>
      <c r="H962" s="9"/>
      <c r="J962" s="16"/>
      <c r="M962" s="19"/>
    </row>
    <row r="963">
      <c r="A963" s="9"/>
      <c r="B963" s="9"/>
      <c r="C963" s="9"/>
      <c r="D963" s="9"/>
      <c r="E963" s="9"/>
      <c r="F963" s="9"/>
      <c r="G963" s="9"/>
      <c r="H963" s="9"/>
      <c r="J963" s="16"/>
      <c r="M963" s="19"/>
    </row>
    <row r="964">
      <c r="A964" s="9"/>
      <c r="B964" s="9"/>
      <c r="C964" s="9"/>
      <c r="D964" s="9"/>
      <c r="E964" s="9"/>
      <c r="F964" s="9"/>
      <c r="G964" s="9"/>
      <c r="H964" s="9"/>
      <c r="J964" s="16"/>
      <c r="M964" s="19"/>
    </row>
    <row r="965">
      <c r="A965" s="9"/>
      <c r="B965" s="9"/>
      <c r="C965" s="9"/>
      <c r="D965" s="9"/>
      <c r="E965" s="9"/>
      <c r="F965" s="9"/>
      <c r="G965" s="9"/>
      <c r="H965" s="9"/>
      <c r="J965" s="16"/>
      <c r="M965" s="19"/>
    </row>
    <row r="966">
      <c r="A966" s="9"/>
      <c r="B966" s="9"/>
      <c r="C966" s="9"/>
      <c r="D966" s="9"/>
      <c r="E966" s="9"/>
      <c r="F966" s="9"/>
      <c r="G966" s="9"/>
      <c r="H966" s="9"/>
      <c r="J966" s="16"/>
      <c r="M966" s="19"/>
    </row>
    <row r="967">
      <c r="A967" s="9"/>
      <c r="B967" s="9"/>
      <c r="C967" s="9"/>
      <c r="D967" s="9"/>
      <c r="E967" s="9"/>
      <c r="F967" s="9"/>
      <c r="G967" s="9"/>
      <c r="H967" s="9"/>
      <c r="J967" s="16"/>
      <c r="M967" s="19"/>
    </row>
    <row r="968">
      <c r="A968" s="9"/>
      <c r="B968" s="9"/>
      <c r="C968" s="9"/>
      <c r="D968" s="9"/>
      <c r="E968" s="9"/>
      <c r="F968" s="9"/>
      <c r="G968" s="9"/>
      <c r="H968" s="9"/>
      <c r="J968" s="16"/>
      <c r="M968" s="19"/>
    </row>
    <row r="969">
      <c r="A969" s="9"/>
      <c r="B969" s="9"/>
      <c r="C969" s="9"/>
      <c r="D969" s="9"/>
      <c r="E969" s="9"/>
      <c r="F969" s="9"/>
      <c r="G969" s="9"/>
      <c r="H969" s="9"/>
      <c r="J969" s="16"/>
      <c r="M969" s="19"/>
    </row>
    <row r="970">
      <c r="A970" s="9"/>
      <c r="B970" s="9"/>
      <c r="C970" s="9"/>
      <c r="D970" s="9"/>
      <c r="E970" s="9"/>
      <c r="F970" s="9"/>
      <c r="G970" s="9"/>
      <c r="H970" s="9"/>
      <c r="J970" s="16"/>
      <c r="M970" s="19"/>
    </row>
    <row r="971">
      <c r="A971" s="9"/>
      <c r="B971" s="9"/>
      <c r="C971" s="9"/>
      <c r="D971" s="9"/>
      <c r="E971" s="9"/>
      <c r="F971" s="9"/>
      <c r="G971" s="9"/>
      <c r="H971" s="9"/>
      <c r="J971" s="16"/>
      <c r="M971" s="19"/>
    </row>
    <row r="972">
      <c r="A972" s="9"/>
      <c r="B972" s="9"/>
      <c r="C972" s="9"/>
      <c r="D972" s="9"/>
      <c r="E972" s="9"/>
      <c r="F972" s="9"/>
      <c r="G972" s="9"/>
      <c r="H972" s="9"/>
      <c r="J972" s="16"/>
      <c r="M972" s="19"/>
    </row>
    <row r="973">
      <c r="A973" s="9"/>
      <c r="B973" s="9"/>
      <c r="C973" s="9"/>
      <c r="D973" s="9"/>
      <c r="E973" s="9"/>
      <c r="F973" s="9"/>
      <c r="G973" s="9"/>
      <c r="H973" s="9"/>
      <c r="J973" s="16"/>
      <c r="M973" s="19"/>
    </row>
    <row r="974">
      <c r="A974" s="9"/>
      <c r="B974" s="9"/>
      <c r="C974" s="9"/>
      <c r="D974" s="9"/>
      <c r="E974" s="9"/>
      <c r="F974" s="9"/>
      <c r="G974" s="9"/>
      <c r="H974" s="9"/>
      <c r="J974" s="16"/>
      <c r="M974" s="19"/>
    </row>
    <row r="975">
      <c r="A975" s="9"/>
      <c r="B975" s="9"/>
      <c r="C975" s="9"/>
      <c r="D975" s="9"/>
      <c r="E975" s="9"/>
      <c r="F975" s="9"/>
      <c r="G975" s="9"/>
      <c r="H975" s="9"/>
      <c r="J975" s="16"/>
      <c r="M975" s="19"/>
    </row>
    <row r="976">
      <c r="A976" s="9"/>
      <c r="B976" s="9"/>
      <c r="C976" s="9"/>
      <c r="D976" s="9"/>
      <c r="E976" s="9"/>
      <c r="F976" s="9"/>
      <c r="G976" s="9"/>
      <c r="H976" s="9"/>
      <c r="J976" s="16"/>
      <c r="M976" s="19"/>
    </row>
    <row r="977">
      <c r="A977" s="9"/>
      <c r="B977" s="9"/>
      <c r="C977" s="9"/>
      <c r="D977" s="9"/>
      <c r="E977" s="9"/>
      <c r="F977" s="9"/>
      <c r="G977" s="9"/>
      <c r="H977" s="9"/>
      <c r="J977" s="16"/>
      <c r="M977" s="19"/>
    </row>
    <row r="978">
      <c r="A978" s="9"/>
      <c r="B978" s="9"/>
      <c r="C978" s="9"/>
      <c r="D978" s="9"/>
      <c r="E978" s="9"/>
      <c r="F978" s="9"/>
      <c r="G978" s="9"/>
      <c r="H978" s="9"/>
      <c r="J978" s="16"/>
      <c r="M978" s="19"/>
    </row>
    <row r="979">
      <c r="A979" s="9"/>
      <c r="B979" s="9"/>
      <c r="C979" s="9"/>
      <c r="D979" s="9"/>
      <c r="E979" s="9"/>
      <c r="F979" s="9"/>
      <c r="G979" s="9"/>
      <c r="H979" s="9"/>
      <c r="J979" s="16"/>
      <c r="M979" s="19"/>
    </row>
    <row r="980">
      <c r="A980" s="9"/>
      <c r="B980" s="9"/>
      <c r="C980" s="9"/>
      <c r="D980" s="9"/>
      <c r="E980" s="9"/>
      <c r="F980" s="9"/>
      <c r="G980" s="9"/>
      <c r="H980" s="9"/>
      <c r="J980" s="16"/>
      <c r="M980" s="19"/>
    </row>
    <row r="981">
      <c r="A981" s="9"/>
      <c r="B981" s="9"/>
      <c r="C981" s="9"/>
      <c r="D981" s="9"/>
      <c r="E981" s="9"/>
      <c r="F981" s="9"/>
      <c r="G981" s="9"/>
      <c r="H981" s="9"/>
      <c r="J981" s="16"/>
      <c r="M981" s="19"/>
    </row>
    <row r="982">
      <c r="A982" s="9"/>
      <c r="B982" s="9"/>
      <c r="C982" s="9"/>
      <c r="D982" s="9"/>
      <c r="E982" s="9"/>
      <c r="F982" s="9"/>
      <c r="G982" s="9"/>
      <c r="H982" s="9"/>
      <c r="J982" s="16"/>
      <c r="M982" s="19"/>
    </row>
    <row r="983">
      <c r="A983" s="9"/>
      <c r="B983" s="9"/>
      <c r="C983" s="9"/>
      <c r="D983" s="9"/>
      <c r="E983" s="9"/>
      <c r="F983" s="9"/>
      <c r="G983" s="9"/>
      <c r="H983" s="9"/>
      <c r="J983" s="16"/>
      <c r="M983" s="19"/>
    </row>
    <row r="984">
      <c r="A984" s="9"/>
      <c r="B984" s="9"/>
      <c r="C984" s="9"/>
      <c r="D984" s="9"/>
      <c r="E984" s="9"/>
      <c r="F984" s="9"/>
      <c r="G984" s="9"/>
      <c r="H984" s="9"/>
      <c r="J984" s="16"/>
      <c r="M984" s="19"/>
    </row>
    <row r="985">
      <c r="A985" s="9"/>
      <c r="B985" s="9"/>
      <c r="C985" s="9"/>
      <c r="D985" s="9"/>
      <c r="E985" s="9"/>
      <c r="F985" s="9"/>
      <c r="G985" s="9"/>
      <c r="H985" s="9"/>
      <c r="J985" s="16"/>
      <c r="M985" s="19"/>
    </row>
    <row r="986">
      <c r="A986" s="9"/>
      <c r="B986" s="9"/>
      <c r="C986" s="9"/>
      <c r="D986" s="9"/>
      <c r="E986" s="9"/>
      <c r="F986" s="9"/>
      <c r="G986" s="9"/>
      <c r="H986" s="9"/>
      <c r="J986" s="16"/>
      <c r="M986" s="19"/>
    </row>
    <row r="987">
      <c r="A987" s="9"/>
      <c r="B987" s="9"/>
      <c r="C987" s="9"/>
      <c r="D987" s="9"/>
      <c r="E987" s="9"/>
      <c r="F987" s="9"/>
      <c r="G987" s="9"/>
      <c r="H987" s="9"/>
      <c r="J987" s="16"/>
      <c r="M987" s="19"/>
    </row>
    <row r="988">
      <c r="A988" s="9"/>
      <c r="B988" s="9"/>
      <c r="C988" s="9"/>
      <c r="D988" s="9"/>
      <c r="E988" s="9"/>
      <c r="F988" s="9"/>
      <c r="G988" s="9"/>
      <c r="H988" s="9"/>
      <c r="J988" s="16"/>
      <c r="M988" s="19"/>
    </row>
    <row r="989">
      <c r="A989" s="9"/>
      <c r="B989" s="9"/>
      <c r="C989" s="9"/>
      <c r="D989" s="9"/>
      <c r="E989" s="9"/>
      <c r="F989" s="9"/>
      <c r="G989" s="9"/>
      <c r="H989" s="9"/>
      <c r="J989" s="16"/>
      <c r="M989" s="19"/>
    </row>
    <row r="990">
      <c r="A990" s="9"/>
      <c r="B990" s="9"/>
      <c r="C990" s="9"/>
      <c r="D990" s="9"/>
      <c r="E990" s="9"/>
      <c r="F990" s="9"/>
      <c r="G990" s="9"/>
      <c r="H990" s="9"/>
      <c r="J990" s="16"/>
      <c r="M990" s="19"/>
    </row>
    <row r="991">
      <c r="A991" s="9"/>
      <c r="B991" s="9"/>
      <c r="C991" s="9"/>
      <c r="D991" s="9"/>
      <c r="E991" s="9"/>
      <c r="F991" s="9"/>
      <c r="G991" s="9"/>
      <c r="H991" s="9"/>
      <c r="J991" s="16"/>
      <c r="M991" s="19"/>
    </row>
    <row r="992">
      <c r="A992" s="9"/>
      <c r="B992" s="9"/>
      <c r="C992" s="9"/>
      <c r="D992" s="9"/>
      <c r="E992" s="9"/>
      <c r="F992" s="9"/>
      <c r="G992" s="9"/>
      <c r="H992" s="9"/>
      <c r="J992" s="16"/>
      <c r="M992" s="19"/>
    </row>
    <row r="993">
      <c r="A993" s="9"/>
      <c r="B993" s="9"/>
      <c r="C993" s="9"/>
      <c r="D993" s="9"/>
      <c r="E993" s="9"/>
      <c r="F993" s="9"/>
      <c r="G993" s="9"/>
      <c r="H993" s="9"/>
      <c r="J993" s="16"/>
      <c r="M993" s="19"/>
    </row>
    <row r="994">
      <c r="A994" s="9"/>
      <c r="B994" s="9"/>
      <c r="C994" s="9"/>
      <c r="D994" s="9"/>
      <c r="E994" s="9"/>
      <c r="F994" s="9"/>
      <c r="G994" s="9"/>
      <c r="H994" s="9"/>
      <c r="J994" s="16"/>
      <c r="M994" s="19"/>
    </row>
    <row r="995">
      <c r="A995" s="9"/>
      <c r="B995" s="9"/>
      <c r="C995" s="9"/>
      <c r="D995" s="9"/>
      <c r="E995" s="9"/>
      <c r="F995" s="9"/>
      <c r="G995" s="9"/>
      <c r="H995" s="9"/>
      <c r="J995" s="16"/>
      <c r="M995" s="19"/>
    </row>
    <row r="996">
      <c r="A996" s="9"/>
      <c r="B996" s="9"/>
      <c r="C996" s="9"/>
      <c r="D996" s="9"/>
      <c r="E996" s="9"/>
      <c r="F996" s="9"/>
      <c r="G996" s="9"/>
      <c r="H996" s="9"/>
      <c r="J996" s="16"/>
      <c r="M996" s="19"/>
    </row>
    <row r="997">
      <c r="A997" s="9"/>
      <c r="B997" s="9"/>
      <c r="C997" s="9"/>
      <c r="D997" s="9"/>
      <c r="E997" s="9"/>
      <c r="F997" s="9"/>
      <c r="G997" s="9"/>
      <c r="H997" s="9"/>
      <c r="J997" s="16"/>
      <c r="M997" s="19"/>
    </row>
    <row r="998">
      <c r="A998" s="9"/>
      <c r="B998" s="9"/>
      <c r="C998" s="9"/>
      <c r="D998" s="9"/>
      <c r="E998" s="9"/>
      <c r="F998" s="9"/>
      <c r="G998" s="9"/>
      <c r="H998" s="9"/>
      <c r="J998" s="16"/>
      <c r="M998" s="19"/>
    </row>
    <row r="999">
      <c r="A999" s="9"/>
      <c r="B999" s="9"/>
      <c r="C999" s="9"/>
      <c r="D999" s="9"/>
      <c r="E999" s="9"/>
      <c r="F999" s="9"/>
      <c r="G999" s="9"/>
      <c r="H999" s="9"/>
      <c r="J999" s="16"/>
      <c r="M999" s="19"/>
    </row>
    <row r="1000">
      <c r="A1000" s="9"/>
      <c r="B1000" s="9"/>
      <c r="C1000" s="9"/>
      <c r="D1000" s="9"/>
      <c r="E1000" s="9"/>
      <c r="F1000" s="9"/>
      <c r="G1000" s="9"/>
      <c r="H1000" s="9"/>
      <c r="J1000" s="16"/>
      <c r="M1000" s="19"/>
    </row>
    <row r="1001">
      <c r="A1001" s="9"/>
      <c r="B1001" s="9"/>
      <c r="C1001" s="9"/>
      <c r="D1001" s="9"/>
      <c r="E1001" s="9"/>
      <c r="F1001" s="9"/>
      <c r="G1001" s="9"/>
      <c r="H1001" s="9"/>
      <c r="J1001" s="16"/>
      <c r="M1001" s="19"/>
    </row>
    <row r="1002">
      <c r="A1002" s="9"/>
      <c r="B1002" s="9"/>
      <c r="C1002" s="9"/>
      <c r="D1002" s="9"/>
      <c r="E1002" s="9"/>
      <c r="F1002" s="9"/>
      <c r="G1002" s="9"/>
      <c r="H1002" s="9"/>
      <c r="J1002" s="16"/>
      <c r="M1002" s="19"/>
    </row>
    <row r="1003">
      <c r="A1003" s="9"/>
      <c r="B1003" s="9"/>
      <c r="C1003" s="9"/>
      <c r="D1003" s="9"/>
      <c r="E1003" s="9"/>
      <c r="F1003" s="9"/>
      <c r="G1003" s="9"/>
      <c r="H1003" s="9"/>
      <c r="J1003" s="16"/>
      <c r="M1003" s="19"/>
    </row>
    <row r="1004">
      <c r="A1004" s="9"/>
      <c r="B1004" s="9"/>
      <c r="C1004" s="9"/>
      <c r="D1004" s="9"/>
      <c r="E1004" s="9"/>
      <c r="F1004" s="9"/>
      <c r="G1004" s="9"/>
      <c r="H1004" s="9"/>
      <c r="J1004" s="16"/>
      <c r="M1004" s="19"/>
    </row>
  </sheetData>
  <conditionalFormatting sqref="L89:L95">
    <cfRule type="notContainsBlanks" dxfId="0" priority="1">
      <formula>LEN(TRIM(L89))&gt;0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4" max="4" width="24.29"/>
  </cols>
  <sheetData>
    <row r="1">
      <c r="A1" s="3" t="s">
        <v>1</v>
      </c>
      <c r="B1" s="3" t="s">
        <v>12</v>
      </c>
      <c r="C1" s="3" t="s">
        <v>13</v>
      </c>
      <c r="D1" s="3" t="s">
        <v>238</v>
      </c>
      <c r="E1" s="3" t="s">
        <v>239</v>
      </c>
      <c r="F1" s="3" t="s">
        <v>240</v>
      </c>
      <c r="G1" s="3" t="s">
        <v>18</v>
      </c>
      <c r="H1" s="3" t="s">
        <v>19</v>
      </c>
    </row>
    <row r="2">
      <c r="A2" s="3" t="s">
        <v>20</v>
      </c>
      <c r="B2" s="3">
        <v>15.0</v>
      </c>
      <c r="C2" s="3">
        <v>9.0</v>
      </c>
      <c r="D2" s="3">
        <v>0.1906</v>
      </c>
      <c r="E2" s="18">
        <v>0.20059</v>
      </c>
      <c r="F2" s="20">
        <f t="shared" ref="F2:F10" si="1">E2-D2</f>
        <v>0.00999</v>
      </c>
      <c r="G2" s="10">
        <v>43235.0</v>
      </c>
      <c r="H2" s="3"/>
    </row>
    <row r="3">
      <c r="A3" s="3" t="s">
        <v>32</v>
      </c>
      <c r="B3" s="3">
        <v>15.0</v>
      </c>
      <c r="C3" s="3">
        <v>30.0</v>
      </c>
      <c r="D3" s="3">
        <v>0.19647</v>
      </c>
      <c r="E3" s="18">
        <v>0.20613</v>
      </c>
      <c r="F3" s="20">
        <f t="shared" si="1"/>
        <v>0.00966</v>
      </c>
      <c r="G3" s="10">
        <v>43235.0</v>
      </c>
      <c r="H3" s="3"/>
    </row>
    <row r="4">
      <c r="A4" s="3" t="s">
        <v>34</v>
      </c>
      <c r="B4" s="3">
        <v>15.0</v>
      </c>
      <c r="C4" s="3">
        <v>49.0</v>
      </c>
      <c r="D4" s="3">
        <v>0.20444</v>
      </c>
      <c r="E4" s="18">
        <v>0.21401</v>
      </c>
      <c r="F4" s="20">
        <f t="shared" si="1"/>
        <v>0.00957</v>
      </c>
      <c r="G4" s="10">
        <v>43235.0</v>
      </c>
      <c r="H4" s="3"/>
    </row>
    <row r="5">
      <c r="A5" s="3" t="s">
        <v>36</v>
      </c>
      <c r="B5" s="3">
        <v>74.5</v>
      </c>
      <c r="C5" s="3">
        <v>14.0</v>
      </c>
      <c r="D5" s="12">
        <v>0.19994</v>
      </c>
      <c r="E5" s="18">
        <v>0.20862</v>
      </c>
      <c r="F5" s="20">
        <f t="shared" si="1"/>
        <v>0.00868</v>
      </c>
      <c r="G5" s="10">
        <v>43235.0</v>
      </c>
      <c r="H5" s="3"/>
    </row>
    <row r="6">
      <c r="A6" s="3" t="s">
        <v>44</v>
      </c>
      <c r="B6" s="3">
        <v>93.0</v>
      </c>
      <c r="C6" s="3">
        <v>30.0</v>
      </c>
      <c r="D6" s="12">
        <v>0.20587</v>
      </c>
      <c r="E6" s="18">
        <v>0.21561</v>
      </c>
      <c r="F6" s="20">
        <f t="shared" si="1"/>
        <v>0.00974</v>
      </c>
      <c r="G6" s="10">
        <v>43235.0</v>
      </c>
      <c r="H6" s="3"/>
    </row>
    <row r="7">
      <c r="A7" s="3" t="s">
        <v>48</v>
      </c>
      <c r="B7" s="3">
        <v>115.0</v>
      </c>
      <c r="C7" s="3">
        <v>44.0</v>
      </c>
      <c r="D7" s="12">
        <v>0.19962</v>
      </c>
      <c r="E7" s="18">
        <v>0.20886</v>
      </c>
      <c r="F7" s="20">
        <f t="shared" si="1"/>
        <v>0.00924</v>
      </c>
      <c r="G7" s="10">
        <v>43235.0</v>
      </c>
      <c r="H7" s="3"/>
    </row>
    <row r="8">
      <c r="A8" s="3" t="s">
        <v>51</v>
      </c>
      <c r="B8" s="3">
        <v>175.0</v>
      </c>
      <c r="C8" s="3">
        <v>10.0</v>
      </c>
      <c r="D8" s="12">
        <v>0.20295</v>
      </c>
      <c r="E8" s="18">
        <v>0.21151</v>
      </c>
      <c r="F8" s="20">
        <f t="shared" si="1"/>
        <v>0.00856</v>
      </c>
      <c r="G8" s="10">
        <v>43235.0</v>
      </c>
      <c r="H8" s="3"/>
    </row>
    <row r="9">
      <c r="A9" s="3" t="s">
        <v>54</v>
      </c>
      <c r="B9" s="3">
        <v>175.0</v>
      </c>
      <c r="C9" s="3">
        <v>30.0</v>
      </c>
      <c r="D9" s="12">
        <v>0.20146</v>
      </c>
      <c r="E9" s="18">
        <v>0.21018</v>
      </c>
      <c r="F9" s="20">
        <f t="shared" si="1"/>
        <v>0.00872</v>
      </c>
      <c r="G9" s="10">
        <v>43235.0</v>
      </c>
    </row>
    <row r="10">
      <c r="A10" s="3" t="s">
        <v>58</v>
      </c>
      <c r="B10" s="3">
        <v>175.0</v>
      </c>
      <c r="C10" s="3">
        <v>49.0</v>
      </c>
      <c r="D10" s="12">
        <v>0.20591</v>
      </c>
      <c r="E10" s="18">
        <v>0.21322</v>
      </c>
      <c r="F10" s="20">
        <f t="shared" si="1"/>
        <v>0.00731</v>
      </c>
      <c r="G10" s="10">
        <v>43235.0</v>
      </c>
    </row>
    <row r="12">
      <c r="A12" s="2" t="s">
        <v>241</v>
      </c>
      <c r="F12" s="20">
        <f>AVERAGE(F2:F10)</f>
        <v>0.009052222222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35.0"/>
    <col customWidth="1" min="3" max="4" width="30.14"/>
    <col customWidth="1" min="5" max="5" width="19.57"/>
    <col customWidth="1" min="6" max="6" width="12.43"/>
    <col customWidth="1" min="7" max="7" width="6.71"/>
    <col customWidth="1" min="8" max="8" width="16.0"/>
    <col customWidth="1" min="9" max="9" width="24.57"/>
    <col customWidth="1" min="10" max="10" width="28.14"/>
    <col customWidth="1" min="11" max="12" width="30.0"/>
    <col customWidth="1" min="15" max="15" width="26.86"/>
  </cols>
  <sheetData>
    <row r="1">
      <c r="A1" s="1" t="s">
        <v>0</v>
      </c>
      <c r="B1" s="1" t="s">
        <v>2</v>
      </c>
      <c r="C1" s="1" t="s">
        <v>232</v>
      </c>
      <c r="D1" s="1" t="s">
        <v>3</v>
      </c>
      <c r="E1" s="1" t="s">
        <v>4</v>
      </c>
      <c r="F1" s="1" t="s">
        <v>5</v>
      </c>
      <c r="G1" s="1" t="s">
        <v>6</v>
      </c>
      <c r="H1" s="1" t="s">
        <v>7</v>
      </c>
      <c r="I1" s="2" t="s">
        <v>8</v>
      </c>
      <c r="J1" s="4" t="s">
        <v>9</v>
      </c>
      <c r="K1" s="2" t="s">
        <v>21</v>
      </c>
      <c r="L1" s="2" t="s">
        <v>242</v>
      </c>
      <c r="M1" s="2" t="s">
        <v>22</v>
      </c>
      <c r="N1" s="2" t="s">
        <v>243</v>
      </c>
      <c r="O1" s="21" t="s">
        <v>23</v>
      </c>
      <c r="P1" s="2" t="s">
        <v>18</v>
      </c>
      <c r="Q1" s="2" t="s">
        <v>24</v>
      </c>
      <c r="R1" s="6"/>
      <c r="S1" s="6"/>
      <c r="T1" s="6"/>
      <c r="U1" s="6"/>
      <c r="V1" s="6"/>
      <c r="W1" s="6"/>
      <c r="X1" s="6"/>
      <c r="Y1" s="6"/>
      <c r="Z1" s="6"/>
      <c r="AA1" s="6"/>
      <c r="AB1" s="6"/>
      <c r="AC1" s="6"/>
      <c r="AD1" s="6"/>
      <c r="AE1" s="6"/>
    </row>
    <row r="2">
      <c r="A2" s="7" t="s">
        <v>244</v>
      </c>
      <c r="B2" s="7" t="s">
        <v>27</v>
      </c>
      <c r="C2" s="7" t="s">
        <v>25</v>
      </c>
      <c r="D2" s="7" t="s">
        <v>26</v>
      </c>
      <c r="E2" s="7">
        <v>5.0</v>
      </c>
      <c r="F2" s="7" t="s">
        <v>30</v>
      </c>
      <c r="G2" s="7">
        <v>1.0</v>
      </c>
      <c r="H2" s="9"/>
      <c r="I2" s="3">
        <v>137.0</v>
      </c>
      <c r="J2" s="8">
        <v>0.12413</v>
      </c>
      <c r="K2" s="3">
        <v>0.10023</v>
      </c>
      <c r="L2" s="3">
        <v>0.12448</v>
      </c>
      <c r="M2">
        <f t="shared" ref="M2:M121" si="1">L2-J2</f>
        <v>0.00035</v>
      </c>
      <c r="N2">
        <v>3.499999999999892E-4</v>
      </c>
      <c r="O2" s="22">
        <f t="shared" ref="O2:O121" si="2">M2/(I2/1000)</f>
        <v>0.002554744526</v>
      </c>
      <c r="P2" s="10"/>
      <c r="Q2" s="3"/>
    </row>
    <row r="3">
      <c r="A3" s="7"/>
      <c r="B3" s="7" t="s">
        <v>27</v>
      </c>
      <c r="C3" s="7" t="s">
        <v>25</v>
      </c>
      <c r="D3" s="7" t="s">
        <v>26</v>
      </c>
      <c r="E3" s="7">
        <v>14.0</v>
      </c>
      <c r="F3" s="7" t="s">
        <v>38</v>
      </c>
      <c r="G3" s="7">
        <v>1.0</v>
      </c>
      <c r="H3" s="9"/>
      <c r="I3" s="3">
        <v>140.0</v>
      </c>
      <c r="J3" s="8">
        <v>0.12651</v>
      </c>
      <c r="L3" s="3">
        <v>0.12672</v>
      </c>
      <c r="M3">
        <f t="shared" si="1"/>
        <v>0.00021</v>
      </c>
      <c r="N3">
        <v>2.0999999999998797E-4</v>
      </c>
      <c r="O3" s="22">
        <f t="shared" si="2"/>
        <v>0.0015</v>
      </c>
      <c r="P3" s="10"/>
    </row>
    <row r="4">
      <c r="A4" s="7"/>
      <c r="B4" s="7" t="s">
        <v>27</v>
      </c>
      <c r="C4" s="7" t="s">
        <v>25</v>
      </c>
      <c r="D4" s="7" t="s">
        <v>26</v>
      </c>
      <c r="E4" s="7">
        <v>27.0</v>
      </c>
      <c r="F4" s="7" t="s">
        <v>41</v>
      </c>
      <c r="G4" s="7">
        <v>1.0</v>
      </c>
      <c r="H4" s="7"/>
      <c r="I4" s="3">
        <v>143.0</v>
      </c>
      <c r="J4" s="8">
        <v>0.1258</v>
      </c>
      <c r="K4" s="3">
        <v>0.0976</v>
      </c>
      <c r="L4" s="3">
        <v>0.12589</v>
      </c>
      <c r="M4">
        <f t="shared" si="1"/>
        <v>0.00009</v>
      </c>
      <c r="N4">
        <v>9.000000000000674E-5</v>
      </c>
      <c r="O4" s="22">
        <f t="shared" si="2"/>
        <v>0.0006293706294</v>
      </c>
      <c r="P4" s="10"/>
      <c r="R4" s="23">
        <v>0.02625667</v>
      </c>
    </row>
    <row r="5">
      <c r="A5" s="7"/>
      <c r="B5" s="7" t="s">
        <v>27</v>
      </c>
      <c r="C5" s="7" t="s">
        <v>25</v>
      </c>
      <c r="D5" s="7" t="s">
        <v>36</v>
      </c>
      <c r="E5" s="7">
        <v>5.0</v>
      </c>
      <c r="F5" s="7" t="s">
        <v>45</v>
      </c>
      <c r="G5" s="7">
        <v>1.0</v>
      </c>
      <c r="H5" s="9"/>
      <c r="I5" s="3">
        <v>141.0</v>
      </c>
      <c r="J5" s="8">
        <v>0.12954</v>
      </c>
      <c r="L5" s="3">
        <v>0.12448</v>
      </c>
      <c r="M5">
        <f t="shared" si="1"/>
        <v>-0.00506</v>
      </c>
      <c r="N5">
        <v>0.0011999999999999927</v>
      </c>
      <c r="O5" s="22">
        <f t="shared" si="2"/>
        <v>-0.03588652482</v>
      </c>
      <c r="P5" s="10"/>
    </row>
    <row r="6">
      <c r="A6" s="7"/>
      <c r="B6" s="7" t="s">
        <v>27</v>
      </c>
      <c r="C6" s="7" t="s">
        <v>25</v>
      </c>
      <c r="D6" s="7" t="s">
        <v>36</v>
      </c>
      <c r="E6" s="7">
        <v>14.0</v>
      </c>
      <c r="F6" s="7" t="s">
        <v>49</v>
      </c>
      <c r="G6" s="7">
        <v>1.0</v>
      </c>
      <c r="H6" s="9"/>
      <c r="I6" s="3">
        <v>143.0</v>
      </c>
      <c r="J6" s="8">
        <v>0.12341</v>
      </c>
      <c r="L6" s="3">
        <v>0.12461</v>
      </c>
      <c r="M6">
        <f t="shared" si="1"/>
        <v>0.0012</v>
      </c>
      <c r="N6">
        <v>0.006460000000000007</v>
      </c>
      <c r="O6" s="22">
        <f t="shared" si="2"/>
        <v>0.008391608392</v>
      </c>
      <c r="P6" s="10"/>
    </row>
    <row r="7">
      <c r="A7" s="7"/>
      <c r="B7" s="7" t="s">
        <v>27</v>
      </c>
      <c r="C7" s="7" t="s">
        <v>25</v>
      </c>
      <c r="D7" s="7" t="s">
        <v>36</v>
      </c>
      <c r="E7" s="7">
        <v>27.0</v>
      </c>
      <c r="F7" s="7" t="s">
        <v>52</v>
      </c>
      <c r="G7" s="7">
        <v>1.0</v>
      </c>
      <c r="H7" s="9"/>
      <c r="I7" s="3">
        <v>141.0</v>
      </c>
      <c r="J7" s="8">
        <v>0.12152</v>
      </c>
      <c r="L7" s="3">
        <v>0.12798</v>
      </c>
      <c r="M7">
        <f t="shared" si="1"/>
        <v>0.00646</v>
      </c>
      <c r="N7">
        <v>5.000000000002225E-5</v>
      </c>
      <c r="O7" s="22">
        <f t="shared" si="2"/>
        <v>0.04581560284</v>
      </c>
      <c r="P7" s="10"/>
      <c r="R7" s="19">
        <f>max(O2:O121)</f>
        <v>0.8798301486</v>
      </c>
    </row>
    <row r="8">
      <c r="A8" s="13">
        <v>0.5430555555555555</v>
      </c>
      <c r="B8" s="7" t="s">
        <v>56</v>
      </c>
      <c r="C8" s="7">
        <v>7.0</v>
      </c>
      <c r="D8" s="7" t="s">
        <v>26</v>
      </c>
      <c r="E8" s="7">
        <v>5.0</v>
      </c>
      <c r="F8" s="7" t="s">
        <v>57</v>
      </c>
      <c r="G8" s="7">
        <v>2.0</v>
      </c>
      <c r="H8" s="9"/>
      <c r="I8" s="3">
        <v>141.5</v>
      </c>
      <c r="J8" s="8">
        <v>0.12582</v>
      </c>
      <c r="K8" s="3">
        <v>0.10257</v>
      </c>
      <c r="L8" s="3">
        <v>0.12587</v>
      </c>
      <c r="M8">
        <f t="shared" si="1"/>
        <v>0.00005</v>
      </c>
      <c r="N8">
        <v>0.01081</v>
      </c>
      <c r="O8" s="22">
        <f t="shared" si="2"/>
        <v>0.0003533568905</v>
      </c>
      <c r="P8" s="10"/>
    </row>
    <row r="9">
      <c r="A9" s="13"/>
      <c r="B9" s="7" t="s">
        <v>56</v>
      </c>
      <c r="C9" s="7">
        <v>7.0</v>
      </c>
      <c r="D9" s="7" t="s">
        <v>26</v>
      </c>
      <c r="E9" s="7">
        <v>14.0</v>
      </c>
      <c r="F9" s="7" t="s">
        <v>61</v>
      </c>
      <c r="G9" s="7">
        <v>2.0</v>
      </c>
      <c r="H9" s="9"/>
      <c r="I9" s="3">
        <v>141.0</v>
      </c>
      <c r="J9" s="8">
        <v>0.11486</v>
      </c>
      <c r="L9" s="3">
        <v>0.12567</v>
      </c>
      <c r="M9">
        <f t="shared" si="1"/>
        <v>0.01081</v>
      </c>
      <c r="N9">
        <v>0.008179999999999993</v>
      </c>
      <c r="O9" s="22">
        <f t="shared" si="2"/>
        <v>0.07666666667</v>
      </c>
      <c r="P9" s="10"/>
      <c r="Q9" s="3"/>
    </row>
    <row r="10">
      <c r="A10" s="13"/>
      <c r="B10" s="7" t="s">
        <v>56</v>
      </c>
      <c r="C10" s="7">
        <v>7.0</v>
      </c>
      <c r="D10" s="7" t="s">
        <v>26</v>
      </c>
      <c r="E10" s="7">
        <v>27.0</v>
      </c>
      <c r="F10" s="7" t="s">
        <v>63</v>
      </c>
      <c r="G10" s="7">
        <v>2.0</v>
      </c>
      <c r="H10" s="9"/>
      <c r="I10" s="3">
        <v>141.5</v>
      </c>
      <c r="J10" s="8">
        <v>0.12592</v>
      </c>
      <c r="K10" s="3">
        <v>0.07847</v>
      </c>
      <c r="L10" s="3">
        <v>0.12589</v>
      </c>
      <c r="M10">
        <f t="shared" si="1"/>
        <v>-0.00003</v>
      </c>
      <c r="N10">
        <v>0.009489999999999998</v>
      </c>
      <c r="O10" s="22">
        <f t="shared" si="2"/>
        <v>-0.0002120141343</v>
      </c>
      <c r="P10" s="10"/>
      <c r="Q10" s="3"/>
    </row>
    <row r="11">
      <c r="A11" s="13"/>
      <c r="B11" s="7" t="s">
        <v>56</v>
      </c>
      <c r="C11" s="7">
        <v>7.0</v>
      </c>
      <c r="D11" s="7" t="s">
        <v>36</v>
      </c>
      <c r="E11" s="7">
        <v>5.0</v>
      </c>
      <c r="F11" s="7" t="s">
        <v>65</v>
      </c>
      <c r="G11" s="7">
        <v>2.0</v>
      </c>
      <c r="H11" s="9"/>
      <c r="I11" s="3">
        <v>142.5</v>
      </c>
      <c r="J11" s="8">
        <v>0.11718</v>
      </c>
      <c r="L11" s="3">
        <v>0.12536</v>
      </c>
      <c r="M11">
        <f t="shared" si="1"/>
        <v>0.00818</v>
      </c>
      <c r="N11">
        <v>0.00648</v>
      </c>
      <c r="O11" s="22">
        <f t="shared" si="2"/>
        <v>0.05740350877</v>
      </c>
      <c r="P11" s="10"/>
      <c r="Q11" s="14"/>
    </row>
    <row r="12">
      <c r="A12" s="13"/>
      <c r="B12" s="7" t="s">
        <v>56</v>
      </c>
      <c r="C12" s="7">
        <v>7.0</v>
      </c>
      <c r="D12" s="7" t="s">
        <v>36</v>
      </c>
      <c r="E12" s="7">
        <v>14.0</v>
      </c>
      <c r="F12" s="7" t="s">
        <v>68</v>
      </c>
      <c r="G12" s="7">
        <v>2.0</v>
      </c>
      <c r="H12" s="9"/>
      <c r="I12" s="3">
        <v>141.0</v>
      </c>
      <c r="J12" s="8">
        <v>0.11519</v>
      </c>
      <c r="L12" s="3">
        <v>0.12468</v>
      </c>
      <c r="M12">
        <f t="shared" si="1"/>
        <v>0.00949</v>
      </c>
      <c r="N12">
        <v>0.001590000000000008</v>
      </c>
      <c r="O12" s="22">
        <f t="shared" si="2"/>
        <v>0.06730496454</v>
      </c>
      <c r="P12" s="10"/>
      <c r="R12" s="19">
        <f>max(O2:O35)</f>
        <v>0.08145985401</v>
      </c>
    </row>
    <row r="13">
      <c r="A13" s="13"/>
      <c r="B13" s="7" t="s">
        <v>56</v>
      </c>
      <c r="C13" s="7">
        <v>7.0</v>
      </c>
      <c r="D13" s="7" t="s">
        <v>36</v>
      </c>
      <c r="E13" s="7">
        <v>27.0</v>
      </c>
      <c r="F13" s="7" t="s">
        <v>71</v>
      </c>
      <c r="G13" s="7">
        <v>2.0</v>
      </c>
      <c r="H13" s="9"/>
      <c r="I13" s="3">
        <v>141.0</v>
      </c>
      <c r="J13" s="8">
        <v>0.11985</v>
      </c>
      <c r="L13" s="3">
        <v>0.12633</v>
      </c>
      <c r="M13">
        <f t="shared" si="1"/>
        <v>0.00648</v>
      </c>
      <c r="N13">
        <v>0.0021699999999999775</v>
      </c>
      <c r="O13" s="22">
        <f t="shared" si="2"/>
        <v>0.04595744681</v>
      </c>
      <c r="P13" s="10"/>
    </row>
    <row r="14">
      <c r="A14" s="13">
        <v>0.55</v>
      </c>
      <c r="B14" s="7">
        <v>1.0</v>
      </c>
      <c r="C14" s="7">
        <v>17.0</v>
      </c>
      <c r="D14" s="7" t="s">
        <v>26</v>
      </c>
      <c r="E14" s="7">
        <v>5.0</v>
      </c>
      <c r="F14" s="7" t="s">
        <v>72</v>
      </c>
      <c r="G14" s="7">
        <v>3.0</v>
      </c>
      <c r="H14" s="9"/>
      <c r="I14" s="3">
        <v>141.0</v>
      </c>
      <c r="J14" s="8">
        <v>0.12536</v>
      </c>
      <c r="K14" s="3">
        <v>0.11027</v>
      </c>
      <c r="L14" s="3">
        <v>0.12695</v>
      </c>
      <c r="M14">
        <f t="shared" si="1"/>
        <v>0.00159</v>
      </c>
      <c r="N14">
        <v>0.001579999999999998</v>
      </c>
      <c r="O14" s="22">
        <f t="shared" si="2"/>
        <v>0.01127659574</v>
      </c>
      <c r="P14" s="10"/>
      <c r="Q14" s="14"/>
    </row>
    <row r="15">
      <c r="A15" s="13"/>
      <c r="B15" s="7">
        <v>1.0</v>
      </c>
      <c r="C15" s="7">
        <v>17.0</v>
      </c>
      <c r="D15" s="7" t="s">
        <v>26</v>
      </c>
      <c r="E15" s="7">
        <v>14.0</v>
      </c>
      <c r="F15" s="7" t="s">
        <v>75</v>
      </c>
      <c r="G15" s="7">
        <v>3.0</v>
      </c>
      <c r="H15" s="9"/>
      <c r="I15" s="3">
        <v>141.3</v>
      </c>
      <c r="J15" s="8">
        <v>0.12687</v>
      </c>
      <c r="L15" s="3">
        <v>0.12904</v>
      </c>
      <c r="M15">
        <f t="shared" si="1"/>
        <v>0.00217</v>
      </c>
      <c r="N15">
        <v>2.3999999999999022E-4</v>
      </c>
      <c r="O15" s="22">
        <f t="shared" si="2"/>
        <v>0.01535739561</v>
      </c>
      <c r="P15" s="10"/>
    </row>
    <row r="16">
      <c r="A16" s="13"/>
      <c r="B16" s="7">
        <v>1.0</v>
      </c>
      <c r="C16" s="7">
        <v>17.0</v>
      </c>
      <c r="D16" s="7" t="s">
        <v>26</v>
      </c>
      <c r="E16" s="7">
        <v>27.0</v>
      </c>
      <c r="F16" s="7" t="s">
        <v>77</v>
      </c>
      <c r="G16" s="7">
        <v>3.0</v>
      </c>
      <c r="H16" s="9"/>
      <c r="I16" s="3">
        <v>142.0</v>
      </c>
      <c r="J16" s="8">
        <v>0.12436</v>
      </c>
      <c r="K16" s="3">
        <v>0.13294</v>
      </c>
      <c r="L16" s="8">
        <v>0.12594</v>
      </c>
      <c r="M16">
        <f t="shared" si="1"/>
        <v>0.00158</v>
      </c>
      <c r="N16">
        <v>0.005969999999999989</v>
      </c>
      <c r="O16" s="22">
        <f t="shared" si="2"/>
        <v>0.01112676056</v>
      </c>
      <c r="P16" s="10"/>
    </row>
    <row r="17">
      <c r="A17" s="13"/>
      <c r="B17" s="7">
        <v>1.0</v>
      </c>
      <c r="C17" s="7">
        <v>17.0</v>
      </c>
      <c r="D17" s="7" t="s">
        <v>36</v>
      </c>
      <c r="E17" s="7">
        <v>5.0</v>
      </c>
      <c r="F17" s="7" t="s">
        <v>79</v>
      </c>
      <c r="G17" s="7">
        <v>3.0</v>
      </c>
      <c r="H17" s="9"/>
      <c r="I17" s="3">
        <v>143.5</v>
      </c>
      <c r="J17" s="8">
        <v>0.12573</v>
      </c>
      <c r="L17" s="3">
        <v>0.12597</v>
      </c>
      <c r="M17">
        <f t="shared" si="1"/>
        <v>0.00024</v>
      </c>
      <c r="N17">
        <v>0.002019999999999994</v>
      </c>
      <c r="O17" s="22">
        <f t="shared" si="2"/>
        <v>0.001672473868</v>
      </c>
      <c r="P17" s="10"/>
      <c r="Q17" s="3"/>
    </row>
    <row r="18">
      <c r="A18" s="13"/>
      <c r="B18" s="7">
        <v>1.0</v>
      </c>
      <c r="C18" s="7">
        <v>17.0</v>
      </c>
      <c r="D18" s="7" t="s">
        <v>36</v>
      </c>
      <c r="E18" s="7">
        <v>14.0</v>
      </c>
      <c r="F18" s="7" t="s">
        <v>81</v>
      </c>
      <c r="G18" s="7">
        <v>3.0</v>
      </c>
      <c r="H18" s="9"/>
      <c r="I18" s="3">
        <v>139.0</v>
      </c>
      <c r="J18" s="3">
        <v>0.12166</v>
      </c>
      <c r="L18" s="3">
        <v>0.12763</v>
      </c>
      <c r="M18">
        <f t="shared" si="1"/>
        <v>0.00597</v>
      </c>
      <c r="N18">
        <v>0.0017800000000000038</v>
      </c>
      <c r="O18" s="22">
        <f t="shared" si="2"/>
        <v>0.04294964029</v>
      </c>
      <c r="P18" s="10"/>
    </row>
    <row r="19">
      <c r="A19" s="13"/>
      <c r="B19" s="7">
        <v>1.0</v>
      </c>
      <c r="C19" s="7">
        <v>17.0</v>
      </c>
      <c r="D19" s="7" t="s">
        <v>36</v>
      </c>
      <c r="E19" s="7">
        <v>27.0</v>
      </c>
      <c r="F19" s="7" t="s">
        <v>82</v>
      </c>
      <c r="G19" s="7">
        <v>3.0</v>
      </c>
      <c r="H19" s="9"/>
      <c r="I19" s="3">
        <v>141.0</v>
      </c>
      <c r="J19" s="3">
        <v>0.12581</v>
      </c>
      <c r="L19" s="3">
        <v>0.12783</v>
      </c>
      <c r="M19">
        <f t="shared" si="1"/>
        <v>0.00202</v>
      </c>
      <c r="N19">
        <v>0.0018799999999999928</v>
      </c>
      <c r="O19" s="22">
        <f t="shared" si="2"/>
        <v>0.01432624113</v>
      </c>
      <c r="P19" s="10"/>
    </row>
    <row r="20">
      <c r="A20" s="13">
        <v>0.5534722222222223</v>
      </c>
      <c r="B20" s="7">
        <v>6.0</v>
      </c>
      <c r="C20" s="7">
        <v>22.0</v>
      </c>
      <c r="D20" s="7" t="s">
        <v>26</v>
      </c>
      <c r="E20" s="7">
        <v>5.0</v>
      </c>
      <c r="F20" s="7" t="s">
        <v>84</v>
      </c>
      <c r="G20" s="7">
        <v>4.0</v>
      </c>
      <c r="H20" s="9"/>
      <c r="I20" s="3">
        <v>144.0</v>
      </c>
      <c r="J20" s="8">
        <v>0.12514</v>
      </c>
      <c r="K20" s="3">
        <v>0.08251</v>
      </c>
      <c r="L20" s="3">
        <v>0.12692</v>
      </c>
      <c r="M20">
        <f t="shared" si="1"/>
        <v>0.00178</v>
      </c>
      <c r="N20">
        <v>0.002700000000000008</v>
      </c>
      <c r="O20" s="22">
        <f t="shared" si="2"/>
        <v>0.01236111111</v>
      </c>
      <c r="P20" s="10"/>
    </row>
    <row r="21">
      <c r="A21" s="13"/>
      <c r="B21" s="7">
        <v>6.0</v>
      </c>
      <c r="C21" s="7">
        <v>22.0</v>
      </c>
      <c r="D21" s="7" t="s">
        <v>26</v>
      </c>
      <c r="E21" s="7">
        <v>14.0</v>
      </c>
      <c r="F21" s="7" t="s">
        <v>85</v>
      </c>
      <c r="G21" s="7">
        <v>4.0</v>
      </c>
      <c r="H21" s="7"/>
      <c r="I21" s="3">
        <v>141.3</v>
      </c>
      <c r="J21" s="8">
        <v>0.12586</v>
      </c>
      <c r="K21" s="3">
        <v>0.10907</v>
      </c>
      <c r="L21" s="3">
        <v>0.12774</v>
      </c>
      <c r="M21">
        <f t="shared" si="1"/>
        <v>0.00188</v>
      </c>
      <c r="N21">
        <v>0.006079999999999988</v>
      </c>
      <c r="O21" s="22">
        <f t="shared" si="2"/>
        <v>0.01330502477</v>
      </c>
      <c r="P21" s="10"/>
      <c r="Q21" s="2"/>
      <c r="R21" s="6"/>
      <c r="S21" s="6"/>
      <c r="T21" s="6"/>
      <c r="U21" s="6"/>
      <c r="V21" s="6"/>
      <c r="W21" s="6"/>
      <c r="X21" s="6"/>
      <c r="Y21" s="6"/>
      <c r="Z21" s="6"/>
      <c r="AA21" s="6"/>
      <c r="AB21" s="6"/>
      <c r="AC21" s="6"/>
      <c r="AD21" s="6"/>
      <c r="AE21" s="6"/>
    </row>
    <row r="22">
      <c r="A22" s="13"/>
      <c r="B22" s="7">
        <v>6.0</v>
      </c>
      <c r="C22" s="7">
        <v>22.0</v>
      </c>
      <c r="D22" s="7" t="s">
        <v>26</v>
      </c>
      <c r="E22" s="7">
        <v>27.0</v>
      </c>
      <c r="F22" s="7" t="s">
        <v>87</v>
      </c>
      <c r="G22" s="7">
        <v>4.0</v>
      </c>
      <c r="H22" s="9"/>
      <c r="I22" s="3">
        <v>141.3</v>
      </c>
      <c r="J22" s="8">
        <v>0.12682</v>
      </c>
      <c r="K22" s="3">
        <v>0.08247</v>
      </c>
      <c r="L22" s="3">
        <v>0.12952</v>
      </c>
      <c r="M22">
        <f t="shared" si="1"/>
        <v>0.0027</v>
      </c>
      <c r="N22">
        <v>6.199999999999956E-4</v>
      </c>
      <c r="O22" s="22">
        <f t="shared" si="2"/>
        <v>0.01910828025</v>
      </c>
      <c r="P22" s="10"/>
    </row>
    <row r="23">
      <c r="A23" s="13"/>
      <c r="B23" s="7">
        <v>6.0</v>
      </c>
      <c r="C23" s="7">
        <v>22.0</v>
      </c>
      <c r="D23" s="7" t="s">
        <v>36</v>
      </c>
      <c r="E23" s="7">
        <v>5.0</v>
      </c>
      <c r="F23" s="7" t="s">
        <v>90</v>
      </c>
      <c r="G23" s="7">
        <v>4.0</v>
      </c>
      <c r="H23" s="9"/>
      <c r="I23" s="3">
        <v>141.0</v>
      </c>
      <c r="J23" s="8">
        <v>0.11938</v>
      </c>
      <c r="L23" s="3">
        <v>0.12546</v>
      </c>
      <c r="M23">
        <f t="shared" si="1"/>
        <v>0.00608</v>
      </c>
      <c r="N23">
        <v>0.0037600000000000133</v>
      </c>
      <c r="O23" s="22">
        <f t="shared" si="2"/>
        <v>0.04312056738</v>
      </c>
      <c r="P23" s="10"/>
    </row>
    <row r="24">
      <c r="A24" s="13"/>
      <c r="B24" s="7">
        <v>6.0</v>
      </c>
      <c r="C24" s="7">
        <v>22.0</v>
      </c>
      <c r="D24" s="7" t="s">
        <v>36</v>
      </c>
      <c r="E24" s="7">
        <v>14.0</v>
      </c>
      <c r="F24" s="7" t="s">
        <v>91</v>
      </c>
      <c r="G24" s="7">
        <v>4.0</v>
      </c>
      <c r="H24" s="9"/>
      <c r="I24" s="3">
        <v>141.0</v>
      </c>
      <c r="J24" s="8">
        <v>0.12465</v>
      </c>
      <c r="L24" s="3">
        <v>0.12527</v>
      </c>
      <c r="M24">
        <f t="shared" si="1"/>
        <v>0.00062</v>
      </c>
      <c r="N24">
        <v>0.0013299999999999979</v>
      </c>
      <c r="O24" s="22">
        <f t="shared" si="2"/>
        <v>0.004397163121</v>
      </c>
      <c r="P24" s="10"/>
    </row>
    <row r="25">
      <c r="A25" s="13"/>
      <c r="B25" s="7">
        <v>6.0</v>
      </c>
      <c r="C25" s="7">
        <v>22.0</v>
      </c>
      <c r="D25" s="7" t="s">
        <v>36</v>
      </c>
      <c r="E25" s="7">
        <v>27.0</v>
      </c>
      <c r="F25" s="7" t="s">
        <v>93</v>
      </c>
      <c r="G25" s="7">
        <v>4.0</v>
      </c>
      <c r="H25" s="9"/>
      <c r="I25" s="3">
        <v>142.0</v>
      </c>
      <c r="J25" s="8">
        <v>0.12588</v>
      </c>
      <c r="L25" s="3">
        <v>0.12964</v>
      </c>
      <c r="M25">
        <f t="shared" si="1"/>
        <v>0.00376</v>
      </c>
      <c r="N25">
        <v>0.0025499999999999967</v>
      </c>
      <c r="O25" s="22">
        <f t="shared" si="2"/>
        <v>0.02647887324</v>
      </c>
      <c r="P25" s="10"/>
    </row>
    <row r="26">
      <c r="A26" s="13">
        <v>0.5569444444444445</v>
      </c>
      <c r="B26" s="7">
        <v>11.0</v>
      </c>
      <c r="C26" s="7">
        <v>27.0</v>
      </c>
      <c r="D26" s="7" t="s">
        <v>26</v>
      </c>
      <c r="E26" s="7">
        <v>5.0</v>
      </c>
      <c r="F26" s="7" t="s">
        <v>94</v>
      </c>
      <c r="G26" s="7">
        <v>5.0</v>
      </c>
      <c r="H26" s="9"/>
      <c r="I26" s="3">
        <v>141.0</v>
      </c>
      <c r="J26" s="8">
        <v>0.1247</v>
      </c>
      <c r="K26" s="3">
        <v>0.09198</v>
      </c>
      <c r="L26" s="3">
        <v>0.12459</v>
      </c>
      <c r="M26">
        <f t="shared" si="1"/>
        <v>-0.00011</v>
      </c>
      <c r="N26">
        <v>0.002329999999999985</v>
      </c>
      <c r="O26" s="22">
        <f t="shared" si="2"/>
        <v>-0.000780141844</v>
      </c>
      <c r="P26" s="10"/>
    </row>
    <row r="27">
      <c r="A27" s="13"/>
      <c r="B27" s="7">
        <v>11.0</v>
      </c>
      <c r="C27" s="7">
        <v>27.0</v>
      </c>
      <c r="D27" s="7" t="s">
        <v>26</v>
      </c>
      <c r="E27" s="7">
        <v>14.0</v>
      </c>
      <c r="F27" s="7" t="s">
        <v>95</v>
      </c>
      <c r="G27" s="7">
        <v>5.0</v>
      </c>
      <c r="H27" s="9"/>
      <c r="I27" s="3">
        <v>143.0</v>
      </c>
      <c r="J27" s="8">
        <v>0.12635</v>
      </c>
      <c r="K27" s="3">
        <v>0.11784</v>
      </c>
      <c r="L27" s="3">
        <v>0.12768</v>
      </c>
      <c r="M27">
        <f t="shared" si="1"/>
        <v>0.00133</v>
      </c>
      <c r="N27">
        <v>0.0045499999999999985</v>
      </c>
      <c r="O27" s="22">
        <f t="shared" si="2"/>
        <v>0.009300699301</v>
      </c>
      <c r="P27" s="10"/>
    </row>
    <row r="28">
      <c r="A28" s="13"/>
      <c r="B28" s="7">
        <v>11.0</v>
      </c>
      <c r="C28" s="7">
        <v>27.0</v>
      </c>
      <c r="D28" s="7" t="s">
        <v>26</v>
      </c>
      <c r="E28" s="7">
        <v>27.0</v>
      </c>
      <c r="F28" s="7" t="s">
        <v>96</v>
      </c>
      <c r="G28" s="7">
        <v>5.0</v>
      </c>
      <c r="H28" s="9"/>
      <c r="I28" s="3">
        <v>141.3</v>
      </c>
      <c r="J28" s="8">
        <v>0.1254</v>
      </c>
      <c r="K28" s="3">
        <v>0.12568</v>
      </c>
      <c r="L28" s="3">
        <v>0.12795</v>
      </c>
      <c r="M28">
        <f t="shared" si="1"/>
        <v>0.00255</v>
      </c>
      <c r="N28">
        <v>4.800000000000082E-4</v>
      </c>
      <c r="O28" s="22">
        <f t="shared" si="2"/>
        <v>0.01804670913</v>
      </c>
      <c r="P28" s="10"/>
    </row>
    <row r="29">
      <c r="A29" s="13"/>
      <c r="B29" s="7">
        <v>11.0</v>
      </c>
      <c r="C29" s="7">
        <v>27.0</v>
      </c>
      <c r="D29" s="7" t="s">
        <v>36</v>
      </c>
      <c r="E29" s="7">
        <v>5.0</v>
      </c>
      <c r="F29" s="7" t="s">
        <v>98</v>
      </c>
      <c r="G29" s="7">
        <v>5.0</v>
      </c>
      <c r="H29" s="9"/>
      <c r="I29" s="3">
        <v>137.0</v>
      </c>
      <c r="J29" s="3">
        <v>0.11308</v>
      </c>
      <c r="L29" s="3">
        <v>0.12424</v>
      </c>
      <c r="M29">
        <f t="shared" si="1"/>
        <v>0.01116</v>
      </c>
      <c r="N29">
        <v>8.599999999999997E-4</v>
      </c>
      <c r="O29" s="22">
        <f t="shared" si="2"/>
        <v>0.08145985401</v>
      </c>
      <c r="P29" s="10"/>
    </row>
    <row r="30">
      <c r="A30" s="13"/>
      <c r="B30" s="7">
        <v>11.0</v>
      </c>
      <c r="C30" s="7">
        <v>27.0</v>
      </c>
      <c r="D30" s="7" t="s">
        <v>36</v>
      </c>
      <c r="E30" s="7">
        <v>14.0</v>
      </c>
      <c r="F30" s="7" t="s">
        <v>99</v>
      </c>
      <c r="G30" s="7">
        <v>5.0</v>
      </c>
      <c r="H30" s="9"/>
      <c r="I30" s="3">
        <v>136.0</v>
      </c>
      <c r="J30" s="8">
        <v>0.12388</v>
      </c>
      <c r="L30" s="3">
        <v>0.12621</v>
      </c>
      <c r="M30">
        <f t="shared" si="1"/>
        <v>0.00233</v>
      </c>
      <c r="N30">
        <v>0.0011299999999999921</v>
      </c>
      <c r="O30" s="22">
        <f t="shared" si="2"/>
        <v>0.01713235294</v>
      </c>
      <c r="P30" s="10"/>
    </row>
    <row r="31">
      <c r="A31" s="13"/>
      <c r="B31" s="7">
        <v>11.0</v>
      </c>
      <c r="C31" s="7">
        <v>27.0</v>
      </c>
      <c r="D31" s="7" t="s">
        <v>36</v>
      </c>
      <c r="E31" s="7">
        <v>27.0</v>
      </c>
      <c r="F31" s="7" t="s">
        <v>101</v>
      </c>
      <c r="G31" s="7">
        <v>5.0</v>
      </c>
      <c r="H31" s="9"/>
      <c r="I31" s="3">
        <v>140.5</v>
      </c>
      <c r="J31" s="8">
        <v>0.12392</v>
      </c>
      <c r="L31" s="3">
        <v>0.12847</v>
      </c>
      <c r="M31">
        <f t="shared" si="1"/>
        <v>0.00455</v>
      </c>
      <c r="N31">
        <v>0.011039999999999994</v>
      </c>
      <c r="O31" s="22">
        <f t="shared" si="2"/>
        <v>0.03238434164</v>
      </c>
      <c r="P31" s="10"/>
    </row>
    <row r="32">
      <c r="A32" s="13">
        <v>0.5604166666666667</v>
      </c>
      <c r="B32" s="7">
        <v>16.0</v>
      </c>
      <c r="C32" s="7">
        <v>32.0</v>
      </c>
      <c r="D32" s="7" t="s">
        <v>26</v>
      </c>
      <c r="E32" s="7">
        <v>5.0</v>
      </c>
      <c r="F32" s="7" t="s">
        <v>103</v>
      </c>
      <c r="G32" s="7">
        <v>6.0</v>
      </c>
      <c r="H32" s="9"/>
      <c r="I32" s="3">
        <v>141.0</v>
      </c>
      <c r="J32" s="8">
        <v>0.1271</v>
      </c>
      <c r="K32" s="3">
        <v>0.09584</v>
      </c>
      <c r="L32" s="3">
        <v>0.12758</v>
      </c>
      <c r="M32">
        <f t="shared" si="1"/>
        <v>0.00048</v>
      </c>
      <c r="N32">
        <v>0.006799999999999987</v>
      </c>
      <c r="O32" s="22">
        <f t="shared" si="2"/>
        <v>0.003404255319</v>
      </c>
      <c r="P32" s="10"/>
    </row>
    <row r="33">
      <c r="B33" s="7">
        <v>16.0</v>
      </c>
      <c r="C33" s="7">
        <v>32.0</v>
      </c>
      <c r="D33" s="7" t="s">
        <v>26</v>
      </c>
      <c r="E33" s="7">
        <v>14.0</v>
      </c>
      <c r="F33" s="7" t="s">
        <v>105</v>
      </c>
      <c r="G33" s="7">
        <v>6.0</v>
      </c>
      <c r="H33" s="9"/>
      <c r="I33" s="3">
        <v>141.3</v>
      </c>
      <c r="J33" s="8">
        <v>0.12652</v>
      </c>
      <c r="K33" s="3">
        <v>0.12378</v>
      </c>
      <c r="L33" s="3">
        <v>0.12738</v>
      </c>
      <c r="M33">
        <f t="shared" si="1"/>
        <v>0.00086</v>
      </c>
      <c r="N33">
        <v>0.008649999999999991</v>
      </c>
      <c r="O33" s="22">
        <f t="shared" si="2"/>
        <v>0.006086341118</v>
      </c>
      <c r="P33" s="10"/>
    </row>
    <row r="34">
      <c r="A34" s="13"/>
      <c r="B34" s="7">
        <v>16.0</v>
      </c>
      <c r="C34" s="7">
        <v>32.0</v>
      </c>
      <c r="D34" s="7" t="s">
        <v>26</v>
      </c>
      <c r="E34" s="7">
        <v>27.0</v>
      </c>
      <c r="F34" s="7" t="s">
        <v>107</v>
      </c>
      <c r="G34" s="7">
        <v>6.0</v>
      </c>
      <c r="H34" s="9"/>
      <c r="I34" s="3">
        <v>141.3</v>
      </c>
      <c r="J34" s="8">
        <v>0.12456</v>
      </c>
      <c r="K34" s="3">
        <v>0.12696</v>
      </c>
      <c r="L34" s="3">
        <v>0.12569</v>
      </c>
      <c r="M34">
        <f t="shared" si="1"/>
        <v>0.00113</v>
      </c>
      <c r="N34">
        <v>4.999999999999449E-5</v>
      </c>
      <c r="O34" s="22">
        <f t="shared" si="2"/>
        <v>0.007997169144</v>
      </c>
      <c r="P34" s="10"/>
    </row>
    <row r="35">
      <c r="A35" s="13"/>
      <c r="B35" s="7">
        <v>16.0</v>
      </c>
      <c r="C35" s="7">
        <v>32.0</v>
      </c>
      <c r="D35" s="7" t="s">
        <v>36</v>
      </c>
      <c r="E35" s="7">
        <v>5.0</v>
      </c>
      <c r="F35" s="7" t="s">
        <v>109</v>
      </c>
      <c r="G35" s="7">
        <v>6.0</v>
      </c>
      <c r="H35" s="9"/>
      <c r="I35" s="3">
        <v>141.0</v>
      </c>
      <c r="J35" s="8">
        <v>0.11598</v>
      </c>
      <c r="L35" s="3">
        <v>0.12702</v>
      </c>
      <c r="M35">
        <f t="shared" si="1"/>
        <v>0.01104</v>
      </c>
      <c r="N35">
        <v>6.999999999999784E-4</v>
      </c>
      <c r="O35" s="22">
        <f t="shared" si="2"/>
        <v>0.07829787234</v>
      </c>
      <c r="P35" s="10"/>
      <c r="Q35" s="14"/>
    </row>
    <row r="36">
      <c r="A36" s="13"/>
      <c r="B36" s="7">
        <v>16.0</v>
      </c>
      <c r="C36" s="7">
        <v>32.0</v>
      </c>
      <c r="D36" s="7" t="s">
        <v>36</v>
      </c>
      <c r="E36" s="7">
        <v>14.0</v>
      </c>
      <c r="F36" s="7" t="s">
        <v>111</v>
      </c>
      <c r="G36" s="7">
        <v>6.0</v>
      </c>
      <c r="H36" s="9"/>
      <c r="I36" s="3">
        <v>142.0</v>
      </c>
      <c r="J36" s="8">
        <v>0.12044</v>
      </c>
      <c r="L36" s="3">
        <v>0.12724</v>
      </c>
      <c r="M36">
        <f t="shared" si="1"/>
        <v>0.0068</v>
      </c>
      <c r="N36">
        <v>6.299999999999917E-4</v>
      </c>
      <c r="O36" s="22">
        <f t="shared" si="2"/>
        <v>0.04788732394</v>
      </c>
      <c r="P36" s="10"/>
    </row>
    <row r="37">
      <c r="A37" s="13"/>
      <c r="B37" s="7">
        <v>16.0</v>
      </c>
      <c r="C37" s="7">
        <v>32.0</v>
      </c>
      <c r="D37" s="7" t="s">
        <v>36</v>
      </c>
      <c r="E37" s="7">
        <v>27.0</v>
      </c>
      <c r="F37" s="7" t="s">
        <v>112</v>
      </c>
      <c r="G37" s="7">
        <v>6.0</v>
      </c>
      <c r="H37" s="9"/>
      <c r="I37" s="3">
        <v>141.0</v>
      </c>
      <c r="J37" s="8">
        <v>0.11665</v>
      </c>
      <c r="L37" s="3">
        <v>0.1253</v>
      </c>
      <c r="M37">
        <f t="shared" si="1"/>
        <v>0.00865</v>
      </c>
      <c r="N37">
        <v>3.6999999999998145E-4</v>
      </c>
      <c r="O37" s="22">
        <f t="shared" si="2"/>
        <v>0.06134751773</v>
      </c>
      <c r="P37" s="10"/>
    </row>
    <row r="38">
      <c r="A38" s="13">
        <v>0.5638888888888889</v>
      </c>
      <c r="B38" s="7">
        <v>21.0</v>
      </c>
      <c r="C38" s="7">
        <v>37.0</v>
      </c>
      <c r="D38" s="7" t="s">
        <v>26</v>
      </c>
      <c r="E38" s="7">
        <v>5.0</v>
      </c>
      <c r="F38" s="7" t="s">
        <v>113</v>
      </c>
      <c r="G38" s="7">
        <v>7.0</v>
      </c>
      <c r="H38" s="9"/>
      <c r="I38" s="3">
        <v>141.0</v>
      </c>
      <c r="J38" s="8">
        <v>0.12505</v>
      </c>
      <c r="K38" s="3">
        <v>0.10419</v>
      </c>
      <c r="L38" s="3">
        <v>0.1251</v>
      </c>
      <c r="M38">
        <f t="shared" si="1"/>
        <v>0.00005</v>
      </c>
      <c r="N38">
        <v>9.599999999999886E-4</v>
      </c>
      <c r="O38" s="22">
        <f t="shared" si="2"/>
        <v>0.0003546099291</v>
      </c>
      <c r="P38" s="10"/>
      <c r="Q38" s="14"/>
    </row>
    <row r="39">
      <c r="A39" s="13"/>
      <c r="B39" s="7">
        <v>21.0</v>
      </c>
      <c r="C39" s="7">
        <v>37.0</v>
      </c>
      <c r="D39" s="7" t="s">
        <v>26</v>
      </c>
      <c r="E39" s="7">
        <v>14.0</v>
      </c>
      <c r="F39" s="7" t="s">
        <v>115</v>
      </c>
      <c r="G39" s="7">
        <v>7.0</v>
      </c>
      <c r="H39" s="9"/>
      <c r="I39" s="3">
        <v>141.3</v>
      </c>
      <c r="J39" s="8">
        <v>0.12715</v>
      </c>
      <c r="K39" s="3">
        <v>0.06779</v>
      </c>
      <c r="L39" s="3">
        <v>0.12785</v>
      </c>
      <c r="M39">
        <f t="shared" si="1"/>
        <v>0.0007</v>
      </c>
      <c r="N39">
        <v>1.4000000000000123E-4</v>
      </c>
      <c r="O39" s="22">
        <f t="shared" si="2"/>
        <v>0.004953998585</v>
      </c>
      <c r="P39" s="10"/>
    </row>
    <row r="40">
      <c r="A40" s="13"/>
      <c r="B40" s="7">
        <v>21.0</v>
      </c>
      <c r="C40" s="7">
        <v>37.0</v>
      </c>
      <c r="D40" s="7" t="s">
        <v>26</v>
      </c>
      <c r="E40" s="7">
        <v>27.0</v>
      </c>
      <c r="F40" s="7" t="s">
        <v>116</v>
      </c>
      <c r="G40" s="7">
        <v>7.0</v>
      </c>
      <c r="H40" s="9"/>
      <c r="I40" s="3">
        <v>143.0</v>
      </c>
      <c r="J40" s="8">
        <v>0.12508</v>
      </c>
      <c r="L40" s="3">
        <v>0.12571</v>
      </c>
      <c r="M40">
        <f t="shared" si="1"/>
        <v>0.00063</v>
      </c>
      <c r="N40">
        <v>9.000000000000674E-5</v>
      </c>
      <c r="O40" s="22">
        <f t="shared" si="2"/>
        <v>0.004405594406</v>
      </c>
      <c r="P40" s="10"/>
    </row>
    <row r="41">
      <c r="A41" s="13"/>
      <c r="B41" s="7">
        <v>21.0</v>
      </c>
      <c r="C41" s="7">
        <v>37.0</v>
      </c>
      <c r="D41" s="7" t="s">
        <v>36</v>
      </c>
      <c r="E41" s="7">
        <v>5.0</v>
      </c>
      <c r="F41" s="7" t="s">
        <v>118</v>
      </c>
      <c r="G41" s="7">
        <v>7.0</v>
      </c>
      <c r="H41" s="7"/>
      <c r="I41" s="3">
        <v>141.0</v>
      </c>
      <c r="J41" s="8">
        <v>0.12535</v>
      </c>
      <c r="L41" s="3">
        <v>0.12514</v>
      </c>
      <c r="M41">
        <f t="shared" si="1"/>
        <v>-0.00021</v>
      </c>
      <c r="N41">
        <v>0.005809999999999996</v>
      </c>
      <c r="O41" s="22">
        <f t="shared" si="2"/>
        <v>-0.001489361702</v>
      </c>
      <c r="P41" s="10"/>
      <c r="Q41" s="2"/>
      <c r="R41" s="6"/>
      <c r="S41" s="6"/>
      <c r="T41" s="6"/>
      <c r="U41" s="6"/>
      <c r="V41" s="6"/>
      <c r="W41" s="6"/>
      <c r="X41" s="6"/>
      <c r="Y41" s="6"/>
      <c r="Z41" s="6"/>
      <c r="AA41" s="6"/>
      <c r="AB41" s="6"/>
      <c r="AC41" s="6"/>
      <c r="AD41" s="6"/>
      <c r="AE41" s="6"/>
    </row>
    <row r="42">
      <c r="A42" s="13"/>
      <c r="B42" s="7">
        <v>21.0</v>
      </c>
      <c r="C42" s="7">
        <v>37.0</v>
      </c>
      <c r="D42" s="7" t="s">
        <v>36</v>
      </c>
      <c r="E42" s="7">
        <v>14.0</v>
      </c>
      <c r="F42" s="7" t="s">
        <v>120</v>
      </c>
      <c r="G42" s="7">
        <v>7.0</v>
      </c>
      <c r="H42" s="9"/>
      <c r="I42" s="3">
        <v>141.5</v>
      </c>
      <c r="J42" s="8">
        <v>0.12894</v>
      </c>
      <c r="L42" s="3">
        <v>0.12668</v>
      </c>
      <c r="M42">
        <f t="shared" si="1"/>
        <v>-0.00226</v>
      </c>
      <c r="N42">
        <v>0.008410000000000015</v>
      </c>
      <c r="O42" s="22">
        <f t="shared" si="2"/>
        <v>-0.01597173145</v>
      </c>
      <c r="P42" s="10"/>
    </row>
    <row r="43">
      <c r="A43" s="13"/>
      <c r="B43" s="7">
        <v>21.0</v>
      </c>
      <c r="C43" s="7">
        <v>37.0</v>
      </c>
      <c r="D43" s="7" t="s">
        <v>36</v>
      </c>
      <c r="E43" s="7">
        <v>27.0</v>
      </c>
      <c r="F43" s="7" t="s">
        <v>121</v>
      </c>
      <c r="G43" s="7">
        <v>7.0</v>
      </c>
      <c r="H43" s="9"/>
      <c r="I43" s="3">
        <v>141.3</v>
      </c>
      <c r="J43" s="8">
        <v>0.12518</v>
      </c>
      <c r="K43" s="3">
        <v>0.09476</v>
      </c>
      <c r="L43" s="3">
        <v>0.12555</v>
      </c>
      <c r="M43">
        <f t="shared" si="1"/>
        <v>0.00037</v>
      </c>
      <c r="N43">
        <v>2.2000000000002573E-4</v>
      </c>
      <c r="O43" s="22">
        <f t="shared" si="2"/>
        <v>0.002618542109</v>
      </c>
      <c r="P43" s="10"/>
    </row>
    <row r="44">
      <c r="A44" s="13">
        <v>0.5673611111111111</v>
      </c>
      <c r="B44" s="7">
        <v>26.0</v>
      </c>
      <c r="C44" s="7">
        <v>42.0</v>
      </c>
      <c r="D44" s="7" t="s">
        <v>26</v>
      </c>
      <c r="E44" s="7">
        <v>5.0</v>
      </c>
      <c r="F44" s="7" t="s">
        <v>125</v>
      </c>
      <c r="G44" s="7">
        <v>8.0</v>
      </c>
      <c r="H44" s="9"/>
      <c r="I44" s="3">
        <v>143.0</v>
      </c>
      <c r="J44" s="8">
        <v>0.1247</v>
      </c>
      <c r="K44" s="3">
        <v>0.10508</v>
      </c>
      <c r="L44" s="3">
        <v>0.12566</v>
      </c>
      <c r="M44">
        <f t="shared" si="1"/>
        <v>0.00096</v>
      </c>
      <c r="N44">
        <v>9.000000000000674E-5</v>
      </c>
      <c r="O44" s="22">
        <f t="shared" si="2"/>
        <v>0.006713286713</v>
      </c>
      <c r="P44" s="10"/>
    </row>
    <row r="45">
      <c r="A45" s="13"/>
      <c r="B45" s="7">
        <v>26.0</v>
      </c>
      <c r="C45" s="7">
        <v>42.0</v>
      </c>
      <c r="D45" s="7" t="s">
        <v>26</v>
      </c>
      <c r="E45" s="7">
        <v>14.0</v>
      </c>
      <c r="F45" s="7" t="s">
        <v>127</v>
      </c>
      <c r="G45" s="7">
        <v>8.0</v>
      </c>
      <c r="H45" s="9"/>
      <c r="I45" s="3">
        <v>142.0</v>
      </c>
      <c r="J45" s="8">
        <v>0.12435</v>
      </c>
      <c r="K45" s="3">
        <v>0.11135</v>
      </c>
      <c r="L45" s="3">
        <v>0.12449</v>
      </c>
      <c r="M45">
        <f t="shared" si="1"/>
        <v>0.00014</v>
      </c>
      <c r="N45">
        <v>3.999999999999976E-4</v>
      </c>
      <c r="O45" s="22">
        <f t="shared" si="2"/>
        <v>0.000985915493</v>
      </c>
      <c r="P45" s="10"/>
    </row>
    <row r="46">
      <c r="A46" s="13"/>
      <c r="B46" s="7">
        <v>26.0</v>
      </c>
      <c r="C46" s="7">
        <v>42.0</v>
      </c>
      <c r="D46" s="7" t="s">
        <v>26</v>
      </c>
      <c r="E46" s="7">
        <v>27.0</v>
      </c>
      <c r="F46" s="7" t="s">
        <v>129</v>
      </c>
      <c r="G46" s="7">
        <v>8.0</v>
      </c>
      <c r="H46" s="9"/>
      <c r="I46" s="3">
        <v>142.0</v>
      </c>
      <c r="J46" s="8">
        <v>0.12708</v>
      </c>
      <c r="K46" s="3">
        <v>0.09892</v>
      </c>
      <c r="L46" s="3">
        <v>0.12717</v>
      </c>
      <c r="M46">
        <f t="shared" si="1"/>
        <v>0.00009</v>
      </c>
      <c r="N46">
        <v>0.013590000000000019</v>
      </c>
      <c r="O46" s="22">
        <f t="shared" si="2"/>
        <v>0.0006338028169</v>
      </c>
      <c r="P46" s="10"/>
    </row>
    <row r="47">
      <c r="A47" s="13"/>
      <c r="B47" s="7">
        <v>26.0</v>
      </c>
      <c r="C47" s="7">
        <v>42.0</v>
      </c>
      <c r="D47" s="7" t="s">
        <v>36</v>
      </c>
      <c r="E47" s="7">
        <v>5.0</v>
      </c>
      <c r="F47" s="7" t="s">
        <v>131</v>
      </c>
      <c r="G47" s="7">
        <v>8.0</v>
      </c>
      <c r="H47" s="9"/>
      <c r="I47" s="3">
        <v>137.5</v>
      </c>
      <c r="J47" s="8">
        <v>0.12132</v>
      </c>
      <c r="L47" s="3">
        <v>0.12713</v>
      </c>
      <c r="M47">
        <f t="shared" si="1"/>
        <v>0.00581</v>
      </c>
      <c r="N47">
        <v>3.700000000000092E-4</v>
      </c>
      <c r="O47" s="22">
        <f t="shared" si="2"/>
        <v>0.04225454545</v>
      </c>
      <c r="P47" s="10"/>
    </row>
    <row r="48">
      <c r="A48" s="13"/>
      <c r="B48" s="7">
        <v>26.0</v>
      </c>
      <c r="C48" s="7">
        <v>42.0</v>
      </c>
      <c r="D48" s="7" t="s">
        <v>36</v>
      </c>
      <c r="E48" s="7">
        <v>14.0</v>
      </c>
      <c r="F48" s="7" t="s">
        <v>134</v>
      </c>
      <c r="G48" s="7">
        <v>8.0</v>
      </c>
      <c r="H48" s="9"/>
      <c r="I48" s="3">
        <v>141.0</v>
      </c>
      <c r="J48" s="8">
        <v>0.11918</v>
      </c>
      <c r="L48" s="3">
        <v>0.12759</v>
      </c>
      <c r="M48">
        <f t="shared" si="1"/>
        <v>0.00841</v>
      </c>
      <c r="N48">
        <v>0.013749999999999998</v>
      </c>
      <c r="O48" s="22">
        <f t="shared" si="2"/>
        <v>0.05964539007</v>
      </c>
      <c r="P48" s="10"/>
    </row>
    <row r="49">
      <c r="A49" s="13"/>
      <c r="B49" s="7">
        <v>26.0</v>
      </c>
      <c r="C49" s="7">
        <v>42.0</v>
      </c>
      <c r="D49" s="7" t="s">
        <v>36</v>
      </c>
      <c r="E49" s="7">
        <v>27.0</v>
      </c>
      <c r="F49" s="7" t="s">
        <v>136</v>
      </c>
      <c r="G49" s="7">
        <v>8.0</v>
      </c>
      <c r="H49" s="9"/>
      <c r="I49" s="3">
        <v>141.0</v>
      </c>
      <c r="J49" s="8">
        <v>0.12586</v>
      </c>
      <c r="K49" s="3">
        <v>0.09675</v>
      </c>
      <c r="L49" s="3">
        <v>0.12601</v>
      </c>
      <c r="M49">
        <f t="shared" si="1"/>
        <v>0.00015</v>
      </c>
      <c r="N49">
        <v>4.5000000000000595E-4</v>
      </c>
      <c r="O49" s="22">
        <f t="shared" si="2"/>
        <v>0.001063829787</v>
      </c>
      <c r="P49" s="10"/>
      <c r="Q49" s="14"/>
    </row>
    <row r="50">
      <c r="A50" s="13">
        <v>0.5708333333333333</v>
      </c>
      <c r="B50" s="7">
        <v>31.0</v>
      </c>
      <c r="C50" s="7">
        <v>47.0</v>
      </c>
      <c r="D50" s="7" t="s">
        <v>26</v>
      </c>
      <c r="E50" s="7">
        <v>5.0</v>
      </c>
      <c r="F50" s="7" t="s">
        <v>137</v>
      </c>
      <c r="G50" s="7">
        <v>9.0</v>
      </c>
      <c r="H50" s="9"/>
      <c r="I50" s="3">
        <v>141.0</v>
      </c>
      <c r="J50" s="8">
        <v>0.12704</v>
      </c>
      <c r="K50" s="3">
        <v>0.10022</v>
      </c>
      <c r="L50" s="3">
        <v>0.12726</v>
      </c>
      <c r="M50">
        <f t="shared" si="1"/>
        <v>0.00022</v>
      </c>
      <c r="N50">
        <v>1.7000000000000348E-4</v>
      </c>
      <c r="O50" s="22">
        <f t="shared" si="2"/>
        <v>0.001560283688</v>
      </c>
      <c r="P50" s="10"/>
    </row>
    <row r="51">
      <c r="A51" s="13"/>
      <c r="B51" s="7">
        <v>31.0</v>
      </c>
      <c r="C51" s="7">
        <v>47.0</v>
      </c>
      <c r="D51" s="7" t="s">
        <v>26</v>
      </c>
      <c r="E51" s="7">
        <v>14.0</v>
      </c>
      <c r="F51" s="7" t="s">
        <v>139</v>
      </c>
      <c r="G51" s="7">
        <v>9.0</v>
      </c>
      <c r="H51" s="9"/>
      <c r="I51" s="3">
        <v>142.0</v>
      </c>
      <c r="J51" s="8">
        <v>0.12547</v>
      </c>
      <c r="K51" s="3">
        <v>0.10683</v>
      </c>
      <c r="L51" s="3">
        <v>0.12556</v>
      </c>
      <c r="M51">
        <f t="shared" si="1"/>
        <v>0.00009</v>
      </c>
      <c r="N51">
        <v>2.7000000000000635E-4</v>
      </c>
      <c r="O51" s="22">
        <f t="shared" si="2"/>
        <v>0.0006338028169</v>
      </c>
      <c r="P51" s="10"/>
    </row>
    <row r="52">
      <c r="A52" s="13"/>
      <c r="B52" s="7">
        <v>31.0</v>
      </c>
      <c r="C52" s="7">
        <v>47.0</v>
      </c>
      <c r="D52" s="7" t="s">
        <v>26</v>
      </c>
      <c r="E52" s="7">
        <v>27.0</v>
      </c>
      <c r="F52" s="7" t="s">
        <v>141</v>
      </c>
      <c r="G52" s="7">
        <v>9.0</v>
      </c>
      <c r="H52" s="9"/>
      <c r="I52" s="3">
        <v>141.0</v>
      </c>
      <c r="J52" s="8">
        <v>0.12488</v>
      </c>
      <c r="K52" s="3">
        <v>0.09837</v>
      </c>
      <c r="L52" s="3">
        <v>0.12528</v>
      </c>
      <c r="M52">
        <f t="shared" si="1"/>
        <v>0.0004</v>
      </c>
      <c r="N52">
        <v>0.002829999999999999</v>
      </c>
      <c r="O52" s="22">
        <f t="shared" si="2"/>
        <v>0.002836879433</v>
      </c>
      <c r="P52" s="10"/>
      <c r="Q52" s="2"/>
    </row>
    <row r="53">
      <c r="A53" s="13"/>
      <c r="B53" s="7">
        <v>31.0</v>
      </c>
      <c r="C53" s="7">
        <v>47.0</v>
      </c>
      <c r="D53" s="7" t="s">
        <v>36</v>
      </c>
      <c r="E53" s="7">
        <v>5.0</v>
      </c>
      <c r="F53" s="7" t="s">
        <v>144</v>
      </c>
      <c r="G53" s="7">
        <v>9.0</v>
      </c>
      <c r="H53" s="9"/>
      <c r="I53" s="3">
        <v>142.0</v>
      </c>
      <c r="J53" s="8">
        <v>0.11331</v>
      </c>
      <c r="L53" s="3">
        <v>0.1269</v>
      </c>
      <c r="M53">
        <f t="shared" si="1"/>
        <v>0.01359</v>
      </c>
      <c r="N53">
        <v>0.0019199999999999912</v>
      </c>
      <c r="O53" s="22">
        <f t="shared" si="2"/>
        <v>0.09570422535</v>
      </c>
      <c r="P53" s="10"/>
    </row>
    <row r="54">
      <c r="A54" s="13"/>
      <c r="B54" s="7">
        <v>31.0</v>
      </c>
      <c r="C54" s="7">
        <v>47.0</v>
      </c>
      <c r="D54" s="7" t="s">
        <v>36</v>
      </c>
      <c r="E54" s="7">
        <v>14.0</v>
      </c>
      <c r="F54" s="7" t="s">
        <v>147</v>
      </c>
      <c r="G54" s="7">
        <v>9.0</v>
      </c>
      <c r="H54" s="9"/>
      <c r="I54" s="3">
        <v>143.0</v>
      </c>
      <c r="J54" s="8">
        <v>0.125</v>
      </c>
      <c r="K54" s="3">
        <v>0.12171</v>
      </c>
      <c r="L54" s="3">
        <v>0.12537</v>
      </c>
      <c r="M54">
        <f t="shared" si="1"/>
        <v>0.00037</v>
      </c>
      <c r="N54">
        <v>3.800000000000192E-4</v>
      </c>
      <c r="O54" s="22">
        <f t="shared" si="2"/>
        <v>0.002587412587</v>
      </c>
      <c r="P54" s="10"/>
    </row>
    <row r="55">
      <c r="A55" s="13"/>
      <c r="B55" s="7">
        <v>31.0</v>
      </c>
      <c r="C55" s="7">
        <v>47.0</v>
      </c>
      <c r="D55" s="7" t="s">
        <v>36</v>
      </c>
      <c r="E55" s="7">
        <v>27.0</v>
      </c>
      <c r="F55" s="7" t="s">
        <v>149</v>
      </c>
      <c r="G55" s="7">
        <v>9.0</v>
      </c>
      <c r="H55" s="9"/>
      <c r="I55" s="3">
        <v>140.5</v>
      </c>
      <c r="J55" s="8">
        <v>0.10997</v>
      </c>
      <c r="L55" s="3">
        <v>0.12372</v>
      </c>
      <c r="M55">
        <f t="shared" si="1"/>
        <v>0.01375</v>
      </c>
      <c r="N55">
        <v>9.999999999998899E-5</v>
      </c>
      <c r="O55" s="22">
        <f t="shared" si="2"/>
        <v>0.09786476868</v>
      </c>
      <c r="P55" s="10"/>
    </row>
    <row r="56">
      <c r="A56" s="13">
        <v>0.5743055555555555</v>
      </c>
      <c r="B56" s="7">
        <v>36.0</v>
      </c>
      <c r="C56" s="7">
        <v>52.0</v>
      </c>
      <c r="D56" s="7" t="s">
        <v>26</v>
      </c>
      <c r="E56" s="7">
        <v>5.0</v>
      </c>
      <c r="F56" s="7" t="s">
        <v>151</v>
      </c>
      <c r="G56" s="7">
        <v>10.0</v>
      </c>
      <c r="H56" s="9"/>
      <c r="I56" s="3">
        <v>141.0</v>
      </c>
      <c r="J56" s="8">
        <v>0.12503</v>
      </c>
      <c r="K56" s="3">
        <v>0.097</v>
      </c>
      <c r="L56" s="3">
        <v>0.12548</v>
      </c>
      <c r="M56">
        <f t="shared" si="1"/>
        <v>0.00045</v>
      </c>
      <c r="N56">
        <v>4.499999999999782E-4</v>
      </c>
      <c r="O56" s="22">
        <f t="shared" si="2"/>
        <v>0.003191489362</v>
      </c>
      <c r="P56" s="10"/>
      <c r="Q56" s="14"/>
    </row>
    <row r="57">
      <c r="A57" s="13"/>
      <c r="B57" s="7">
        <v>36.0</v>
      </c>
      <c r="C57" s="7">
        <v>52.0</v>
      </c>
      <c r="D57" s="7" t="s">
        <v>26</v>
      </c>
      <c r="E57" s="7">
        <v>14.0</v>
      </c>
      <c r="F57" s="7" t="s">
        <v>153</v>
      </c>
      <c r="G57" s="7">
        <v>10.0</v>
      </c>
      <c r="H57" s="9"/>
      <c r="I57" s="3">
        <v>141.0</v>
      </c>
      <c r="J57" s="8">
        <v>0.1252</v>
      </c>
      <c r="K57" s="3">
        <v>0.09494</v>
      </c>
      <c r="L57" s="3">
        <v>0.12537</v>
      </c>
      <c r="M57">
        <f t="shared" si="1"/>
        <v>0.00017</v>
      </c>
      <c r="N57">
        <v>4.200000000000037E-4</v>
      </c>
      <c r="O57" s="22">
        <f t="shared" si="2"/>
        <v>0.001205673759</v>
      </c>
      <c r="P57" s="10"/>
    </row>
    <row r="58">
      <c r="A58" s="13"/>
      <c r="B58" s="7">
        <v>36.0</v>
      </c>
      <c r="C58" s="7">
        <v>52.0</v>
      </c>
      <c r="D58" s="7" t="s">
        <v>26</v>
      </c>
      <c r="E58" s="7">
        <v>27.0</v>
      </c>
      <c r="F58" s="7" t="s">
        <v>155</v>
      </c>
      <c r="G58" s="7">
        <v>10.0</v>
      </c>
      <c r="H58" s="9"/>
      <c r="I58" s="3">
        <v>141.0</v>
      </c>
      <c r="J58" s="8">
        <v>0.12454</v>
      </c>
      <c r="K58" s="3">
        <v>0.10185</v>
      </c>
      <c r="L58" s="3">
        <v>0.12481</v>
      </c>
      <c r="M58">
        <f t="shared" si="1"/>
        <v>0.00027</v>
      </c>
      <c r="N58">
        <v>3.800000000000192E-4</v>
      </c>
      <c r="O58" s="22">
        <f t="shared" si="2"/>
        <v>0.001914893617</v>
      </c>
      <c r="P58" s="10"/>
      <c r="Q58" s="14"/>
    </row>
    <row r="59">
      <c r="A59" s="13"/>
      <c r="B59" s="7">
        <v>36.0</v>
      </c>
      <c r="C59" s="7">
        <v>52.0</v>
      </c>
      <c r="D59" s="7" t="s">
        <v>36</v>
      </c>
      <c r="E59" s="7">
        <v>5.0</v>
      </c>
      <c r="F59" s="7" t="s">
        <v>157</v>
      </c>
      <c r="G59" s="7">
        <v>10.0</v>
      </c>
      <c r="H59" s="9"/>
      <c r="I59" s="3">
        <v>140.5</v>
      </c>
      <c r="J59" s="8">
        <v>0.12118</v>
      </c>
      <c r="L59" s="3">
        <v>0.12401</v>
      </c>
      <c r="M59">
        <f t="shared" si="1"/>
        <v>0.00283</v>
      </c>
      <c r="N59">
        <v>0.0011799999999999866</v>
      </c>
      <c r="O59" s="22">
        <f t="shared" si="2"/>
        <v>0.02014234875</v>
      </c>
      <c r="P59" s="10"/>
    </row>
    <row r="60">
      <c r="A60" s="13"/>
      <c r="B60" s="7">
        <v>36.0</v>
      </c>
      <c r="C60" s="7">
        <v>52.0</v>
      </c>
      <c r="D60" s="7" t="s">
        <v>36</v>
      </c>
      <c r="E60" s="7">
        <v>14.0</v>
      </c>
      <c r="F60" s="7" t="s">
        <v>160</v>
      </c>
      <c r="G60" s="7">
        <v>10.0</v>
      </c>
      <c r="H60" s="9"/>
      <c r="I60" s="3">
        <v>140.0</v>
      </c>
      <c r="J60" s="8">
        <v>0.12463</v>
      </c>
      <c r="L60" s="3">
        <v>0.12655</v>
      </c>
      <c r="M60">
        <f t="shared" si="1"/>
        <v>0.00192</v>
      </c>
      <c r="N60">
        <v>1.1999999999999511E-4</v>
      </c>
      <c r="O60" s="22">
        <f t="shared" si="2"/>
        <v>0.01371428571</v>
      </c>
      <c r="P60" s="10"/>
    </row>
    <row r="61">
      <c r="A61" s="13"/>
      <c r="B61" s="7">
        <v>36.0</v>
      </c>
      <c r="C61" s="7">
        <v>52.0</v>
      </c>
      <c r="D61" s="7" t="s">
        <v>36</v>
      </c>
      <c r="E61" s="7">
        <v>27.0</v>
      </c>
      <c r="F61" s="7" t="s">
        <v>162</v>
      </c>
      <c r="G61" s="7">
        <v>10.0</v>
      </c>
      <c r="H61" s="7"/>
      <c r="I61" s="3">
        <v>140.0</v>
      </c>
      <c r="J61" s="8">
        <v>0.12505</v>
      </c>
      <c r="K61" s="3">
        <v>0.12447</v>
      </c>
      <c r="L61" s="3">
        <v>0.12543</v>
      </c>
      <c r="M61">
        <f t="shared" si="1"/>
        <v>0.00038</v>
      </c>
      <c r="N61">
        <v>1.2999999999999123E-4</v>
      </c>
      <c r="O61" s="22">
        <f t="shared" si="2"/>
        <v>0.002714285714</v>
      </c>
      <c r="P61" s="10"/>
      <c r="Q61" s="2"/>
      <c r="R61" s="6"/>
      <c r="S61" s="6"/>
      <c r="T61" s="6"/>
      <c r="U61" s="6"/>
      <c r="V61" s="6"/>
      <c r="W61" s="6"/>
      <c r="X61" s="6"/>
      <c r="Y61" s="6"/>
      <c r="Z61" s="6"/>
      <c r="AA61" s="6"/>
      <c r="AB61" s="6"/>
      <c r="AC61" s="6"/>
      <c r="AD61" s="6"/>
      <c r="AE61" s="6"/>
    </row>
    <row r="62">
      <c r="A62" s="13">
        <v>0.5777777777777777</v>
      </c>
      <c r="B62" s="7">
        <v>41.0</v>
      </c>
      <c r="C62" s="7">
        <v>57.0</v>
      </c>
      <c r="D62" s="7" t="s">
        <v>26</v>
      </c>
      <c r="E62" s="7">
        <v>5.0</v>
      </c>
      <c r="F62" s="7" t="s">
        <v>166</v>
      </c>
      <c r="G62" s="7">
        <v>11.0</v>
      </c>
      <c r="H62" s="9"/>
      <c r="I62" s="3">
        <v>141.3</v>
      </c>
      <c r="J62" s="8">
        <v>0.12647</v>
      </c>
      <c r="K62" s="3">
        <v>0.1036</v>
      </c>
      <c r="L62" s="3">
        <v>0.12657</v>
      </c>
      <c r="M62">
        <f t="shared" si="1"/>
        <v>0.0001</v>
      </c>
      <c r="N62">
        <v>2.0999999999998797E-4</v>
      </c>
      <c r="O62" s="22">
        <f t="shared" si="2"/>
        <v>0.0007077140835</v>
      </c>
      <c r="P62" s="10"/>
    </row>
    <row r="63">
      <c r="A63" s="13"/>
      <c r="B63" s="7">
        <v>41.0</v>
      </c>
      <c r="C63" s="7">
        <v>57.0</v>
      </c>
      <c r="D63" s="7" t="s">
        <v>26</v>
      </c>
      <c r="E63" s="7">
        <v>14.0</v>
      </c>
      <c r="F63" s="7" t="s">
        <v>169</v>
      </c>
      <c r="G63" s="7">
        <v>11.0</v>
      </c>
      <c r="H63" s="9"/>
      <c r="I63" s="3">
        <v>142.0</v>
      </c>
      <c r="J63" s="8">
        <v>0.12673</v>
      </c>
      <c r="K63" s="3">
        <v>0.08332</v>
      </c>
      <c r="L63" s="3">
        <v>0.12718</v>
      </c>
      <c r="M63">
        <f t="shared" si="1"/>
        <v>0.00045</v>
      </c>
      <c r="N63">
        <v>1.7999999999998573E-4</v>
      </c>
      <c r="O63" s="22">
        <f t="shared" si="2"/>
        <v>0.003169014085</v>
      </c>
      <c r="P63" s="10"/>
      <c r="Q63" s="14"/>
    </row>
    <row r="64">
      <c r="A64" s="13"/>
      <c r="B64" s="7">
        <v>41.0</v>
      </c>
      <c r="C64" s="7">
        <v>57.0</v>
      </c>
      <c r="D64" s="7" t="s">
        <v>26</v>
      </c>
      <c r="E64" s="7">
        <v>27.0</v>
      </c>
      <c r="F64" s="7" t="s">
        <v>171</v>
      </c>
      <c r="G64" s="7">
        <v>11.0</v>
      </c>
      <c r="H64" s="9"/>
      <c r="I64" s="3">
        <v>140.5</v>
      </c>
      <c r="J64" s="8">
        <v>0.12577</v>
      </c>
      <c r="L64" s="3">
        <v>0.12619</v>
      </c>
      <c r="M64">
        <f t="shared" si="1"/>
        <v>0.00042</v>
      </c>
      <c r="N64">
        <v>1.5999999999999348E-4</v>
      </c>
      <c r="O64" s="22">
        <f t="shared" si="2"/>
        <v>0.002989323843</v>
      </c>
      <c r="P64" s="10"/>
      <c r="Q64" s="3"/>
    </row>
    <row r="65">
      <c r="A65" s="13"/>
      <c r="B65" s="7">
        <v>41.0</v>
      </c>
      <c r="C65" s="7">
        <v>57.0</v>
      </c>
      <c r="D65" s="7" t="s">
        <v>36</v>
      </c>
      <c r="E65" s="7">
        <v>5.0</v>
      </c>
      <c r="F65" s="7" t="s">
        <v>173</v>
      </c>
      <c r="G65" s="7">
        <v>11.0</v>
      </c>
      <c r="H65" s="9"/>
      <c r="I65" s="3">
        <v>141.0</v>
      </c>
      <c r="J65" s="8">
        <v>0.12574</v>
      </c>
      <c r="K65" s="3">
        <v>0.09977</v>
      </c>
      <c r="L65" s="3">
        <v>0.12612</v>
      </c>
      <c r="M65">
        <f t="shared" si="1"/>
        <v>0.00038</v>
      </c>
      <c r="N65">
        <v>1.4000000000000123E-4</v>
      </c>
      <c r="O65" s="22">
        <f t="shared" si="2"/>
        <v>0.002695035461</v>
      </c>
      <c r="P65" s="10"/>
    </row>
    <row r="66">
      <c r="A66" s="13"/>
      <c r="B66" s="7">
        <v>41.0</v>
      </c>
      <c r="C66" s="7">
        <v>57.0</v>
      </c>
      <c r="D66" s="7" t="s">
        <v>36</v>
      </c>
      <c r="E66" s="7">
        <v>14.0</v>
      </c>
      <c r="F66" s="7" t="s">
        <v>175</v>
      </c>
      <c r="G66" s="7">
        <v>11.0</v>
      </c>
      <c r="H66" s="9"/>
      <c r="I66" s="3">
        <v>142.0</v>
      </c>
      <c r="J66" s="8">
        <v>0.1242</v>
      </c>
      <c r="K66" s="3">
        <v>0.09622</v>
      </c>
      <c r="L66" s="3">
        <v>0.12538</v>
      </c>
      <c r="M66">
        <f t="shared" si="1"/>
        <v>0.00118</v>
      </c>
      <c r="N66">
        <v>3.1999999999998696E-4</v>
      </c>
      <c r="O66" s="22">
        <f t="shared" si="2"/>
        <v>0.008309859155</v>
      </c>
      <c r="P66" s="10"/>
      <c r="Q66" s="3"/>
    </row>
    <row r="67">
      <c r="A67" s="13"/>
      <c r="B67" s="7">
        <v>41.0</v>
      </c>
      <c r="C67" s="7">
        <v>57.0</v>
      </c>
      <c r="D67" s="7" t="s">
        <v>36</v>
      </c>
      <c r="E67" s="7">
        <v>27.0</v>
      </c>
      <c r="F67" s="7" t="s">
        <v>176</v>
      </c>
      <c r="G67" s="7">
        <v>11.0</v>
      </c>
      <c r="H67" s="9"/>
      <c r="I67" s="3">
        <v>140.5</v>
      </c>
      <c r="J67" s="8">
        <v>0.12478</v>
      </c>
      <c r="K67" s="3">
        <v>0.0951</v>
      </c>
      <c r="L67" s="3">
        <v>0.1249</v>
      </c>
      <c r="M67">
        <f t="shared" si="1"/>
        <v>0.00012</v>
      </c>
      <c r="N67">
        <v>3.100000000000047E-4</v>
      </c>
      <c r="O67" s="22">
        <f t="shared" si="2"/>
        <v>0.0008540925267</v>
      </c>
      <c r="P67" s="10"/>
      <c r="Q67" s="3"/>
    </row>
    <row r="68">
      <c r="A68" s="13">
        <v>0.58125</v>
      </c>
      <c r="B68" s="7">
        <v>46.0</v>
      </c>
      <c r="C68" s="7">
        <v>62.0</v>
      </c>
      <c r="D68" s="7" t="s">
        <v>26</v>
      </c>
      <c r="E68" s="7">
        <v>5.0</v>
      </c>
      <c r="F68" s="7" t="s">
        <v>178</v>
      </c>
      <c r="G68" s="7">
        <v>12.0</v>
      </c>
      <c r="H68" s="9"/>
      <c r="I68" s="3">
        <v>141.0</v>
      </c>
      <c r="J68" s="8">
        <v>0.12734</v>
      </c>
      <c r="K68" s="3">
        <v>0.09802</v>
      </c>
      <c r="L68" s="3">
        <v>0.12747</v>
      </c>
      <c r="M68">
        <f t="shared" si="1"/>
        <v>0.00013</v>
      </c>
      <c r="N68">
        <v>5.400000000000127E-4</v>
      </c>
      <c r="O68" s="22">
        <f t="shared" si="2"/>
        <v>0.0009219858156</v>
      </c>
      <c r="Q68" s="3"/>
    </row>
    <row r="69">
      <c r="A69" s="13"/>
      <c r="B69" s="7">
        <v>46.0</v>
      </c>
      <c r="C69" s="7">
        <v>62.0</v>
      </c>
      <c r="D69" s="7" t="s">
        <v>26</v>
      </c>
      <c r="E69" s="7">
        <v>14.0</v>
      </c>
      <c r="F69" s="7" t="s">
        <v>180</v>
      </c>
      <c r="G69" s="7">
        <v>12.0</v>
      </c>
      <c r="H69" s="9"/>
      <c r="I69" s="3">
        <v>143.0</v>
      </c>
      <c r="J69" s="8">
        <v>0.12584</v>
      </c>
      <c r="K69" s="3">
        <v>0.09825</v>
      </c>
      <c r="L69" s="3">
        <v>0.12605</v>
      </c>
      <c r="M69">
        <f t="shared" si="1"/>
        <v>0.00021</v>
      </c>
      <c r="N69">
        <v>2.5999999999998247E-4</v>
      </c>
      <c r="O69" s="22">
        <f t="shared" si="2"/>
        <v>0.001468531469</v>
      </c>
      <c r="P69" s="10"/>
      <c r="Q69" s="3"/>
    </row>
    <row r="70">
      <c r="A70" s="13"/>
      <c r="B70" s="7">
        <v>46.0</v>
      </c>
      <c r="C70" s="7">
        <v>62.0</v>
      </c>
      <c r="D70" s="7" t="s">
        <v>26</v>
      </c>
      <c r="E70" s="7">
        <v>27.0</v>
      </c>
      <c r="F70" s="7" t="s">
        <v>183</v>
      </c>
      <c r="G70" s="7">
        <v>12.0</v>
      </c>
      <c r="H70" s="9"/>
      <c r="I70" s="3">
        <v>142.5</v>
      </c>
      <c r="J70" s="8">
        <v>0.12628</v>
      </c>
      <c r="K70" s="3">
        <v>0.10626</v>
      </c>
      <c r="L70" s="3">
        <v>0.12646</v>
      </c>
      <c r="M70">
        <f t="shared" si="1"/>
        <v>0.00018</v>
      </c>
      <c r="N70">
        <v>1.699999999999896E-4</v>
      </c>
      <c r="O70" s="22">
        <f t="shared" si="2"/>
        <v>0.001263157895</v>
      </c>
      <c r="P70" s="10"/>
      <c r="Q70" s="3"/>
    </row>
    <row r="71">
      <c r="A71" s="13"/>
      <c r="B71" s="7">
        <v>46.0</v>
      </c>
      <c r="C71" s="7">
        <v>62.0</v>
      </c>
      <c r="D71" s="7" t="s">
        <v>36</v>
      </c>
      <c r="E71" s="7">
        <v>5.0</v>
      </c>
      <c r="F71" s="7" t="s">
        <v>185</v>
      </c>
      <c r="G71" s="7">
        <v>12.0</v>
      </c>
      <c r="H71" s="9"/>
      <c r="I71" s="3">
        <v>143.0</v>
      </c>
      <c r="J71" s="8">
        <v>0.12555</v>
      </c>
      <c r="K71" s="3">
        <v>0.0849</v>
      </c>
      <c r="L71" s="3">
        <v>0.12571</v>
      </c>
      <c r="M71">
        <f t="shared" si="1"/>
        <v>0.00016</v>
      </c>
      <c r="N71">
        <v>5.300000000000166E-4</v>
      </c>
      <c r="O71" s="22">
        <f t="shared" si="2"/>
        <v>0.001118881119</v>
      </c>
      <c r="P71" s="10"/>
    </row>
    <row r="72">
      <c r="A72" s="13"/>
      <c r="B72" s="7">
        <v>46.0</v>
      </c>
      <c r="C72" s="7">
        <v>62.0</v>
      </c>
      <c r="D72" s="7" t="s">
        <v>36</v>
      </c>
      <c r="E72" s="7">
        <v>14.0</v>
      </c>
      <c r="F72" s="7" t="s">
        <v>188</v>
      </c>
      <c r="G72" s="7">
        <v>12.0</v>
      </c>
      <c r="H72" s="9"/>
      <c r="I72" s="3">
        <v>144.0</v>
      </c>
      <c r="J72" s="8">
        <v>0.1248</v>
      </c>
      <c r="K72" s="3">
        <v>0.09434</v>
      </c>
      <c r="L72" s="3">
        <v>0.12494</v>
      </c>
      <c r="M72">
        <f t="shared" si="1"/>
        <v>0.00014</v>
      </c>
      <c r="N72">
        <v>7.100000000000162E-4</v>
      </c>
      <c r="O72" s="22">
        <f t="shared" si="2"/>
        <v>0.0009722222222</v>
      </c>
      <c r="P72" s="10"/>
      <c r="Q72" s="14"/>
    </row>
    <row r="73">
      <c r="A73" s="13"/>
      <c r="B73" s="7">
        <v>46.0</v>
      </c>
      <c r="C73" s="7">
        <v>62.0</v>
      </c>
      <c r="D73" s="7" t="s">
        <v>36</v>
      </c>
      <c r="E73" s="7">
        <v>27.0</v>
      </c>
      <c r="F73" s="7" t="s">
        <v>190</v>
      </c>
      <c r="G73" s="7">
        <v>12.0</v>
      </c>
      <c r="H73" s="9"/>
      <c r="I73" s="3">
        <v>141.3</v>
      </c>
      <c r="J73" s="8">
        <v>0.1264</v>
      </c>
      <c r="K73" s="3">
        <v>0.10153</v>
      </c>
      <c r="L73" s="3">
        <v>0.12672</v>
      </c>
      <c r="M73">
        <f t="shared" si="1"/>
        <v>0.00032</v>
      </c>
      <c r="N73">
        <v>4.200000000000037E-4</v>
      </c>
      <c r="O73" s="22">
        <f t="shared" si="2"/>
        <v>0.002264685067</v>
      </c>
      <c r="P73" s="10"/>
      <c r="Q73" s="3"/>
    </row>
    <row r="74">
      <c r="A74" s="13">
        <v>0.5847222222222223</v>
      </c>
      <c r="B74" s="7">
        <v>51.0</v>
      </c>
      <c r="C74" s="7">
        <v>67.0</v>
      </c>
      <c r="D74" s="7" t="s">
        <v>26</v>
      </c>
      <c r="E74" s="7">
        <v>5.0</v>
      </c>
      <c r="F74" s="7" t="s">
        <v>192</v>
      </c>
      <c r="G74" s="7">
        <v>13.0</v>
      </c>
      <c r="I74" s="3">
        <v>141.3</v>
      </c>
      <c r="J74" s="8">
        <v>0.12511</v>
      </c>
      <c r="K74" s="3">
        <v>0.10727</v>
      </c>
      <c r="L74" s="3">
        <v>0.12542</v>
      </c>
      <c r="M74">
        <f t="shared" si="1"/>
        <v>0.00031</v>
      </c>
      <c r="N74">
        <v>9.800000000000086E-4</v>
      </c>
      <c r="O74" s="22">
        <f t="shared" si="2"/>
        <v>0.002193913659</v>
      </c>
      <c r="P74" s="10"/>
      <c r="Q74" s="3"/>
    </row>
    <row r="75">
      <c r="A75" s="13"/>
      <c r="B75" s="7">
        <v>51.0</v>
      </c>
      <c r="C75" s="7">
        <v>67.0</v>
      </c>
      <c r="D75" s="7" t="s">
        <v>26</v>
      </c>
      <c r="E75" s="7">
        <v>14.0</v>
      </c>
      <c r="F75" s="7" t="s">
        <v>194</v>
      </c>
      <c r="G75" s="7">
        <v>13.0</v>
      </c>
      <c r="I75" s="3">
        <v>141.0</v>
      </c>
      <c r="J75" s="8">
        <v>0.1253</v>
      </c>
      <c r="K75" s="3">
        <v>0.09614</v>
      </c>
      <c r="L75" s="3">
        <v>0.12584</v>
      </c>
      <c r="M75">
        <f t="shared" si="1"/>
        <v>0.00054</v>
      </c>
      <c r="N75">
        <v>2.7000000000000635E-4</v>
      </c>
      <c r="O75" s="22">
        <f t="shared" si="2"/>
        <v>0.003829787234</v>
      </c>
      <c r="Q75" s="3"/>
    </row>
    <row r="76">
      <c r="A76" s="13"/>
      <c r="B76" s="7">
        <v>51.0</v>
      </c>
      <c r="C76" s="7">
        <v>67.0</v>
      </c>
      <c r="D76" s="7" t="s">
        <v>26</v>
      </c>
      <c r="E76" s="7">
        <v>27.0</v>
      </c>
      <c r="F76" s="7" t="s">
        <v>197</v>
      </c>
      <c r="G76" s="7">
        <v>13.0</v>
      </c>
      <c r="I76" s="3">
        <v>143.0</v>
      </c>
      <c r="J76" s="8">
        <v>0.12576</v>
      </c>
      <c r="K76" s="3">
        <v>0.09262</v>
      </c>
      <c r="L76" s="3">
        <v>0.12602</v>
      </c>
      <c r="M76">
        <f t="shared" si="1"/>
        <v>0.00026</v>
      </c>
      <c r="N76">
        <v>6.999999999998674E-5</v>
      </c>
      <c r="O76" s="22">
        <f t="shared" si="2"/>
        <v>0.001818181818</v>
      </c>
      <c r="P76" s="10"/>
      <c r="Q76" s="14"/>
    </row>
    <row r="77">
      <c r="A77" s="13"/>
      <c r="B77" s="7">
        <v>51.0</v>
      </c>
      <c r="C77" s="7">
        <v>67.0</v>
      </c>
      <c r="D77" s="7" t="s">
        <v>36</v>
      </c>
      <c r="E77" s="7">
        <v>5.0</v>
      </c>
      <c r="F77" s="7" t="s">
        <v>199</v>
      </c>
      <c r="G77" s="7">
        <v>13.0</v>
      </c>
      <c r="H77" s="9"/>
      <c r="I77" s="3">
        <v>140.0</v>
      </c>
      <c r="J77" s="8">
        <v>0.12466</v>
      </c>
      <c r="K77" s="3">
        <v>0.13877</v>
      </c>
      <c r="L77" s="3">
        <v>0.12483</v>
      </c>
      <c r="M77">
        <f t="shared" si="1"/>
        <v>0.00017</v>
      </c>
      <c r="N77">
        <v>1.7999999999998573E-4</v>
      </c>
      <c r="O77" s="22">
        <f t="shared" si="2"/>
        <v>0.001214285714</v>
      </c>
      <c r="P77" s="10"/>
      <c r="Q77" s="14"/>
    </row>
    <row r="78">
      <c r="A78" s="13"/>
      <c r="B78" s="7">
        <v>51.0</v>
      </c>
      <c r="C78" s="7">
        <v>67.0</v>
      </c>
      <c r="D78" s="7" t="s">
        <v>36</v>
      </c>
      <c r="E78" s="7">
        <v>14.0</v>
      </c>
      <c r="F78" s="7" t="s">
        <v>203</v>
      </c>
      <c r="G78" s="7">
        <v>13.0</v>
      </c>
      <c r="H78" s="9"/>
      <c r="I78" s="3">
        <v>142.0</v>
      </c>
      <c r="J78" s="8">
        <v>0.12487</v>
      </c>
      <c r="K78" s="3">
        <v>0.09633</v>
      </c>
      <c r="L78" s="3">
        <v>0.1254</v>
      </c>
      <c r="M78">
        <f t="shared" si="1"/>
        <v>0.00053</v>
      </c>
      <c r="N78">
        <v>6.0000000000004494E-5</v>
      </c>
      <c r="O78" s="22">
        <f t="shared" si="2"/>
        <v>0.003732394366</v>
      </c>
      <c r="P78" s="10"/>
      <c r="Q78" s="3"/>
    </row>
    <row r="79">
      <c r="A79" s="13"/>
      <c r="B79" s="7">
        <v>51.0</v>
      </c>
      <c r="C79" s="7">
        <v>67.0</v>
      </c>
      <c r="D79" s="7" t="s">
        <v>36</v>
      </c>
      <c r="E79" s="7">
        <v>27.0</v>
      </c>
      <c r="F79" s="7" t="s">
        <v>205</v>
      </c>
      <c r="G79" s="7">
        <v>13.0</v>
      </c>
      <c r="H79" s="9"/>
      <c r="I79" s="3">
        <v>141.0</v>
      </c>
      <c r="J79" s="8">
        <v>0.1266</v>
      </c>
      <c r="K79" s="3">
        <v>0.0843</v>
      </c>
      <c r="L79" s="3">
        <v>0.12731</v>
      </c>
      <c r="M79">
        <f t="shared" si="1"/>
        <v>0.00071</v>
      </c>
      <c r="N79">
        <v>3.999999999999837E-4</v>
      </c>
      <c r="O79" s="22">
        <f t="shared" si="2"/>
        <v>0.005035460993</v>
      </c>
      <c r="P79" s="10"/>
    </row>
    <row r="80">
      <c r="A80" s="13">
        <v>0.5881944444444445</v>
      </c>
      <c r="B80" s="7">
        <v>56.0</v>
      </c>
      <c r="C80" s="7">
        <v>72.0</v>
      </c>
      <c r="D80" s="7" t="s">
        <v>26</v>
      </c>
      <c r="E80" s="7">
        <v>5.0</v>
      </c>
      <c r="F80" s="7" t="s">
        <v>207</v>
      </c>
      <c r="G80" s="7">
        <v>14.0</v>
      </c>
      <c r="H80" s="9"/>
      <c r="I80" s="3">
        <v>140.5</v>
      </c>
      <c r="J80" s="8">
        <v>0.1253</v>
      </c>
      <c r="K80" s="3">
        <v>0.10026</v>
      </c>
      <c r="L80" s="3">
        <v>0.12572</v>
      </c>
      <c r="M80">
        <f t="shared" si="1"/>
        <v>0.00042</v>
      </c>
      <c r="N80">
        <v>1.8999999999999573E-4</v>
      </c>
      <c r="O80" s="22">
        <f t="shared" si="2"/>
        <v>0.002989323843</v>
      </c>
      <c r="P80" s="10"/>
    </row>
    <row r="81">
      <c r="A81" s="13"/>
      <c r="B81" s="7">
        <v>56.0</v>
      </c>
      <c r="C81" s="7">
        <v>72.0</v>
      </c>
      <c r="D81" s="7" t="s">
        <v>26</v>
      </c>
      <c r="E81" s="7">
        <v>14.0</v>
      </c>
      <c r="F81" s="7" t="s">
        <v>210</v>
      </c>
      <c r="G81" s="7">
        <v>14.0</v>
      </c>
      <c r="H81" s="7"/>
      <c r="I81" s="3">
        <v>141.3</v>
      </c>
      <c r="J81" s="8">
        <v>0.12598</v>
      </c>
      <c r="K81" s="3">
        <v>0.08806</v>
      </c>
      <c r="L81" s="3">
        <v>0.12603</v>
      </c>
      <c r="M81">
        <f t="shared" si="1"/>
        <v>0.00005</v>
      </c>
      <c r="N81">
        <v>1.799999999999996E-4</v>
      </c>
      <c r="O81" s="22">
        <f t="shared" si="2"/>
        <v>0.0003538570418</v>
      </c>
      <c r="P81" s="2"/>
      <c r="Q81" s="2"/>
      <c r="R81" s="6"/>
      <c r="S81" s="6"/>
      <c r="T81" s="6"/>
      <c r="U81" s="6"/>
      <c r="V81" s="6"/>
      <c r="W81" s="6"/>
      <c r="X81" s="6"/>
      <c r="Y81" s="6"/>
      <c r="Z81" s="6"/>
      <c r="AA81" s="6"/>
      <c r="AB81" s="6"/>
      <c r="AC81" s="6"/>
      <c r="AD81" s="6"/>
      <c r="AE81" s="6"/>
    </row>
    <row r="82">
      <c r="A82" s="13"/>
      <c r="B82" s="7">
        <v>56.0</v>
      </c>
      <c r="C82" s="7">
        <v>72.0</v>
      </c>
      <c r="D82" s="7" t="s">
        <v>26</v>
      </c>
      <c r="E82" s="7">
        <v>27.0</v>
      </c>
      <c r="F82" s="7" t="s">
        <v>212</v>
      </c>
      <c r="G82" s="7">
        <v>14.0</v>
      </c>
      <c r="H82" s="9"/>
      <c r="I82" s="3">
        <v>142.0</v>
      </c>
      <c r="J82" s="8">
        <v>0.12766</v>
      </c>
      <c r="K82" s="3">
        <v>0.0973</v>
      </c>
      <c r="L82" s="3">
        <v>0.12754</v>
      </c>
      <c r="M82">
        <f t="shared" si="1"/>
        <v>-0.00012</v>
      </c>
      <c r="N82">
        <v>2.0999999999998797E-4</v>
      </c>
      <c r="O82" s="22">
        <f t="shared" si="2"/>
        <v>-0.0008450704225</v>
      </c>
      <c r="P82" s="10"/>
      <c r="Q82" s="14"/>
    </row>
    <row r="83">
      <c r="A83" s="13"/>
      <c r="B83" s="7">
        <v>56.0</v>
      </c>
      <c r="C83" s="7">
        <v>72.0</v>
      </c>
      <c r="D83" s="7" t="s">
        <v>36</v>
      </c>
      <c r="E83" s="7">
        <v>5.0</v>
      </c>
      <c r="F83" s="7" t="s">
        <v>214</v>
      </c>
      <c r="G83" s="7">
        <v>14.0</v>
      </c>
      <c r="H83" s="9"/>
      <c r="I83" s="3">
        <v>143.0</v>
      </c>
      <c r="J83" s="8">
        <v>0.12711</v>
      </c>
      <c r="K83" s="3">
        <v>0.09477</v>
      </c>
      <c r="L83" s="3">
        <v>0.12809</v>
      </c>
      <c r="M83">
        <f t="shared" si="1"/>
        <v>0.00098</v>
      </c>
      <c r="N83">
        <v>1.2999999999999123E-4</v>
      </c>
      <c r="O83" s="22">
        <f t="shared" si="2"/>
        <v>0.006853146853</v>
      </c>
      <c r="P83" s="10"/>
    </row>
    <row r="84">
      <c r="A84" s="13"/>
      <c r="B84" s="7">
        <v>56.0</v>
      </c>
      <c r="C84" s="7">
        <v>72.0</v>
      </c>
      <c r="D84" s="7" t="s">
        <v>36</v>
      </c>
      <c r="E84" s="7">
        <v>14.0</v>
      </c>
      <c r="F84" s="7" t="s">
        <v>215</v>
      </c>
      <c r="G84" s="7">
        <v>14.0</v>
      </c>
      <c r="H84" s="9"/>
      <c r="I84" s="3">
        <v>143.0</v>
      </c>
      <c r="J84" s="8">
        <v>0.12451</v>
      </c>
      <c r="K84" s="3">
        <v>0.10019</v>
      </c>
      <c r="L84" s="3">
        <v>0.12478</v>
      </c>
      <c r="M84">
        <f t="shared" si="1"/>
        <v>0.00027</v>
      </c>
      <c r="N84">
        <v>1.8999999999999573E-4</v>
      </c>
      <c r="O84" s="22">
        <f t="shared" si="2"/>
        <v>0.001888111888</v>
      </c>
      <c r="P84" s="10"/>
    </row>
    <row r="85">
      <c r="A85" s="13"/>
      <c r="B85" s="7">
        <v>56.0</v>
      </c>
      <c r="C85" s="7">
        <v>72.0</v>
      </c>
      <c r="D85" s="7" t="s">
        <v>36</v>
      </c>
      <c r="E85" s="7">
        <v>27.0</v>
      </c>
      <c r="F85" s="7" t="s">
        <v>217</v>
      </c>
      <c r="G85" s="7">
        <v>14.0</v>
      </c>
      <c r="H85" s="9"/>
      <c r="I85" s="3">
        <v>140.5</v>
      </c>
      <c r="J85" s="8">
        <v>0.12543</v>
      </c>
      <c r="K85" s="3">
        <v>0.09416</v>
      </c>
      <c r="L85" s="3">
        <v>0.1255</v>
      </c>
      <c r="M85">
        <f t="shared" si="1"/>
        <v>0.00007</v>
      </c>
      <c r="N85">
        <v>0.12432</v>
      </c>
      <c r="O85" s="22">
        <f t="shared" si="2"/>
        <v>0.0004982206406</v>
      </c>
      <c r="P85" s="10"/>
    </row>
    <row r="86">
      <c r="A86" s="13">
        <v>0.5916666666666667</v>
      </c>
      <c r="B86" s="7">
        <v>61.0</v>
      </c>
      <c r="C86" s="7">
        <v>77.0</v>
      </c>
      <c r="D86" s="7" t="s">
        <v>26</v>
      </c>
      <c r="E86" s="7">
        <v>5.0</v>
      </c>
      <c r="F86" s="7" t="s">
        <v>245</v>
      </c>
      <c r="G86" s="7">
        <v>15.0</v>
      </c>
      <c r="H86" s="7"/>
      <c r="I86" s="3">
        <v>141.3</v>
      </c>
      <c r="J86" s="8">
        <v>0.127</v>
      </c>
      <c r="K86" s="3">
        <v>0.08012</v>
      </c>
      <c r="L86" s="3">
        <v>0.12718</v>
      </c>
      <c r="M86">
        <f t="shared" si="1"/>
        <v>0.00018</v>
      </c>
      <c r="N86">
        <v>0.003049999999999997</v>
      </c>
      <c r="O86" s="22">
        <f t="shared" si="2"/>
        <v>0.00127388535</v>
      </c>
      <c r="P86" s="10"/>
      <c r="Q86" s="3"/>
    </row>
    <row r="87">
      <c r="A87" s="13"/>
      <c r="B87" s="7">
        <v>61.0</v>
      </c>
      <c r="C87" s="7">
        <v>77.0</v>
      </c>
      <c r="D87" s="7" t="s">
        <v>26</v>
      </c>
      <c r="E87" s="7">
        <v>14.0</v>
      </c>
      <c r="F87" s="7" t="s">
        <v>246</v>
      </c>
      <c r="G87" s="7">
        <v>15.0</v>
      </c>
      <c r="H87" s="7"/>
      <c r="I87" s="3">
        <v>143.0</v>
      </c>
      <c r="J87" s="8">
        <v>0.12631</v>
      </c>
      <c r="K87" s="3">
        <v>0.11802</v>
      </c>
      <c r="L87" s="8">
        <v>0.12637</v>
      </c>
      <c r="M87">
        <f t="shared" si="1"/>
        <v>0.00006</v>
      </c>
      <c r="N87">
        <v>0.0025200000000000083</v>
      </c>
      <c r="O87" s="22">
        <f t="shared" si="2"/>
        <v>0.0004195804196</v>
      </c>
      <c r="P87" s="10"/>
    </row>
    <row r="88">
      <c r="A88" s="13"/>
      <c r="B88" s="7">
        <v>61.0</v>
      </c>
      <c r="C88" s="7">
        <v>77.0</v>
      </c>
      <c r="D88" s="7" t="s">
        <v>26</v>
      </c>
      <c r="E88" s="7">
        <v>27.0</v>
      </c>
      <c r="F88" s="7" t="s">
        <v>247</v>
      </c>
      <c r="G88" s="7">
        <v>15.0</v>
      </c>
      <c r="H88" s="7"/>
      <c r="I88" s="3">
        <v>142.0</v>
      </c>
      <c r="J88" s="8">
        <v>0.12567</v>
      </c>
      <c r="K88" s="3">
        <v>0.09627</v>
      </c>
      <c r="L88" s="3">
        <v>0.12607</v>
      </c>
      <c r="M88">
        <f t="shared" si="1"/>
        <v>0.0004</v>
      </c>
      <c r="N88">
        <v>0.012099999999999986</v>
      </c>
      <c r="O88" s="22">
        <f t="shared" si="2"/>
        <v>0.002816901408</v>
      </c>
      <c r="P88" s="10"/>
    </row>
    <row r="89">
      <c r="A89" s="13"/>
      <c r="B89" s="7">
        <v>61.0</v>
      </c>
      <c r="C89" s="7">
        <v>77.0</v>
      </c>
      <c r="D89" s="7" t="s">
        <v>36</v>
      </c>
      <c r="E89" s="7">
        <v>5.0</v>
      </c>
      <c r="F89" s="7" t="s">
        <v>248</v>
      </c>
      <c r="G89" s="7">
        <v>15.0</v>
      </c>
      <c r="H89" s="9"/>
      <c r="I89" s="3">
        <v>142.0</v>
      </c>
      <c r="J89" s="8">
        <v>0.12538</v>
      </c>
      <c r="K89" s="3">
        <v>0.0946</v>
      </c>
      <c r="L89" s="3">
        <v>0.12557</v>
      </c>
      <c r="M89">
        <f t="shared" si="1"/>
        <v>0.00019</v>
      </c>
      <c r="N89">
        <v>4.099999999999937E-4</v>
      </c>
      <c r="O89" s="22">
        <f t="shared" si="2"/>
        <v>0.001338028169</v>
      </c>
      <c r="P89" s="10"/>
    </row>
    <row r="90">
      <c r="A90" s="9"/>
      <c r="B90" s="7">
        <v>61.0</v>
      </c>
      <c r="C90" s="7">
        <v>77.0</v>
      </c>
      <c r="D90" s="7" t="s">
        <v>36</v>
      </c>
      <c r="E90" s="7">
        <v>14.0</v>
      </c>
      <c r="F90" s="7" t="s">
        <v>249</v>
      </c>
      <c r="G90" s="7">
        <v>15.0</v>
      </c>
      <c r="H90" s="9"/>
      <c r="I90" s="3">
        <v>139.5</v>
      </c>
      <c r="J90" s="8">
        <v>0.12441</v>
      </c>
      <c r="K90" s="3">
        <v>0.05951</v>
      </c>
      <c r="L90" s="3">
        <v>0.12459</v>
      </c>
      <c r="M90">
        <f t="shared" si="1"/>
        <v>0.00018</v>
      </c>
      <c r="N90">
        <v>2.7000000000000635E-4</v>
      </c>
      <c r="O90" s="22">
        <f t="shared" si="2"/>
        <v>0.001290322581</v>
      </c>
      <c r="P90" s="10"/>
    </row>
    <row r="91">
      <c r="A91" s="9"/>
      <c r="B91" s="7">
        <v>61.0</v>
      </c>
      <c r="C91" s="7">
        <v>77.0</v>
      </c>
      <c r="D91" s="7" t="s">
        <v>36</v>
      </c>
      <c r="E91" s="7">
        <v>27.0</v>
      </c>
      <c r="F91" s="7" t="s">
        <v>250</v>
      </c>
      <c r="G91" s="7">
        <v>15.0</v>
      </c>
      <c r="H91" s="9"/>
      <c r="I91" s="3">
        <v>136.0</v>
      </c>
      <c r="J91" s="8">
        <v>0.12484</v>
      </c>
      <c r="K91" s="3">
        <v>0.09776</v>
      </c>
      <c r="L91" s="3">
        <v>0.12505</v>
      </c>
      <c r="M91">
        <f t="shared" si="1"/>
        <v>0.00021</v>
      </c>
      <c r="N91">
        <v>2.999999999999947E-4</v>
      </c>
      <c r="O91" s="22">
        <f t="shared" si="2"/>
        <v>0.001544117647</v>
      </c>
      <c r="P91" s="10"/>
    </row>
    <row r="92">
      <c r="A92" s="13">
        <v>0.5951388888888889</v>
      </c>
      <c r="B92" s="7">
        <v>66.0</v>
      </c>
      <c r="C92" s="7">
        <v>82.0</v>
      </c>
      <c r="D92" s="7" t="s">
        <v>26</v>
      </c>
      <c r="E92" s="7">
        <v>5.0</v>
      </c>
      <c r="F92" s="7" t="s">
        <v>251</v>
      </c>
      <c r="G92" s="7">
        <v>16.0</v>
      </c>
      <c r="H92" s="9"/>
      <c r="I92" s="3">
        <v>141.3</v>
      </c>
      <c r="J92" s="8">
        <v>0.12734</v>
      </c>
      <c r="K92" s="3">
        <v>0.07738</v>
      </c>
      <c r="L92" s="3">
        <v>0.12747</v>
      </c>
      <c r="M92">
        <f t="shared" si="1"/>
        <v>0.00013</v>
      </c>
      <c r="N92">
        <v>0.008789999999999992</v>
      </c>
      <c r="O92" s="22">
        <f t="shared" si="2"/>
        <v>0.0009200283086</v>
      </c>
      <c r="P92" s="10"/>
    </row>
    <row r="93">
      <c r="A93" s="7"/>
      <c r="B93" s="7">
        <v>66.0</v>
      </c>
      <c r="C93" s="7">
        <v>82.0</v>
      </c>
      <c r="D93" s="7" t="s">
        <v>26</v>
      </c>
      <c r="E93" s="7">
        <v>14.0</v>
      </c>
      <c r="F93" s="7" t="s">
        <v>252</v>
      </c>
      <c r="G93" s="7">
        <v>16.0</v>
      </c>
      <c r="H93" s="9"/>
      <c r="I93" s="3">
        <v>143.0</v>
      </c>
      <c r="J93" s="8">
        <v>0.1259</v>
      </c>
      <c r="K93" s="3">
        <v>0.13746</v>
      </c>
      <c r="L93" s="3">
        <v>0.12609</v>
      </c>
      <c r="M93">
        <f t="shared" si="1"/>
        <v>0.00019</v>
      </c>
      <c r="N93">
        <v>0.003699999999999995</v>
      </c>
      <c r="O93" s="22">
        <f t="shared" si="2"/>
        <v>0.001328671329</v>
      </c>
      <c r="P93" s="10"/>
    </row>
    <row r="94">
      <c r="A94" s="9"/>
      <c r="B94" s="7">
        <v>66.0</v>
      </c>
      <c r="C94" s="7">
        <v>82.0</v>
      </c>
      <c r="D94" s="7" t="s">
        <v>26</v>
      </c>
      <c r="E94" s="7">
        <v>27.0</v>
      </c>
      <c r="F94" s="7" t="s">
        <v>253</v>
      </c>
      <c r="G94" s="7">
        <v>16.0</v>
      </c>
      <c r="H94" s="9"/>
      <c r="I94" s="3">
        <v>141.3</v>
      </c>
      <c r="J94" s="8"/>
      <c r="K94" s="3">
        <v>0.09466</v>
      </c>
      <c r="L94" s="3">
        <v>0.12432</v>
      </c>
      <c r="M94">
        <f t="shared" si="1"/>
        <v>0.12432</v>
      </c>
      <c r="N94">
        <v>6.700000000000039E-4</v>
      </c>
      <c r="O94" s="22">
        <f t="shared" si="2"/>
        <v>0.8798301486</v>
      </c>
      <c r="P94" s="10"/>
      <c r="Q94" s="3"/>
    </row>
    <row r="95">
      <c r="A95" s="9"/>
      <c r="B95" s="7">
        <v>66.0</v>
      </c>
      <c r="C95" s="7">
        <v>82.0</v>
      </c>
      <c r="D95" s="7" t="s">
        <v>36</v>
      </c>
      <c r="E95" s="7">
        <v>5.0</v>
      </c>
      <c r="F95" s="7" t="s">
        <v>254</v>
      </c>
      <c r="G95" s="7">
        <v>16.0</v>
      </c>
      <c r="H95" s="9"/>
      <c r="I95" s="3">
        <v>143.0</v>
      </c>
      <c r="J95" s="8">
        <v>0.12453</v>
      </c>
      <c r="L95" s="3">
        <v>0.12758</v>
      </c>
      <c r="M95">
        <f t="shared" si="1"/>
        <v>0.00305</v>
      </c>
      <c r="N95">
        <v>2.1999999999999797E-4</v>
      </c>
      <c r="O95" s="22">
        <f t="shared" si="2"/>
        <v>0.02132867133</v>
      </c>
      <c r="P95" s="10"/>
    </row>
    <row r="96">
      <c r="A96" s="9"/>
      <c r="B96" s="7">
        <v>66.0</v>
      </c>
      <c r="C96" s="7">
        <v>82.0</v>
      </c>
      <c r="D96" s="7" t="s">
        <v>36</v>
      </c>
      <c r="E96" s="7">
        <v>14.0</v>
      </c>
      <c r="F96" s="7" t="s">
        <v>255</v>
      </c>
      <c r="G96" s="7">
        <v>16.0</v>
      </c>
      <c r="H96" s="9"/>
      <c r="I96" s="3">
        <v>141.0</v>
      </c>
      <c r="J96" s="8">
        <v>0.12254</v>
      </c>
      <c r="L96" s="3">
        <v>0.12506</v>
      </c>
      <c r="M96">
        <f t="shared" si="1"/>
        <v>0.00252</v>
      </c>
      <c r="N96">
        <v>1.7999999999998573E-4</v>
      </c>
      <c r="O96" s="22">
        <f t="shared" si="2"/>
        <v>0.01787234043</v>
      </c>
    </row>
    <row r="97">
      <c r="A97" s="9"/>
      <c r="B97" s="7">
        <v>66.0</v>
      </c>
      <c r="C97" s="7">
        <v>82.0</v>
      </c>
      <c r="D97" s="7" t="s">
        <v>36</v>
      </c>
      <c r="E97" s="7">
        <v>27.0</v>
      </c>
      <c r="F97" s="7" t="s">
        <v>256</v>
      </c>
      <c r="G97" s="7">
        <v>16.0</v>
      </c>
      <c r="H97" s="9"/>
      <c r="I97" s="3">
        <v>137.0</v>
      </c>
      <c r="J97" s="8">
        <v>0.11364</v>
      </c>
      <c r="L97" s="3">
        <v>0.12574</v>
      </c>
      <c r="M97">
        <f t="shared" si="1"/>
        <v>0.0121</v>
      </c>
      <c r="N97">
        <v>2.0000000000000573E-4</v>
      </c>
      <c r="O97" s="22">
        <f t="shared" si="2"/>
        <v>0.08832116788</v>
      </c>
    </row>
    <row r="98">
      <c r="A98" s="13">
        <v>0.5986111111111111</v>
      </c>
      <c r="B98" s="7">
        <v>71.0</v>
      </c>
      <c r="C98" s="7">
        <v>87.0</v>
      </c>
      <c r="D98" s="7" t="s">
        <v>26</v>
      </c>
      <c r="E98" s="7">
        <v>5.0</v>
      </c>
      <c r="F98" s="7" t="s">
        <v>257</v>
      </c>
      <c r="G98" s="7">
        <v>17.0</v>
      </c>
      <c r="H98" s="9"/>
      <c r="I98" s="3">
        <v>143.0</v>
      </c>
      <c r="J98" s="8">
        <v>0.12595</v>
      </c>
      <c r="K98" s="3">
        <v>0.09006</v>
      </c>
      <c r="L98" s="3">
        <v>0.12636</v>
      </c>
      <c r="M98">
        <f t="shared" si="1"/>
        <v>0.00041</v>
      </c>
      <c r="N98">
        <v>0.012700000000000003</v>
      </c>
      <c r="O98" s="22">
        <f t="shared" si="2"/>
        <v>0.002867132867</v>
      </c>
    </row>
    <row r="99">
      <c r="A99" s="9"/>
      <c r="B99" s="7">
        <v>71.0</v>
      </c>
      <c r="C99" s="7">
        <v>87.0</v>
      </c>
      <c r="D99" s="7" t="s">
        <v>26</v>
      </c>
      <c r="E99" s="7">
        <v>14.0</v>
      </c>
      <c r="F99" s="7" t="s">
        <v>258</v>
      </c>
      <c r="G99" s="7">
        <v>17.0</v>
      </c>
      <c r="H99" s="9"/>
      <c r="I99" s="3">
        <v>141.3</v>
      </c>
      <c r="J99" s="8">
        <v>0.12447</v>
      </c>
      <c r="K99" s="3">
        <v>0.07944</v>
      </c>
      <c r="L99" s="3">
        <v>0.12474</v>
      </c>
      <c r="M99">
        <f t="shared" si="1"/>
        <v>0.00027</v>
      </c>
      <c r="N99">
        <v>3.599999999999992E-4</v>
      </c>
      <c r="O99" s="22">
        <f t="shared" si="2"/>
        <v>0.001910828025</v>
      </c>
    </row>
    <row r="100">
      <c r="A100" s="9"/>
      <c r="B100" s="7">
        <v>71.0</v>
      </c>
      <c r="C100" s="7">
        <v>87.0</v>
      </c>
      <c r="D100" s="7" t="s">
        <v>26</v>
      </c>
      <c r="E100" s="7">
        <v>27.0</v>
      </c>
      <c r="F100" s="7" t="s">
        <v>259</v>
      </c>
      <c r="G100" s="7">
        <v>17.0</v>
      </c>
      <c r="H100" s="9"/>
      <c r="I100" s="3">
        <v>141.3</v>
      </c>
      <c r="J100" s="8">
        <v>0.12452</v>
      </c>
      <c r="K100" s="3">
        <v>0.1087</v>
      </c>
      <c r="L100" s="3">
        <v>0.12482</v>
      </c>
      <c r="M100">
        <f t="shared" si="1"/>
        <v>0.0003</v>
      </c>
      <c r="N100">
        <v>6.099999999999994E-4</v>
      </c>
      <c r="O100" s="22">
        <f t="shared" si="2"/>
        <v>0.002123142251</v>
      </c>
    </row>
    <row r="101">
      <c r="A101" s="9"/>
      <c r="B101" s="7">
        <v>71.0</v>
      </c>
      <c r="C101" s="7">
        <v>87.0</v>
      </c>
      <c r="D101" s="7" t="s">
        <v>36</v>
      </c>
      <c r="E101" s="7">
        <v>5.0</v>
      </c>
      <c r="F101" s="7" t="s">
        <v>260</v>
      </c>
      <c r="G101" s="7">
        <v>17.0</v>
      </c>
      <c r="H101" s="9"/>
      <c r="I101" s="3">
        <v>141.3</v>
      </c>
      <c r="J101" s="8">
        <v>0.12039</v>
      </c>
      <c r="L101" s="3">
        <v>0.12918</v>
      </c>
      <c r="M101">
        <f t="shared" si="1"/>
        <v>0.00879</v>
      </c>
      <c r="N101">
        <v>0.016009999999999996</v>
      </c>
      <c r="O101" s="22">
        <f t="shared" si="2"/>
        <v>0.06220806794</v>
      </c>
    </row>
    <row r="102">
      <c r="A102" s="9"/>
      <c r="B102" s="7">
        <v>71.0</v>
      </c>
      <c r="C102" s="7">
        <v>87.0</v>
      </c>
      <c r="D102" s="7" t="s">
        <v>36</v>
      </c>
      <c r="E102" s="7">
        <v>14.0</v>
      </c>
      <c r="F102" s="7" t="s">
        <v>261</v>
      </c>
      <c r="G102" s="7">
        <v>17.0</v>
      </c>
      <c r="H102" s="9"/>
      <c r="I102" s="3">
        <v>143.0</v>
      </c>
      <c r="J102" s="8">
        <v>0.12166</v>
      </c>
      <c r="L102" s="3">
        <v>0.12536</v>
      </c>
      <c r="M102">
        <f t="shared" si="1"/>
        <v>0.0037</v>
      </c>
      <c r="N102">
        <v>2.700000000000202E-4</v>
      </c>
      <c r="O102" s="22">
        <f t="shared" si="2"/>
        <v>0.02587412587</v>
      </c>
    </row>
    <row r="103">
      <c r="A103" s="9"/>
      <c r="B103" s="7">
        <v>71.0</v>
      </c>
      <c r="C103" s="7">
        <v>87.0</v>
      </c>
      <c r="D103" s="7" t="s">
        <v>36</v>
      </c>
      <c r="E103" s="7">
        <v>27.0</v>
      </c>
      <c r="F103" s="7" t="s">
        <v>262</v>
      </c>
      <c r="G103" s="7">
        <v>17.0</v>
      </c>
      <c r="H103" s="9"/>
      <c r="I103" s="3">
        <v>143.0</v>
      </c>
      <c r="J103" s="8">
        <v>0.13222</v>
      </c>
      <c r="L103" s="3">
        <v>0.12811</v>
      </c>
      <c r="M103">
        <f t="shared" si="1"/>
        <v>-0.00411</v>
      </c>
      <c r="N103">
        <v>8.799999999999919E-4</v>
      </c>
      <c r="O103" s="22">
        <f t="shared" si="2"/>
        <v>-0.02874125874</v>
      </c>
    </row>
    <row r="104">
      <c r="A104" s="13">
        <v>0.6020833333333333</v>
      </c>
      <c r="B104" s="7">
        <v>76.0</v>
      </c>
      <c r="C104" s="7">
        <v>92.0</v>
      </c>
      <c r="D104" s="7" t="s">
        <v>26</v>
      </c>
      <c r="E104" s="7">
        <v>5.0</v>
      </c>
      <c r="F104" s="7" t="s">
        <v>263</v>
      </c>
      <c r="G104" s="7">
        <v>18.0</v>
      </c>
      <c r="H104" s="9"/>
      <c r="I104" s="3">
        <v>141.3</v>
      </c>
      <c r="J104" s="8">
        <v>0.12661</v>
      </c>
      <c r="K104" s="3">
        <v>0.12572</v>
      </c>
      <c r="L104" s="3">
        <v>0.12728</v>
      </c>
      <c r="M104">
        <f t="shared" si="1"/>
        <v>0.00067</v>
      </c>
      <c r="N104">
        <v>3.7999999999999146E-4</v>
      </c>
      <c r="O104" s="22">
        <f t="shared" si="2"/>
        <v>0.00474168436</v>
      </c>
    </row>
    <row r="105">
      <c r="A105" s="9"/>
      <c r="B105" s="7">
        <v>76.0</v>
      </c>
      <c r="C105" s="7">
        <v>92.0</v>
      </c>
      <c r="D105" s="7" t="s">
        <v>26</v>
      </c>
      <c r="E105" s="7">
        <v>14.0</v>
      </c>
      <c r="F105" s="7" t="s">
        <v>264</v>
      </c>
      <c r="G105" s="7">
        <v>18.0</v>
      </c>
      <c r="H105" s="9"/>
      <c r="I105" s="3">
        <v>143.0</v>
      </c>
      <c r="J105" s="8">
        <v>0.12614</v>
      </c>
      <c r="K105" s="3">
        <v>0.10323</v>
      </c>
      <c r="L105" s="3">
        <v>0.12636</v>
      </c>
      <c r="M105">
        <f t="shared" si="1"/>
        <v>0.00022</v>
      </c>
      <c r="N105">
        <v>4.3999999999998207E-4</v>
      </c>
      <c r="O105" s="22">
        <f t="shared" si="2"/>
        <v>0.001538461538</v>
      </c>
    </row>
    <row r="106">
      <c r="A106" s="9"/>
      <c r="B106" s="7">
        <v>76.0</v>
      </c>
      <c r="C106" s="7">
        <v>92.0</v>
      </c>
      <c r="D106" s="7" t="s">
        <v>26</v>
      </c>
      <c r="E106" s="7">
        <v>27.0</v>
      </c>
      <c r="F106" s="7" t="s">
        <v>265</v>
      </c>
      <c r="G106" s="7">
        <v>18.0</v>
      </c>
      <c r="H106" s="9"/>
      <c r="I106" s="3">
        <v>141.3</v>
      </c>
      <c r="J106" s="8">
        <v>0.12709</v>
      </c>
      <c r="K106" s="3">
        <v>0.07807</v>
      </c>
      <c r="L106" s="3">
        <v>0.12727</v>
      </c>
      <c r="M106">
        <f t="shared" si="1"/>
        <v>0.00018</v>
      </c>
      <c r="N106">
        <v>0.012039999999999995</v>
      </c>
      <c r="O106" s="22">
        <f t="shared" si="2"/>
        <v>0.00127388535</v>
      </c>
    </row>
    <row r="107">
      <c r="A107" s="9"/>
      <c r="B107" s="7">
        <v>76.0</v>
      </c>
      <c r="C107" s="7">
        <v>92.0</v>
      </c>
      <c r="D107" s="7" t="s">
        <v>36</v>
      </c>
      <c r="E107" s="7">
        <v>5.0</v>
      </c>
      <c r="F107" s="7" t="s">
        <v>266</v>
      </c>
      <c r="G107" s="7">
        <v>18.0</v>
      </c>
      <c r="H107" s="9"/>
      <c r="I107" s="3">
        <v>142.0</v>
      </c>
      <c r="J107" s="8">
        <v>0.1265</v>
      </c>
      <c r="L107" s="3">
        <v>0.1267</v>
      </c>
      <c r="M107">
        <f t="shared" si="1"/>
        <v>0.0002</v>
      </c>
      <c r="N107">
        <v>0.012220000000000009</v>
      </c>
      <c r="O107" s="22">
        <f t="shared" si="2"/>
        <v>0.001408450704</v>
      </c>
    </row>
    <row r="108">
      <c r="A108" s="9"/>
      <c r="B108" s="7">
        <v>76.0</v>
      </c>
      <c r="C108" s="7">
        <v>92.0</v>
      </c>
      <c r="D108" s="7" t="s">
        <v>36</v>
      </c>
      <c r="E108" s="7">
        <v>14.0</v>
      </c>
      <c r="F108" s="7" t="s">
        <v>267</v>
      </c>
      <c r="G108" s="7">
        <v>18.0</v>
      </c>
      <c r="H108" s="9"/>
      <c r="I108" s="3">
        <v>139.0</v>
      </c>
      <c r="J108" s="8">
        <v>0.13116</v>
      </c>
      <c r="L108" s="3">
        <v>0.12751</v>
      </c>
      <c r="M108">
        <f t="shared" si="1"/>
        <v>-0.00365</v>
      </c>
      <c r="N108" s="6">
        <f>average(N2:N107)</f>
        <v>0.003653396226</v>
      </c>
      <c r="O108" s="22">
        <f t="shared" si="2"/>
        <v>-0.02625899281</v>
      </c>
    </row>
    <row r="109">
      <c r="A109" s="9"/>
      <c r="B109" s="7">
        <v>76.0</v>
      </c>
      <c r="C109" s="7">
        <v>92.0</v>
      </c>
      <c r="D109" s="7" t="s">
        <v>36</v>
      </c>
      <c r="E109" s="7">
        <v>27.0</v>
      </c>
      <c r="F109" s="7" t="s">
        <v>268</v>
      </c>
      <c r="G109" s="7">
        <v>18.0</v>
      </c>
      <c r="H109" s="9"/>
      <c r="I109" s="3">
        <v>139.5</v>
      </c>
      <c r="J109" s="8">
        <v>0.11316</v>
      </c>
      <c r="L109" s="3">
        <v>0.12586</v>
      </c>
      <c r="M109">
        <f t="shared" si="1"/>
        <v>0.0127</v>
      </c>
      <c r="O109" s="22">
        <f t="shared" si="2"/>
        <v>0.09103942652</v>
      </c>
    </row>
    <row r="110">
      <c r="A110" s="13">
        <v>0.6055555555555555</v>
      </c>
      <c r="B110" s="7">
        <v>81.0</v>
      </c>
      <c r="C110" s="7">
        <v>97.0</v>
      </c>
      <c r="D110" s="7" t="s">
        <v>26</v>
      </c>
      <c r="E110" s="7">
        <v>5.0</v>
      </c>
      <c r="F110" s="7" t="s">
        <v>269</v>
      </c>
      <c r="G110" s="7">
        <v>19.0</v>
      </c>
      <c r="H110" s="9"/>
      <c r="I110" s="3">
        <v>141.3</v>
      </c>
      <c r="J110" s="8">
        <v>0.12545</v>
      </c>
      <c r="M110">
        <f t="shared" si="1"/>
        <v>-0.12545</v>
      </c>
      <c r="O110" s="22">
        <f t="shared" si="2"/>
        <v>-0.8878273178</v>
      </c>
    </row>
    <row r="111">
      <c r="A111" s="9"/>
      <c r="B111" s="7">
        <v>81.0</v>
      </c>
      <c r="C111" s="7">
        <v>97.0</v>
      </c>
      <c r="D111" s="7" t="s">
        <v>26</v>
      </c>
      <c r="E111" s="7">
        <v>14.0</v>
      </c>
      <c r="F111" s="7" t="s">
        <v>270</v>
      </c>
      <c r="G111" s="7">
        <v>19.0</v>
      </c>
      <c r="H111" s="9"/>
      <c r="I111" s="3">
        <v>141.3</v>
      </c>
      <c r="J111" s="8">
        <v>0.12536</v>
      </c>
      <c r="K111" s="3">
        <v>0.07289</v>
      </c>
      <c r="L111" s="3">
        <v>0.12572</v>
      </c>
      <c r="M111">
        <f t="shared" si="1"/>
        <v>0.00036</v>
      </c>
      <c r="O111" s="22">
        <f t="shared" si="2"/>
        <v>0.002547770701</v>
      </c>
    </row>
    <row r="112">
      <c r="A112" s="9"/>
      <c r="B112" s="7">
        <v>81.0</v>
      </c>
      <c r="C112" s="7">
        <v>97.0</v>
      </c>
      <c r="D112" s="7" t="s">
        <v>26</v>
      </c>
      <c r="E112" s="7">
        <v>27.0</v>
      </c>
      <c r="F112" s="7" t="s">
        <v>271</v>
      </c>
      <c r="G112" s="7">
        <v>19.0</v>
      </c>
      <c r="H112" s="9"/>
      <c r="I112" s="3">
        <v>141.3</v>
      </c>
      <c r="J112" s="8">
        <v>0.12576</v>
      </c>
      <c r="K112" s="3">
        <v>0.1184</v>
      </c>
      <c r="L112" s="3">
        <v>0.12637</v>
      </c>
      <c r="M112">
        <f t="shared" si="1"/>
        <v>0.00061</v>
      </c>
      <c r="O112" s="22">
        <f t="shared" si="2"/>
        <v>0.004317055909</v>
      </c>
    </row>
    <row r="113">
      <c r="A113" s="9"/>
      <c r="B113" s="7">
        <v>81.0</v>
      </c>
      <c r="C113" s="7">
        <v>97.0</v>
      </c>
      <c r="D113" s="7" t="s">
        <v>36</v>
      </c>
      <c r="E113" s="7">
        <v>5.0</v>
      </c>
      <c r="F113" s="7" t="s">
        <v>272</v>
      </c>
      <c r="G113" s="7">
        <v>19.0</v>
      </c>
      <c r="H113" s="9"/>
      <c r="I113" s="3">
        <v>141.5</v>
      </c>
      <c r="J113" s="8">
        <v>0.10979</v>
      </c>
      <c r="L113" s="3">
        <v>0.1258</v>
      </c>
      <c r="M113">
        <f t="shared" si="1"/>
        <v>0.01601</v>
      </c>
      <c r="O113" s="22">
        <f t="shared" si="2"/>
        <v>0.1131448763</v>
      </c>
    </row>
    <row r="114">
      <c r="A114" s="9"/>
      <c r="B114" s="7">
        <v>81.0</v>
      </c>
      <c r="C114" s="7">
        <v>97.0</v>
      </c>
      <c r="D114" s="7" t="s">
        <v>36</v>
      </c>
      <c r="E114" s="7">
        <v>14.0</v>
      </c>
      <c r="F114" s="7" t="s">
        <v>273</v>
      </c>
      <c r="G114" s="7">
        <v>19.0</v>
      </c>
      <c r="H114" s="9"/>
      <c r="I114" s="3">
        <v>142.0</v>
      </c>
      <c r="J114" s="8">
        <v>0.12696</v>
      </c>
      <c r="K114" s="3">
        <v>0.09921</v>
      </c>
      <c r="L114" s="3">
        <v>0.12723</v>
      </c>
      <c r="M114">
        <f t="shared" si="1"/>
        <v>0.00027</v>
      </c>
      <c r="O114" s="22">
        <f t="shared" si="2"/>
        <v>0.001901408451</v>
      </c>
    </row>
    <row r="115">
      <c r="A115" s="9"/>
      <c r="B115" s="7">
        <v>81.0</v>
      </c>
      <c r="C115" s="7">
        <v>97.0</v>
      </c>
      <c r="D115" s="7" t="s">
        <v>36</v>
      </c>
      <c r="E115" s="7">
        <v>27.0</v>
      </c>
      <c r="F115" s="7" t="s">
        <v>274</v>
      </c>
      <c r="G115" s="7">
        <v>19.0</v>
      </c>
      <c r="H115" s="9"/>
      <c r="I115" s="3">
        <v>141.3</v>
      </c>
      <c r="J115" s="8">
        <v>0.12474</v>
      </c>
      <c r="L115" s="3">
        <v>0.12391</v>
      </c>
      <c r="M115">
        <f t="shared" si="1"/>
        <v>-0.00083</v>
      </c>
      <c r="O115" s="22">
        <f t="shared" si="2"/>
        <v>-0.005874026893</v>
      </c>
    </row>
    <row r="116">
      <c r="A116" s="13">
        <v>0.6090277777777777</v>
      </c>
      <c r="B116" s="7">
        <v>86.0</v>
      </c>
      <c r="C116" s="7">
        <v>102.0</v>
      </c>
      <c r="D116" s="7" t="s">
        <v>26</v>
      </c>
      <c r="E116" s="7">
        <v>5.0</v>
      </c>
      <c r="F116" s="7" t="s">
        <v>275</v>
      </c>
      <c r="G116" s="7">
        <v>20.0</v>
      </c>
      <c r="H116" s="9"/>
      <c r="I116" s="3">
        <v>141.5</v>
      </c>
      <c r="J116" s="8">
        <v>0.12714</v>
      </c>
      <c r="K116" s="3">
        <v>0.11638</v>
      </c>
      <c r="L116" s="3">
        <v>0.12802</v>
      </c>
      <c r="M116">
        <f t="shared" si="1"/>
        <v>0.00088</v>
      </c>
      <c r="O116" s="22">
        <f t="shared" si="2"/>
        <v>0.006219081272</v>
      </c>
    </row>
    <row r="117">
      <c r="A117" s="9"/>
      <c r="B117" s="7">
        <v>86.0</v>
      </c>
      <c r="C117" s="7">
        <v>102.0</v>
      </c>
      <c r="D117" s="7" t="s">
        <v>26</v>
      </c>
      <c r="E117" s="7">
        <v>14.0</v>
      </c>
      <c r="F117" s="7" t="s">
        <v>276</v>
      </c>
      <c r="G117" s="7">
        <v>20.0</v>
      </c>
      <c r="H117" s="9"/>
      <c r="I117" s="3">
        <v>142.5</v>
      </c>
      <c r="J117" s="8">
        <v>0.12645</v>
      </c>
      <c r="K117" s="3">
        <v>0.10376</v>
      </c>
      <c r="L117" s="3">
        <v>0.12683</v>
      </c>
      <c r="M117">
        <f t="shared" si="1"/>
        <v>0.00038</v>
      </c>
      <c r="O117" s="22">
        <f t="shared" si="2"/>
        <v>0.002666666667</v>
      </c>
    </row>
    <row r="118">
      <c r="A118" s="9"/>
      <c r="B118" s="7">
        <v>86.0</v>
      </c>
      <c r="C118" s="7">
        <v>102.0</v>
      </c>
      <c r="D118" s="7" t="s">
        <v>26</v>
      </c>
      <c r="E118" s="7">
        <v>27.0</v>
      </c>
      <c r="F118" s="7" t="s">
        <v>277</v>
      </c>
      <c r="G118" s="7">
        <v>20.0</v>
      </c>
      <c r="H118" s="9"/>
      <c r="I118" s="3">
        <v>141.3</v>
      </c>
      <c r="J118" s="8">
        <v>0.12477</v>
      </c>
      <c r="K118" s="3">
        <v>0.12387</v>
      </c>
      <c r="L118" s="3">
        <v>0.12521</v>
      </c>
      <c r="M118">
        <f t="shared" si="1"/>
        <v>0.00044</v>
      </c>
      <c r="O118" s="22">
        <f t="shared" si="2"/>
        <v>0.003113941967</v>
      </c>
    </row>
    <row r="119">
      <c r="A119" s="9"/>
      <c r="B119" s="7">
        <v>86.0</v>
      </c>
      <c r="C119" s="7">
        <v>102.0</v>
      </c>
      <c r="D119" s="7" t="s">
        <v>36</v>
      </c>
      <c r="E119" s="7">
        <v>5.0</v>
      </c>
      <c r="F119" s="7" t="s">
        <v>278</v>
      </c>
      <c r="G119" s="7">
        <v>20.0</v>
      </c>
      <c r="H119" s="9"/>
      <c r="I119" s="3">
        <v>144.0</v>
      </c>
      <c r="J119" s="8">
        <v>0.1116</v>
      </c>
      <c r="L119" s="3">
        <v>0.12364</v>
      </c>
      <c r="M119">
        <f t="shared" si="1"/>
        <v>0.01204</v>
      </c>
      <c r="O119" s="22">
        <f t="shared" si="2"/>
        <v>0.08361111111</v>
      </c>
    </row>
    <row r="120">
      <c r="A120" s="9"/>
      <c r="B120" s="7">
        <v>86.0</v>
      </c>
      <c r="C120" s="7">
        <v>102.0</v>
      </c>
      <c r="D120" s="7" t="s">
        <v>36</v>
      </c>
      <c r="E120" s="7">
        <v>14.0</v>
      </c>
      <c r="F120" s="7" t="s">
        <v>279</v>
      </c>
      <c r="G120" s="7">
        <v>20.0</v>
      </c>
      <c r="H120" s="9"/>
      <c r="I120" s="3">
        <v>141.3</v>
      </c>
      <c r="J120" s="8">
        <v>0.12944</v>
      </c>
      <c r="L120" s="3">
        <v>0.12733</v>
      </c>
      <c r="M120">
        <f t="shared" si="1"/>
        <v>-0.00211</v>
      </c>
      <c r="O120" s="22">
        <f t="shared" si="2"/>
        <v>-0.01493276716</v>
      </c>
    </row>
    <row r="121">
      <c r="A121" s="9"/>
      <c r="B121" s="7">
        <v>86.0</v>
      </c>
      <c r="C121" s="7">
        <v>102.0</v>
      </c>
      <c r="D121" s="7" t="s">
        <v>36</v>
      </c>
      <c r="E121" s="7">
        <v>27.0</v>
      </c>
      <c r="F121" s="7" t="s">
        <v>280</v>
      </c>
      <c r="G121" s="7">
        <v>20.0</v>
      </c>
      <c r="H121" s="9"/>
      <c r="I121" s="3">
        <v>143.0</v>
      </c>
      <c r="J121" s="8">
        <v>0.1127</v>
      </c>
      <c r="L121" s="3">
        <v>0.12492</v>
      </c>
      <c r="M121">
        <f t="shared" si="1"/>
        <v>0.01222</v>
      </c>
      <c r="O121" s="22">
        <f t="shared" si="2"/>
        <v>0.08545454545</v>
      </c>
    </row>
    <row r="122">
      <c r="A122" s="9"/>
      <c r="B122" s="9"/>
      <c r="C122" s="9"/>
      <c r="D122" s="9"/>
      <c r="E122" s="9"/>
      <c r="F122" s="9"/>
      <c r="G122" s="9"/>
      <c r="H122" s="9"/>
      <c r="J122" s="16"/>
      <c r="O122" s="24"/>
    </row>
    <row r="123">
      <c r="A123" s="9"/>
      <c r="B123" s="9"/>
      <c r="C123" s="9"/>
      <c r="D123" s="9"/>
      <c r="E123" s="9"/>
      <c r="F123" s="9"/>
      <c r="G123" s="9"/>
      <c r="H123" s="9"/>
      <c r="I123">
        <f>average(I2:I121)</f>
        <v>141.3275</v>
      </c>
      <c r="J123" s="16"/>
      <c r="L123" s="3" t="s">
        <v>281</v>
      </c>
      <c r="M123">
        <f>average(M2:M121)</f>
        <v>0.002122333333</v>
      </c>
      <c r="O123" s="24">
        <f>average(O2:O121)</f>
        <v>0.01506391004</v>
      </c>
    </row>
    <row r="124">
      <c r="A124" s="9"/>
      <c r="B124" s="9"/>
      <c r="C124" s="9"/>
      <c r="D124" s="9"/>
      <c r="E124" s="9"/>
      <c r="F124" s="9"/>
      <c r="G124" s="9"/>
      <c r="H124" s="9"/>
      <c r="J124" s="16"/>
      <c r="O124" s="24"/>
    </row>
    <row r="125">
      <c r="A125" s="9"/>
      <c r="B125" s="9"/>
      <c r="C125" s="9"/>
      <c r="D125" s="9"/>
      <c r="E125" s="9"/>
      <c r="F125" s="9"/>
      <c r="G125" s="9"/>
      <c r="H125" s="9"/>
      <c r="J125" s="16"/>
      <c r="O125" s="24"/>
    </row>
    <row r="126">
      <c r="A126" s="9"/>
      <c r="B126" s="9"/>
      <c r="C126" s="9"/>
      <c r="D126" s="9"/>
      <c r="E126" s="9"/>
      <c r="F126" s="9"/>
      <c r="G126" s="9"/>
      <c r="H126" s="9"/>
      <c r="J126" s="16"/>
      <c r="O126" s="24"/>
    </row>
    <row r="127">
      <c r="A127" s="9"/>
      <c r="B127" s="9"/>
      <c r="C127" s="9"/>
      <c r="D127" s="9"/>
      <c r="E127" s="9"/>
      <c r="F127" s="9"/>
      <c r="G127" s="9"/>
      <c r="H127" s="9"/>
      <c r="J127" s="16"/>
      <c r="O127" s="24"/>
    </row>
    <row r="128">
      <c r="A128" s="9"/>
      <c r="B128" s="9"/>
      <c r="C128" s="9"/>
      <c r="D128" s="9"/>
      <c r="E128" s="9"/>
      <c r="F128" s="9"/>
      <c r="G128" s="9"/>
      <c r="H128" s="9"/>
      <c r="J128" s="16"/>
      <c r="O128" s="24"/>
    </row>
    <row r="129">
      <c r="A129" s="9"/>
      <c r="B129" s="9"/>
      <c r="C129" s="9"/>
      <c r="D129" s="9"/>
      <c r="E129" s="9"/>
      <c r="F129" s="9"/>
      <c r="G129" s="9"/>
      <c r="H129" s="9"/>
      <c r="J129" s="16"/>
      <c r="O129" s="24"/>
    </row>
    <row r="130">
      <c r="A130" s="9"/>
      <c r="B130" s="9"/>
      <c r="C130" s="9"/>
      <c r="D130" s="9"/>
      <c r="E130" s="9"/>
      <c r="F130" s="9"/>
      <c r="G130" s="9"/>
      <c r="H130" s="9"/>
      <c r="J130" s="16"/>
      <c r="O130" s="24"/>
    </row>
    <row r="131">
      <c r="A131" s="9"/>
      <c r="B131" s="9"/>
      <c r="C131" s="9"/>
      <c r="D131" s="9"/>
      <c r="E131" s="9"/>
      <c r="F131" s="9"/>
      <c r="G131" s="9"/>
      <c r="H131" s="9"/>
      <c r="J131" s="16"/>
      <c r="O131" s="24"/>
    </row>
    <row r="132">
      <c r="A132" s="9"/>
      <c r="B132" s="9"/>
      <c r="C132" s="9"/>
      <c r="D132" s="9"/>
      <c r="E132" s="9"/>
      <c r="F132" s="9"/>
      <c r="G132" s="9"/>
      <c r="H132" s="9"/>
      <c r="J132" s="16"/>
      <c r="O132" s="24"/>
    </row>
    <row r="133">
      <c r="A133" s="9"/>
      <c r="B133" s="9"/>
      <c r="C133" s="9"/>
      <c r="D133" s="9"/>
      <c r="E133" s="9"/>
      <c r="F133" s="9"/>
      <c r="G133" s="9"/>
      <c r="H133" s="9"/>
      <c r="J133" s="16"/>
      <c r="O133" s="24"/>
    </row>
    <row r="134">
      <c r="A134" s="9"/>
      <c r="B134" s="9"/>
      <c r="C134" s="9"/>
      <c r="D134" s="9"/>
      <c r="E134" s="9"/>
      <c r="F134" s="9"/>
      <c r="G134" s="9"/>
      <c r="H134" s="9"/>
      <c r="J134" s="16"/>
      <c r="O134" s="24"/>
    </row>
    <row r="135">
      <c r="A135" s="9"/>
      <c r="B135" s="9"/>
      <c r="C135" s="9"/>
      <c r="D135" s="9"/>
      <c r="E135" s="9"/>
      <c r="F135" s="9"/>
      <c r="G135" s="9"/>
      <c r="H135" s="9"/>
      <c r="J135" s="16"/>
      <c r="O135" s="24"/>
    </row>
    <row r="136">
      <c r="A136" s="9"/>
      <c r="B136" s="9"/>
      <c r="C136" s="9"/>
      <c r="D136" s="9"/>
      <c r="E136" s="9"/>
      <c r="F136" s="9"/>
      <c r="G136" s="9"/>
      <c r="H136" s="9"/>
      <c r="J136" s="16"/>
      <c r="O136" s="24"/>
    </row>
    <row r="137">
      <c r="A137" s="9"/>
      <c r="B137" s="9"/>
      <c r="C137" s="9"/>
      <c r="D137" s="9"/>
      <c r="E137" s="9"/>
      <c r="F137" s="9"/>
      <c r="G137" s="9"/>
      <c r="H137" s="9"/>
      <c r="J137" s="16"/>
      <c r="O137" s="24"/>
    </row>
    <row r="138">
      <c r="A138" s="9"/>
      <c r="B138" s="9"/>
      <c r="C138" s="9"/>
      <c r="D138" s="9"/>
      <c r="E138" s="9"/>
      <c r="F138" s="9"/>
      <c r="G138" s="9"/>
      <c r="H138" s="9"/>
      <c r="J138" s="16"/>
      <c r="O138" s="24"/>
    </row>
    <row r="139">
      <c r="A139" s="9"/>
      <c r="B139" s="9"/>
      <c r="C139" s="9"/>
      <c r="D139" s="9"/>
      <c r="E139" s="9"/>
      <c r="F139" s="9"/>
      <c r="G139" s="9"/>
      <c r="H139" s="9"/>
      <c r="J139" s="16"/>
      <c r="O139" s="24"/>
    </row>
    <row r="140">
      <c r="A140" s="9"/>
      <c r="B140" s="9"/>
      <c r="C140" s="9"/>
      <c r="D140" s="9"/>
      <c r="E140" s="9"/>
      <c r="F140" s="9"/>
      <c r="G140" s="9"/>
      <c r="H140" s="9"/>
      <c r="J140" s="16"/>
      <c r="O140" s="24"/>
    </row>
    <row r="141">
      <c r="A141" s="9"/>
      <c r="B141" s="9"/>
      <c r="C141" s="9"/>
      <c r="D141" s="9"/>
      <c r="E141" s="9"/>
      <c r="F141" s="9"/>
      <c r="G141" s="9"/>
      <c r="H141" s="9"/>
      <c r="J141" s="16"/>
      <c r="O141" s="24"/>
    </row>
    <row r="142">
      <c r="A142" s="9"/>
      <c r="B142" s="9"/>
      <c r="C142" s="9"/>
      <c r="D142" s="9"/>
      <c r="E142" s="9"/>
      <c r="F142" s="9"/>
      <c r="G142" s="9"/>
      <c r="H142" s="9"/>
      <c r="J142" s="16"/>
      <c r="O142" s="24"/>
    </row>
    <row r="143">
      <c r="A143" s="9"/>
      <c r="B143" s="9"/>
      <c r="C143" s="9"/>
      <c r="D143" s="9"/>
      <c r="E143" s="9"/>
      <c r="F143" s="9"/>
      <c r="G143" s="9"/>
      <c r="H143" s="9"/>
      <c r="J143" s="16"/>
      <c r="O143" s="24"/>
    </row>
    <row r="144">
      <c r="A144" s="9"/>
      <c r="B144" s="9"/>
      <c r="C144" s="9"/>
      <c r="D144" s="9"/>
      <c r="E144" s="9"/>
      <c r="F144" s="9"/>
      <c r="G144" s="9"/>
      <c r="H144" s="9"/>
      <c r="J144" s="16"/>
      <c r="O144" s="24"/>
    </row>
    <row r="145">
      <c r="A145" s="9"/>
      <c r="B145" s="9"/>
      <c r="C145" s="9"/>
      <c r="D145" s="9"/>
      <c r="E145" s="9"/>
      <c r="F145" s="9"/>
      <c r="G145" s="9"/>
      <c r="H145" s="9"/>
      <c r="J145" s="16"/>
      <c r="O145" s="24"/>
    </row>
    <row r="146">
      <c r="A146" s="9"/>
      <c r="B146" s="9"/>
      <c r="C146" s="9"/>
      <c r="D146" s="9"/>
      <c r="E146" s="9"/>
      <c r="F146" s="9"/>
      <c r="G146" s="9"/>
      <c r="H146" s="9"/>
      <c r="J146" s="16"/>
      <c r="O146" s="24"/>
    </row>
    <row r="147">
      <c r="A147" s="9"/>
      <c r="B147" s="9"/>
      <c r="C147" s="9"/>
      <c r="D147" s="9"/>
      <c r="E147" s="9"/>
      <c r="F147" s="9"/>
      <c r="G147" s="9"/>
      <c r="H147" s="9"/>
      <c r="J147" s="16"/>
      <c r="O147" s="24"/>
    </row>
    <row r="148">
      <c r="A148" s="9"/>
      <c r="B148" s="9"/>
      <c r="C148" s="9"/>
      <c r="D148" s="9"/>
      <c r="E148" s="9"/>
      <c r="F148" s="9"/>
      <c r="G148" s="9"/>
      <c r="H148" s="9"/>
      <c r="J148" s="16"/>
      <c r="O148" s="24"/>
    </row>
    <row r="149">
      <c r="A149" s="9"/>
      <c r="B149" s="9"/>
      <c r="C149" s="9"/>
      <c r="D149" s="9"/>
      <c r="E149" s="9"/>
      <c r="F149" s="9"/>
      <c r="G149" s="9"/>
      <c r="H149" s="9"/>
      <c r="J149" s="16"/>
      <c r="O149" s="24"/>
    </row>
    <row r="150">
      <c r="A150" s="9"/>
      <c r="B150" s="9"/>
      <c r="C150" s="9"/>
      <c r="D150" s="9"/>
      <c r="E150" s="9"/>
      <c r="F150" s="9"/>
      <c r="G150" s="9"/>
      <c r="H150" s="9"/>
      <c r="J150" s="16"/>
      <c r="O150" s="24"/>
    </row>
    <row r="151">
      <c r="A151" s="9"/>
      <c r="B151" s="9"/>
      <c r="C151" s="9"/>
      <c r="D151" s="9"/>
      <c r="E151" s="9"/>
      <c r="F151" s="9"/>
      <c r="G151" s="9"/>
      <c r="H151" s="9"/>
      <c r="J151" s="16"/>
      <c r="O151" s="24"/>
    </row>
    <row r="152">
      <c r="A152" s="9"/>
      <c r="B152" s="9"/>
      <c r="C152" s="9"/>
      <c r="D152" s="9"/>
      <c r="E152" s="9"/>
      <c r="F152" s="9"/>
      <c r="G152" s="9"/>
      <c r="H152" s="9"/>
      <c r="J152" s="16"/>
      <c r="O152" s="24"/>
    </row>
    <row r="153">
      <c r="A153" s="9"/>
      <c r="B153" s="9"/>
      <c r="C153" s="9"/>
      <c r="D153" s="9"/>
      <c r="E153" s="9"/>
      <c r="F153" s="9"/>
      <c r="G153" s="9"/>
      <c r="H153" s="9"/>
      <c r="J153" s="16"/>
      <c r="O153" s="24"/>
    </row>
    <row r="154">
      <c r="A154" s="9"/>
      <c r="B154" s="9"/>
      <c r="C154" s="9"/>
      <c r="D154" s="9"/>
      <c r="E154" s="9"/>
      <c r="F154" s="9"/>
      <c r="G154" s="9"/>
      <c r="H154" s="9"/>
      <c r="J154" s="16"/>
      <c r="O154" s="24"/>
    </row>
    <row r="155">
      <c r="A155" s="9"/>
      <c r="B155" s="9"/>
      <c r="C155" s="9"/>
      <c r="D155" s="9"/>
      <c r="E155" s="9"/>
      <c r="F155" s="9"/>
      <c r="G155" s="9"/>
      <c r="H155" s="9"/>
      <c r="J155" s="16"/>
      <c r="O155" s="24"/>
    </row>
    <row r="156">
      <c r="A156" s="9"/>
      <c r="B156" s="9"/>
      <c r="C156" s="9"/>
      <c r="D156" s="9"/>
      <c r="E156" s="9"/>
      <c r="F156" s="9"/>
      <c r="G156" s="9"/>
      <c r="H156" s="9"/>
      <c r="J156" s="16"/>
      <c r="O156" s="24"/>
    </row>
    <row r="157">
      <c r="A157" s="9"/>
      <c r="B157" s="9"/>
      <c r="C157" s="9"/>
      <c r="D157" s="9"/>
      <c r="E157" s="9"/>
      <c r="F157" s="9"/>
      <c r="G157" s="9"/>
      <c r="H157" s="9"/>
      <c r="J157" s="16"/>
      <c r="O157" s="24"/>
    </row>
    <row r="158">
      <c r="A158" s="9"/>
      <c r="B158" s="9"/>
      <c r="C158" s="9"/>
      <c r="D158" s="9"/>
      <c r="E158" s="9"/>
      <c r="F158" s="9"/>
      <c r="G158" s="9"/>
      <c r="H158" s="9"/>
      <c r="J158" s="16"/>
      <c r="O158" s="24"/>
    </row>
    <row r="159">
      <c r="A159" s="9"/>
      <c r="B159" s="9"/>
      <c r="C159" s="9"/>
      <c r="D159" s="9"/>
      <c r="E159" s="9"/>
      <c r="F159" s="9"/>
      <c r="G159" s="9"/>
      <c r="H159" s="9"/>
      <c r="J159" s="16"/>
      <c r="O159" s="24"/>
    </row>
    <row r="160">
      <c r="A160" s="9"/>
      <c r="B160" s="9"/>
      <c r="C160" s="9"/>
      <c r="D160" s="9"/>
      <c r="E160" s="9"/>
      <c r="F160" s="9"/>
      <c r="G160" s="9"/>
      <c r="H160" s="9"/>
      <c r="J160" s="16"/>
      <c r="O160" s="24"/>
    </row>
    <row r="161">
      <c r="A161" s="9"/>
      <c r="B161" s="9"/>
      <c r="C161" s="9"/>
      <c r="D161" s="9"/>
      <c r="E161" s="9"/>
      <c r="F161" s="9"/>
      <c r="G161" s="9"/>
      <c r="H161" s="9"/>
      <c r="J161" s="16"/>
      <c r="O161" s="24"/>
    </row>
    <row r="162">
      <c r="A162" s="9"/>
      <c r="B162" s="9"/>
      <c r="C162" s="9"/>
      <c r="D162" s="9"/>
      <c r="E162" s="9"/>
      <c r="F162" s="9"/>
      <c r="G162" s="9"/>
      <c r="H162" s="9"/>
      <c r="J162" s="16"/>
      <c r="O162" s="24"/>
    </row>
    <row r="163">
      <c r="A163" s="9"/>
      <c r="B163" s="9"/>
      <c r="C163" s="9"/>
      <c r="D163" s="9"/>
      <c r="E163" s="9"/>
      <c r="F163" s="9"/>
      <c r="G163" s="9"/>
      <c r="H163" s="9"/>
      <c r="J163" s="16"/>
      <c r="O163" s="24"/>
    </row>
    <row r="164">
      <c r="A164" s="9"/>
      <c r="B164" s="9"/>
      <c r="C164" s="9"/>
      <c r="D164" s="9"/>
      <c r="E164" s="9"/>
      <c r="F164" s="9"/>
      <c r="G164" s="9"/>
      <c r="H164" s="9"/>
      <c r="J164" s="16"/>
      <c r="O164" s="24"/>
    </row>
    <row r="165">
      <c r="A165" s="9"/>
      <c r="B165" s="9"/>
      <c r="C165" s="9"/>
      <c r="D165" s="9"/>
      <c r="E165" s="9"/>
      <c r="F165" s="9"/>
      <c r="G165" s="9"/>
      <c r="H165" s="9"/>
      <c r="J165" s="16"/>
      <c r="O165" s="24"/>
    </row>
    <row r="166">
      <c r="A166" s="9"/>
      <c r="B166" s="9"/>
      <c r="C166" s="9"/>
      <c r="D166" s="9"/>
      <c r="E166" s="9"/>
      <c r="F166" s="9"/>
      <c r="G166" s="9"/>
      <c r="H166" s="9"/>
      <c r="J166" s="16"/>
      <c r="O166" s="24"/>
    </row>
    <row r="167">
      <c r="A167" s="9"/>
      <c r="B167" s="9"/>
      <c r="C167" s="9"/>
      <c r="D167" s="9"/>
      <c r="E167" s="9"/>
      <c r="F167" s="9"/>
      <c r="G167" s="9"/>
      <c r="H167" s="9"/>
      <c r="J167" s="16"/>
      <c r="O167" s="24"/>
    </row>
    <row r="168">
      <c r="A168" s="9"/>
      <c r="B168" s="9"/>
      <c r="C168" s="9"/>
      <c r="D168" s="9"/>
      <c r="E168" s="9"/>
      <c r="F168" s="9"/>
      <c r="G168" s="9"/>
      <c r="H168" s="9"/>
      <c r="J168" s="16"/>
      <c r="O168" s="24"/>
    </row>
    <row r="169">
      <c r="A169" s="9"/>
      <c r="B169" s="9"/>
      <c r="C169" s="9"/>
      <c r="D169" s="9"/>
      <c r="E169" s="9"/>
      <c r="F169" s="9"/>
      <c r="G169" s="9"/>
      <c r="H169" s="9"/>
      <c r="J169" s="16"/>
      <c r="O169" s="24"/>
    </row>
    <row r="170">
      <c r="A170" s="9"/>
      <c r="B170" s="9"/>
      <c r="C170" s="9"/>
      <c r="D170" s="9"/>
      <c r="E170" s="9"/>
      <c r="F170" s="9"/>
      <c r="G170" s="9"/>
      <c r="H170" s="9"/>
      <c r="J170" s="16"/>
      <c r="O170" s="24"/>
    </row>
    <row r="171">
      <c r="A171" s="9"/>
      <c r="B171" s="9"/>
      <c r="C171" s="9"/>
      <c r="D171" s="9"/>
      <c r="E171" s="9"/>
      <c r="F171" s="9"/>
      <c r="G171" s="9"/>
      <c r="H171" s="9"/>
      <c r="J171" s="16"/>
      <c r="O171" s="24"/>
    </row>
    <row r="172">
      <c r="A172" s="9"/>
      <c r="B172" s="9"/>
      <c r="C172" s="9"/>
      <c r="D172" s="9"/>
      <c r="E172" s="9"/>
      <c r="F172" s="9"/>
      <c r="G172" s="9"/>
      <c r="H172" s="9"/>
      <c r="J172" s="16"/>
      <c r="O172" s="24"/>
    </row>
    <row r="173">
      <c r="A173" s="9"/>
      <c r="B173" s="9"/>
      <c r="C173" s="9"/>
      <c r="D173" s="9"/>
      <c r="E173" s="9"/>
      <c r="F173" s="9"/>
      <c r="G173" s="9"/>
      <c r="H173" s="9"/>
      <c r="J173" s="16"/>
      <c r="O173" s="24"/>
    </row>
    <row r="174">
      <c r="A174" s="9"/>
      <c r="B174" s="9"/>
      <c r="C174" s="9"/>
      <c r="D174" s="9"/>
      <c r="E174" s="9"/>
      <c r="F174" s="9"/>
      <c r="G174" s="9"/>
      <c r="H174" s="9"/>
      <c r="J174" s="16"/>
      <c r="O174" s="24"/>
    </row>
    <row r="175">
      <c r="A175" s="9"/>
      <c r="B175" s="9"/>
      <c r="C175" s="9"/>
      <c r="D175" s="9"/>
      <c r="E175" s="9"/>
      <c r="F175" s="9"/>
      <c r="G175" s="9"/>
      <c r="H175" s="9"/>
      <c r="J175" s="16"/>
      <c r="O175" s="24"/>
    </row>
    <row r="176">
      <c r="A176" s="9"/>
      <c r="B176" s="9"/>
      <c r="C176" s="9"/>
      <c r="D176" s="9"/>
      <c r="E176" s="9"/>
      <c r="F176" s="9"/>
      <c r="G176" s="9"/>
      <c r="H176" s="9"/>
      <c r="J176" s="16"/>
      <c r="O176" s="24"/>
    </row>
    <row r="177">
      <c r="A177" s="9"/>
      <c r="B177" s="9"/>
      <c r="C177" s="9"/>
      <c r="D177" s="9"/>
      <c r="E177" s="9"/>
      <c r="F177" s="9"/>
      <c r="G177" s="9"/>
      <c r="H177" s="9"/>
      <c r="J177" s="16"/>
      <c r="O177" s="24"/>
    </row>
    <row r="178">
      <c r="A178" s="9"/>
      <c r="B178" s="9"/>
      <c r="C178" s="9"/>
      <c r="D178" s="9"/>
      <c r="E178" s="9"/>
      <c r="F178" s="9"/>
      <c r="G178" s="9"/>
      <c r="H178" s="9"/>
      <c r="J178" s="16"/>
      <c r="O178" s="24"/>
    </row>
    <row r="179">
      <c r="A179" s="9"/>
      <c r="B179" s="9"/>
      <c r="C179" s="9"/>
      <c r="D179" s="9"/>
      <c r="E179" s="9"/>
      <c r="F179" s="9"/>
      <c r="G179" s="9"/>
      <c r="H179" s="9"/>
      <c r="J179" s="16"/>
      <c r="O179" s="24"/>
    </row>
    <row r="180">
      <c r="A180" s="9"/>
      <c r="B180" s="9"/>
      <c r="C180" s="9"/>
      <c r="D180" s="9"/>
      <c r="E180" s="9"/>
      <c r="F180" s="9"/>
      <c r="G180" s="9"/>
      <c r="H180" s="9"/>
      <c r="J180" s="16"/>
      <c r="O180" s="24"/>
    </row>
    <row r="181">
      <c r="A181" s="9"/>
      <c r="B181" s="9"/>
      <c r="C181" s="9"/>
      <c r="D181" s="9"/>
      <c r="E181" s="9"/>
      <c r="F181" s="9"/>
      <c r="G181" s="9"/>
      <c r="H181" s="9"/>
      <c r="J181" s="16"/>
      <c r="O181" s="24"/>
    </row>
    <row r="182">
      <c r="A182" s="9"/>
      <c r="B182" s="9"/>
      <c r="C182" s="9"/>
      <c r="D182" s="9"/>
      <c r="E182" s="9"/>
      <c r="F182" s="9"/>
      <c r="G182" s="9"/>
      <c r="H182" s="9"/>
      <c r="J182" s="16"/>
      <c r="O182" s="24"/>
    </row>
    <row r="183">
      <c r="A183" s="9"/>
      <c r="B183" s="9"/>
      <c r="C183" s="9"/>
      <c r="D183" s="9"/>
      <c r="E183" s="9"/>
      <c r="F183" s="9"/>
      <c r="G183" s="9"/>
      <c r="H183" s="9"/>
      <c r="J183" s="16"/>
      <c r="O183" s="24"/>
    </row>
    <row r="184">
      <c r="A184" s="9"/>
      <c r="B184" s="9"/>
      <c r="C184" s="9"/>
      <c r="D184" s="9"/>
      <c r="E184" s="9"/>
      <c r="F184" s="9"/>
      <c r="G184" s="9"/>
      <c r="H184" s="9"/>
      <c r="J184" s="16"/>
      <c r="O184" s="24"/>
    </row>
    <row r="185">
      <c r="A185" s="9"/>
      <c r="B185" s="9"/>
      <c r="C185" s="9"/>
      <c r="D185" s="9"/>
      <c r="E185" s="9"/>
      <c r="F185" s="9"/>
      <c r="G185" s="9"/>
      <c r="H185" s="9"/>
      <c r="J185" s="16"/>
      <c r="O185" s="24"/>
    </row>
    <row r="186">
      <c r="A186" s="9"/>
      <c r="B186" s="9"/>
      <c r="C186" s="9"/>
      <c r="D186" s="9"/>
      <c r="E186" s="9"/>
      <c r="F186" s="9"/>
      <c r="G186" s="9"/>
      <c r="H186" s="9"/>
      <c r="J186" s="16"/>
      <c r="O186" s="24"/>
    </row>
    <row r="187">
      <c r="A187" s="9"/>
      <c r="B187" s="9"/>
      <c r="C187" s="9"/>
      <c r="D187" s="9"/>
      <c r="E187" s="9"/>
      <c r="F187" s="9"/>
      <c r="G187" s="9"/>
      <c r="H187" s="9"/>
      <c r="J187" s="16"/>
      <c r="O187" s="24"/>
    </row>
    <row r="188">
      <c r="A188" s="9"/>
      <c r="B188" s="9"/>
      <c r="C188" s="9"/>
      <c r="D188" s="9"/>
      <c r="E188" s="9"/>
      <c r="F188" s="9"/>
      <c r="G188" s="9"/>
      <c r="H188" s="9"/>
      <c r="J188" s="16"/>
      <c r="O188" s="24"/>
    </row>
    <row r="189">
      <c r="A189" s="9"/>
      <c r="B189" s="9"/>
      <c r="C189" s="9"/>
      <c r="D189" s="9"/>
      <c r="E189" s="9"/>
      <c r="F189" s="9"/>
      <c r="G189" s="9"/>
      <c r="H189" s="9"/>
      <c r="J189" s="16"/>
      <c r="O189" s="24"/>
    </row>
    <row r="190">
      <c r="A190" s="9"/>
      <c r="B190" s="9"/>
      <c r="C190" s="9"/>
      <c r="D190" s="9"/>
      <c r="E190" s="9"/>
      <c r="F190" s="9"/>
      <c r="G190" s="9"/>
      <c r="H190" s="9"/>
      <c r="J190" s="16"/>
      <c r="O190" s="24"/>
    </row>
    <row r="191">
      <c r="A191" s="9"/>
      <c r="B191" s="9"/>
      <c r="C191" s="9"/>
      <c r="D191" s="9"/>
      <c r="E191" s="9"/>
      <c r="F191" s="9"/>
      <c r="G191" s="9"/>
      <c r="H191" s="9"/>
      <c r="J191" s="16"/>
      <c r="O191" s="24"/>
    </row>
    <row r="192">
      <c r="A192" s="9"/>
      <c r="B192" s="9"/>
      <c r="C192" s="9"/>
      <c r="D192" s="9"/>
      <c r="E192" s="9"/>
      <c r="F192" s="9"/>
      <c r="G192" s="9"/>
      <c r="H192" s="9"/>
      <c r="J192" s="16"/>
      <c r="O192" s="24"/>
    </row>
    <row r="193">
      <c r="A193" s="9"/>
      <c r="B193" s="9"/>
      <c r="C193" s="9"/>
      <c r="D193" s="9"/>
      <c r="E193" s="9"/>
      <c r="F193" s="9"/>
      <c r="G193" s="9"/>
      <c r="H193" s="9"/>
      <c r="J193" s="16"/>
      <c r="O193" s="24"/>
    </row>
    <row r="194">
      <c r="A194" s="9"/>
      <c r="B194" s="9"/>
      <c r="C194" s="9"/>
      <c r="D194" s="9"/>
      <c r="E194" s="9"/>
      <c r="F194" s="9"/>
      <c r="G194" s="9"/>
      <c r="H194" s="9"/>
      <c r="J194" s="16"/>
      <c r="O194" s="24"/>
    </row>
    <row r="195">
      <c r="A195" s="9"/>
      <c r="B195" s="9"/>
      <c r="C195" s="9"/>
      <c r="D195" s="9"/>
      <c r="E195" s="9"/>
      <c r="F195" s="9"/>
      <c r="G195" s="9"/>
      <c r="H195" s="9"/>
      <c r="J195" s="16"/>
      <c r="O195" s="24"/>
    </row>
    <row r="196">
      <c r="A196" s="9"/>
      <c r="B196" s="9"/>
      <c r="C196" s="9"/>
      <c r="D196" s="9"/>
      <c r="E196" s="9"/>
      <c r="F196" s="9"/>
      <c r="G196" s="9"/>
      <c r="H196" s="9"/>
      <c r="J196" s="16"/>
      <c r="O196" s="24"/>
    </row>
    <row r="197">
      <c r="A197" s="9"/>
      <c r="B197" s="9"/>
      <c r="C197" s="9"/>
      <c r="D197" s="9"/>
      <c r="E197" s="9"/>
      <c r="F197" s="9"/>
      <c r="G197" s="9"/>
      <c r="H197" s="9"/>
      <c r="J197" s="16"/>
      <c r="O197" s="24"/>
    </row>
    <row r="198">
      <c r="A198" s="9"/>
      <c r="B198" s="9"/>
      <c r="C198" s="9"/>
      <c r="D198" s="9"/>
      <c r="E198" s="9"/>
      <c r="F198" s="9"/>
      <c r="G198" s="9"/>
      <c r="H198" s="9"/>
      <c r="J198" s="16"/>
      <c r="O198" s="24"/>
    </row>
    <row r="199">
      <c r="A199" s="9"/>
      <c r="B199" s="9"/>
      <c r="C199" s="9"/>
      <c r="D199" s="9"/>
      <c r="E199" s="9"/>
      <c r="F199" s="9"/>
      <c r="G199" s="9"/>
      <c r="H199" s="9"/>
      <c r="J199" s="16"/>
      <c r="O199" s="24"/>
    </row>
    <row r="200">
      <c r="A200" s="9"/>
      <c r="B200" s="9"/>
      <c r="C200" s="9"/>
      <c r="D200" s="9"/>
      <c r="E200" s="9"/>
      <c r="F200" s="9"/>
      <c r="G200" s="9"/>
      <c r="H200" s="9"/>
      <c r="J200" s="16"/>
      <c r="O200" s="24"/>
    </row>
    <row r="201">
      <c r="A201" s="9"/>
      <c r="B201" s="9"/>
      <c r="C201" s="9"/>
      <c r="D201" s="9"/>
      <c r="E201" s="9"/>
      <c r="F201" s="9"/>
      <c r="G201" s="9"/>
      <c r="H201" s="9"/>
      <c r="J201" s="16"/>
      <c r="O201" s="24"/>
    </row>
    <row r="202">
      <c r="A202" s="9"/>
      <c r="B202" s="9"/>
      <c r="C202" s="9"/>
      <c r="D202" s="9"/>
      <c r="E202" s="9"/>
      <c r="F202" s="9"/>
      <c r="G202" s="9"/>
      <c r="H202" s="9"/>
      <c r="J202" s="16"/>
      <c r="O202" s="24"/>
    </row>
    <row r="203">
      <c r="A203" s="9"/>
      <c r="B203" s="9"/>
      <c r="C203" s="9"/>
      <c r="D203" s="9"/>
      <c r="E203" s="9"/>
      <c r="F203" s="9"/>
      <c r="G203" s="9"/>
      <c r="H203" s="9"/>
      <c r="J203" s="16"/>
      <c r="O203" s="24"/>
    </row>
    <row r="204">
      <c r="A204" s="9"/>
      <c r="B204" s="9"/>
      <c r="C204" s="9"/>
      <c r="D204" s="9"/>
      <c r="E204" s="9"/>
      <c r="F204" s="9"/>
      <c r="G204" s="9"/>
      <c r="H204" s="9"/>
      <c r="J204" s="16"/>
      <c r="O204" s="24"/>
    </row>
    <row r="205">
      <c r="A205" s="9"/>
      <c r="B205" s="9"/>
      <c r="C205" s="9"/>
      <c r="D205" s="9"/>
      <c r="E205" s="9"/>
      <c r="F205" s="9"/>
      <c r="G205" s="9"/>
      <c r="H205" s="9"/>
      <c r="J205" s="16"/>
      <c r="O205" s="24"/>
    </row>
    <row r="206">
      <c r="A206" s="9"/>
      <c r="B206" s="9"/>
      <c r="C206" s="9"/>
      <c r="D206" s="9"/>
      <c r="E206" s="9"/>
      <c r="F206" s="9"/>
      <c r="G206" s="9"/>
      <c r="H206" s="9"/>
      <c r="J206" s="16"/>
      <c r="O206" s="24"/>
    </row>
    <row r="207">
      <c r="A207" s="9"/>
      <c r="B207" s="9"/>
      <c r="C207" s="9"/>
      <c r="D207" s="9"/>
      <c r="E207" s="9"/>
      <c r="F207" s="9"/>
      <c r="G207" s="9"/>
      <c r="H207" s="9"/>
      <c r="J207" s="16"/>
      <c r="O207" s="24"/>
    </row>
    <row r="208">
      <c r="A208" s="9"/>
      <c r="B208" s="9"/>
      <c r="C208" s="9"/>
      <c r="D208" s="9"/>
      <c r="E208" s="9"/>
      <c r="F208" s="9"/>
      <c r="G208" s="9"/>
      <c r="H208" s="9"/>
      <c r="J208" s="16"/>
      <c r="O208" s="24"/>
    </row>
    <row r="209">
      <c r="A209" s="9"/>
      <c r="B209" s="9"/>
      <c r="C209" s="9"/>
      <c r="D209" s="9"/>
      <c r="E209" s="9"/>
      <c r="F209" s="9"/>
      <c r="G209" s="9"/>
      <c r="H209" s="9"/>
      <c r="J209" s="16"/>
      <c r="O209" s="24"/>
    </row>
    <row r="210">
      <c r="A210" s="9"/>
      <c r="B210" s="9"/>
      <c r="C210" s="9"/>
      <c r="D210" s="9"/>
      <c r="E210" s="9"/>
      <c r="F210" s="9"/>
      <c r="G210" s="9"/>
      <c r="H210" s="9"/>
      <c r="J210" s="16"/>
      <c r="O210" s="24"/>
    </row>
    <row r="211">
      <c r="A211" s="9"/>
      <c r="B211" s="9"/>
      <c r="C211" s="9"/>
      <c r="D211" s="9"/>
      <c r="E211" s="9"/>
      <c r="F211" s="9"/>
      <c r="G211" s="9"/>
      <c r="H211" s="9"/>
      <c r="J211" s="16"/>
      <c r="O211" s="24"/>
    </row>
    <row r="212">
      <c r="A212" s="9"/>
      <c r="B212" s="9"/>
      <c r="C212" s="9"/>
      <c r="D212" s="9"/>
      <c r="E212" s="9"/>
      <c r="F212" s="9"/>
      <c r="G212" s="9"/>
      <c r="H212" s="9"/>
      <c r="J212" s="16"/>
      <c r="O212" s="24"/>
    </row>
    <row r="213">
      <c r="A213" s="9"/>
      <c r="B213" s="9"/>
      <c r="C213" s="9"/>
      <c r="D213" s="9"/>
      <c r="E213" s="9"/>
      <c r="F213" s="9"/>
      <c r="G213" s="9"/>
      <c r="H213" s="9"/>
      <c r="J213" s="16"/>
      <c r="O213" s="24"/>
    </row>
    <row r="214">
      <c r="A214" s="9"/>
      <c r="B214" s="9"/>
      <c r="C214" s="9"/>
      <c r="D214" s="9"/>
      <c r="E214" s="9"/>
      <c r="F214" s="9"/>
      <c r="G214" s="9"/>
      <c r="H214" s="9"/>
      <c r="J214" s="16"/>
      <c r="O214" s="24"/>
    </row>
    <row r="215">
      <c r="A215" s="9"/>
      <c r="B215" s="9"/>
      <c r="C215" s="9"/>
      <c r="D215" s="9"/>
      <c r="E215" s="9"/>
      <c r="F215" s="9"/>
      <c r="G215" s="9"/>
      <c r="H215" s="9"/>
      <c r="J215" s="16"/>
      <c r="O215" s="24"/>
    </row>
    <row r="216">
      <c r="A216" s="9"/>
      <c r="B216" s="9"/>
      <c r="C216" s="9"/>
      <c r="D216" s="9"/>
      <c r="E216" s="9"/>
      <c r="F216" s="9"/>
      <c r="G216" s="9"/>
      <c r="H216" s="9"/>
      <c r="J216" s="16"/>
      <c r="O216" s="24"/>
    </row>
    <row r="217">
      <c r="A217" s="9"/>
      <c r="B217" s="9"/>
      <c r="C217" s="9"/>
      <c r="D217" s="9"/>
      <c r="E217" s="9"/>
      <c r="F217" s="9"/>
      <c r="G217" s="9"/>
      <c r="H217" s="9"/>
      <c r="J217" s="16"/>
      <c r="O217" s="24"/>
    </row>
    <row r="218">
      <c r="A218" s="9"/>
      <c r="B218" s="9"/>
      <c r="C218" s="9"/>
      <c r="D218" s="9"/>
      <c r="E218" s="9"/>
      <c r="F218" s="9"/>
      <c r="G218" s="9"/>
      <c r="H218" s="9"/>
      <c r="J218" s="16"/>
      <c r="O218" s="24"/>
    </row>
    <row r="219">
      <c r="A219" s="9"/>
      <c r="B219" s="9"/>
      <c r="C219" s="9"/>
      <c r="D219" s="9"/>
      <c r="E219" s="9"/>
      <c r="F219" s="9"/>
      <c r="G219" s="9"/>
      <c r="H219" s="9"/>
      <c r="J219" s="16"/>
      <c r="O219" s="24"/>
    </row>
    <row r="220">
      <c r="A220" s="9"/>
      <c r="B220" s="9"/>
      <c r="C220" s="9"/>
      <c r="D220" s="9"/>
      <c r="E220" s="9"/>
      <c r="F220" s="9"/>
      <c r="G220" s="9"/>
      <c r="H220" s="9"/>
      <c r="J220" s="16"/>
      <c r="O220" s="24"/>
    </row>
    <row r="221">
      <c r="A221" s="9"/>
      <c r="B221" s="9"/>
      <c r="C221" s="9"/>
      <c r="D221" s="9"/>
      <c r="E221" s="9"/>
      <c r="F221" s="9"/>
      <c r="G221" s="9"/>
      <c r="H221" s="9"/>
      <c r="J221" s="16"/>
      <c r="O221" s="24"/>
    </row>
    <row r="222">
      <c r="A222" s="9"/>
      <c r="B222" s="9"/>
      <c r="C222" s="9"/>
      <c r="D222" s="9"/>
      <c r="E222" s="9"/>
      <c r="F222" s="9"/>
      <c r="G222" s="9"/>
      <c r="H222" s="9"/>
      <c r="J222" s="16"/>
      <c r="O222" s="24"/>
    </row>
    <row r="223">
      <c r="A223" s="9"/>
      <c r="B223" s="9"/>
      <c r="C223" s="9"/>
      <c r="D223" s="9"/>
      <c r="E223" s="9"/>
      <c r="F223" s="9"/>
      <c r="G223" s="9"/>
      <c r="H223" s="9"/>
      <c r="J223" s="16"/>
      <c r="O223" s="24"/>
    </row>
    <row r="224">
      <c r="A224" s="9"/>
      <c r="B224" s="9"/>
      <c r="C224" s="9"/>
      <c r="D224" s="9"/>
      <c r="E224" s="9"/>
      <c r="F224" s="9"/>
      <c r="G224" s="9"/>
      <c r="H224" s="9"/>
      <c r="J224" s="16"/>
      <c r="O224" s="24"/>
    </row>
    <row r="225">
      <c r="A225" s="9"/>
      <c r="B225" s="9"/>
      <c r="C225" s="9"/>
      <c r="D225" s="9"/>
      <c r="E225" s="9"/>
      <c r="F225" s="9"/>
      <c r="G225" s="9"/>
      <c r="H225" s="9"/>
      <c r="J225" s="16"/>
      <c r="O225" s="24"/>
    </row>
    <row r="226">
      <c r="A226" s="9"/>
      <c r="B226" s="9"/>
      <c r="C226" s="9"/>
      <c r="D226" s="9"/>
      <c r="E226" s="9"/>
      <c r="F226" s="9"/>
      <c r="G226" s="9"/>
      <c r="H226" s="9"/>
      <c r="J226" s="16"/>
      <c r="O226" s="24"/>
    </row>
    <row r="227">
      <c r="A227" s="9"/>
      <c r="B227" s="9"/>
      <c r="C227" s="9"/>
      <c r="D227" s="9"/>
      <c r="E227" s="9"/>
      <c r="F227" s="9"/>
      <c r="G227" s="9"/>
      <c r="H227" s="9"/>
      <c r="J227" s="16"/>
      <c r="O227" s="24"/>
    </row>
    <row r="228">
      <c r="A228" s="9"/>
      <c r="B228" s="9"/>
      <c r="C228" s="9"/>
      <c r="D228" s="9"/>
      <c r="E228" s="9"/>
      <c r="F228" s="9"/>
      <c r="G228" s="9"/>
      <c r="H228" s="9"/>
      <c r="J228" s="16"/>
      <c r="O228" s="24"/>
    </row>
    <row r="229">
      <c r="A229" s="9"/>
      <c r="B229" s="9"/>
      <c r="C229" s="9"/>
      <c r="D229" s="9"/>
      <c r="E229" s="9"/>
      <c r="F229" s="9"/>
      <c r="G229" s="9"/>
      <c r="H229" s="9"/>
      <c r="J229" s="16"/>
      <c r="O229" s="24"/>
    </row>
    <row r="230">
      <c r="A230" s="9"/>
      <c r="B230" s="9"/>
      <c r="C230" s="9"/>
      <c r="D230" s="9"/>
      <c r="E230" s="9"/>
      <c r="F230" s="9"/>
      <c r="G230" s="9"/>
      <c r="H230" s="9"/>
      <c r="J230" s="16"/>
      <c r="O230" s="24"/>
    </row>
    <row r="231">
      <c r="A231" s="9"/>
      <c r="B231" s="9"/>
      <c r="C231" s="9"/>
      <c r="D231" s="9"/>
      <c r="E231" s="9"/>
      <c r="F231" s="9"/>
      <c r="G231" s="9"/>
      <c r="H231" s="9"/>
      <c r="J231" s="16"/>
      <c r="O231" s="24"/>
    </row>
    <row r="232">
      <c r="A232" s="9"/>
      <c r="B232" s="9"/>
      <c r="C232" s="9"/>
      <c r="D232" s="9"/>
      <c r="E232" s="9"/>
      <c r="F232" s="9"/>
      <c r="G232" s="9"/>
      <c r="H232" s="9"/>
      <c r="J232" s="16"/>
      <c r="O232" s="24"/>
    </row>
    <row r="233">
      <c r="A233" s="9"/>
      <c r="B233" s="9"/>
      <c r="C233" s="9"/>
      <c r="D233" s="9"/>
      <c r="E233" s="9"/>
      <c r="F233" s="9"/>
      <c r="G233" s="9"/>
      <c r="H233" s="9"/>
      <c r="J233" s="16"/>
      <c r="O233" s="24"/>
    </row>
    <row r="234">
      <c r="A234" s="9"/>
      <c r="B234" s="9"/>
      <c r="C234" s="9"/>
      <c r="D234" s="9"/>
      <c r="E234" s="9"/>
      <c r="F234" s="9"/>
      <c r="G234" s="9"/>
      <c r="H234" s="9"/>
      <c r="J234" s="16"/>
      <c r="O234" s="24"/>
    </row>
    <row r="235">
      <c r="A235" s="9"/>
      <c r="B235" s="9"/>
      <c r="C235" s="9"/>
      <c r="D235" s="9"/>
      <c r="E235" s="9"/>
      <c r="F235" s="9"/>
      <c r="G235" s="9"/>
      <c r="H235" s="9"/>
      <c r="J235" s="16"/>
      <c r="O235" s="24"/>
    </row>
    <row r="236">
      <c r="A236" s="9"/>
      <c r="B236" s="9"/>
      <c r="C236" s="9"/>
      <c r="D236" s="9"/>
      <c r="E236" s="9"/>
      <c r="F236" s="9"/>
      <c r="G236" s="9"/>
      <c r="H236" s="9"/>
      <c r="J236" s="16"/>
      <c r="O236" s="24"/>
    </row>
    <row r="237">
      <c r="A237" s="9"/>
      <c r="B237" s="9"/>
      <c r="C237" s="9"/>
      <c r="D237" s="9"/>
      <c r="E237" s="9"/>
      <c r="F237" s="9"/>
      <c r="G237" s="9"/>
      <c r="H237" s="9"/>
      <c r="J237" s="16"/>
      <c r="O237" s="24"/>
    </row>
    <row r="238">
      <c r="A238" s="9"/>
      <c r="B238" s="9"/>
      <c r="C238" s="9"/>
      <c r="D238" s="9"/>
      <c r="E238" s="9"/>
      <c r="F238" s="9"/>
      <c r="G238" s="9"/>
      <c r="H238" s="9"/>
      <c r="J238" s="16"/>
      <c r="O238" s="24"/>
    </row>
    <row r="239">
      <c r="A239" s="9"/>
      <c r="B239" s="9"/>
      <c r="C239" s="9"/>
      <c r="D239" s="9"/>
      <c r="E239" s="9"/>
      <c r="F239" s="9"/>
      <c r="G239" s="9"/>
      <c r="H239" s="9"/>
      <c r="J239" s="16"/>
      <c r="O239" s="24"/>
    </row>
    <row r="240">
      <c r="A240" s="9"/>
      <c r="B240" s="9"/>
      <c r="C240" s="9"/>
      <c r="D240" s="9"/>
      <c r="E240" s="9"/>
      <c r="F240" s="9"/>
      <c r="G240" s="9"/>
      <c r="H240" s="9"/>
      <c r="J240" s="16"/>
      <c r="O240" s="24"/>
    </row>
    <row r="241">
      <c r="A241" s="9"/>
      <c r="B241" s="9"/>
      <c r="C241" s="9"/>
      <c r="D241" s="9"/>
      <c r="E241" s="9"/>
      <c r="F241" s="9"/>
      <c r="G241" s="9"/>
      <c r="H241" s="9"/>
      <c r="J241" s="16"/>
      <c r="O241" s="24"/>
    </row>
    <row r="242">
      <c r="A242" s="9"/>
      <c r="B242" s="9"/>
      <c r="C242" s="9"/>
      <c r="D242" s="9"/>
      <c r="E242" s="9"/>
      <c r="F242" s="9"/>
      <c r="G242" s="9"/>
      <c r="H242" s="9"/>
      <c r="J242" s="16"/>
      <c r="O242" s="24"/>
    </row>
    <row r="243">
      <c r="A243" s="9"/>
      <c r="B243" s="9"/>
      <c r="C243" s="9"/>
      <c r="D243" s="9"/>
      <c r="E243" s="9"/>
      <c r="F243" s="9"/>
      <c r="G243" s="9"/>
      <c r="H243" s="9"/>
      <c r="J243" s="16"/>
      <c r="O243" s="24"/>
    </row>
    <row r="244">
      <c r="A244" s="9"/>
      <c r="B244" s="9"/>
      <c r="C244" s="9"/>
      <c r="D244" s="9"/>
      <c r="E244" s="9"/>
      <c r="F244" s="9"/>
      <c r="G244" s="9"/>
      <c r="H244" s="9"/>
      <c r="J244" s="16"/>
      <c r="O244" s="24"/>
    </row>
    <row r="245">
      <c r="A245" s="9"/>
      <c r="B245" s="9"/>
      <c r="C245" s="9"/>
      <c r="D245" s="9"/>
      <c r="E245" s="9"/>
      <c r="F245" s="9"/>
      <c r="G245" s="9"/>
      <c r="H245" s="9"/>
      <c r="J245" s="16"/>
      <c r="O245" s="24"/>
    </row>
    <row r="246">
      <c r="A246" s="9"/>
      <c r="B246" s="9"/>
      <c r="C246" s="9"/>
      <c r="D246" s="9"/>
      <c r="E246" s="9"/>
      <c r="F246" s="9"/>
      <c r="G246" s="9"/>
      <c r="H246" s="9"/>
      <c r="J246" s="16"/>
      <c r="O246" s="24"/>
    </row>
    <row r="247">
      <c r="A247" s="9"/>
      <c r="B247" s="9"/>
      <c r="C247" s="9"/>
      <c r="D247" s="9"/>
      <c r="E247" s="9"/>
      <c r="F247" s="9"/>
      <c r="G247" s="9"/>
      <c r="H247" s="9"/>
      <c r="J247" s="16"/>
      <c r="O247" s="24"/>
    </row>
    <row r="248">
      <c r="A248" s="9"/>
      <c r="B248" s="9"/>
      <c r="C248" s="9"/>
      <c r="D248" s="9"/>
      <c r="E248" s="9"/>
      <c r="F248" s="9"/>
      <c r="G248" s="9"/>
      <c r="H248" s="9"/>
      <c r="J248" s="16"/>
      <c r="O248" s="24"/>
    </row>
    <row r="249">
      <c r="A249" s="9"/>
      <c r="B249" s="9"/>
      <c r="C249" s="9"/>
      <c r="D249" s="9"/>
      <c r="E249" s="9"/>
      <c r="F249" s="9"/>
      <c r="G249" s="9"/>
      <c r="H249" s="9"/>
      <c r="J249" s="16"/>
      <c r="O249" s="24"/>
    </row>
    <row r="250">
      <c r="A250" s="9"/>
      <c r="B250" s="9"/>
      <c r="C250" s="9"/>
      <c r="D250" s="9"/>
      <c r="E250" s="9"/>
      <c r="F250" s="9"/>
      <c r="G250" s="9"/>
      <c r="H250" s="9"/>
      <c r="J250" s="16"/>
      <c r="O250" s="24"/>
    </row>
    <row r="251">
      <c r="A251" s="9"/>
      <c r="B251" s="9"/>
      <c r="C251" s="9"/>
      <c r="D251" s="9"/>
      <c r="E251" s="9"/>
      <c r="F251" s="9"/>
      <c r="G251" s="9"/>
      <c r="H251" s="9"/>
      <c r="J251" s="16"/>
      <c r="O251" s="24"/>
    </row>
    <row r="252">
      <c r="A252" s="9"/>
      <c r="B252" s="9"/>
      <c r="C252" s="9"/>
      <c r="D252" s="9"/>
      <c r="E252" s="9"/>
      <c r="F252" s="9"/>
      <c r="G252" s="9"/>
      <c r="H252" s="9"/>
      <c r="J252" s="16"/>
      <c r="O252" s="24"/>
    </row>
    <row r="253">
      <c r="A253" s="9"/>
      <c r="B253" s="9"/>
      <c r="C253" s="9"/>
      <c r="D253" s="9"/>
      <c r="E253" s="9"/>
      <c r="F253" s="9"/>
      <c r="G253" s="9"/>
      <c r="H253" s="9"/>
      <c r="J253" s="16"/>
      <c r="O253" s="24"/>
    </row>
    <row r="254">
      <c r="A254" s="9"/>
      <c r="B254" s="9"/>
      <c r="C254" s="9"/>
      <c r="D254" s="9"/>
      <c r="E254" s="9"/>
      <c r="F254" s="9"/>
      <c r="G254" s="9"/>
      <c r="H254" s="9"/>
      <c r="J254" s="16"/>
      <c r="O254" s="24"/>
    </row>
    <row r="255">
      <c r="A255" s="9"/>
      <c r="B255" s="9"/>
      <c r="C255" s="9"/>
      <c r="D255" s="9"/>
      <c r="E255" s="9"/>
      <c r="F255" s="9"/>
      <c r="G255" s="9"/>
      <c r="H255" s="9"/>
      <c r="J255" s="16"/>
      <c r="O255" s="24"/>
    </row>
    <row r="256">
      <c r="A256" s="9"/>
      <c r="B256" s="9"/>
      <c r="C256" s="9"/>
      <c r="D256" s="9"/>
      <c r="E256" s="9"/>
      <c r="F256" s="9"/>
      <c r="G256" s="9"/>
      <c r="H256" s="9"/>
      <c r="J256" s="16"/>
      <c r="O256" s="24"/>
    </row>
    <row r="257">
      <c r="A257" s="9"/>
      <c r="B257" s="9"/>
      <c r="C257" s="9"/>
      <c r="D257" s="9"/>
      <c r="E257" s="9"/>
      <c r="F257" s="9"/>
      <c r="G257" s="9"/>
      <c r="H257" s="9"/>
      <c r="J257" s="16"/>
      <c r="O257" s="24"/>
    </row>
    <row r="258">
      <c r="A258" s="9"/>
      <c r="B258" s="9"/>
      <c r="C258" s="9"/>
      <c r="D258" s="9"/>
      <c r="E258" s="9"/>
      <c r="F258" s="9"/>
      <c r="G258" s="9"/>
      <c r="H258" s="9"/>
      <c r="J258" s="16"/>
      <c r="O258" s="24"/>
    </row>
    <row r="259">
      <c r="A259" s="9"/>
      <c r="B259" s="9"/>
      <c r="C259" s="9"/>
      <c r="D259" s="9"/>
      <c r="E259" s="9"/>
      <c r="F259" s="9"/>
      <c r="G259" s="9"/>
      <c r="H259" s="9"/>
      <c r="J259" s="16"/>
      <c r="O259" s="24"/>
    </row>
    <row r="260">
      <c r="A260" s="9"/>
      <c r="B260" s="9"/>
      <c r="C260" s="9"/>
      <c r="D260" s="9"/>
      <c r="E260" s="9"/>
      <c r="F260" s="9"/>
      <c r="G260" s="9"/>
      <c r="H260" s="9"/>
      <c r="J260" s="16"/>
      <c r="O260" s="24"/>
    </row>
    <row r="261">
      <c r="A261" s="9"/>
      <c r="B261" s="9"/>
      <c r="C261" s="9"/>
      <c r="D261" s="9"/>
      <c r="E261" s="9"/>
      <c r="F261" s="9"/>
      <c r="G261" s="9"/>
      <c r="H261" s="9"/>
      <c r="J261" s="16"/>
      <c r="O261" s="24"/>
    </row>
    <row r="262">
      <c r="A262" s="9"/>
      <c r="B262" s="9"/>
      <c r="C262" s="9"/>
      <c r="D262" s="9"/>
      <c r="E262" s="9"/>
      <c r="F262" s="9"/>
      <c r="G262" s="9"/>
      <c r="H262" s="9"/>
      <c r="J262" s="16"/>
      <c r="O262" s="24"/>
    </row>
    <row r="263">
      <c r="A263" s="9"/>
      <c r="B263" s="9"/>
      <c r="C263" s="9"/>
      <c r="D263" s="9"/>
      <c r="E263" s="9"/>
      <c r="F263" s="9"/>
      <c r="G263" s="9"/>
      <c r="H263" s="9"/>
      <c r="J263" s="16"/>
      <c r="O263" s="24"/>
    </row>
    <row r="264">
      <c r="A264" s="9"/>
      <c r="B264" s="9"/>
      <c r="C264" s="9"/>
      <c r="D264" s="9"/>
      <c r="E264" s="9"/>
      <c r="F264" s="9"/>
      <c r="G264" s="9"/>
      <c r="H264" s="9"/>
      <c r="J264" s="16"/>
      <c r="O264" s="24"/>
    </row>
    <row r="265">
      <c r="A265" s="9"/>
      <c r="B265" s="9"/>
      <c r="C265" s="9"/>
      <c r="D265" s="9"/>
      <c r="E265" s="9"/>
      <c r="F265" s="9"/>
      <c r="G265" s="9"/>
      <c r="H265" s="9"/>
      <c r="J265" s="16"/>
      <c r="O265" s="24"/>
    </row>
    <row r="266">
      <c r="A266" s="9"/>
      <c r="B266" s="9"/>
      <c r="C266" s="9"/>
      <c r="D266" s="9"/>
      <c r="E266" s="9"/>
      <c r="F266" s="9"/>
      <c r="G266" s="9"/>
      <c r="H266" s="9"/>
      <c r="J266" s="16"/>
      <c r="O266" s="24"/>
    </row>
    <row r="267">
      <c r="A267" s="9"/>
      <c r="B267" s="9"/>
      <c r="C267" s="9"/>
      <c r="D267" s="9"/>
      <c r="E267" s="9"/>
      <c r="F267" s="9"/>
      <c r="G267" s="9"/>
      <c r="H267" s="9"/>
      <c r="J267" s="16"/>
      <c r="O267" s="24"/>
    </row>
    <row r="268">
      <c r="A268" s="9"/>
      <c r="B268" s="9"/>
      <c r="C268" s="9"/>
      <c r="D268" s="9"/>
      <c r="E268" s="9"/>
      <c r="F268" s="9"/>
      <c r="G268" s="9"/>
      <c r="H268" s="9"/>
      <c r="J268" s="16"/>
      <c r="O268" s="24"/>
    </row>
    <row r="269">
      <c r="A269" s="9"/>
      <c r="B269" s="9"/>
      <c r="C269" s="9"/>
      <c r="D269" s="9"/>
      <c r="E269" s="9"/>
      <c r="F269" s="9"/>
      <c r="G269" s="9"/>
      <c r="H269" s="9"/>
      <c r="J269" s="16"/>
      <c r="O269" s="24"/>
    </row>
    <row r="270">
      <c r="A270" s="9"/>
      <c r="B270" s="9"/>
      <c r="C270" s="9"/>
      <c r="D270" s="9"/>
      <c r="E270" s="9"/>
      <c r="F270" s="9"/>
      <c r="G270" s="9"/>
      <c r="H270" s="9"/>
      <c r="J270" s="16"/>
      <c r="O270" s="24"/>
    </row>
    <row r="271">
      <c r="A271" s="9"/>
      <c r="B271" s="9"/>
      <c r="C271" s="9"/>
      <c r="D271" s="9"/>
      <c r="E271" s="9"/>
      <c r="F271" s="9"/>
      <c r="G271" s="9"/>
      <c r="H271" s="9"/>
      <c r="J271" s="16"/>
      <c r="O271" s="24"/>
    </row>
    <row r="272">
      <c r="A272" s="9"/>
      <c r="B272" s="9"/>
      <c r="C272" s="9"/>
      <c r="D272" s="9"/>
      <c r="E272" s="9"/>
      <c r="F272" s="9"/>
      <c r="G272" s="9"/>
      <c r="H272" s="9"/>
      <c r="J272" s="16"/>
      <c r="O272" s="24"/>
    </row>
    <row r="273">
      <c r="A273" s="9"/>
      <c r="B273" s="9"/>
      <c r="C273" s="9"/>
      <c r="D273" s="9"/>
      <c r="E273" s="9"/>
      <c r="F273" s="9"/>
      <c r="G273" s="9"/>
      <c r="H273" s="9"/>
      <c r="J273" s="16"/>
      <c r="O273" s="24"/>
    </row>
    <row r="274">
      <c r="A274" s="9"/>
      <c r="B274" s="9"/>
      <c r="C274" s="9"/>
      <c r="D274" s="9"/>
      <c r="E274" s="9"/>
      <c r="F274" s="9"/>
      <c r="G274" s="9"/>
      <c r="H274" s="9"/>
      <c r="J274" s="16"/>
      <c r="O274" s="24"/>
    </row>
    <row r="275">
      <c r="A275" s="9"/>
      <c r="B275" s="9"/>
      <c r="C275" s="9"/>
      <c r="D275" s="9"/>
      <c r="E275" s="9"/>
      <c r="F275" s="9"/>
      <c r="G275" s="9"/>
      <c r="H275" s="9"/>
      <c r="J275" s="16"/>
      <c r="O275" s="24"/>
    </row>
    <row r="276">
      <c r="A276" s="9"/>
      <c r="B276" s="9"/>
      <c r="C276" s="9"/>
      <c r="D276" s="9"/>
      <c r="E276" s="9"/>
      <c r="F276" s="9"/>
      <c r="G276" s="9"/>
      <c r="H276" s="9"/>
      <c r="J276" s="16"/>
      <c r="O276" s="24"/>
    </row>
    <row r="277">
      <c r="A277" s="9"/>
      <c r="B277" s="9"/>
      <c r="C277" s="9"/>
      <c r="D277" s="9"/>
      <c r="E277" s="9"/>
      <c r="F277" s="9"/>
      <c r="G277" s="9"/>
      <c r="H277" s="9"/>
      <c r="J277" s="16"/>
      <c r="O277" s="24"/>
    </row>
    <row r="278">
      <c r="A278" s="9"/>
      <c r="B278" s="9"/>
      <c r="C278" s="9"/>
      <c r="D278" s="9"/>
      <c r="E278" s="9"/>
      <c r="F278" s="9"/>
      <c r="G278" s="9"/>
      <c r="H278" s="9"/>
      <c r="J278" s="16"/>
      <c r="O278" s="24"/>
    </row>
    <row r="279">
      <c r="A279" s="9"/>
      <c r="B279" s="9"/>
      <c r="C279" s="9"/>
      <c r="D279" s="9"/>
      <c r="E279" s="9"/>
      <c r="F279" s="9"/>
      <c r="G279" s="9"/>
      <c r="H279" s="9"/>
      <c r="J279" s="16"/>
      <c r="O279" s="24"/>
    </row>
    <row r="280">
      <c r="A280" s="9"/>
      <c r="B280" s="9"/>
      <c r="C280" s="9"/>
      <c r="D280" s="9"/>
      <c r="E280" s="9"/>
      <c r="F280" s="9"/>
      <c r="G280" s="9"/>
      <c r="H280" s="9"/>
      <c r="J280" s="16"/>
      <c r="O280" s="24"/>
    </row>
    <row r="281">
      <c r="A281" s="9"/>
      <c r="B281" s="9"/>
      <c r="C281" s="9"/>
      <c r="D281" s="9"/>
      <c r="E281" s="9"/>
      <c r="F281" s="9"/>
      <c r="G281" s="9"/>
      <c r="H281" s="9"/>
      <c r="J281" s="16"/>
      <c r="O281" s="24"/>
    </row>
    <row r="282">
      <c r="A282" s="9"/>
      <c r="B282" s="9"/>
      <c r="C282" s="9"/>
      <c r="D282" s="9"/>
      <c r="E282" s="9"/>
      <c r="F282" s="9"/>
      <c r="G282" s="9"/>
      <c r="H282" s="9"/>
      <c r="J282" s="16"/>
      <c r="O282" s="24"/>
    </row>
    <row r="283">
      <c r="A283" s="9"/>
      <c r="B283" s="9"/>
      <c r="C283" s="9"/>
      <c r="D283" s="9"/>
      <c r="E283" s="9"/>
      <c r="F283" s="9"/>
      <c r="G283" s="9"/>
      <c r="H283" s="9"/>
      <c r="J283" s="16"/>
      <c r="O283" s="24"/>
    </row>
    <row r="284">
      <c r="A284" s="9"/>
      <c r="B284" s="9"/>
      <c r="C284" s="9"/>
      <c r="D284" s="9"/>
      <c r="E284" s="9"/>
      <c r="F284" s="9"/>
      <c r="G284" s="9"/>
      <c r="H284" s="9"/>
      <c r="J284" s="16"/>
      <c r="O284" s="24"/>
    </row>
    <row r="285">
      <c r="A285" s="9"/>
      <c r="B285" s="9"/>
      <c r="C285" s="9"/>
      <c r="D285" s="9"/>
      <c r="E285" s="9"/>
      <c r="F285" s="9"/>
      <c r="G285" s="9"/>
      <c r="H285" s="9"/>
      <c r="J285" s="16"/>
      <c r="O285" s="24"/>
    </row>
    <row r="286">
      <c r="A286" s="9"/>
      <c r="B286" s="9"/>
      <c r="C286" s="9"/>
      <c r="D286" s="9"/>
      <c r="E286" s="9"/>
      <c r="F286" s="9"/>
      <c r="G286" s="9"/>
      <c r="H286" s="9"/>
      <c r="J286" s="16"/>
      <c r="O286" s="24"/>
    </row>
    <row r="287">
      <c r="A287" s="9"/>
      <c r="B287" s="9"/>
      <c r="C287" s="9"/>
      <c r="D287" s="9"/>
      <c r="E287" s="9"/>
      <c r="F287" s="9"/>
      <c r="G287" s="9"/>
      <c r="H287" s="9"/>
      <c r="J287" s="16"/>
      <c r="O287" s="24"/>
    </row>
    <row r="288">
      <c r="A288" s="9"/>
      <c r="B288" s="9"/>
      <c r="C288" s="9"/>
      <c r="D288" s="9"/>
      <c r="E288" s="9"/>
      <c r="F288" s="9"/>
      <c r="G288" s="9"/>
      <c r="H288" s="9"/>
      <c r="J288" s="16"/>
      <c r="O288" s="24"/>
    </row>
    <row r="289">
      <c r="A289" s="9"/>
      <c r="B289" s="9"/>
      <c r="C289" s="9"/>
      <c r="D289" s="9"/>
      <c r="E289" s="9"/>
      <c r="F289" s="9"/>
      <c r="G289" s="9"/>
      <c r="H289" s="9"/>
      <c r="J289" s="16"/>
      <c r="O289" s="24"/>
    </row>
    <row r="290">
      <c r="A290" s="9"/>
      <c r="B290" s="9"/>
      <c r="C290" s="9"/>
      <c r="D290" s="9"/>
      <c r="E290" s="9"/>
      <c r="F290" s="9"/>
      <c r="G290" s="9"/>
      <c r="H290" s="9"/>
      <c r="J290" s="16"/>
      <c r="O290" s="24"/>
    </row>
    <row r="291">
      <c r="A291" s="9"/>
      <c r="B291" s="9"/>
      <c r="C291" s="9"/>
      <c r="D291" s="9"/>
      <c r="E291" s="9"/>
      <c r="F291" s="9"/>
      <c r="G291" s="9"/>
      <c r="H291" s="9"/>
      <c r="J291" s="16"/>
      <c r="O291" s="24"/>
    </row>
    <row r="292">
      <c r="A292" s="9"/>
      <c r="B292" s="9"/>
      <c r="C292" s="9"/>
      <c r="D292" s="9"/>
      <c r="E292" s="9"/>
      <c r="F292" s="9"/>
      <c r="G292" s="9"/>
      <c r="H292" s="9"/>
      <c r="J292" s="16"/>
      <c r="O292" s="24"/>
    </row>
    <row r="293">
      <c r="A293" s="9"/>
      <c r="B293" s="9"/>
      <c r="C293" s="9"/>
      <c r="D293" s="9"/>
      <c r="E293" s="9"/>
      <c r="F293" s="9"/>
      <c r="G293" s="9"/>
      <c r="H293" s="9"/>
      <c r="J293" s="16"/>
      <c r="O293" s="24"/>
    </row>
    <row r="294">
      <c r="A294" s="9"/>
      <c r="B294" s="9"/>
      <c r="C294" s="9"/>
      <c r="D294" s="9"/>
      <c r="E294" s="9"/>
      <c r="F294" s="9"/>
      <c r="G294" s="9"/>
      <c r="H294" s="9"/>
      <c r="J294" s="16"/>
      <c r="O294" s="24"/>
    </row>
    <row r="295">
      <c r="A295" s="9"/>
      <c r="B295" s="9"/>
      <c r="C295" s="9"/>
      <c r="D295" s="9"/>
      <c r="E295" s="9"/>
      <c r="F295" s="9"/>
      <c r="G295" s="9"/>
      <c r="H295" s="9"/>
      <c r="J295" s="16"/>
      <c r="O295" s="24"/>
    </row>
    <row r="296">
      <c r="A296" s="9"/>
      <c r="B296" s="9"/>
      <c r="C296" s="9"/>
      <c r="D296" s="9"/>
      <c r="E296" s="9"/>
      <c r="F296" s="9"/>
      <c r="G296" s="9"/>
      <c r="H296" s="9"/>
      <c r="J296" s="16"/>
      <c r="O296" s="24"/>
    </row>
    <row r="297">
      <c r="A297" s="9"/>
      <c r="B297" s="9"/>
      <c r="C297" s="9"/>
      <c r="D297" s="9"/>
      <c r="E297" s="9"/>
      <c r="F297" s="9"/>
      <c r="G297" s="9"/>
      <c r="H297" s="9"/>
      <c r="J297" s="16"/>
      <c r="O297" s="24"/>
    </row>
    <row r="298">
      <c r="A298" s="9"/>
      <c r="B298" s="9"/>
      <c r="C298" s="9"/>
      <c r="D298" s="9"/>
      <c r="E298" s="9"/>
      <c r="F298" s="9"/>
      <c r="G298" s="9"/>
      <c r="H298" s="9"/>
      <c r="J298" s="16"/>
      <c r="O298" s="24"/>
    </row>
    <row r="299">
      <c r="A299" s="9"/>
      <c r="B299" s="9"/>
      <c r="C299" s="9"/>
      <c r="D299" s="9"/>
      <c r="E299" s="9"/>
      <c r="F299" s="9"/>
      <c r="G299" s="9"/>
      <c r="H299" s="9"/>
      <c r="J299" s="16"/>
      <c r="O299" s="24"/>
    </row>
    <row r="300">
      <c r="A300" s="9"/>
      <c r="B300" s="9"/>
      <c r="C300" s="9"/>
      <c r="D300" s="9"/>
      <c r="E300" s="9"/>
      <c r="F300" s="9"/>
      <c r="G300" s="9"/>
      <c r="H300" s="9"/>
      <c r="J300" s="16"/>
      <c r="O300" s="24"/>
    </row>
    <row r="301">
      <c r="A301" s="9"/>
      <c r="B301" s="9"/>
      <c r="C301" s="9"/>
      <c r="D301" s="9"/>
      <c r="E301" s="9"/>
      <c r="F301" s="9"/>
      <c r="G301" s="9"/>
      <c r="H301" s="9"/>
      <c r="J301" s="16"/>
      <c r="O301" s="24"/>
    </row>
    <row r="302">
      <c r="A302" s="9"/>
      <c r="B302" s="9"/>
      <c r="C302" s="9"/>
      <c r="D302" s="9"/>
      <c r="E302" s="9"/>
      <c r="F302" s="9"/>
      <c r="G302" s="9"/>
      <c r="H302" s="9"/>
      <c r="J302" s="16"/>
      <c r="O302" s="24"/>
    </row>
    <row r="303">
      <c r="A303" s="9"/>
      <c r="B303" s="9"/>
      <c r="C303" s="9"/>
      <c r="D303" s="9"/>
      <c r="E303" s="9"/>
      <c r="F303" s="9"/>
      <c r="G303" s="9"/>
      <c r="H303" s="9"/>
      <c r="J303" s="16"/>
      <c r="O303" s="24"/>
    </row>
    <row r="304">
      <c r="A304" s="9"/>
      <c r="B304" s="9"/>
      <c r="C304" s="9"/>
      <c r="D304" s="9"/>
      <c r="E304" s="9"/>
      <c r="F304" s="9"/>
      <c r="G304" s="9"/>
      <c r="H304" s="9"/>
      <c r="J304" s="16"/>
      <c r="O304" s="24"/>
    </row>
    <row r="305">
      <c r="A305" s="9"/>
      <c r="B305" s="9"/>
      <c r="C305" s="9"/>
      <c r="D305" s="9"/>
      <c r="E305" s="9"/>
      <c r="F305" s="9"/>
      <c r="G305" s="9"/>
      <c r="H305" s="9"/>
      <c r="J305" s="16"/>
      <c r="O305" s="24"/>
    </row>
    <row r="306">
      <c r="A306" s="9"/>
      <c r="B306" s="9"/>
      <c r="C306" s="9"/>
      <c r="D306" s="9"/>
      <c r="E306" s="9"/>
      <c r="F306" s="9"/>
      <c r="G306" s="9"/>
      <c r="H306" s="9"/>
      <c r="J306" s="16"/>
      <c r="O306" s="24"/>
    </row>
    <row r="307">
      <c r="A307" s="9"/>
      <c r="B307" s="9"/>
      <c r="C307" s="9"/>
      <c r="D307" s="9"/>
      <c r="E307" s="9"/>
      <c r="F307" s="9"/>
      <c r="G307" s="9"/>
      <c r="H307" s="9"/>
      <c r="J307" s="16"/>
      <c r="O307" s="24"/>
    </row>
    <row r="308">
      <c r="A308" s="9"/>
      <c r="B308" s="9"/>
      <c r="C308" s="9"/>
      <c r="D308" s="9"/>
      <c r="E308" s="9"/>
      <c r="F308" s="9"/>
      <c r="G308" s="9"/>
      <c r="H308" s="9"/>
      <c r="J308" s="16"/>
      <c r="O308" s="24"/>
    </row>
    <row r="309">
      <c r="A309" s="9"/>
      <c r="B309" s="9"/>
      <c r="C309" s="9"/>
      <c r="D309" s="9"/>
      <c r="E309" s="9"/>
      <c r="F309" s="9"/>
      <c r="G309" s="9"/>
      <c r="H309" s="9"/>
      <c r="J309" s="16"/>
      <c r="O309" s="24"/>
    </row>
    <row r="310">
      <c r="A310" s="9"/>
      <c r="B310" s="9"/>
      <c r="C310" s="9"/>
      <c r="D310" s="9"/>
      <c r="E310" s="9"/>
      <c r="F310" s="9"/>
      <c r="G310" s="9"/>
      <c r="H310" s="9"/>
      <c r="J310" s="16"/>
      <c r="O310" s="24"/>
    </row>
    <row r="311">
      <c r="A311" s="9"/>
      <c r="B311" s="9"/>
      <c r="C311" s="9"/>
      <c r="D311" s="9"/>
      <c r="E311" s="9"/>
      <c r="F311" s="9"/>
      <c r="G311" s="9"/>
      <c r="H311" s="9"/>
      <c r="J311" s="16"/>
      <c r="O311" s="24"/>
    </row>
    <row r="312">
      <c r="A312" s="9"/>
      <c r="B312" s="9"/>
      <c r="C312" s="9"/>
      <c r="D312" s="9"/>
      <c r="E312" s="9"/>
      <c r="F312" s="9"/>
      <c r="G312" s="9"/>
      <c r="H312" s="9"/>
      <c r="J312" s="16"/>
      <c r="O312" s="24"/>
    </row>
    <row r="313">
      <c r="A313" s="9"/>
      <c r="B313" s="9"/>
      <c r="C313" s="9"/>
      <c r="D313" s="9"/>
      <c r="E313" s="9"/>
      <c r="F313" s="9"/>
      <c r="G313" s="9"/>
      <c r="H313" s="9"/>
      <c r="J313" s="16"/>
      <c r="O313" s="24"/>
    </row>
    <row r="314">
      <c r="A314" s="9"/>
      <c r="B314" s="9"/>
      <c r="C314" s="9"/>
      <c r="D314" s="9"/>
      <c r="E314" s="9"/>
      <c r="F314" s="9"/>
      <c r="G314" s="9"/>
      <c r="H314" s="9"/>
      <c r="J314" s="16"/>
      <c r="O314" s="24"/>
    </row>
    <row r="315">
      <c r="A315" s="9"/>
      <c r="B315" s="9"/>
      <c r="C315" s="9"/>
      <c r="D315" s="9"/>
      <c r="E315" s="9"/>
      <c r="F315" s="9"/>
      <c r="G315" s="9"/>
      <c r="H315" s="9"/>
      <c r="J315" s="16"/>
      <c r="O315" s="24"/>
    </row>
    <row r="316">
      <c r="A316" s="9"/>
      <c r="B316" s="9"/>
      <c r="C316" s="9"/>
      <c r="D316" s="9"/>
      <c r="E316" s="9"/>
      <c r="F316" s="9"/>
      <c r="G316" s="9"/>
      <c r="H316" s="9"/>
      <c r="J316" s="16"/>
      <c r="O316" s="24"/>
    </row>
    <row r="317">
      <c r="A317" s="9"/>
      <c r="B317" s="9"/>
      <c r="C317" s="9"/>
      <c r="D317" s="9"/>
      <c r="E317" s="9"/>
      <c r="F317" s="9"/>
      <c r="G317" s="9"/>
      <c r="H317" s="9"/>
      <c r="J317" s="16"/>
      <c r="O317" s="24"/>
    </row>
    <row r="318">
      <c r="A318" s="9"/>
      <c r="B318" s="9"/>
      <c r="C318" s="9"/>
      <c r="D318" s="9"/>
      <c r="E318" s="9"/>
      <c r="F318" s="9"/>
      <c r="G318" s="9"/>
      <c r="H318" s="9"/>
      <c r="J318" s="16"/>
      <c r="O318" s="24"/>
    </row>
    <row r="319">
      <c r="A319" s="9"/>
      <c r="B319" s="9"/>
      <c r="C319" s="9"/>
      <c r="D319" s="9"/>
      <c r="E319" s="9"/>
      <c r="F319" s="9"/>
      <c r="G319" s="9"/>
      <c r="H319" s="9"/>
      <c r="J319" s="16"/>
      <c r="O319" s="24"/>
    </row>
    <row r="320">
      <c r="A320" s="9"/>
      <c r="B320" s="9"/>
      <c r="C320" s="9"/>
      <c r="D320" s="9"/>
      <c r="E320" s="9"/>
      <c r="F320" s="9"/>
      <c r="G320" s="9"/>
      <c r="H320" s="9"/>
      <c r="J320" s="16"/>
      <c r="O320" s="24"/>
    </row>
    <row r="321">
      <c r="A321" s="9"/>
      <c r="B321" s="9"/>
      <c r="C321" s="9"/>
      <c r="D321" s="9"/>
      <c r="E321" s="9"/>
      <c r="F321" s="9"/>
      <c r="G321" s="9"/>
      <c r="H321" s="9"/>
      <c r="J321" s="16"/>
      <c r="O321" s="24"/>
    </row>
    <row r="322">
      <c r="A322" s="9"/>
      <c r="B322" s="9"/>
      <c r="C322" s="9"/>
      <c r="D322" s="9"/>
      <c r="E322" s="9"/>
      <c r="F322" s="9"/>
      <c r="G322" s="9"/>
      <c r="H322" s="9"/>
      <c r="J322" s="16"/>
      <c r="O322" s="24"/>
    </row>
    <row r="323">
      <c r="A323" s="9"/>
      <c r="B323" s="9"/>
      <c r="C323" s="9"/>
      <c r="D323" s="9"/>
      <c r="E323" s="9"/>
      <c r="F323" s="9"/>
      <c r="G323" s="9"/>
      <c r="H323" s="9"/>
      <c r="J323" s="16"/>
      <c r="O323" s="24"/>
    </row>
    <row r="324">
      <c r="A324" s="9"/>
      <c r="B324" s="9"/>
      <c r="C324" s="9"/>
      <c r="D324" s="9"/>
      <c r="E324" s="9"/>
      <c r="F324" s="9"/>
      <c r="G324" s="9"/>
      <c r="H324" s="9"/>
      <c r="J324" s="16"/>
      <c r="O324" s="24"/>
    </row>
    <row r="325">
      <c r="A325" s="9"/>
      <c r="B325" s="9"/>
      <c r="C325" s="9"/>
      <c r="D325" s="9"/>
      <c r="E325" s="9"/>
      <c r="F325" s="9"/>
      <c r="G325" s="9"/>
      <c r="H325" s="9"/>
      <c r="J325" s="16"/>
      <c r="O325" s="24"/>
    </row>
    <row r="326">
      <c r="A326" s="9"/>
      <c r="B326" s="9"/>
      <c r="C326" s="9"/>
      <c r="D326" s="9"/>
      <c r="E326" s="9"/>
      <c r="F326" s="9"/>
      <c r="G326" s="9"/>
      <c r="H326" s="9"/>
      <c r="J326" s="16"/>
      <c r="O326" s="24"/>
    </row>
    <row r="327">
      <c r="A327" s="9"/>
      <c r="B327" s="9"/>
      <c r="C327" s="9"/>
      <c r="D327" s="9"/>
      <c r="E327" s="9"/>
      <c r="F327" s="9"/>
      <c r="G327" s="9"/>
      <c r="H327" s="9"/>
      <c r="J327" s="16"/>
      <c r="O327" s="24"/>
    </row>
    <row r="328">
      <c r="A328" s="9"/>
      <c r="B328" s="9"/>
      <c r="C328" s="9"/>
      <c r="D328" s="9"/>
      <c r="E328" s="9"/>
      <c r="F328" s="9"/>
      <c r="G328" s="9"/>
      <c r="H328" s="9"/>
      <c r="J328" s="16"/>
      <c r="O328" s="24"/>
    </row>
    <row r="329">
      <c r="A329" s="9"/>
      <c r="B329" s="9"/>
      <c r="C329" s="9"/>
      <c r="D329" s="9"/>
      <c r="E329" s="9"/>
      <c r="F329" s="9"/>
      <c r="G329" s="9"/>
      <c r="H329" s="9"/>
      <c r="J329" s="16"/>
      <c r="O329" s="24"/>
    </row>
    <row r="330">
      <c r="A330" s="9"/>
      <c r="B330" s="9"/>
      <c r="C330" s="9"/>
      <c r="D330" s="9"/>
      <c r="E330" s="9"/>
      <c r="F330" s="9"/>
      <c r="G330" s="9"/>
      <c r="H330" s="9"/>
      <c r="J330" s="16"/>
      <c r="O330" s="24"/>
    </row>
    <row r="331">
      <c r="A331" s="9"/>
      <c r="B331" s="9"/>
      <c r="C331" s="9"/>
      <c r="D331" s="9"/>
      <c r="E331" s="9"/>
      <c r="F331" s="9"/>
      <c r="G331" s="9"/>
      <c r="H331" s="9"/>
      <c r="J331" s="16"/>
      <c r="O331" s="24"/>
    </row>
    <row r="332">
      <c r="A332" s="9"/>
      <c r="B332" s="9"/>
      <c r="C332" s="9"/>
      <c r="D332" s="9"/>
      <c r="E332" s="9"/>
      <c r="F332" s="9"/>
      <c r="G332" s="9"/>
      <c r="H332" s="9"/>
      <c r="J332" s="16"/>
      <c r="O332" s="24"/>
    </row>
    <row r="333">
      <c r="A333" s="9"/>
      <c r="B333" s="9"/>
      <c r="C333" s="9"/>
      <c r="D333" s="9"/>
      <c r="E333" s="9"/>
      <c r="F333" s="9"/>
      <c r="G333" s="9"/>
      <c r="H333" s="9"/>
      <c r="J333" s="16"/>
      <c r="O333" s="24"/>
    </row>
    <row r="334">
      <c r="A334" s="9"/>
      <c r="B334" s="9"/>
      <c r="C334" s="9"/>
      <c r="D334" s="9"/>
      <c r="E334" s="9"/>
      <c r="F334" s="9"/>
      <c r="G334" s="9"/>
      <c r="H334" s="9"/>
      <c r="J334" s="16"/>
      <c r="O334" s="24"/>
    </row>
    <row r="335">
      <c r="A335" s="9"/>
      <c r="B335" s="9"/>
      <c r="C335" s="9"/>
      <c r="D335" s="9"/>
      <c r="E335" s="9"/>
      <c r="F335" s="9"/>
      <c r="G335" s="9"/>
      <c r="H335" s="9"/>
      <c r="J335" s="16"/>
      <c r="O335" s="24"/>
    </row>
    <row r="336">
      <c r="A336" s="9"/>
      <c r="B336" s="9"/>
      <c r="C336" s="9"/>
      <c r="D336" s="9"/>
      <c r="E336" s="9"/>
      <c r="F336" s="9"/>
      <c r="G336" s="9"/>
      <c r="H336" s="9"/>
      <c r="J336" s="16"/>
      <c r="O336" s="24"/>
    </row>
    <row r="337">
      <c r="A337" s="9"/>
      <c r="B337" s="9"/>
      <c r="C337" s="9"/>
      <c r="D337" s="9"/>
      <c r="E337" s="9"/>
      <c r="F337" s="9"/>
      <c r="G337" s="9"/>
      <c r="H337" s="9"/>
      <c r="J337" s="16"/>
      <c r="O337" s="24"/>
    </row>
    <row r="338">
      <c r="A338" s="9"/>
      <c r="B338" s="9"/>
      <c r="C338" s="9"/>
      <c r="D338" s="9"/>
      <c r="E338" s="9"/>
      <c r="F338" s="9"/>
      <c r="G338" s="9"/>
      <c r="H338" s="9"/>
      <c r="J338" s="16"/>
      <c r="O338" s="24"/>
    </row>
    <row r="339">
      <c r="A339" s="9"/>
      <c r="B339" s="9"/>
      <c r="C339" s="9"/>
      <c r="D339" s="9"/>
      <c r="E339" s="9"/>
      <c r="F339" s="9"/>
      <c r="G339" s="9"/>
      <c r="H339" s="9"/>
      <c r="J339" s="16"/>
      <c r="O339" s="24"/>
    </row>
    <row r="340">
      <c r="A340" s="9"/>
      <c r="B340" s="9"/>
      <c r="C340" s="9"/>
      <c r="D340" s="9"/>
      <c r="E340" s="9"/>
      <c r="F340" s="9"/>
      <c r="G340" s="9"/>
      <c r="H340" s="9"/>
      <c r="J340" s="16"/>
      <c r="O340" s="24"/>
    </row>
    <row r="341">
      <c r="A341" s="9"/>
      <c r="B341" s="9"/>
      <c r="C341" s="9"/>
      <c r="D341" s="9"/>
      <c r="E341" s="9"/>
      <c r="F341" s="9"/>
      <c r="G341" s="9"/>
      <c r="H341" s="9"/>
      <c r="J341" s="16"/>
      <c r="O341" s="24"/>
    </row>
    <row r="342">
      <c r="A342" s="9"/>
      <c r="B342" s="9"/>
      <c r="C342" s="9"/>
      <c r="D342" s="9"/>
      <c r="E342" s="9"/>
      <c r="F342" s="9"/>
      <c r="G342" s="9"/>
      <c r="H342" s="9"/>
      <c r="J342" s="16"/>
      <c r="O342" s="24"/>
    </row>
    <row r="343">
      <c r="A343" s="9"/>
      <c r="B343" s="9"/>
      <c r="C343" s="9"/>
      <c r="D343" s="9"/>
      <c r="E343" s="9"/>
      <c r="F343" s="9"/>
      <c r="G343" s="9"/>
      <c r="H343" s="9"/>
      <c r="J343" s="16"/>
      <c r="O343" s="24"/>
    </row>
    <row r="344">
      <c r="A344" s="9"/>
      <c r="B344" s="9"/>
      <c r="C344" s="9"/>
      <c r="D344" s="9"/>
      <c r="E344" s="9"/>
      <c r="F344" s="9"/>
      <c r="G344" s="9"/>
      <c r="H344" s="9"/>
      <c r="J344" s="16"/>
      <c r="O344" s="24"/>
    </row>
    <row r="345">
      <c r="A345" s="9"/>
      <c r="B345" s="9"/>
      <c r="C345" s="9"/>
      <c r="D345" s="9"/>
      <c r="E345" s="9"/>
      <c r="F345" s="9"/>
      <c r="G345" s="9"/>
      <c r="H345" s="9"/>
      <c r="J345" s="16"/>
      <c r="O345" s="24"/>
    </row>
    <row r="346">
      <c r="A346" s="9"/>
      <c r="B346" s="9"/>
      <c r="C346" s="9"/>
      <c r="D346" s="9"/>
      <c r="E346" s="9"/>
      <c r="F346" s="9"/>
      <c r="G346" s="9"/>
      <c r="H346" s="9"/>
      <c r="J346" s="16"/>
      <c r="O346" s="24"/>
    </row>
    <row r="347">
      <c r="A347" s="9"/>
      <c r="B347" s="9"/>
      <c r="C347" s="9"/>
      <c r="D347" s="9"/>
      <c r="E347" s="9"/>
      <c r="F347" s="9"/>
      <c r="G347" s="9"/>
      <c r="H347" s="9"/>
      <c r="J347" s="16"/>
      <c r="O347" s="24"/>
    </row>
    <row r="348">
      <c r="A348" s="9"/>
      <c r="B348" s="9"/>
      <c r="C348" s="9"/>
      <c r="D348" s="9"/>
      <c r="E348" s="9"/>
      <c r="F348" s="9"/>
      <c r="G348" s="9"/>
      <c r="H348" s="9"/>
      <c r="J348" s="16"/>
      <c r="O348" s="24"/>
    </row>
    <row r="349">
      <c r="A349" s="9"/>
      <c r="B349" s="9"/>
      <c r="C349" s="9"/>
      <c r="D349" s="9"/>
      <c r="E349" s="9"/>
      <c r="F349" s="9"/>
      <c r="G349" s="9"/>
      <c r="H349" s="9"/>
      <c r="J349" s="16"/>
      <c r="O349" s="24"/>
    </row>
    <row r="350">
      <c r="A350" s="9"/>
      <c r="B350" s="9"/>
      <c r="C350" s="9"/>
      <c r="D350" s="9"/>
      <c r="E350" s="9"/>
      <c r="F350" s="9"/>
      <c r="G350" s="9"/>
      <c r="H350" s="9"/>
      <c r="J350" s="16"/>
      <c r="O350" s="24"/>
    </row>
    <row r="351">
      <c r="A351" s="9"/>
      <c r="B351" s="9"/>
      <c r="C351" s="9"/>
      <c r="D351" s="9"/>
      <c r="E351" s="9"/>
      <c r="F351" s="9"/>
      <c r="G351" s="9"/>
      <c r="H351" s="9"/>
      <c r="J351" s="16"/>
      <c r="O351" s="24"/>
    </row>
    <row r="352">
      <c r="A352" s="9"/>
      <c r="B352" s="9"/>
      <c r="C352" s="9"/>
      <c r="D352" s="9"/>
      <c r="E352" s="9"/>
      <c r="F352" s="9"/>
      <c r="G352" s="9"/>
      <c r="H352" s="9"/>
      <c r="J352" s="16"/>
      <c r="O352" s="24"/>
    </row>
    <row r="353">
      <c r="A353" s="9"/>
      <c r="B353" s="9"/>
      <c r="C353" s="9"/>
      <c r="D353" s="9"/>
      <c r="E353" s="9"/>
      <c r="F353" s="9"/>
      <c r="G353" s="9"/>
      <c r="H353" s="9"/>
      <c r="J353" s="16"/>
      <c r="O353" s="24"/>
    </row>
    <row r="354">
      <c r="A354" s="9"/>
      <c r="B354" s="9"/>
      <c r="C354" s="9"/>
      <c r="D354" s="9"/>
      <c r="E354" s="9"/>
      <c r="F354" s="9"/>
      <c r="G354" s="9"/>
      <c r="H354" s="9"/>
      <c r="J354" s="16"/>
      <c r="O354" s="24"/>
    </row>
    <row r="355">
      <c r="A355" s="9"/>
      <c r="B355" s="9"/>
      <c r="C355" s="9"/>
      <c r="D355" s="9"/>
      <c r="E355" s="9"/>
      <c r="F355" s="9"/>
      <c r="G355" s="9"/>
      <c r="H355" s="9"/>
      <c r="J355" s="16"/>
      <c r="O355" s="24"/>
    </row>
    <row r="356">
      <c r="A356" s="9"/>
      <c r="B356" s="9"/>
      <c r="C356" s="9"/>
      <c r="D356" s="9"/>
      <c r="E356" s="9"/>
      <c r="F356" s="9"/>
      <c r="G356" s="9"/>
      <c r="H356" s="9"/>
      <c r="J356" s="16"/>
      <c r="O356" s="24"/>
    </row>
    <row r="357">
      <c r="A357" s="9"/>
      <c r="B357" s="9"/>
      <c r="C357" s="9"/>
      <c r="D357" s="9"/>
      <c r="E357" s="9"/>
      <c r="F357" s="9"/>
      <c r="G357" s="9"/>
      <c r="H357" s="9"/>
      <c r="J357" s="16"/>
      <c r="O357" s="24"/>
    </row>
    <row r="358">
      <c r="A358" s="9"/>
      <c r="B358" s="9"/>
      <c r="C358" s="9"/>
      <c r="D358" s="9"/>
      <c r="E358" s="9"/>
      <c r="F358" s="9"/>
      <c r="G358" s="9"/>
      <c r="H358" s="9"/>
      <c r="J358" s="16"/>
      <c r="O358" s="24"/>
    </row>
    <row r="359">
      <c r="A359" s="9"/>
      <c r="B359" s="9"/>
      <c r="C359" s="9"/>
      <c r="D359" s="9"/>
      <c r="E359" s="9"/>
      <c r="F359" s="9"/>
      <c r="G359" s="9"/>
      <c r="H359" s="9"/>
      <c r="J359" s="16"/>
      <c r="O359" s="24"/>
    </row>
    <row r="360">
      <c r="A360" s="9"/>
      <c r="B360" s="9"/>
      <c r="C360" s="9"/>
      <c r="D360" s="9"/>
      <c r="E360" s="9"/>
      <c r="F360" s="9"/>
      <c r="G360" s="9"/>
      <c r="H360" s="9"/>
      <c r="J360" s="16"/>
      <c r="O360" s="24"/>
    </row>
    <row r="361">
      <c r="A361" s="9"/>
      <c r="B361" s="9"/>
      <c r="C361" s="9"/>
      <c r="D361" s="9"/>
      <c r="E361" s="9"/>
      <c r="F361" s="9"/>
      <c r="G361" s="9"/>
      <c r="H361" s="9"/>
      <c r="J361" s="16"/>
      <c r="O361" s="24"/>
    </row>
    <row r="362">
      <c r="A362" s="9"/>
      <c r="B362" s="9"/>
      <c r="C362" s="9"/>
      <c r="D362" s="9"/>
      <c r="E362" s="9"/>
      <c r="F362" s="9"/>
      <c r="G362" s="9"/>
      <c r="H362" s="9"/>
      <c r="J362" s="16"/>
      <c r="O362" s="24"/>
    </row>
    <row r="363">
      <c r="A363" s="9"/>
      <c r="B363" s="9"/>
      <c r="C363" s="9"/>
      <c r="D363" s="9"/>
      <c r="E363" s="9"/>
      <c r="F363" s="9"/>
      <c r="G363" s="9"/>
      <c r="H363" s="9"/>
      <c r="J363" s="16"/>
      <c r="O363" s="24"/>
    </row>
    <row r="364">
      <c r="A364" s="9"/>
      <c r="B364" s="9"/>
      <c r="C364" s="9"/>
      <c r="D364" s="9"/>
      <c r="E364" s="9"/>
      <c r="F364" s="9"/>
      <c r="G364" s="9"/>
      <c r="H364" s="9"/>
      <c r="J364" s="16"/>
      <c r="O364" s="24"/>
    </row>
    <row r="365">
      <c r="A365" s="9"/>
      <c r="B365" s="9"/>
      <c r="C365" s="9"/>
      <c r="D365" s="9"/>
      <c r="E365" s="9"/>
      <c r="F365" s="9"/>
      <c r="G365" s="9"/>
      <c r="H365" s="9"/>
      <c r="J365" s="16"/>
      <c r="O365" s="24"/>
    </row>
    <row r="366">
      <c r="A366" s="9"/>
      <c r="B366" s="9"/>
      <c r="C366" s="9"/>
      <c r="D366" s="9"/>
      <c r="E366" s="9"/>
      <c r="F366" s="9"/>
      <c r="G366" s="9"/>
      <c r="H366" s="9"/>
      <c r="J366" s="16"/>
      <c r="O366" s="24"/>
    </row>
    <row r="367">
      <c r="A367" s="9"/>
      <c r="B367" s="9"/>
      <c r="C367" s="9"/>
      <c r="D367" s="9"/>
      <c r="E367" s="9"/>
      <c r="F367" s="9"/>
      <c r="G367" s="9"/>
      <c r="H367" s="9"/>
      <c r="J367" s="16"/>
      <c r="O367" s="24"/>
    </row>
    <row r="368">
      <c r="A368" s="9"/>
      <c r="B368" s="9"/>
      <c r="C368" s="9"/>
      <c r="D368" s="9"/>
      <c r="E368" s="9"/>
      <c r="F368" s="9"/>
      <c r="G368" s="9"/>
      <c r="H368" s="9"/>
      <c r="J368" s="16"/>
      <c r="O368" s="24"/>
    </row>
    <row r="369">
      <c r="A369" s="9"/>
      <c r="B369" s="9"/>
      <c r="C369" s="9"/>
      <c r="D369" s="9"/>
      <c r="E369" s="9"/>
      <c r="F369" s="9"/>
      <c r="G369" s="9"/>
      <c r="H369" s="9"/>
      <c r="J369" s="16"/>
      <c r="O369" s="24"/>
    </row>
    <row r="370">
      <c r="A370" s="9"/>
      <c r="B370" s="9"/>
      <c r="C370" s="9"/>
      <c r="D370" s="9"/>
      <c r="E370" s="9"/>
      <c r="F370" s="9"/>
      <c r="G370" s="9"/>
      <c r="H370" s="9"/>
      <c r="J370" s="16"/>
      <c r="O370" s="24"/>
    </row>
    <row r="371">
      <c r="A371" s="9"/>
      <c r="B371" s="9"/>
      <c r="C371" s="9"/>
      <c r="D371" s="9"/>
      <c r="E371" s="9"/>
      <c r="F371" s="9"/>
      <c r="G371" s="9"/>
      <c r="H371" s="9"/>
      <c r="J371" s="16"/>
      <c r="O371" s="24"/>
    </row>
    <row r="372">
      <c r="A372" s="9"/>
      <c r="B372" s="9"/>
      <c r="C372" s="9"/>
      <c r="D372" s="9"/>
      <c r="E372" s="9"/>
      <c r="F372" s="9"/>
      <c r="G372" s="9"/>
      <c r="H372" s="9"/>
      <c r="J372" s="16"/>
      <c r="O372" s="24"/>
    </row>
    <row r="373">
      <c r="A373" s="9"/>
      <c r="B373" s="9"/>
      <c r="C373" s="9"/>
      <c r="D373" s="9"/>
      <c r="E373" s="9"/>
      <c r="F373" s="9"/>
      <c r="G373" s="9"/>
      <c r="H373" s="9"/>
      <c r="J373" s="16"/>
      <c r="O373" s="24"/>
    </row>
    <row r="374">
      <c r="A374" s="9"/>
      <c r="B374" s="9"/>
      <c r="C374" s="9"/>
      <c r="D374" s="9"/>
      <c r="E374" s="9"/>
      <c r="F374" s="9"/>
      <c r="G374" s="9"/>
      <c r="H374" s="9"/>
      <c r="J374" s="16"/>
      <c r="O374" s="24"/>
    </row>
    <row r="375">
      <c r="A375" s="9"/>
      <c r="B375" s="9"/>
      <c r="C375" s="9"/>
      <c r="D375" s="9"/>
      <c r="E375" s="9"/>
      <c r="F375" s="9"/>
      <c r="G375" s="9"/>
      <c r="H375" s="9"/>
      <c r="J375" s="16"/>
      <c r="O375" s="24"/>
    </row>
    <row r="376">
      <c r="A376" s="9"/>
      <c r="B376" s="9"/>
      <c r="C376" s="9"/>
      <c r="D376" s="9"/>
      <c r="E376" s="9"/>
      <c r="F376" s="9"/>
      <c r="G376" s="9"/>
      <c r="H376" s="9"/>
      <c r="J376" s="16"/>
      <c r="O376" s="24"/>
    </row>
    <row r="377">
      <c r="A377" s="9"/>
      <c r="B377" s="9"/>
      <c r="C377" s="9"/>
      <c r="D377" s="9"/>
      <c r="E377" s="9"/>
      <c r="F377" s="9"/>
      <c r="G377" s="9"/>
      <c r="H377" s="9"/>
      <c r="J377" s="16"/>
      <c r="O377" s="24"/>
    </row>
    <row r="378">
      <c r="A378" s="9"/>
      <c r="B378" s="9"/>
      <c r="C378" s="9"/>
      <c r="D378" s="9"/>
      <c r="E378" s="9"/>
      <c r="F378" s="9"/>
      <c r="G378" s="9"/>
      <c r="H378" s="9"/>
      <c r="J378" s="16"/>
      <c r="O378" s="24"/>
    </row>
    <row r="379">
      <c r="A379" s="9"/>
      <c r="B379" s="9"/>
      <c r="C379" s="9"/>
      <c r="D379" s="9"/>
      <c r="E379" s="9"/>
      <c r="F379" s="9"/>
      <c r="G379" s="9"/>
      <c r="H379" s="9"/>
      <c r="J379" s="16"/>
      <c r="O379" s="24"/>
    </row>
    <row r="380">
      <c r="A380" s="9"/>
      <c r="B380" s="9"/>
      <c r="C380" s="9"/>
      <c r="D380" s="9"/>
      <c r="E380" s="9"/>
      <c r="F380" s="9"/>
      <c r="G380" s="9"/>
      <c r="H380" s="9"/>
      <c r="J380" s="16"/>
      <c r="O380" s="24"/>
    </row>
    <row r="381">
      <c r="A381" s="9"/>
      <c r="B381" s="9"/>
      <c r="C381" s="9"/>
      <c r="D381" s="9"/>
      <c r="E381" s="9"/>
      <c r="F381" s="9"/>
      <c r="G381" s="9"/>
      <c r="H381" s="9"/>
      <c r="J381" s="16"/>
      <c r="O381" s="24"/>
    </row>
    <row r="382">
      <c r="A382" s="9"/>
      <c r="B382" s="9"/>
      <c r="C382" s="9"/>
      <c r="D382" s="9"/>
      <c r="E382" s="9"/>
      <c r="F382" s="9"/>
      <c r="G382" s="9"/>
      <c r="H382" s="9"/>
      <c r="J382" s="16"/>
      <c r="O382" s="24"/>
    </row>
    <row r="383">
      <c r="A383" s="9"/>
      <c r="B383" s="9"/>
      <c r="C383" s="9"/>
      <c r="D383" s="9"/>
      <c r="E383" s="9"/>
      <c r="F383" s="9"/>
      <c r="G383" s="9"/>
      <c r="H383" s="9"/>
      <c r="J383" s="16"/>
      <c r="O383" s="24"/>
    </row>
    <row r="384">
      <c r="A384" s="9"/>
      <c r="B384" s="9"/>
      <c r="C384" s="9"/>
      <c r="D384" s="9"/>
      <c r="E384" s="9"/>
      <c r="F384" s="9"/>
      <c r="G384" s="9"/>
      <c r="H384" s="9"/>
      <c r="J384" s="16"/>
      <c r="O384" s="24"/>
    </row>
    <row r="385">
      <c r="A385" s="9"/>
      <c r="B385" s="9"/>
      <c r="C385" s="9"/>
      <c r="D385" s="9"/>
      <c r="E385" s="9"/>
      <c r="F385" s="9"/>
      <c r="G385" s="9"/>
      <c r="H385" s="9"/>
      <c r="J385" s="16"/>
      <c r="O385" s="24"/>
    </row>
    <row r="386">
      <c r="A386" s="9"/>
      <c r="B386" s="9"/>
      <c r="C386" s="9"/>
      <c r="D386" s="9"/>
      <c r="E386" s="9"/>
      <c r="F386" s="9"/>
      <c r="G386" s="9"/>
      <c r="H386" s="9"/>
      <c r="J386" s="16"/>
      <c r="O386" s="24"/>
    </row>
    <row r="387">
      <c r="A387" s="9"/>
      <c r="B387" s="9"/>
      <c r="C387" s="9"/>
      <c r="D387" s="9"/>
      <c r="E387" s="9"/>
      <c r="F387" s="9"/>
      <c r="G387" s="9"/>
      <c r="H387" s="9"/>
      <c r="J387" s="16"/>
      <c r="O387" s="24"/>
    </row>
    <row r="388">
      <c r="A388" s="9"/>
      <c r="B388" s="9"/>
      <c r="C388" s="9"/>
      <c r="D388" s="9"/>
      <c r="E388" s="9"/>
      <c r="F388" s="9"/>
      <c r="G388" s="9"/>
      <c r="H388" s="9"/>
      <c r="J388" s="16"/>
      <c r="O388" s="24"/>
    </row>
    <row r="389">
      <c r="A389" s="9"/>
      <c r="B389" s="9"/>
      <c r="C389" s="9"/>
      <c r="D389" s="9"/>
      <c r="E389" s="9"/>
      <c r="F389" s="9"/>
      <c r="G389" s="9"/>
      <c r="H389" s="9"/>
      <c r="J389" s="16"/>
      <c r="O389" s="24"/>
    </row>
    <row r="390">
      <c r="A390" s="9"/>
      <c r="B390" s="9"/>
      <c r="C390" s="9"/>
      <c r="D390" s="9"/>
      <c r="E390" s="9"/>
      <c r="F390" s="9"/>
      <c r="G390" s="9"/>
      <c r="H390" s="9"/>
      <c r="J390" s="16"/>
      <c r="O390" s="24"/>
    </row>
    <row r="391">
      <c r="A391" s="9"/>
      <c r="B391" s="9"/>
      <c r="C391" s="9"/>
      <c r="D391" s="9"/>
      <c r="E391" s="9"/>
      <c r="F391" s="9"/>
      <c r="G391" s="9"/>
      <c r="H391" s="9"/>
      <c r="J391" s="16"/>
      <c r="O391" s="24"/>
    </row>
    <row r="392">
      <c r="A392" s="9"/>
      <c r="B392" s="9"/>
      <c r="C392" s="9"/>
      <c r="D392" s="9"/>
      <c r="E392" s="9"/>
      <c r="F392" s="9"/>
      <c r="G392" s="9"/>
      <c r="H392" s="9"/>
      <c r="J392" s="16"/>
      <c r="O392" s="24"/>
    </row>
    <row r="393">
      <c r="A393" s="9"/>
      <c r="B393" s="9"/>
      <c r="C393" s="9"/>
      <c r="D393" s="9"/>
      <c r="E393" s="9"/>
      <c r="F393" s="9"/>
      <c r="G393" s="9"/>
      <c r="H393" s="9"/>
      <c r="J393" s="16"/>
      <c r="O393" s="24"/>
    </row>
    <row r="394">
      <c r="A394" s="9"/>
      <c r="B394" s="9"/>
      <c r="C394" s="9"/>
      <c r="D394" s="9"/>
      <c r="E394" s="9"/>
      <c r="F394" s="9"/>
      <c r="G394" s="9"/>
      <c r="H394" s="9"/>
      <c r="J394" s="16"/>
      <c r="O394" s="24"/>
    </row>
    <row r="395">
      <c r="A395" s="9"/>
      <c r="B395" s="9"/>
      <c r="C395" s="9"/>
      <c r="D395" s="9"/>
      <c r="E395" s="9"/>
      <c r="F395" s="9"/>
      <c r="G395" s="9"/>
      <c r="H395" s="9"/>
      <c r="J395" s="16"/>
      <c r="O395" s="24"/>
    </row>
    <row r="396">
      <c r="A396" s="9"/>
      <c r="B396" s="9"/>
      <c r="C396" s="9"/>
      <c r="D396" s="9"/>
      <c r="E396" s="9"/>
      <c r="F396" s="9"/>
      <c r="G396" s="9"/>
      <c r="H396" s="9"/>
      <c r="J396" s="16"/>
      <c r="O396" s="24"/>
    </row>
    <row r="397">
      <c r="A397" s="9"/>
      <c r="B397" s="9"/>
      <c r="C397" s="9"/>
      <c r="D397" s="9"/>
      <c r="E397" s="9"/>
      <c r="F397" s="9"/>
      <c r="G397" s="9"/>
      <c r="H397" s="9"/>
      <c r="J397" s="16"/>
      <c r="O397" s="24"/>
    </row>
    <row r="398">
      <c r="A398" s="9"/>
      <c r="B398" s="9"/>
      <c r="C398" s="9"/>
      <c r="D398" s="9"/>
      <c r="E398" s="9"/>
      <c r="F398" s="9"/>
      <c r="G398" s="9"/>
      <c r="H398" s="9"/>
      <c r="J398" s="16"/>
      <c r="O398" s="24"/>
    </row>
    <row r="399">
      <c r="A399" s="9"/>
      <c r="B399" s="9"/>
      <c r="C399" s="9"/>
      <c r="D399" s="9"/>
      <c r="E399" s="9"/>
      <c r="F399" s="9"/>
      <c r="G399" s="9"/>
      <c r="H399" s="9"/>
      <c r="J399" s="16"/>
      <c r="O399" s="24"/>
    </row>
    <row r="400">
      <c r="A400" s="9"/>
      <c r="B400" s="9"/>
      <c r="C400" s="9"/>
      <c r="D400" s="9"/>
      <c r="E400" s="9"/>
      <c r="F400" s="9"/>
      <c r="G400" s="9"/>
      <c r="H400" s="9"/>
      <c r="J400" s="16"/>
      <c r="O400" s="24"/>
    </row>
    <row r="401">
      <c r="A401" s="9"/>
      <c r="B401" s="9"/>
      <c r="C401" s="9"/>
      <c r="D401" s="9"/>
      <c r="E401" s="9"/>
      <c r="F401" s="9"/>
      <c r="G401" s="9"/>
      <c r="H401" s="9"/>
      <c r="J401" s="16"/>
      <c r="O401" s="24"/>
    </row>
    <row r="402">
      <c r="A402" s="9"/>
      <c r="B402" s="9"/>
      <c r="C402" s="9"/>
      <c r="D402" s="9"/>
      <c r="E402" s="9"/>
      <c r="F402" s="9"/>
      <c r="G402" s="9"/>
      <c r="H402" s="9"/>
      <c r="J402" s="16"/>
      <c r="O402" s="24"/>
    </row>
    <row r="403">
      <c r="A403" s="9"/>
      <c r="B403" s="9"/>
      <c r="C403" s="9"/>
      <c r="D403" s="9"/>
      <c r="E403" s="9"/>
      <c r="F403" s="9"/>
      <c r="G403" s="9"/>
      <c r="H403" s="9"/>
      <c r="J403" s="16"/>
      <c r="O403" s="24"/>
    </row>
    <row r="404">
      <c r="A404" s="9"/>
      <c r="B404" s="9"/>
      <c r="C404" s="9"/>
      <c r="D404" s="9"/>
      <c r="E404" s="9"/>
      <c r="F404" s="9"/>
      <c r="G404" s="9"/>
      <c r="H404" s="9"/>
      <c r="J404" s="16"/>
      <c r="O404" s="24"/>
    </row>
    <row r="405">
      <c r="A405" s="9"/>
      <c r="B405" s="9"/>
      <c r="C405" s="9"/>
      <c r="D405" s="9"/>
      <c r="E405" s="9"/>
      <c r="F405" s="9"/>
      <c r="G405" s="9"/>
      <c r="H405" s="9"/>
      <c r="J405" s="16"/>
      <c r="O405" s="24"/>
    </row>
    <row r="406">
      <c r="A406" s="9"/>
      <c r="B406" s="9"/>
      <c r="C406" s="9"/>
      <c r="D406" s="9"/>
      <c r="E406" s="9"/>
      <c r="F406" s="9"/>
      <c r="G406" s="9"/>
      <c r="H406" s="9"/>
      <c r="J406" s="16"/>
      <c r="O406" s="24"/>
    </row>
    <row r="407">
      <c r="A407" s="9"/>
      <c r="B407" s="9"/>
      <c r="C407" s="9"/>
      <c r="D407" s="9"/>
      <c r="E407" s="9"/>
      <c r="F407" s="9"/>
      <c r="G407" s="9"/>
      <c r="H407" s="9"/>
      <c r="J407" s="16"/>
      <c r="O407" s="24"/>
    </row>
    <row r="408">
      <c r="A408" s="9"/>
      <c r="B408" s="9"/>
      <c r="C408" s="9"/>
      <c r="D408" s="9"/>
      <c r="E408" s="9"/>
      <c r="F408" s="9"/>
      <c r="G408" s="9"/>
      <c r="H408" s="9"/>
      <c r="J408" s="16"/>
      <c r="O408" s="24"/>
    </row>
    <row r="409">
      <c r="A409" s="9"/>
      <c r="B409" s="9"/>
      <c r="C409" s="9"/>
      <c r="D409" s="9"/>
      <c r="E409" s="9"/>
      <c r="F409" s="9"/>
      <c r="G409" s="9"/>
      <c r="H409" s="9"/>
      <c r="J409" s="16"/>
      <c r="O409" s="24"/>
    </row>
    <row r="410">
      <c r="A410" s="9"/>
      <c r="B410" s="9"/>
      <c r="C410" s="9"/>
      <c r="D410" s="9"/>
      <c r="E410" s="9"/>
      <c r="F410" s="9"/>
      <c r="G410" s="9"/>
      <c r="H410" s="9"/>
      <c r="J410" s="16"/>
      <c r="O410" s="24"/>
    </row>
    <row r="411">
      <c r="A411" s="9"/>
      <c r="B411" s="9"/>
      <c r="C411" s="9"/>
      <c r="D411" s="9"/>
      <c r="E411" s="9"/>
      <c r="F411" s="9"/>
      <c r="G411" s="9"/>
      <c r="H411" s="9"/>
      <c r="J411" s="16"/>
      <c r="O411" s="24"/>
    </row>
    <row r="412">
      <c r="A412" s="9"/>
      <c r="B412" s="9"/>
      <c r="C412" s="9"/>
      <c r="D412" s="9"/>
      <c r="E412" s="9"/>
      <c r="F412" s="9"/>
      <c r="G412" s="9"/>
      <c r="H412" s="9"/>
      <c r="J412" s="16"/>
      <c r="O412" s="24"/>
    </row>
    <row r="413">
      <c r="A413" s="9"/>
      <c r="B413" s="9"/>
      <c r="C413" s="9"/>
      <c r="D413" s="9"/>
      <c r="E413" s="9"/>
      <c r="F413" s="9"/>
      <c r="G413" s="9"/>
      <c r="H413" s="9"/>
      <c r="J413" s="16"/>
      <c r="O413" s="24"/>
    </row>
    <row r="414">
      <c r="A414" s="9"/>
      <c r="B414" s="9"/>
      <c r="C414" s="9"/>
      <c r="D414" s="9"/>
      <c r="E414" s="9"/>
      <c r="F414" s="9"/>
      <c r="G414" s="9"/>
      <c r="H414" s="9"/>
      <c r="J414" s="16"/>
      <c r="O414" s="24"/>
    </row>
    <row r="415">
      <c r="A415" s="9"/>
      <c r="B415" s="9"/>
      <c r="C415" s="9"/>
      <c r="D415" s="9"/>
      <c r="E415" s="9"/>
      <c r="F415" s="9"/>
      <c r="G415" s="9"/>
      <c r="H415" s="9"/>
      <c r="J415" s="16"/>
      <c r="O415" s="24"/>
    </row>
    <row r="416">
      <c r="A416" s="9"/>
      <c r="B416" s="9"/>
      <c r="C416" s="9"/>
      <c r="D416" s="9"/>
      <c r="E416" s="9"/>
      <c r="F416" s="9"/>
      <c r="G416" s="9"/>
      <c r="H416" s="9"/>
      <c r="J416" s="16"/>
      <c r="O416" s="24"/>
    </row>
    <row r="417">
      <c r="A417" s="9"/>
      <c r="B417" s="9"/>
      <c r="C417" s="9"/>
      <c r="D417" s="9"/>
      <c r="E417" s="9"/>
      <c r="F417" s="9"/>
      <c r="G417" s="9"/>
      <c r="H417" s="9"/>
      <c r="J417" s="16"/>
      <c r="O417" s="24"/>
    </row>
    <row r="418">
      <c r="A418" s="9"/>
      <c r="B418" s="9"/>
      <c r="C418" s="9"/>
      <c r="D418" s="9"/>
      <c r="E418" s="9"/>
      <c r="F418" s="9"/>
      <c r="G418" s="9"/>
      <c r="H418" s="9"/>
      <c r="J418" s="16"/>
      <c r="O418" s="24"/>
    </row>
    <row r="419">
      <c r="A419" s="9"/>
      <c r="B419" s="9"/>
      <c r="C419" s="9"/>
      <c r="D419" s="9"/>
      <c r="E419" s="9"/>
      <c r="F419" s="9"/>
      <c r="G419" s="9"/>
      <c r="H419" s="9"/>
      <c r="J419" s="16"/>
      <c r="O419" s="24"/>
    </row>
    <row r="420">
      <c r="A420" s="9"/>
      <c r="B420" s="9"/>
      <c r="C420" s="9"/>
      <c r="D420" s="9"/>
      <c r="E420" s="9"/>
      <c r="F420" s="9"/>
      <c r="G420" s="9"/>
      <c r="H420" s="9"/>
      <c r="J420" s="16"/>
      <c r="O420" s="24"/>
    </row>
    <row r="421">
      <c r="A421" s="9"/>
      <c r="B421" s="9"/>
      <c r="C421" s="9"/>
      <c r="D421" s="9"/>
      <c r="E421" s="9"/>
      <c r="F421" s="9"/>
      <c r="G421" s="9"/>
      <c r="H421" s="9"/>
      <c r="J421" s="16"/>
      <c r="O421" s="24"/>
    </row>
    <row r="422">
      <c r="A422" s="9"/>
      <c r="B422" s="9"/>
      <c r="C422" s="9"/>
      <c r="D422" s="9"/>
      <c r="E422" s="9"/>
      <c r="F422" s="9"/>
      <c r="G422" s="9"/>
      <c r="H422" s="9"/>
      <c r="J422" s="16"/>
      <c r="O422" s="24"/>
    </row>
    <row r="423">
      <c r="A423" s="9"/>
      <c r="B423" s="9"/>
      <c r="C423" s="9"/>
      <c r="D423" s="9"/>
      <c r="E423" s="9"/>
      <c r="F423" s="9"/>
      <c r="G423" s="9"/>
      <c r="H423" s="9"/>
      <c r="J423" s="16"/>
      <c r="O423" s="24"/>
    </row>
    <row r="424">
      <c r="A424" s="9"/>
      <c r="B424" s="9"/>
      <c r="C424" s="9"/>
      <c r="D424" s="9"/>
      <c r="E424" s="9"/>
      <c r="F424" s="9"/>
      <c r="G424" s="9"/>
      <c r="H424" s="9"/>
      <c r="J424" s="16"/>
      <c r="O424" s="24"/>
    </row>
    <row r="425">
      <c r="A425" s="9"/>
      <c r="B425" s="9"/>
      <c r="C425" s="9"/>
      <c r="D425" s="9"/>
      <c r="E425" s="9"/>
      <c r="F425" s="9"/>
      <c r="G425" s="9"/>
      <c r="H425" s="9"/>
      <c r="J425" s="16"/>
      <c r="O425" s="24"/>
    </row>
    <row r="426">
      <c r="A426" s="9"/>
      <c r="B426" s="9"/>
      <c r="C426" s="9"/>
      <c r="D426" s="9"/>
      <c r="E426" s="9"/>
      <c r="F426" s="9"/>
      <c r="G426" s="9"/>
      <c r="H426" s="9"/>
      <c r="J426" s="16"/>
      <c r="O426" s="24"/>
    </row>
    <row r="427">
      <c r="A427" s="9"/>
      <c r="B427" s="9"/>
      <c r="C427" s="9"/>
      <c r="D427" s="9"/>
      <c r="E427" s="9"/>
      <c r="F427" s="9"/>
      <c r="G427" s="9"/>
      <c r="H427" s="9"/>
      <c r="J427" s="16"/>
      <c r="O427" s="24"/>
    </row>
    <row r="428">
      <c r="A428" s="9"/>
      <c r="B428" s="9"/>
      <c r="C428" s="9"/>
      <c r="D428" s="9"/>
      <c r="E428" s="9"/>
      <c r="F428" s="9"/>
      <c r="G428" s="9"/>
      <c r="H428" s="9"/>
      <c r="J428" s="16"/>
      <c r="O428" s="24"/>
    </row>
    <row r="429">
      <c r="A429" s="9"/>
      <c r="B429" s="9"/>
      <c r="C429" s="9"/>
      <c r="D429" s="9"/>
      <c r="E429" s="9"/>
      <c r="F429" s="9"/>
      <c r="G429" s="9"/>
      <c r="H429" s="9"/>
      <c r="J429" s="16"/>
      <c r="O429" s="24"/>
    </row>
    <row r="430">
      <c r="A430" s="9"/>
      <c r="B430" s="9"/>
      <c r="C430" s="9"/>
      <c r="D430" s="9"/>
      <c r="E430" s="9"/>
      <c r="F430" s="9"/>
      <c r="G430" s="9"/>
      <c r="H430" s="9"/>
      <c r="J430" s="16"/>
      <c r="O430" s="24"/>
    </row>
    <row r="431">
      <c r="A431" s="9"/>
      <c r="B431" s="9"/>
      <c r="C431" s="9"/>
      <c r="D431" s="9"/>
      <c r="E431" s="9"/>
      <c r="F431" s="9"/>
      <c r="G431" s="9"/>
      <c r="H431" s="9"/>
      <c r="J431" s="16"/>
      <c r="O431" s="24"/>
    </row>
    <row r="432">
      <c r="A432" s="9"/>
      <c r="B432" s="9"/>
      <c r="C432" s="9"/>
      <c r="D432" s="9"/>
      <c r="E432" s="9"/>
      <c r="F432" s="9"/>
      <c r="G432" s="9"/>
      <c r="H432" s="9"/>
      <c r="J432" s="16"/>
      <c r="O432" s="24"/>
    </row>
    <row r="433">
      <c r="A433" s="9"/>
      <c r="B433" s="9"/>
      <c r="C433" s="9"/>
      <c r="D433" s="9"/>
      <c r="E433" s="9"/>
      <c r="F433" s="9"/>
      <c r="G433" s="9"/>
      <c r="H433" s="9"/>
      <c r="J433" s="16"/>
      <c r="O433" s="24"/>
    </row>
    <row r="434">
      <c r="A434" s="9"/>
      <c r="B434" s="9"/>
      <c r="C434" s="9"/>
      <c r="D434" s="9"/>
      <c r="E434" s="9"/>
      <c r="F434" s="9"/>
      <c r="G434" s="9"/>
      <c r="H434" s="9"/>
      <c r="J434" s="16"/>
      <c r="O434" s="24"/>
    </row>
    <row r="435">
      <c r="A435" s="9"/>
      <c r="B435" s="9"/>
      <c r="C435" s="9"/>
      <c r="D435" s="9"/>
      <c r="E435" s="9"/>
      <c r="F435" s="9"/>
      <c r="G435" s="9"/>
      <c r="H435" s="9"/>
      <c r="J435" s="16"/>
      <c r="O435" s="24"/>
    </row>
    <row r="436">
      <c r="A436" s="9"/>
      <c r="B436" s="9"/>
      <c r="C436" s="9"/>
      <c r="D436" s="9"/>
      <c r="E436" s="9"/>
      <c r="F436" s="9"/>
      <c r="G436" s="9"/>
      <c r="H436" s="9"/>
      <c r="J436" s="16"/>
      <c r="O436" s="24"/>
    </row>
    <row r="437">
      <c r="A437" s="9"/>
      <c r="B437" s="9"/>
      <c r="C437" s="9"/>
      <c r="D437" s="9"/>
      <c r="E437" s="9"/>
      <c r="F437" s="9"/>
      <c r="G437" s="9"/>
      <c r="H437" s="9"/>
      <c r="J437" s="16"/>
      <c r="O437" s="24"/>
    </row>
    <row r="438">
      <c r="A438" s="9"/>
      <c r="B438" s="9"/>
      <c r="C438" s="9"/>
      <c r="D438" s="9"/>
      <c r="E438" s="9"/>
      <c r="F438" s="9"/>
      <c r="G438" s="9"/>
      <c r="H438" s="9"/>
      <c r="J438" s="16"/>
      <c r="O438" s="24"/>
    </row>
    <row r="439">
      <c r="A439" s="9"/>
      <c r="B439" s="9"/>
      <c r="C439" s="9"/>
      <c r="D439" s="9"/>
      <c r="E439" s="9"/>
      <c r="F439" s="9"/>
      <c r="G439" s="9"/>
      <c r="H439" s="9"/>
      <c r="J439" s="16"/>
      <c r="O439" s="24"/>
    </row>
    <row r="440">
      <c r="A440" s="9"/>
      <c r="B440" s="9"/>
      <c r="C440" s="9"/>
      <c r="D440" s="9"/>
      <c r="E440" s="9"/>
      <c r="F440" s="9"/>
      <c r="G440" s="9"/>
      <c r="H440" s="9"/>
      <c r="J440" s="16"/>
      <c r="O440" s="24"/>
    </row>
    <row r="441">
      <c r="A441" s="9"/>
      <c r="B441" s="9"/>
      <c r="C441" s="9"/>
      <c r="D441" s="9"/>
      <c r="E441" s="9"/>
      <c r="F441" s="9"/>
      <c r="G441" s="9"/>
      <c r="H441" s="9"/>
      <c r="J441" s="16"/>
      <c r="O441" s="24"/>
    </row>
    <row r="442">
      <c r="A442" s="9"/>
      <c r="B442" s="9"/>
      <c r="C442" s="9"/>
      <c r="D442" s="9"/>
      <c r="E442" s="9"/>
      <c r="F442" s="9"/>
      <c r="G442" s="9"/>
      <c r="H442" s="9"/>
      <c r="J442" s="16"/>
      <c r="O442" s="24"/>
    </row>
    <row r="443">
      <c r="A443" s="9"/>
      <c r="B443" s="9"/>
      <c r="C443" s="9"/>
      <c r="D443" s="9"/>
      <c r="E443" s="9"/>
      <c r="F443" s="9"/>
      <c r="G443" s="9"/>
      <c r="H443" s="9"/>
      <c r="J443" s="16"/>
      <c r="O443" s="24"/>
    </row>
    <row r="444">
      <c r="A444" s="9"/>
      <c r="B444" s="9"/>
      <c r="C444" s="9"/>
      <c r="D444" s="9"/>
      <c r="E444" s="9"/>
      <c r="F444" s="9"/>
      <c r="G444" s="9"/>
      <c r="H444" s="9"/>
      <c r="J444" s="16"/>
      <c r="O444" s="24"/>
    </row>
    <row r="445">
      <c r="A445" s="9"/>
      <c r="B445" s="9"/>
      <c r="C445" s="9"/>
      <c r="D445" s="9"/>
      <c r="E445" s="9"/>
      <c r="F445" s="9"/>
      <c r="G445" s="9"/>
      <c r="H445" s="9"/>
      <c r="J445" s="16"/>
      <c r="O445" s="24"/>
    </row>
    <row r="446">
      <c r="A446" s="9"/>
      <c r="B446" s="9"/>
      <c r="C446" s="9"/>
      <c r="D446" s="9"/>
      <c r="E446" s="9"/>
      <c r="F446" s="9"/>
      <c r="G446" s="9"/>
      <c r="H446" s="9"/>
      <c r="J446" s="16"/>
      <c r="O446" s="24"/>
    </row>
    <row r="447">
      <c r="A447" s="9"/>
      <c r="B447" s="9"/>
      <c r="C447" s="9"/>
      <c r="D447" s="9"/>
      <c r="E447" s="9"/>
      <c r="F447" s="9"/>
      <c r="G447" s="9"/>
      <c r="H447" s="9"/>
      <c r="J447" s="16"/>
      <c r="O447" s="24"/>
    </row>
    <row r="448">
      <c r="A448" s="9"/>
      <c r="B448" s="9"/>
      <c r="C448" s="9"/>
      <c r="D448" s="9"/>
      <c r="E448" s="9"/>
      <c r="F448" s="9"/>
      <c r="G448" s="9"/>
      <c r="H448" s="9"/>
      <c r="J448" s="16"/>
      <c r="O448" s="24"/>
    </row>
    <row r="449">
      <c r="A449" s="9"/>
      <c r="B449" s="9"/>
      <c r="C449" s="9"/>
      <c r="D449" s="9"/>
      <c r="E449" s="9"/>
      <c r="F449" s="9"/>
      <c r="G449" s="9"/>
      <c r="H449" s="9"/>
      <c r="J449" s="16"/>
      <c r="O449" s="24"/>
    </row>
    <row r="450">
      <c r="A450" s="9"/>
      <c r="B450" s="9"/>
      <c r="C450" s="9"/>
      <c r="D450" s="9"/>
      <c r="E450" s="9"/>
      <c r="F450" s="9"/>
      <c r="G450" s="9"/>
      <c r="H450" s="9"/>
      <c r="J450" s="16"/>
      <c r="O450" s="24"/>
    </row>
    <row r="451">
      <c r="A451" s="9"/>
      <c r="B451" s="9"/>
      <c r="C451" s="9"/>
      <c r="D451" s="9"/>
      <c r="E451" s="9"/>
      <c r="F451" s="9"/>
      <c r="G451" s="9"/>
      <c r="H451" s="9"/>
      <c r="J451" s="16"/>
      <c r="O451" s="24"/>
    </row>
    <row r="452">
      <c r="A452" s="9"/>
      <c r="B452" s="9"/>
      <c r="C452" s="9"/>
      <c r="D452" s="9"/>
      <c r="E452" s="9"/>
      <c r="F452" s="9"/>
      <c r="G452" s="9"/>
      <c r="H452" s="9"/>
      <c r="J452" s="16"/>
      <c r="O452" s="24"/>
    </row>
    <row r="453">
      <c r="A453" s="9"/>
      <c r="B453" s="9"/>
      <c r="C453" s="9"/>
      <c r="D453" s="9"/>
      <c r="E453" s="9"/>
      <c r="F453" s="9"/>
      <c r="G453" s="9"/>
      <c r="H453" s="9"/>
      <c r="J453" s="16"/>
      <c r="O453" s="24"/>
    </row>
    <row r="454">
      <c r="A454" s="9"/>
      <c r="B454" s="9"/>
      <c r="C454" s="9"/>
      <c r="D454" s="9"/>
      <c r="E454" s="9"/>
      <c r="F454" s="9"/>
      <c r="G454" s="9"/>
      <c r="H454" s="9"/>
      <c r="J454" s="16"/>
      <c r="O454" s="24"/>
    </row>
    <row r="455">
      <c r="A455" s="9"/>
      <c r="B455" s="9"/>
      <c r="C455" s="9"/>
      <c r="D455" s="9"/>
      <c r="E455" s="9"/>
      <c r="F455" s="9"/>
      <c r="G455" s="9"/>
      <c r="H455" s="9"/>
      <c r="J455" s="16"/>
      <c r="O455" s="24"/>
    </row>
    <row r="456">
      <c r="A456" s="9"/>
      <c r="B456" s="9"/>
      <c r="C456" s="9"/>
      <c r="D456" s="9"/>
      <c r="E456" s="9"/>
      <c r="F456" s="9"/>
      <c r="G456" s="9"/>
      <c r="H456" s="9"/>
      <c r="J456" s="16"/>
      <c r="O456" s="24"/>
    </row>
    <row r="457">
      <c r="A457" s="9"/>
      <c r="B457" s="9"/>
      <c r="C457" s="9"/>
      <c r="D457" s="9"/>
      <c r="E457" s="9"/>
      <c r="F457" s="9"/>
      <c r="G457" s="9"/>
      <c r="H457" s="9"/>
      <c r="J457" s="16"/>
      <c r="O457" s="24"/>
    </row>
    <row r="458">
      <c r="A458" s="9"/>
      <c r="B458" s="9"/>
      <c r="C458" s="9"/>
      <c r="D458" s="9"/>
      <c r="E458" s="9"/>
      <c r="F458" s="9"/>
      <c r="G458" s="9"/>
      <c r="H458" s="9"/>
      <c r="J458" s="16"/>
      <c r="O458" s="24"/>
    </row>
    <row r="459">
      <c r="A459" s="9"/>
      <c r="B459" s="9"/>
      <c r="C459" s="9"/>
      <c r="D459" s="9"/>
      <c r="E459" s="9"/>
      <c r="F459" s="9"/>
      <c r="G459" s="9"/>
      <c r="H459" s="9"/>
      <c r="J459" s="16"/>
      <c r="O459" s="24"/>
    </row>
    <row r="460">
      <c r="A460" s="9"/>
      <c r="B460" s="9"/>
      <c r="C460" s="9"/>
      <c r="D460" s="9"/>
      <c r="E460" s="9"/>
      <c r="F460" s="9"/>
      <c r="G460" s="9"/>
      <c r="H460" s="9"/>
      <c r="J460" s="16"/>
      <c r="O460" s="24"/>
    </row>
    <row r="461">
      <c r="A461" s="9"/>
      <c r="B461" s="9"/>
      <c r="C461" s="9"/>
      <c r="D461" s="9"/>
      <c r="E461" s="9"/>
      <c r="F461" s="9"/>
      <c r="G461" s="9"/>
      <c r="H461" s="9"/>
      <c r="J461" s="16"/>
      <c r="O461" s="24"/>
    </row>
    <row r="462">
      <c r="A462" s="9"/>
      <c r="B462" s="9"/>
      <c r="C462" s="9"/>
      <c r="D462" s="9"/>
      <c r="E462" s="9"/>
      <c r="F462" s="9"/>
      <c r="G462" s="9"/>
      <c r="H462" s="9"/>
      <c r="J462" s="16"/>
      <c r="O462" s="24"/>
    </row>
    <row r="463">
      <c r="A463" s="9"/>
      <c r="B463" s="9"/>
      <c r="C463" s="9"/>
      <c r="D463" s="9"/>
      <c r="E463" s="9"/>
      <c r="F463" s="9"/>
      <c r="G463" s="9"/>
      <c r="H463" s="9"/>
      <c r="J463" s="16"/>
      <c r="O463" s="24"/>
    </row>
    <row r="464">
      <c r="A464" s="9"/>
      <c r="B464" s="9"/>
      <c r="C464" s="9"/>
      <c r="D464" s="9"/>
      <c r="E464" s="9"/>
      <c r="F464" s="9"/>
      <c r="G464" s="9"/>
      <c r="H464" s="9"/>
      <c r="J464" s="16"/>
      <c r="O464" s="24"/>
    </row>
    <row r="465">
      <c r="A465" s="9"/>
      <c r="B465" s="9"/>
      <c r="C465" s="9"/>
      <c r="D465" s="9"/>
      <c r="E465" s="9"/>
      <c r="F465" s="9"/>
      <c r="G465" s="9"/>
      <c r="H465" s="9"/>
      <c r="J465" s="16"/>
      <c r="O465" s="24"/>
    </row>
    <row r="466">
      <c r="A466" s="9"/>
      <c r="B466" s="9"/>
      <c r="C466" s="9"/>
      <c r="D466" s="9"/>
      <c r="E466" s="9"/>
      <c r="F466" s="9"/>
      <c r="G466" s="9"/>
      <c r="H466" s="9"/>
      <c r="J466" s="16"/>
      <c r="O466" s="24"/>
    </row>
    <row r="467">
      <c r="A467" s="9"/>
      <c r="B467" s="9"/>
      <c r="C467" s="9"/>
      <c r="D467" s="9"/>
      <c r="E467" s="9"/>
      <c r="F467" s="9"/>
      <c r="G467" s="9"/>
      <c r="H467" s="9"/>
      <c r="J467" s="16"/>
      <c r="O467" s="24"/>
    </row>
    <row r="468">
      <c r="A468" s="9"/>
      <c r="B468" s="9"/>
      <c r="C468" s="9"/>
      <c r="D468" s="9"/>
      <c r="E468" s="9"/>
      <c r="F468" s="9"/>
      <c r="G468" s="9"/>
      <c r="H468" s="9"/>
      <c r="J468" s="16"/>
      <c r="O468" s="24"/>
    </row>
    <row r="469">
      <c r="A469" s="9"/>
      <c r="B469" s="9"/>
      <c r="C469" s="9"/>
      <c r="D469" s="9"/>
      <c r="E469" s="9"/>
      <c r="F469" s="9"/>
      <c r="G469" s="9"/>
      <c r="H469" s="9"/>
      <c r="J469" s="16"/>
      <c r="O469" s="24"/>
    </row>
    <row r="470">
      <c r="A470" s="9"/>
      <c r="B470" s="9"/>
      <c r="C470" s="9"/>
      <c r="D470" s="9"/>
      <c r="E470" s="9"/>
      <c r="F470" s="9"/>
      <c r="G470" s="9"/>
      <c r="H470" s="9"/>
      <c r="J470" s="16"/>
      <c r="O470" s="24"/>
    </row>
    <row r="471">
      <c r="A471" s="9"/>
      <c r="B471" s="9"/>
      <c r="C471" s="9"/>
      <c r="D471" s="9"/>
      <c r="E471" s="9"/>
      <c r="F471" s="9"/>
      <c r="G471" s="9"/>
      <c r="H471" s="9"/>
      <c r="J471" s="16"/>
      <c r="O471" s="24"/>
    </row>
    <row r="472">
      <c r="A472" s="9"/>
      <c r="B472" s="9"/>
      <c r="C472" s="9"/>
      <c r="D472" s="9"/>
      <c r="E472" s="9"/>
      <c r="F472" s="9"/>
      <c r="G472" s="9"/>
      <c r="H472" s="9"/>
      <c r="J472" s="16"/>
      <c r="O472" s="24"/>
    </row>
    <row r="473">
      <c r="A473" s="9"/>
      <c r="B473" s="9"/>
      <c r="C473" s="9"/>
      <c r="D473" s="9"/>
      <c r="E473" s="9"/>
      <c r="F473" s="9"/>
      <c r="G473" s="9"/>
      <c r="H473" s="9"/>
      <c r="J473" s="16"/>
      <c r="O473" s="24"/>
    </row>
    <row r="474">
      <c r="A474" s="9"/>
      <c r="B474" s="9"/>
      <c r="C474" s="9"/>
      <c r="D474" s="9"/>
      <c r="E474" s="9"/>
      <c r="F474" s="9"/>
      <c r="G474" s="9"/>
      <c r="H474" s="9"/>
      <c r="J474" s="16"/>
      <c r="O474" s="24"/>
    </row>
    <row r="475">
      <c r="A475" s="9"/>
      <c r="B475" s="9"/>
      <c r="C475" s="9"/>
      <c r="D475" s="9"/>
      <c r="E475" s="9"/>
      <c r="F475" s="9"/>
      <c r="G475" s="9"/>
      <c r="H475" s="9"/>
      <c r="J475" s="16"/>
      <c r="O475" s="24"/>
    </row>
    <row r="476">
      <c r="A476" s="9"/>
      <c r="B476" s="9"/>
      <c r="C476" s="9"/>
      <c r="D476" s="9"/>
      <c r="E476" s="9"/>
      <c r="F476" s="9"/>
      <c r="G476" s="9"/>
      <c r="H476" s="9"/>
      <c r="J476" s="16"/>
      <c r="O476" s="24"/>
    </row>
    <row r="477">
      <c r="A477" s="9"/>
      <c r="B477" s="9"/>
      <c r="C477" s="9"/>
      <c r="D477" s="9"/>
      <c r="E477" s="9"/>
      <c r="F477" s="9"/>
      <c r="G477" s="9"/>
      <c r="H477" s="9"/>
      <c r="J477" s="16"/>
      <c r="O477" s="24"/>
    </row>
    <row r="478">
      <c r="A478" s="9"/>
      <c r="B478" s="9"/>
      <c r="C478" s="9"/>
      <c r="D478" s="9"/>
      <c r="E478" s="9"/>
      <c r="F478" s="9"/>
      <c r="G478" s="9"/>
      <c r="H478" s="9"/>
      <c r="J478" s="16"/>
      <c r="O478" s="24"/>
    </row>
    <row r="479">
      <c r="A479" s="9"/>
      <c r="B479" s="9"/>
      <c r="C479" s="9"/>
      <c r="D479" s="9"/>
      <c r="E479" s="9"/>
      <c r="F479" s="9"/>
      <c r="G479" s="9"/>
      <c r="H479" s="9"/>
      <c r="J479" s="16"/>
      <c r="O479" s="24"/>
    </row>
    <row r="480">
      <c r="A480" s="9"/>
      <c r="B480" s="9"/>
      <c r="C480" s="9"/>
      <c r="D480" s="9"/>
      <c r="E480" s="9"/>
      <c r="F480" s="9"/>
      <c r="G480" s="9"/>
      <c r="H480" s="9"/>
      <c r="J480" s="16"/>
      <c r="O480" s="24"/>
    </row>
    <row r="481">
      <c r="A481" s="9"/>
      <c r="B481" s="9"/>
      <c r="C481" s="9"/>
      <c r="D481" s="9"/>
      <c r="E481" s="9"/>
      <c r="F481" s="9"/>
      <c r="G481" s="9"/>
      <c r="H481" s="9"/>
      <c r="J481" s="16"/>
      <c r="O481" s="24"/>
    </row>
    <row r="482">
      <c r="A482" s="9"/>
      <c r="B482" s="9"/>
      <c r="C482" s="9"/>
      <c r="D482" s="9"/>
      <c r="E482" s="9"/>
      <c r="F482" s="9"/>
      <c r="G482" s="9"/>
      <c r="H482" s="9"/>
      <c r="J482" s="16"/>
      <c r="O482" s="24"/>
    </row>
    <row r="483">
      <c r="A483" s="9"/>
      <c r="B483" s="9"/>
      <c r="C483" s="9"/>
      <c r="D483" s="9"/>
      <c r="E483" s="9"/>
      <c r="F483" s="9"/>
      <c r="G483" s="9"/>
      <c r="H483" s="9"/>
      <c r="J483" s="16"/>
      <c r="O483" s="24"/>
    </row>
    <row r="484">
      <c r="A484" s="9"/>
      <c r="B484" s="9"/>
      <c r="C484" s="9"/>
      <c r="D484" s="9"/>
      <c r="E484" s="9"/>
      <c r="F484" s="9"/>
      <c r="G484" s="9"/>
      <c r="H484" s="9"/>
      <c r="J484" s="16"/>
      <c r="O484" s="24"/>
    </row>
    <row r="485">
      <c r="A485" s="9"/>
      <c r="B485" s="9"/>
      <c r="C485" s="9"/>
      <c r="D485" s="9"/>
      <c r="E485" s="9"/>
      <c r="F485" s="9"/>
      <c r="G485" s="9"/>
      <c r="H485" s="9"/>
      <c r="J485" s="16"/>
      <c r="O485" s="24"/>
    </row>
    <row r="486">
      <c r="A486" s="9"/>
      <c r="B486" s="9"/>
      <c r="C486" s="9"/>
      <c r="D486" s="9"/>
      <c r="E486" s="9"/>
      <c r="F486" s="9"/>
      <c r="G486" s="9"/>
      <c r="H486" s="9"/>
      <c r="J486" s="16"/>
      <c r="O486" s="24"/>
    </row>
    <row r="487">
      <c r="A487" s="9"/>
      <c r="B487" s="9"/>
      <c r="C487" s="9"/>
      <c r="D487" s="9"/>
      <c r="E487" s="9"/>
      <c r="F487" s="9"/>
      <c r="G487" s="9"/>
      <c r="H487" s="9"/>
      <c r="J487" s="16"/>
      <c r="O487" s="24"/>
    </row>
    <row r="488">
      <c r="A488" s="9"/>
      <c r="B488" s="9"/>
      <c r="C488" s="9"/>
      <c r="D488" s="9"/>
      <c r="E488" s="9"/>
      <c r="F488" s="9"/>
      <c r="G488" s="9"/>
      <c r="H488" s="9"/>
      <c r="J488" s="16"/>
      <c r="O488" s="24"/>
    </row>
    <row r="489">
      <c r="A489" s="9"/>
      <c r="B489" s="9"/>
      <c r="C489" s="9"/>
      <c r="D489" s="9"/>
      <c r="E489" s="9"/>
      <c r="F489" s="9"/>
      <c r="G489" s="9"/>
      <c r="H489" s="9"/>
      <c r="J489" s="16"/>
      <c r="O489" s="24"/>
    </row>
    <row r="490">
      <c r="A490" s="9"/>
      <c r="B490" s="9"/>
      <c r="C490" s="9"/>
      <c r="D490" s="9"/>
      <c r="E490" s="9"/>
      <c r="F490" s="9"/>
      <c r="G490" s="9"/>
      <c r="H490" s="9"/>
      <c r="J490" s="16"/>
      <c r="O490" s="24"/>
    </row>
    <row r="491">
      <c r="A491" s="9"/>
      <c r="B491" s="9"/>
      <c r="C491" s="9"/>
      <c r="D491" s="9"/>
      <c r="E491" s="9"/>
      <c r="F491" s="9"/>
      <c r="G491" s="9"/>
      <c r="H491" s="9"/>
      <c r="J491" s="16"/>
      <c r="O491" s="24"/>
    </row>
    <row r="492">
      <c r="A492" s="9"/>
      <c r="B492" s="9"/>
      <c r="C492" s="9"/>
      <c r="D492" s="9"/>
      <c r="E492" s="9"/>
      <c r="F492" s="9"/>
      <c r="G492" s="9"/>
      <c r="H492" s="9"/>
      <c r="J492" s="16"/>
      <c r="O492" s="24"/>
    </row>
    <row r="493">
      <c r="A493" s="9"/>
      <c r="B493" s="9"/>
      <c r="C493" s="9"/>
      <c r="D493" s="9"/>
      <c r="E493" s="9"/>
      <c r="F493" s="9"/>
      <c r="G493" s="9"/>
      <c r="H493" s="9"/>
      <c r="J493" s="16"/>
      <c r="O493" s="24"/>
    </row>
    <row r="494">
      <c r="A494" s="9"/>
      <c r="B494" s="9"/>
      <c r="C494" s="9"/>
      <c r="D494" s="9"/>
      <c r="E494" s="9"/>
      <c r="F494" s="9"/>
      <c r="G494" s="9"/>
      <c r="H494" s="9"/>
      <c r="J494" s="16"/>
      <c r="O494" s="24"/>
    </row>
    <row r="495">
      <c r="A495" s="9"/>
      <c r="B495" s="9"/>
      <c r="C495" s="9"/>
      <c r="D495" s="9"/>
      <c r="E495" s="9"/>
      <c r="F495" s="9"/>
      <c r="G495" s="9"/>
      <c r="H495" s="9"/>
      <c r="J495" s="16"/>
      <c r="O495" s="24"/>
    </row>
    <row r="496">
      <c r="A496" s="9"/>
      <c r="B496" s="9"/>
      <c r="C496" s="9"/>
      <c r="D496" s="9"/>
      <c r="E496" s="9"/>
      <c r="F496" s="9"/>
      <c r="G496" s="9"/>
      <c r="H496" s="9"/>
      <c r="J496" s="16"/>
      <c r="O496" s="24"/>
    </row>
    <row r="497">
      <c r="A497" s="9"/>
      <c r="B497" s="9"/>
      <c r="C497" s="9"/>
      <c r="D497" s="9"/>
      <c r="E497" s="9"/>
      <c r="F497" s="9"/>
      <c r="G497" s="9"/>
      <c r="H497" s="9"/>
      <c r="J497" s="16"/>
      <c r="O497" s="24"/>
    </row>
    <row r="498">
      <c r="A498" s="9"/>
      <c r="B498" s="9"/>
      <c r="C498" s="9"/>
      <c r="D498" s="9"/>
      <c r="E498" s="9"/>
      <c r="F498" s="9"/>
      <c r="G498" s="9"/>
      <c r="H498" s="9"/>
      <c r="J498" s="16"/>
      <c r="O498" s="24"/>
    </row>
    <row r="499">
      <c r="A499" s="9"/>
      <c r="B499" s="9"/>
      <c r="C499" s="9"/>
      <c r="D499" s="9"/>
      <c r="E499" s="9"/>
      <c r="F499" s="9"/>
      <c r="G499" s="9"/>
      <c r="H499" s="9"/>
      <c r="J499" s="16"/>
      <c r="O499" s="24"/>
    </row>
    <row r="500">
      <c r="A500" s="9"/>
      <c r="B500" s="9"/>
      <c r="C500" s="9"/>
      <c r="D500" s="9"/>
      <c r="E500" s="9"/>
      <c r="F500" s="9"/>
      <c r="G500" s="9"/>
      <c r="H500" s="9"/>
      <c r="J500" s="16"/>
      <c r="O500" s="24"/>
    </row>
    <row r="501">
      <c r="A501" s="9"/>
      <c r="B501" s="9"/>
      <c r="C501" s="9"/>
      <c r="D501" s="9"/>
      <c r="E501" s="9"/>
      <c r="F501" s="9"/>
      <c r="G501" s="9"/>
      <c r="H501" s="9"/>
      <c r="J501" s="16"/>
      <c r="O501" s="24"/>
    </row>
    <row r="502">
      <c r="A502" s="9"/>
      <c r="B502" s="9"/>
      <c r="C502" s="9"/>
      <c r="D502" s="9"/>
      <c r="E502" s="9"/>
      <c r="F502" s="9"/>
      <c r="G502" s="9"/>
      <c r="H502" s="9"/>
      <c r="J502" s="16"/>
      <c r="O502" s="24"/>
    </row>
    <row r="503">
      <c r="A503" s="9"/>
      <c r="B503" s="9"/>
      <c r="C503" s="9"/>
      <c r="D503" s="9"/>
      <c r="E503" s="9"/>
      <c r="F503" s="9"/>
      <c r="G503" s="9"/>
      <c r="H503" s="9"/>
      <c r="J503" s="16"/>
      <c r="O503" s="24"/>
    </row>
    <row r="504">
      <c r="A504" s="9"/>
      <c r="B504" s="9"/>
      <c r="C504" s="9"/>
      <c r="D504" s="9"/>
      <c r="E504" s="9"/>
      <c r="F504" s="9"/>
      <c r="G504" s="9"/>
      <c r="H504" s="9"/>
      <c r="J504" s="16"/>
      <c r="O504" s="24"/>
    </row>
    <row r="505">
      <c r="A505" s="9"/>
      <c r="B505" s="9"/>
      <c r="C505" s="9"/>
      <c r="D505" s="9"/>
      <c r="E505" s="9"/>
      <c r="F505" s="9"/>
      <c r="G505" s="9"/>
      <c r="H505" s="9"/>
      <c r="J505" s="16"/>
      <c r="O505" s="24"/>
    </row>
    <row r="506">
      <c r="A506" s="9"/>
      <c r="B506" s="9"/>
      <c r="C506" s="9"/>
      <c r="D506" s="9"/>
      <c r="E506" s="9"/>
      <c r="F506" s="9"/>
      <c r="G506" s="9"/>
      <c r="H506" s="9"/>
      <c r="J506" s="16"/>
      <c r="O506" s="24"/>
    </row>
    <row r="507">
      <c r="A507" s="9"/>
      <c r="B507" s="9"/>
      <c r="C507" s="9"/>
      <c r="D507" s="9"/>
      <c r="E507" s="9"/>
      <c r="F507" s="9"/>
      <c r="G507" s="9"/>
      <c r="H507" s="9"/>
      <c r="J507" s="16"/>
      <c r="O507" s="24"/>
    </row>
    <row r="508">
      <c r="A508" s="9"/>
      <c r="B508" s="9"/>
      <c r="C508" s="9"/>
      <c r="D508" s="9"/>
      <c r="E508" s="9"/>
      <c r="F508" s="9"/>
      <c r="G508" s="9"/>
      <c r="H508" s="9"/>
      <c r="J508" s="16"/>
      <c r="O508" s="24"/>
    </row>
    <row r="509">
      <c r="A509" s="9"/>
      <c r="B509" s="9"/>
      <c r="C509" s="9"/>
      <c r="D509" s="9"/>
      <c r="E509" s="9"/>
      <c r="F509" s="9"/>
      <c r="G509" s="9"/>
      <c r="H509" s="9"/>
      <c r="J509" s="16"/>
      <c r="O509" s="24"/>
    </row>
    <row r="510">
      <c r="A510" s="9"/>
      <c r="B510" s="9"/>
      <c r="C510" s="9"/>
      <c r="D510" s="9"/>
      <c r="E510" s="9"/>
      <c r="F510" s="9"/>
      <c r="G510" s="9"/>
      <c r="H510" s="9"/>
      <c r="J510" s="16"/>
      <c r="O510" s="24"/>
    </row>
    <row r="511">
      <c r="A511" s="9"/>
      <c r="B511" s="9"/>
      <c r="C511" s="9"/>
      <c r="D511" s="9"/>
      <c r="E511" s="9"/>
      <c r="F511" s="9"/>
      <c r="G511" s="9"/>
      <c r="H511" s="9"/>
      <c r="J511" s="16"/>
      <c r="O511" s="24"/>
    </row>
    <row r="512">
      <c r="A512" s="9"/>
      <c r="B512" s="9"/>
      <c r="C512" s="9"/>
      <c r="D512" s="9"/>
      <c r="E512" s="9"/>
      <c r="F512" s="9"/>
      <c r="G512" s="9"/>
      <c r="H512" s="9"/>
      <c r="J512" s="16"/>
      <c r="O512" s="24"/>
    </row>
    <row r="513">
      <c r="A513" s="9"/>
      <c r="B513" s="9"/>
      <c r="C513" s="9"/>
      <c r="D513" s="9"/>
      <c r="E513" s="9"/>
      <c r="F513" s="9"/>
      <c r="G513" s="9"/>
      <c r="H513" s="9"/>
      <c r="J513" s="16"/>
      <c r="O513" s="24"/>
    </row>
    <row r="514">
      <c r="A514" s="9"/>
      <c r="B514" s="9"/>
      <c r="C514" s="9"/>
      <c r="D514" s="9"/>
      <c r="E514" s="9"/>
      <c r="F514" s="9"/>
      <c r="G514" s="9"/>
      <c r="H514" s="9"/>
      <c r="J514" s="16"/>
      <c r="O514" s="24"/>
    </row>
    <row r="515">
      <c r="A515" s="9"/>
      <c r="B515" s="9"/>
      <c r="C515" s="9"/>
      <c r="D515" s="9"/>
      <c r="E515" s="9"/>
      <c r="F515" s="9"/>
      <c r="G515" s="9"/>
      <c r="H515" s="9"/>
      <c r="J515" s="16"/>
      <c r="O515" s="24"/>
    </row>
    <row r="516">
      <c r="A516" s="9"/>
      <c r="B516" s="9"/>
      <c r="C516" s="9"/>
      <c r="D516" s="9"/>
      <c r="E516" s="9"/>
      <c r="F516" s="9"/>
      <c r="G516" s="9"/>
      <c r="H516" s="9"/>
      <c r="J516" s="16"/>
      <c r="O516" s="24"/>
    </row>
    <row r="517">
      <c r="A517" s="9"/>
      <c r="B517" s="9"/>
      <c r="C517" s="9"/>
      <c r="D517" s="9"/>
      <c r="E517" s="9"/>
      <c r="F517" s="9"/>
      <c r="G517" s="9"/>
      <c r="H517" s="9"/>
      <c r="J517" s="16"/>
      <c r="O517" s="24"/>
    </row>
    <row r="518">
      <c r="A518" s="9"/>
      <c r="B518" s="9"/>
      <c r="C518" s="9"/>
      <c r="D518" s="9"/>
      <c r="E518" s="9"/>
      <c r="F518" s="9"/>
      <c r="G518" s="9"/>
      <c r="H518" s="9"/>
      <c r="J518" s="16"/>
      <c r="O518" s="24"/>
    </row>
    <row r="519">
      <c r="A519" s="9"/>
      <c r="B519" s="9"/>
      <c r="C519" s="9"/>
      <c r="D519" s="9"/>
      <c r="E519" s="9"/>
      <c r="F519" s="9"/>
      <c r="G519" s="9"/>
      <c r="H519" s="9"/>
      <c r="J519" s="16"/>
      <c r="O519" s="24"/>
    </row>
    <row r="520">
      <c r="A520" s="9"/>
      <c r="B520" s="9"/>
      <c r="C520" s="9"/>
      <c r="D520" s="9"/>
      <c r="E520" s="9"/>
      <c r="F520" s="9"/>
      <c r="G520" s="9"/>
      <c r="H520" s="9"/>
      <c r="J520" s="16"/>
      <c r="O520" s="24"/>
    </row>
    <row r="521">
      <c r="A521" s="9"/>
      <c r="B521" s="9"/>
      <c r="C521" s="9"/>
      <c r="D521" s="9"/>
      <c r="E521" s="9"/>
      <c r="F521" s="9"/>
      <c r="G521" s="9"/>
      <c r="H521" s="9"/>
      <c r="J521" s="16"/>
      <c r="O521" s="24"/>
    </row>
    <row r="522">
      <c r="A522" s="9"/>
      <c r="B522" s="9"/>
      <c r="C522" s="9"/>
      <c r="D522" s="9"/>
      <c r="E522" s="9"/>
      <c r="F522" s="9"/>
      <c r="G522" s="9"/>
      <c r="H522" s="9"/>
      <c r="J522" s="16"/>
      <c r="O522" s="24"/>
    </row>
    <row r="523">
      <c r="A523" s="9"/>
      <c r="B523" s="9"/>
      <c r="C523" s="9"/>
      <c r="D523" s="9"/>
      <c r="E523" s="9"/>
      <c r="F523" s="9"/>
      <c r="G523" s="9"/>
      <c r="H523" s="9"/>
      <c r="J523" s="16"/>
      <c r="O523" s="24"/>
    </row>
    <row r="524">
      <c r="A524" s="9"/>
      <c r="B524" s="9"/>
      <c r="C524" s="9"/>
      <c r="D524" s="9"/>
      <c r="E524" s="9"/>
      <c r="F524" s="9"/>
      <c r="G524" s="9"/>
      <c r="H524" s="9"/>
      <c r="J524" s="16"/>
      <c r="O524" s="24"/>
    </row>
    <row r="525">
      <c r="A525" s="9"/>
      <c r="B525" s="9"/>
      <c r="C525" s="9"/>
      <c r="D525" s="9"/>
      <c r="E525" s="9"/>
      <c r="F525" s="9"/>
      <c r="G525" s="9"/>
      <c r="H525" s="9"/>
      <c r="J525" s="16"/>
      <c r="O525" s="24"/>
    </row>
    <row r="526">
      <c r="A526" s="9"/>
      <c r="B526" s="9"/>
      <c r="C526" s="9"/>
      <c r="D526" s="9"/>
      <c r="E526" s="9"/>
      <c r="F526" s="9"/>
      <c r="G526" s="9"/>
      <c r="H526" s="9"/>
      <c r="J526" s="16"/>
      <c r="O526" s="24"/>
    </row>
    <row r="527">
      <c r="A527" s="9"/>
      <c r="B527" s="9"/>
      <c r="C527" s="9"/>
      <c r="D527" s="9"/>
      <c r="E527" s="9"/>
      <c r="F527" s="9"/>
      <c r="G527" s="9"/>
      <c r="H527" s="9"/>
      <c r="J527" s="16"/>
      <c r="O527" s="24"/>
    </row>
    <row r="528">
      <c r="A528" s="9"/>
      <c r="B528" s="9"/>
      <c r="C528" s="9"/>
      <c r="D528" s="9"/>
      <c r="E528" s="9"/>
      <c r="F528" s="9"/>
      <c r="G528" s="9"/>
      <c r="H528" s="9"/>
      <c r="J528" s="16"/>
      <c r="O528" s="24"/>
    </row>
    <row r="529">
      <c r="A529" s="9"/>
      <c r="B529" s="9"/>
      <c r="C529" s="9"/>
      <c r="D529" s="9"/>
      <c r="E529" s="9"/>
      <c r="F529" s="9"/>
      <c r="G529" s="9"/>
      <c r="H529" s="9"/>
      <c r="J529" s="16"/>
      <c r="O529" s="24"/>
    </row>
    <row r="530">
      <c r="A530" s="9"/>
      <c r="B530" s="9"/>
      <c r="C530" s="9"/>
      <c r="D530" s="9"/>
      <c r="E530" s="9"/>
      <c r="F530" s="9"/>
      <c r="G530" s="9"/>
      <c r="H530" s="9"/>
      <c r="J530" s="16"/>
      <c r="O530" s="24"/>
    </row>
    <row r="531">
      <c r="A531" s="9"/>
      <c r="B531" s="9"/>
      <c r="C531" s="9"/>
      <c r="D531" s="9"/>
      <c r="E531" s="9"/>
      <c r="F531" s="9"/>
      <c r="G531" s="9"/>
      <c r="H531" s="9"/>
      <c r="J531" s="16"/>
      <c r="O531" s="24"/>
    </row>
    <row r="532">
      <c r="A532" s="9"/>
      <c r="B532" s="9"/>
      <c r="C532" s="9"/>
      <c r="D532" s="9"/>
      <c r="E532" s="9"/>
      <c r="F532" s="9"/>
      <c r="G532" s="9"/>
      <c r="H532" s="9"/>
      <c r="J532" s="16"/>
      <c r="O532" s="24"/>
    </row>
    <row r="533">
      <c r="A533" s="9"/>
      <c r="B533" s="9"/>
      <c r="C533" s="9"/>
      <c r="D533" s="9"/>
      <c r="E533" s="9"/>
      <c r="F533" s="9"/>
      <c r="G533" s="9"/>
      <c r="H533" s="9"/>
      <c r="J533" s="16"/>
      <c r="O533" s="24"/>
    </row>
    <row r="534">
      <c r="A534" s="9"/>
      <c r="B534" s="9"/>
      <c r="C534" s="9"/>
      <c r="D534" s="9"/>
      <c r="E534" s="9"/>
      <c r="F534" s="9"/>
      <c r="G534" s="9"/>
      <c r="H534" s="9"/>
      <c r="J534" s="16"/>
      <c r="O534" s="24"/>
    </row>
    <row r="535">
      <c r="A535" s="9"/>
      <c r="B535" s="9"/>
      <c r="C535" s="9"/>
      <c r="D535" s="9"/>
      <c r="E535" s="9"/>
      <c r="F535" s="9"/>
      <c r="G535" s="9"/>
      <c r="H535" s="9"/>
      <c r="J535" s="16"/>
      <c r="O535" s="24"/>
    </row>
    <row r="536">
      <c r="A536" s="9"/>
      <c r="B536" s="9"/>
      <c r="C536" s="9"/>
      <c r="D536" s="9"/>
      <c r="E536" s="9"/>
      <c r="F536" s="9"/>
      <c r="G536" s="9"/>
      <c r="H536" s="9"/>
      <c r="J536" s="16"/>
      <c r="O536" s="24"/>
    </row>
    <row r="537">
      <c r="A537" s="9"/>
      <c r="B537" s="9"/>
      <c r="C537" s="9"/>
      <c r="D537" s="9"/>
      <c r="E537" s="9"/>
      <c r="F537" s="9"/>
      <c r="G537" s="9"/>
      <c r="H537" s="9"/>
      <c r="J537" s="16"/>
      <c r="O537" s="24"/>
    </row>
    <row r="538">
      <c r="A538" s="9"/>
      <c r="B538" s="9"/>
      <c r="C538" s="9"/>
      <c r="D538" s="9"/>
      <c r="E538" s="9"/>
      <c r="F538" s="9"/>
      <c r="G538" s="9"/>
      <c r="H538" s="9"/>
      <c r="J538" s="16"/>
      <c r="O538" s="24"/>
    </row>
    <row r="539">
      <c r="A539" s="9"/>
      <c r="B539" s="9"/>
      <c r="C539" s="9"/>
      <c r="D539" s="9"/>
      <c r="E539" s="9"/>
      <c r="F539" s="9"/>
      <c r="G539" s="9"/>
      <c r="H539" s="9"/>
      <c r="J539" s="16"/>
      <c r="O539" s="24"/>
    </row>
    <row r="540">
      <c r="A540" s="9"/>
      <c r="B540" s="9"/>
      <c r="C540" s="9"/>
      <c r="D540" s="9"/>
      <c r="E540" s="9"/>
      <c r="F540" s="9"/>
      <c r="G540" s="9"/>
      <c r="H540" s="9"/>
      <c r="J540" s="16"/>
      <c r="O540" s="24"/>
    </row>
    <row r="541">
      <c r="A541" s="9"/>
      <c r="B541" s="9"/>
      <c r="C541" s="9"/>
      <c r="D541" s="9"/>
      <c r="E541" s="9"/>
      <c r="F541" s="9"/>
      <c r="G541" s="9"/>
      <c r="H541" s="9"/>
      <c r="J541" s="16"/>
      <c r="O541" s="24"/>
    </row>
    <row r="542">
      <c r="A542" s="9"/>
      <c r="B542" s="9"/>
      <c r="C542" s="9"/>
      <c r="D542" s="9"/>
      <c r="E542" s="9"/>
      <c r="F542" s="9"/>
      <c r="G542" s="9"/>
      <c r="H542" s="9"/>
      <c r="J542" s="16"/>
      <c r="O542" s="24"/>
    </row>
    <row r="543">
      <c r="A543" s="9"/>
      <c r="B543" s="9"/>
      <c r="C543" s="9"/>
      <c r="D543" s="9"/>
      <c r="E543" s="9"/>
      <c r="F543" s="9"/>
      <c r="G543" s="9"/>
      <c r="H543" s="9"/>
      <c r="J543" s="16"/>
      <c r="O543" s="24"/>
    </row>
    <row r="544">
      <c r="A544" s="9"/>
      <c r="B544" s="9"/>
      <c r="C544" s="9"/>
      <c r="D544" s="9"/>
      <c r="E544" s="9"/>
      <c r="F544" s="9"/>
      <c r="G544" s="9"/>
      <c r="H544" s="9"/>
      <c r="J544" s="16"/>
      <c r="O544" s="24"/>
    </row>
    <row r="545">
      <c r="A545" s="9"/>
      <c r="B545" s="9"/>
      <c r="C545" s="9"/>
      <c r="D545" s="9"/>
      <c r="E545" s="9"/>
      <c r="F545" s="9"/>
      <c r="G545" s="9"/>
      <c r="H545" s="9"/>
      <c r="J545" s="16"/>
      <c r="O545" s="24"/>
    </row>
    <row r="546">
      <c r="A546" s="9"/>
      <c r="B546" s="9"/>
      <c r="C546" s="9"/>
      <c r="D546" s="9"/>
      <c r="E546" s="9"/>
      <c r="F546" s="9"/>
      <c r="G546" s="9"/>
      <c r="H546" s="9"/>
      <c r="J546" s="16"/>
      <c r="O546" s="24"/>
    </row>
    <row r="547">
      <c r="A547" s="9"/>
      <c r="B547" s="9"/>
      <c r="C547" s="9"/>
      <c r="D547" s="9"/>
      <c r="E547" s="9"/>
      <c r="F547" s="9"/>
      <c r="G547" s="9"/>
      <c r="H547" s="9"/>
      <c r="J547" s="16"/>
      <c r="O547" s="24"/>
    </row>
    <row r="548">
      <c r="A548" s="9"/>
      <c r="B548" s="9"/>
      <c r="C548" s="9"/>
      <c r="D548" s="9"/>
      <c r="E548" s="9"/>
      <c r="F548" s="9"/>
      <c r="G548" s="9"/>
      <c r="H548" s="9"/>
      <c r="J548" s="16"/>
      <c r="O548" s="24"/>
    </row>
    <row r="549">
      <c r="A549" s="9"/>
      <c r="B549" s="9"/>
      <c r="C549" s="9"/>
      <c r="D549" s="9"/>
      <c r="E549" s="9"/>
      <c r="F549" s="9"/>
      <c r="G549" s="9"/>
      <c r="H549" s="9"/>
      <c r="J549" s="16"/>
      <c r="O549" s="24"/>
    </row>
    <row r="550">
      <c r="A550" s="9"/>
      <c r="B550" s="9"/>
      <c r="C550" s="9"/>
      <c r="D550" s="9"/>
      <c r="E550" s="9"/>
      <c r="F550" s="9"/>
      <c r="G550" s="9"/>
      <c r="H550" s="9"/>
      <c r="J550" s="16"/>
      <c r="O550" s="24"/>
    </row>
    <row r="551">
      <c r="A551" s="9"/>
      <c r="B551" s="9"/>
      <c r="C551" s="9"/>
      <c r="D551" s="9"/>
      <c r="E551" s="9"/>
      <c r="F551" s="9"/>
      <c r="G551" s="9"/>
      <c r="H551" s="9"/>
      <c r="J551" s="16"/>
      <c r="O551" s="24"/>
    </row>
    <row r="552">
      <c r="A552" s="9"/>
      <c r="B552" s="9"/>
      <c r="C552" s="9"/>
      <c r="D552" s="9"/>
      <c r="E552" s="9"/>
      <c r="F552" s="9"/>
      <c r="G552" s="9"/>
      <c r="H552" s="9"/>
      <c r="J552" s="16"/>
      <c r="O552" s="24"/>
    </row>
    <row r="553">
      <c r="A553" s="9"/>
      <c r="B553" s="9"/>
      <c r="C553" s="9"/>
      <c r="D553" s="9"/>
      <c r="E553" s="9"/>
      <c r="F553" s="9"/>
      <c r="G553" s="9"/>
      <c r="H553" s="9"/>
      <c r="J553" s="16"/>
      <c r="O553" s="24"/>
    </row>
    <row r="554">
      <c r="A554" s="9"/>
      <c r="B554" s="9"/>
      <c r="C554" s="9"/>
      <c r="D554" s="9"/>
      <c r="E554" s="9"/>
      <c r="F554" s="9"/>
      <c r="G554" s="9"/>
      <c r="H554" s="9"/>
      <c r="J554" s="16"/>
      <c r="O554" s="24"/>
    </row>
    <row r="555">
      <c r="A555" s="9"/>
      <c r="B555" s="9"/>
      <c r="C555" s="9"/>
      <c r="D555" s="9"/>
      <c r="E555" s="9"/>
      <c r="F555" s="9"/>
      <c r="G555" s="9"/>
      <c r="H555" s="9"/>
      <c r="J555" s="16"/>
      <c r="O555" s="24"/>
    </row>
    <row r="556">
      <c r="A556" s="9"/>
      <c r="B556" s="9"/>
      <c r="C556" s="9"/>
      <c r="D556" s="9"/>
      <c r="E556" s="9"/>
      <c r="F556" s="9"/>
      <c r="G556" s="9"/>
      <c r="H556" s="9"/>
      <c r="J556" s="16"/>
      <c r="O556" s="24"/>
    </row>
    <row r="557">
      <c r="A557" s="9"/>
      <c r="B557" s="9"/>
      <c r="C557" s="9"/>
      <c r="D557" s="9"/>
      <c r="E557" s="9"/>
      <c r="F557" s="9"/>
      <c r="G557" s="9"/>
      <c r="H557" s="9"/>
      <c r="J557" s="16"/>
      <c r="O557" s="24"/>
    </row>
    <row r="558">
      <c r="A558" s="9"/>
      <c r="B558" s="9"/>
      <c r="C558" s="9"/>
      <c r="D558" s="9"/>
      <c r="E558" s="9"/>
      <c r="F558" s="9"/>
      <c r="G558" s="9"/>
      <c r="H558" s="9"/>
      <c r="J558" s="16"/>
      <c r="O558" s="24"/>
    </row>
    <row r="559">
      <c r="A559" s="9"/>
      <c r="B559" s="9"/>
      <c r="C559" s="9"/>
      <c r="D559" s="9"/>
      <c r="E559" s="9"/>
      <c r="F559" s="9"/>
      <c r="G559" s="9"/>
      <c r="H559" s="9"/>
      <c r="J559" s="16"/>
      <c r="O559" s="24"/>
    </row>
    <row r="560">
      <c r="A560" s="9"/>
      <c r="B560" s="9"/>
      <c r="C560" s="9"/>
      <c r="D560" s="9"/>
      <c r="E560" s="9"/>
      <c r="F560" s="9"/>
      <c r="G560" s="9"/>
      <c r="H560" s="9"/>
      <c r="J560" s="16"/>
      <c r="O560" s="24"/>
    </row>
    <row r="561">
      <c r="A561" s="9"/>
      <c r="B561" s="9"/>
      <c r="C561" s="9"/>
      <c r="D561" s="9"/>
      <c r="E561" s="9"/>
      <c r="F561" s="9"/>
      <c r="G561" s="9"/>
      <c r="H561" s="9"/>
      <c r="J561" s="16"/>
      <c r="O561" s="24"/>
    </row>
    <row r="562">
      <c r="A562" s="9"/>
      <c r="B562" s="9"/>
      <c r="C562" s="9"/>
      <c r="D562" s="9"/>
      <c r="E562" s="9"/>
      <c r="F562" s="9"/>
      <c r="G562" s="9"/>
      <c r="H562" s="9"/>
      <c r="J562" s="16"/>
      <c r="O562" s="24"/>
    </row>
    <row r="563">
      <c r="A563" s="9"/>
      <c r="B563" s="9"/>
      <c r="C563" s="9"/>
      <c r="D563" s="9"/>
      <c r="E563" s="9"/>
      <c r="F563" s="9"/>
      <c r="G563" s="9"/>
      <c r="H563" s="9"/>
      <c r="J563" s="16"/>
      <c r="O563" s="24"/>
    </row>
    <row r="564">
      <c r="A564" s="9"/>
      <c r="B564" s="9"/>
      <c r="C564" s="9"/>
      <c r="D564" s="9"/>
      <c r="E564" s="9"/>
      <c r="F564" s="9"/>
      <c r="G564" s="9"/>
      <c r="H564" s="9"/>
      <c r="J564" s="16"/>
      <c r="O564" s="24"/>
    </row>
    <row r="565">
      <c r="A565" s="9"/>
      <c r="B565" s="9"/>
      <c r="C565" s="9"/>
      <c r="D565" s="9"/>
      <c r="E565" s="9"/>
      <c r="F565" s="9"/>
      <c r="G565" s="9"/>
      <c r="H565" s="9"/>
      <c r="J565" s="16"/>
      <c r="O565" s="24"/>
    </row>
    <row r="566">
      <c r="A566" s="9"/>
      <c r="B566" s="9"/>
      <c r="C566" s="9"/>
      <c r="D566" s="9"/>
      <c r="E566" s="9"/>
      <c r="F566" s="9"/>
      <c r="G566" s="9"/>
      <c r="H566" s="9"/>
      <c r="J566" s="16"/>
      <c r="O566" s="24"/>
    </row>
    <row r="567">
      <c r="A567" s="9"/>
      <c r="B567" s="9"/>
      <c r="C567" s="9"/>
      <c r="D567" s="9"/>
      <c r="E567" s="9"/>
      <c r="F567" s="9"/>
      <c r="G567" s="9"/>
      <c r="H567" s="9"/>
      <c r="J567" s="16"/>
      <c r="O567" s="24"/>
    </row>
    <row r="568">
      <c r="A568" s="9"/>
      <c r="B568" s="9"/>
      <c r="C568" s="9"/>
      <c r="D568" s="9"/>
      <c r="E568" s="9"/>
      <c r="F568" s="9"/>
      <c r="G568" s="9"/>
      <c r="H568" s="9"/>
      <c r="J568" s="16"/>
      <c r="O568" s="24"/>
    </row>
    <row r="569">
      <c r="A569" s="9"/>
      <c r="B569" s="9"/>
      <c r="C569" s="9"/>
      <c r="D569" s="9"/>
      <c r="E569" s="9"/>
      <c r="F569" s="9"/>
      <c r="G569" s="9"/>
      <c r="H569" s="9"/>
      <c r="J569" s="16"/>
      <c r="O569" s="24"/>
    </row>
    <row r="570">
      <c r="A570" s="9"/>
      <c r="B570" s="9"/>
      <c r="C570" s="9"/>
      <c r="D570" s="9"/>
      <c r="E570" s="9"/>
      <c r="F570" s="9"/>
      <c r="G570" s="9"/>
      <c r="H570" s="9"/>
      <c r="J570" s="16"/>
      <c r="O570" s="24"/>
    </row>
    <row r="571">
      <c r="A571" s="9"/>
      <c r="B571" s="9"/>
      <c r="C571" s="9"/>
      <c r="D571" s="9"/>
      <c r="E571" s="9"/>
      <c r="F571" s="9"/>
      <c r="G571" s="9"/>
      <c r="H571" s="9"/>
      <c r="J571" s="16"/>
      <c r="O571" s="24"/>
    </row>
    <row r="572">
      <c r="A572" s="9"/>
      <c r="B572" s="9"/>
      <c r="C572" s="9"/>
      <c r="D572" s="9"/>
      <c r="E572" s="9"/>
      <c r="F572" s="9"/>
      <c r="G572" s="9"/>
      <c r="H572" s="9"/>
      <c r="J572" s="16"/>
      <c r="O572" s="24"/>
    </row>
    <row r="573">
      <c r="A573" s="9"/>
      <c r="B573" s="9"/>
      <c r="C573" s="9"/>
      <c r="D573" s="9"/>
      <c r="E573" s="9"/>
      <c r="F573" s="9"/>
      <c r="G573" s="9"/>
      <c r="H573" s="9"/>
      <c r="J573" s="16"/>
      <c r="O573" s="24"/>
    </row>
    <row r="574">
      <c r="A574" s="9"/>
      <c r="B574" s="9"/>
      <c r="C574" s="9"/>
      <c r="D574" s="9"/>
      <c r="E574" s="9"/>
      <c r="F574" s="9"/>
      <c r="G574" s="9"/>
      <c r="H574" s="9"/>
      <c r="J574" s="16"/>
      <c r="O574" s="24"/>
    </row>
    <row r="575">
      <c r="A575" s="9"/>
      <c r="B575" s="9"/>
      <c r="C575" s="9"/>
      <c r="D575" s="9"/>
      <c r="E575" s="9"/>
      <c r="F575" s="9"/>
      <c r="G575" s="9"/>
      <c r="H575" s="9"/>
      <c r="J575" s="16"/>
      <c r="O575" s="24"/>
    </row>
    <row r="576">
      <c r="A576" s="9"/>
      <c r="B576" s="9"/>
      <c r="C576" s="9"/>
      <c r="D576" s="9"/>
      <c r="E576" s="9"/>
      <c r="F576" s="9"/>
      <c r="G576" s="9"/>
      <c r="H576" s="9"/>
      <c r="J576" s="16"/>
      <c r="O576" s="24"/>
    </row>
    <row r="577">
      <c r="A577" s="9"/>
      <c r="B577" s="9"/>
      <c r="C577" s="9"/>
      <c r="D577" s="9"/>
      <c r="E577" s="9"/>
      <c r="F577" s="9"/>
      <c r="G577" s="9"/>
      <c r="H577" s="9"/>
      <c r="J577" s="16"/>
      <c r="O577" s="24"/>
    </row>
    <row r="578">
      <c r="A578" s="9"/>
      <c r="B578" s="9"/>
      <c r="C578" s="9"/>
      <c r="D578" s="9"/>
      <c r="E578" s="9"/>
      <c r="F578" s="9"/>
      <c r="G578" s="9"/>
      <c r="H578" s="9"/>
      <c r="J578" s="16"/>
      <c r="O578" s="24"/>
    </row>
    <row r="579">
      <c r="A579" s="9"/>
      <c r="B579" s="9"/>
      <c r="C579" s="9"/>
      <c r="D579" s="9"/>
      <c r="E579" s="9"/>
      <c r="F579" s="9"/>
      <c r="G579" s="9"/>
      <c r="H579" s="9"/>
      <c r="J579" s="16"/>
      <c r="O579" s="24"/>
    </row>
    <row r="580">
      <c r="A580" s="9"/>
      <c r="B580" s="9"/>
      <c r="C580" s="9"/>
      <c r="D580" s="9"/>
      <c r="E580" s="9"/>
      <c r="F580" s="9"/>
      <c r="G580" s="9"/>
      <c r="H580" s="9"/>
      <c r="J580" s="16"/>
      <c r="O580" s="24"/>
    </row>
    <row r="581">
      <c r="A581" s="9"/>
      <c r="B581" s="9"/>
      <c r="C581" s="9"/>
      <c r="D581" s="9"/>
      <c r="E581" s="9"/>
      <c r="F581" s="9"/>
      <c r="G581" s="9"/>
      <c r="H581" s="9"/>
      <c r="J581" s="16"/>
      <c r="O581" s="24"/>
    </row>
    <row r="582">
      <c r="A582" s="9"/>
      <c r="B582" s="9"/>
      <c r="C582" s="9"/>
      <c r="D582" s="9"/>
      <c r="E582" s="9"/>
      <c r="F582" s="9"/>
      <c r="G582" s="9"/>
      <c r="H582" s="9"/>
      <c r="J582" s="16"/>
      <c r="O582" s="24"/>
    </row>
    <row r="583">
      <c r="A583" s="9"/>
      <c r="B583" s="9"/>
      <c r="C583" s="9"/>
      <c r="D583" s="9"/>
      <c r="E583" s="9"/>
      <c r="F583" s="9"/>
      <c r="G583" s="9"/>
      <c r="H583" s="9"/>
      <c r="J583" s="16"/>
      <c r="O583" s="24"/>
    </row>
    <row r="584">
      <c r="A584" s="9"/>
      <c r="B584" s="9"/>
      <c r="C584" s="9"/>
      <c r="D584" s="9"/>
      <c r="E584" s="9"/>
      <c r="F584" s="9"/>
      <c r="G584" s="9"/>
      <c r="H584" s="9"/>
      <c r="J584" s="16"/>
      <c r="O584" s="24"/>
    </row>
    <row r="585">
      <c r="A585" s="9"/>
      <c r="B585" s="9"/>
      <c r="C585" s="9"/>
      <c r="D585" s="9"/>
      <c r="E585" s="9"/>
      <c r="F585" s="9"/>
      <c r="G585" s="9"/>
      <c r="H585" s="9"/>
      <c r="J585" s="16"/>
      <c r="O585" s="24"/>
    </row>
    <row r="586">
      <c r="A586" s="9"/>
      <c r="B586" s="9"/>
      <c r="C586" s="9"/>
      <c r="D586" s="9"/>
      <c r="E586" s="9"/>
      <c r="F586" s="9"/>
      <c r="G586" s="9"/>
      <c r="H586" s="9"/>
      <c r="J586" s="16"/>
      <c r="O586" s="24"/>
    </row>
    <row r="587">
      <c r="A587" s="9"/>
      <c r="B587" s="9"/>
      <c r="C587" s="9"/>
      <c r="D587" s="9"/>
      <c r="E587" s="9"/>
      <c r="F587" s="9"/>
      <c r="G587" s="9"/>
      <c r="H587" s="9"/>
      <c r="J587" s="16"/>
      <c r="O587" s="24"/>
    </row>
    <row r="588">
      <c r="A588" s="9"/>
      <c r="B588" s="9"/>
      <c r="C588" s="9"/>
      <c r="D588" s="9"/>
      <c r="E588" s="9"/>
      <c r="F588" s="9"/>
      <c r="G588" s="9"/>
      <c r="H588" s="9"/>
      <c r="J588" s="16"/>
      <c r="O588" s="24"/>
    </row>
    <row r="589">
      <c r="A589" s="9"/>
      <c r="B589" s="9"/>
      <c r="C589" s="9"/>
      <c r="D589" s="9"/>
      <c r="E589" s="9"/>
      <c r="F589" s="9"/>
      <c r="G589" s="9"/>
      <c r="H589" s="9"/>
      <c r="J589" s="16"/>
      <c r="O589" s="24"/>
    </row>
    <row r="590">
      <c r="A590" s="9"/>
      <c r="B590" s="9"/>
      <c r="C590" s="9"/>
      <c r="D590" s="9"/>
      <c r="E590" s="9"/>
      <c r="F590" s="9"/>
      <c r="G590" s="9"/>
      <c r="H590" s="9"/>
      <c r="J590" s="16"/>
      <c r="O590" s="24"/>
    </row>
    <row r="591">
      <c r="A591" s="9"/>
      <c r="B591" s="9"/>
      <c r="C591" s="9"/>
      <c r="D591" s="9"/>
      <c r="E591" s="9"/>
      <c r="F591" s="9"/>
      <c r="G591" s="9"/>
      <c r="H591" s="9"/>
      <c r="J591" s="16"/>
      <c r="O591" s="24"/>
    </row>
    <row r="592">
      <c r="A592" s="9"/>
      <c r="B592" s="9"/>
      <c r="C592" s="9"/>
      <c r="D592" s="9"/>
      <c r="E592" s="9"/>
      <c r="F592" s="9"/>
      <c r="G592" s="9"/>
      <c r="H592" s="9"/>
      <c r="J592" s="16"/>
      <c r="O592" s="24"/>
    </row>
    <row r="593">
      <c r="A593" s="9"/>
      <c r="B593" s="9"/>
      <c r="C593" s="9"/>
      <c r="D593" s="9"/>
      <c r="E593" s="9"/>
      <c r="F593" s="9"/>
      <c r="G593" s="9"/>
      <c r="H593" s="9"/>
      <c r="J593" s="16"/>
      <c r="O593" s="24"/>
    </row>
    <row r="594">
      <c r="A594" s="9"/>
      <c r="B594" s="9"/>
      <c r="C594" s="9"/>
      <c r="D594" s="9"/>
      <c r="E594" s="9"/>
      <c r="F594" s="9"/>
      <c r="G594" s="9"/>
      <c r="H594" s="9"/>
      <c r="J594" s="16"/>
      <c r="O594" s="24"/>
    </row>
    <row r="595">
      <c r="A595" s="9"/>
      <c r="B595" s="9"/>
      <c r="C595" s="9"/>
      <c r="D595" s="9"/>
      <c r="E595" s="9"/>
      <c r="F595" s="9"/>
      <c r="G595" s="9"/>
      <c r="H595" s="9"/>
      <c r="J595" s="16"/>
      <c r="O595" s="24"/>
    </row>
    <row r="596">
      <c r="A596" s="9"/>
      <c r="B596" s="9"/>
      <c r="C596" s="9"/>
      <c r="D596" s="9"/>
      <c r="E596" s="9"/>
      <c r="F596" s="9"/>
      <c r="G596" s="9"/>
      <c r="H596" s="9"/>
      <c r="J596" s="16"/>
      <c r="O596" s="24"/>
    </row>
    <row r="597">
      <c r="A597" s="9"/>
      <c r="B597" s="9"/>
      <c r="C597" s="9"/>
      <c r="D597" s="9"/>
      <c r="E597" s="9"/>
      <c r="F597" s="9"/>
      <c r="G597" s="9"/>
      <c r="H597" s="9"/>
      <c r="J597" s="16"/>
      <c r="O597" s="24"/>
    </row>
    <row r="598">
      <c r="A598" s="9"/>
      <c r="B598" s="9"/>
      <c r="C598" s="9"/>
      <c r="D598" s="9"/>
      <c r="E598" s="9"/>
      <c r="F598" s="9"/>
      <c r="G598" s="9"/>
      <c r="H598" s="9"/>
      <c r="J598" s="16"/>
      <c r="O598" s="24"/>
    </row>
    <row r="599">
      <c r="A599" s="9"/>
      <c r="B599" s="9"/>
      <c r="C599" s="9"/>
      <c r="D599" s="9"/>
      <c r="E599" s="9"/>
      <c r="F599" s="9"/>
      <c r="G599" s="9"/>
      <c r="H599" s="9"/>
      <c r="J599" s="16"/>
      <c r="O599" s="24"/>
    </row>
    <row r="600">
      <c r="A600" s="9"/>
      <c r="B600" s="9"/>
      <c r="C600" s="9"/>
      <c r="D600" s="9"/>
      <c r="E600" s="9"/>
      <c r="F600" s="9"/>
      <c r="G600" s="9"/>
      <c r="H600" s="9"/>
      <c r="J600" s="16"/>
      <c r="O600" s="24"/>
    </row>
    <row r="601">
      <c r="A601" s="9"/>
      <c r="B601" s="9"/>
      <c r="C601" s="9"/>
      <c r="D601" s="9"/>
      <c r="E601" s="9"/>
      <c r="F601" s="9"/>
      <c r="G601" s="9"/>
      <c r="H601" s="9"/>
      <c r="J601" s="16"/>
      <c r="O601" s="24"/>
    </row>
    <row r="602">
      <c r="A602" s="9"/>
      <c r="B602" s="9"/>
      <c r="C602" s="9"/>
      <c r="D602" s="9"/>
      <c r="E602" s="9"/>
      <c r="F602" s="9"/>
      <c r="G602" s="9"/>
      <c r="H602" s="9"/>
      <c r="J602" s="16"/>
      <c r="O602" s="24"/>
    </row>
    <row r="603">
      <c r="A603" s="9"/>
      <c r="B603" s="9"/>
      <c r="C603" s="9"/>
      <c r="D603" s="9"/>
      <c r="E603" s="9"/>
      <c r="F603" s="9"/>
      <c r="G603" s="9"/>
      <c r="H603" s="9"/>
      <c r="J603" s="16"/>
      <c r="O603" s="24"/>
    </row>
    <row r="604">
      <c r="A604" s="9"/>
      <c r="B604" s="9"/>
      <c r="C604" s="9"/>
      <c r="D604" s="9"/>
      <c r="E604" s="9"/>
      <c r="F604" s="9"/>
      <c r="G604" s="9"/>
      <c r="H604" s="9"/>
      <c r="J604" s="16"/>
      <c r="O604" s="24"/>
    </row>
    <row r="605">
      <c r="A605" s="9"/>
      <c r="B605" s="9"/>
      <c r="C605" s="9"/>
      <c r="D605" s="9"/>
      <c r="E605" s="9"/>
      <c r="F605" s="9"/>
      <c r="G605" s="9"/>
      <c r="H605" s="9"/>
      <c r="J605" s="16"/>
      <c r="O605" s="24"/>
    </row>
    <row r="606">
      <c r="A606" s="9"/>
      <c r="B606" s="9"/>
      <c r="C606" s="9"/>
      <c r="D606" s="9"/>
      <c r="E606" s="9"/>
      <c r="F606" s="9"/>
      <c r="G606" s="9"/>
      <c r="H606" s="9"/>
      <c r="J606" s="16"/>
      <c r="O606" s="24"/>
    </row>
    <row r="607">
      <c r="A607" s="9"/>
      <c r="B607" s="9"/>
      <c r="C607" s="9"/>
      <c r="D607" s="9"/>
      <c r="E607" s="9"/>
      <c r="F607" s="9"/>
      <c r="G607" s="9"/>
      <c r="H607" s="9"/>
      <c r="J607" s="16"/>
      <c r="O607" s="24"/>
    </row>
    <row r="608">
      <c r="A608" s="9"/>
      <c r="B608" s="9"/>
      <c r="C608" s="9"/>
      <c r="D608" s="9"/>
      <c r="E608" s="9"/>
      <c r="F608" s="9"/>
      <c r="G608" s="9"/>
      <c r="H608" s="9"/>
      <c r="J608" s="16"/>
      <c r="O608" s="24"/>
    </row>
    <row r="609">
      <c r="A609" s="9"/>
      <c r="B609" s="9"/>
      <c r="C609" s="9"/>
      <c r="D609" s="9"/>
      <c r="E609" s="9"/>
      <c r="F609" s="9"/>
      <c r="G609" s="9"/>
      <c r="H609" s="9"/>
      <c r="J609" s="16"/>
      <c r="O609" s="24"/>
    </row>
    <row r="610">
      <c r="A610" s="9"/>
      <c r="B610" s="9"/>
      <c r="C610" s="9"/>
      <c r="D610" s="9"/>
      <c r="E610" s="9"/>
      <c r="F610" s="9"/>
      <c r="G610" s="9"/>
      <c r="H610" s="9"/>
      <c r="J610" s="16"/>
      <c r="O610" s="24"/>
    </row>
    <row r="611">
      <c r="A611" s="9"/>
      <c r="B611" s="9"/>
      <c r="C611" s="9"/>
      <c r="D611" s="9"/>
      <c r="E611" s="9"/>
      <c r="F611" s="9"/>
      <c r="G611" s="9"/>
      <c r="H611" s="9"/>
      <c r="J611" s="16"/>
      <c r="O611" s="24"/>
    </row>
    <row r="612">
      <c r="A612" s="9"/>
      <c r="B612" s="9"/>
      <c r="C612" s="9"/>
      <c r="D612" s="9"/>
      <c r="E612" s="9"/>
      <c r="F612" s="9"/>
      <c r="G612" s="9"/>
      <c r="H612" s="9"/>
      <c r="J612" s="16"/>
      <c r="O612" s="24"/>
    </row>
    <row r="613">
      <c r="A613" s="9"/>
      <c r="B613" s="9"/>
      <c r="C613" s="9"/>
      <c r="D613" s="9"/>
      <c r="E613" s="9"/>
      <c r="F613" s="9"/>
      <c r="G613" s="9"/>
      <c r="H613" s="9"/>
      <c r="J613" s="16"/>
      <c r="O613" s="24"/>
    </row>
    <row r="614">
      <c r="A614" s="9"/>
      <c r="B614" s="9"/>
      <c r="C614" s="9"/>
      <c r="D614" s="9"/>
      <c r="E614" s="9"/>
      <c r="F614" s="9"/>
      <c r="G614" s="9"/>
      <c r="H614" s="9"/>
      <c r="J614" s="16"/>
      <c r="O614" s="24"/>
    </row>
    <row r="615">
      <c r="A615" s="9"/>
      <c r="B615" s="9"/>
      <c r="C615" s="9"/>
      <c r="D615" s="9"/>
      <c r="E615" s="9"/>
      <c r="F615" s="9"/>
      <c r="G615" s="9"/>
      <c r="H615" s="9"/>
      <c r="J615" s="16"/>
      <c r="O615" s="24"/>
    </row>
    <row r="616">
      <c r="A616" s="9"/>
      <c r="B616" s="9"/>
      <c r="C616" s="9"/>
      <c r="D616" s="9"/>
      <c r="E616" s="9"/>
      <c r="F616" s="9"/>
      <c r="G616" s="9"/>
      <c r="H616" s="9"/>
      <c r="J616" s="16"/>
      <c r="O616" s="24"/>
    </row>
    <row r="617">
      <c r="A617" s="9"/>
      <c r="B617" s="9"/>
      <c r="C617" s="9"/>
      <c r="D617" s="9"/>
      <c r="E617" s="9"/>
      <c r="F617" s="9"/>
      <c r="G617" s="9"/>
      <c r="H617" s="9"/>
      <c r="J617" s="16"/>
      <c r="O617" s="24"/>
    </row>
    <row r="618">
      <c r="A618" s="9"/>
      <c r="B618" s="9"/>
      <c r="C618" s="9"/>
      <c r="D618" s="9"/>
      <c r="E618" s="9"/>
      <c r="F618" s="9"/>
      <c r="G618" s="9"/>
      <c r="H618" s="9"/>
      <c r="J618" s="16"/>
      <c r="O618" s="24"/>
    </row>
    <row r="619">
      <c r="A619" s="9"/>
      <c r="B619" s="9"/>
      <c r="C619" s="9"/>
      <c r="D619" s="9"/>
      <c r="E619" s="9"/>
      <c r="F619" s="9"/>
      <c r="G619" s="9"/>
      <c r="H619" s="9"/>
      <c r="J619" s="16"/>
      <c r="O619" s="24"/>
    </row>
    <row r="620">
      <c r="A620" s="9"/>
      <c r="B620" s="9"/>
      <c r="C620" s="9"/>
      <c r="D620" s="9"/>
      <c r="E620" s="9"/>
      <c r="F620" s="9"/>
      <c r="G620" s="9"/>
      <c r="H620" s="9"/>
      <c r="J620" s="16"/>
      <c r="O620" s="24"/>
    </row>
    <row r="621">
      <c r="A621" s="9"/>
      <c r="B621" s="9"/>
      <c r="C621" s="9"/>
      <c r="D621" s="9"/>
      <c r="E621" s="9"/>
      <c r="F621" s="9"/>
      <c r="G621" s="9"/>
      <c r="H621" s="9"/>
      <c r="J621" s="16"/>
      <c r="O621" s="24"/>
    </row>
    <row r="622">
      <c r="A622" s="9"/>
      <c r="B622" s="9"/>
      <c r="C622" s="9"/>
      <c r="D622" s="9"/>
      <c r="E622" s="9"/>
      <c r="F622" s="9"/>
      <c r="G622" s="9"/>
      <c r="H622" s="9"/>
      <c r="J622" s="16"/>
      <c r="O622" s="24"/>
    </row>
    <row r="623">
      <c r="A623" s="9"/>
      <c r="B623" s="9"/>
      <c r="C623" s="9"/>
      <c r="D623" s="9"/>
      <c r="E623" s="9"/>
      <c r="F623" s="9"/>
      <c r="G623" s="9"/>
      <c r="H623" s="9"/>
      <c r="J623" s="16"/>
      <c r="O623" s="24"/>
    </row>
    <row r="624">
      <c r="A624" s="9"/>
      <c r="B624" s="9"/>
      <c r="C624" s="9"/>
      <c r="D624" s="9"/>
      <c r="E624" s="9"/>
      <c r="F624" s="9"/>
      <c r="G624" s="9"/>
      <c r="H624" s="9"/>
      <c r="J624" s="16"/>
      <c r="O624" s="24"/>
    </row>
    <row r="625">
      <c r="A625" s="9"/>
      <c r="B625" s="9"/>
      <c r="C625" s="9"/>
      <c r="D625" s="9"/>
      <c r="E625" s="9"/>
      <c r="F625" s="9"/>
      <c r="G625" s="9"/>
      <c r="H625" s="9"/>
      <c r="J625" s="16"/>
      <c r="O625" s="24"/>
    </row>
    <row r="626">
      <c r="A626" s="9"/>
      <c r="B626" s="9"/>
      <c r="C626" s="9"/>
      <c r="D626" s="9"/>
      <c r="E626" s="9"/>
      <c r="F626" s="9"/>
      <c r="G626" s="9"/>
      <c r="H626" s="9"/>
      <c r="J626" s="16"/>
      <c r="O626" s="24"/>
    </row>
    <row r="627">
      <c r="A627" s="9"/>
      <c r="B627" s="9"/>
      <c r="C627" s="9"/>
      <c r="D627" s="9"/>
      <c r="E627" s="9"/>
      <c r="F627" s="9"/>
      <c r="G627" s="9"/>
      <c r="H627" s="9"/>
      <c r="J627" s="16"/>
      <c r="O627" s="24"/>
    </row>
    <row r="628">
      <c r="A628" s="9"/>
      <c r="B628" s="9"/>
      <c r="C628" s="9"/>
      <c r="D628" s="9"/>
      <c r="E628" s="9"/>
      <c r="F628" s="9"/>
      <c r="G628" s="9"/>
      <c r="H628" s="9"/>
      <c r="J628" s="16"/>
      <c r="O628" s="24"/>
    </row>
    <row r="629">
      <c r="A629" s="9"/>
      <c r="B629" s="9"/>
      <c r="C629" s="9"/>
      <c r="D629" s="9"/>
      <c r="E629" s="9"/>
      <c r="F629" s="9"/>
      <c r="G629" s="9"/>
      <c r="H629" s="9"/>
      <c r="J629" s="16"/>
      <c r="O629" s="24"/>
    </row>
    <row r="630">
      <c r="A630" s="9"/>
      <c r="B630" s="9"/>
      <c r="C630" s="9"/>
      <c r="D630" s="9"/>
      <c r="E630" s="9"/>
      <c r="F630" s="9"/>
      <c r="G630" s="9"/>
      <c r="H630" s="9"/>
      <c r="J630" s="16"/>
      <c r="O630" s="24"/>
    </row>
    <row r="631">
      <c r="A631" s="9"/>
      <c r="B631" s="9"/>
      <c r="C631" s="9"/>
      <c r="D631" s="9"/>
      <c r="E631" s="9"/>
      <c r="F631" s="9"/>
      <c r="G631" s="9"/>
      <c r="H631" s="9"/>
      <c r="J631" s="16"/>
      <c r="O631" s="24"/>
    </row>
    <row r="632">
      <c r="A632" s="9"/>
      <c r="B632" s="9"/>
      <c r="C632" s="9"/>
      <c r="D632" s="9"/>
      <c r="E632" s="9"/>
      <c r="F632" s="9"/>
      <c r="G632" s="9"/>
      <c r="H632" s="9"/>
      <c r="J632" s="16"/>
      <c r="O632" s="24"/>
    </row>
    <row r="633">
      <c r="A633" s="9"/>
      <c r="B633" s="9"/>
      <c r="C633" s="9"/>
      <c r="D633" s="9"/>
      <c r="E633" s="9"/>
      <c r="F633" s="9"/>
      <c r="G633" s="9"/>
      <c r="H633" s="9"/>
      <c r="J633" s="16"/>
      <c r="O633" s="24"/>
    </row>
    <row r="634">
      <c r="A634" s="9"/>
      <c r="B634" s="9"/>
      <c r="C634" s="9"/>
      <c r="D634" s="9"/>
      <c r="E634" s="9"/>
      <c r="F634" s="9"/>
      <c r="G634" s="9"/>
      <c r="H634" s="9"/>
      <c r="J634" s="16"/>
      <c r="O634" s="24"/>
    </row>
    <row r="635">
      <c r="A635" s="9"/>
      <c r="B635" s="9"/>
      <c r="C635" s="9"/>
      <c r="D635" s="9"/>
      <c r="E635" s="9"/>
      <c r="F635" s="9"/>
      <c r="G635" s="9"/>
      <c r="H635" s="9"/>
      <c r="J635" s="16"/>
      <c r="O635" s="24"/>
    </row>
    <row r="636">
      <c r="A636" s="9"/>
      <c r="B636" s="9"/>
      <c r="C636" s="9"/>
      <c r="D636" s="9"/>
      <c r="E636" s="9"/>
      <c r="F636" s="9"/>
      <c r="G636" s="9"/>
      <c r="H636" s="9"/>
      <c r="J636" s="16"/>
      <c r="O636" s="24"/>
    </row>
    <row r="637">
      <c r="A637" s="9"/>
      <c r="B637" s="9"/>
      <c r="C637" s="9"/>
      <c r="D637" s="9"/>
      <c r="E637" s="9"/>
      <c r="F637" s="9"/>
      <c r="G637" s="9"/>
      <c r="H637" s="9"/>
      <c r="J637" s="16"/>
      <c r="O637" s="24"/>
    </row>
    <row r="638">
      <c r="A638" s="9"/>
      <c r="B638" s="9"/>
      <c r="C638" s="9"/>
      <c r="D638" s="9"/>
      <c r="E638" s="9"/>
      <c r="F638" s="9"/>
      <c r="G638" s="9"/>
      <c r="H638" s="9"/>
      <c r="J638" s="16"/>
      <c r="O638" s="24"/>
    </row>
    <row r="639">
      <c r="A639" s="9"/>
      <c r="B639" s="9"/>
      <c r="C639" s="9"/>
      <c r="D639" s="9"/>
      <c r="E639" s="9"/>
      <c r="F639" s="9"/>
      <c r="G639" s="9"/>
      <c r="H639" s="9"/>
      <c r="J639" s="16"/>
      <c r="O639" s="24"/>
    </row>
    <row r="640">
      <c r="A640" s="9"/>
      <c r="B640" s="9"/>
      <c r="C640" s="9"/>
      <c r="D640" s="9"/>
      <c r="E640" s="9"/>
      <c r="F640" s="9"/>
      <c r="G640" s="9"/>
      <c r="H640" s="9"/>
      <c r="J640" s="16"/>
      <c r="O640" s="24"/>
    </row>
    <row r="641">
      <c r="A641" s="9"/>
      <c r="B641" s="9"/>
      <c r="C641" s="9"/>
      <c r="D641" s="9"/>
      <c r="E641" s="9"/>
      <c r="F641" s="9"/>
      <c r="G641" s="9"/>
      <c r="H641" s="9"/>
      <c r="J641" s="16"/>
      <c r="O641" s="24"/>
    </row>
    <row r="642">
      <c r="A642" s="9"/>
      <c r="B642" s="9"/>
      <c r="C642" s="9"/>
      <c r="D642" s="9"/>
      <c r="E642" s="9"/>
      <c r="F642" s="9"/>
      <c r="G642" s="9"/>
      <c r="H642" s="9"/>
      <c r="J642" s="16"/>
      <c r="O642" s="24"/>
    </row>
    <row r="643">
      <c r="A643" s="9"/>
      <c r="B643" s="9"/>
      <c r="C643" s="9"/>
      <c r="D643" s="9"/>
      <c r="E643" s="9"/>
      <c r="F643" s="9"/>
      <c r="G643" s="9"/>
      <c r="H643" s="9"/>
      <c r="J643" s="16"/>
      <c r="O643" s="24"/>
    </row>
    <row r="644">
      <c r="A644" s="9"/>
      <c r="B644" s="9"/>
      <c r="C644" s="9"/>
      <c r="D644" s="9"/>
      <c r="E644" s="9"/>
      <c r="F644" s="9"/>
      <c r="G644" s="9"/>
      <c r="H644" s="9"/>
      <c r="J644" s="16"/>
      <c r="O644" s="24"/>
    </row>
    <row r="645">
      <c r="A645" s="9"/>
      <c r="B645" s="9"/>
      <c r="C645" s="9"/>
      <c r="D645" s="9"/>
      <c r="E645" s="9"/>
      <c r="F645" s="9"/>
      <c r="G645" s="9"/>
      <c r="H645" s="9"/>
      <c r="J645" s="16"/>
      <c r="O645" s="24"/>
    </row>
    <row r="646">
      <c r="A646" s="9"/>
      <c r="B646" s="9"/>
      <c r="C646" s="9"/>
      <c r="D646" s="9"/>
      <c r="E646" s="9"/>
      <c r="F646" s="9"/>
      <c r="G646" s="9"/>
      <c r="H646" s="9"/>
      <c r="J646" s="16"/>
      <c r="O646" s="24"/>
    </row>
    <row r="647">
      <c r="A647" s="9"/>
      <c r="B647" s="9"/>
      <c r="C647" s="9"/>
      <c r="D647" s="9"/>
      <c r="E647" s="9"/>
      <c r="F647" s="9"/>
      <c r="G647" s="9"/>
      <c r="H647" s="9"/>
      <c r="J647" s="16"/>
      <c r="O647" s="24"/>
    </row>
    <row r="648">
      <c r="A648" s="9"/>
      <c r="B648" s="9"/>
      <c r="C648" s="9"/>
      <c r="D648" s="9"/>
      <c r="E648" s="9"/>
      <c r="F648" s="9"/>
      <c r="G648" s="9"/>
      <c r="H648" s="9"/>
      <c r="J648" s="16"/>
      <c r="O648" s="24"/>
    </row>
    <row r="649">
      <c r="A649" s="9"/>
      <c r="B649" s="9"/>
      <c r="C649" s="9"/>
      <c r="D649" s="9"/>
      <c r="E649" s="9"/>
      <c r="F649" s="9"/>
      <c r="G649" s="9"/>
      <c r="H649" s="9"/>
      <c r="J649" s="16"/>
      <c r="O649" s="24"/>
    </row>
    <row r="650">
      <c r="A650" s="9"/>
      <c r="B650" s="9"/>
      <c r="C650" s="9"/>
      <c r="D650" s="9"/>
      <c r="E650" s="9"/>
      <c r="F650" s="9"/>
      <c r="G650" s="9"/>
      <c r="H650" s="9"/>
      <c r="J650" s="16"/>
      <c r="O650" s="24"/>
    </row>
    <row r="651">
      <c r="A651" s="9"/>
      <c r="B651" s="9"/>
      <c r="C651" s="9"/>
      <c r="D651" s="9"/>
      <c r="E651" s="9"/>
      <c r="F651" s="9"/>
      <c r="G651" s="9"/>
      <c r="H651" s="9"/>
      <c r="J651" s="16"/>
      <c r="O651" s="24"/>
    </row>
    <row r="652">
      <c r="A652" s="9"/>
      <c r="B652" s="9"/>
      <c r="C652" s="9"/>
      <c r="D652" s="9"/>
      <c r="E652" s="9"/>
      <c r="F652" s="9"/>
      <c r="G652" s="9"/>
      <c r="H652" s="9"/>
      <c r="J652" s="16"/>
      <c r="O652" s="24"/>
    </row>
    <row r="653">
      <c r="A653" s="9"/>
      <c r="B653" s="9"/>
      <c r="C653" s="9"/>
      <c r="D653" s="9"/>
      <c r="E653" s="9"/>
      <c r="F653" s="9"/>
      <c r="G653" s="9"/>
      <c r="H653" s="9"/>
      <c r="J653" s="16"/>
      <c r="O653" s="24"/>
    </row>
    <row r="654">
      <c r="A654" s="9"/>
      <c r="B654" s="9"/>
      <c r="C654" s="9"/>
      <c r="D654" s="9"/>
      <c r="E654" s="9"/>
      <c r="F654" s="9"/>
      <c r="G654" s="9"/>
      <c r="H654" s="9"/>
      <c r="J654" s="16"/>
      <c r="O654" s="24"/>
    </row>
    <row r="655">
      <c r="A655" s="9"/>
      <c r="B655" s="9"/>
      <c r="C655" s="9"/>
      <c r="D655" s="9"/>
      <c r="E655" s="9"/>
      <c r="F655" s="9"/>
      <c r="G655" s="9"/>
      <c r="H655" s="9"/>
      <c r="J655" s="16"/>
      <c r="O655" s="24"/>
    </row>
    <row r="656">
      <c r="A656" s="9"/>
      <c r="B656" s="9"/>
      <c r="C656" s="9"/>
      <c r="D656" s="9"/>
      <c r="E656" s="9"/>
      <c r="F656" s="9"/>
      <c r="G656" s="9"/>
      <c r="H656" s="9"/>
      <c r="J656" s="16"/>
      <c r="O656" s="24"/>
    </row>
    <row r="657">
      <c r="A657" s="9"/>
      <c r="B657" s="9"/>
      <c r="C657" s="9"/>
      <c r="D657" s="9"/>
      <c r="E657" s="9"/>
      <c r="F657" s="9"/>
      <c r="G657" s="9"/>
      <c r="H657" s="9"/>
      <c r="J657" s="16"/>
      <c r="O657" s="24"/>
    </row>
    <row r="658">
      <c r="A658" s="9"/>
      <c r="B658" s="9"/>
      <c r="C658" s="9"/>
      <c r="D658" s="9"/>
      <c r="E658" s="9"/>
      <c r="F658" s="9"/>
      <c r="G658" s="9"/>
      <c r="H658" s="9"/>
      <c r="J658" s="16"/>
      <c r="O658" s="24"/>
    </row>
    <row r="659">
      <c r="A659" s="9"/>
      <c r="B659" s="9"/>
      <c r="C659" s="9"/>
      <c r="D659" s="9"/>
      <c r="E659" s="9"/>
      <c r="F659" s="9"/>
      <c r="G659" s="9"/>
      <c r="H659" s="9"/>
      <c r="J659" s="16"/>
      <c r="O659" s="24"/>
    </row>
    <row r="660">
      <c r="A660" s="9"/>
      <c r="B660" s="9"/>
      <c r="C660" s="9"/>
      <c r="D660" s="9"/>
      <c r="E660" s="9"/>
      <c r="F660" s="9"/>
      <c r="G660" s="9"/>
      <c r="H660" s="9"/>
      <c r="J660" s="16"/>
      <c r="O660" s="24"/>
    </row>
    <row r="661">
      <c r="A661" s="9"/>
      <c r="B661" s="9"/>
      <c r="C661" s="9"/>
      <c r="D661" s="9"/>
      <c r="E661" s="9"/>
      <c r="F661" s="9"/>
      <c r="G661" s="9"/>
      <c r="H661" s="9"/>
      <c r="J661" s="16"/>
      <c r="O661" s="24"/>
    </row>
    <row r="662">
      <c r="A662" s="9"/>
      <c r="B662" s="9"/>
      <c r="C662" s="9"/>
      <c r="D662" s="9"/>
      <c r="E662" s="9"/>
      <c r="F662" s="9"/>
      <c r="G662" s="9"/>
      <c r="H662" s="9"/>
      <c r="J662" s="16"/>
      <c r="O662" s="24"/>
    </row>
    <row r="663">
      <c r="A663" s="9"/>
      <c r="B663" s="9"/>
      <c r="C663" s="9"/>
      <c r="D663" s="9"/>
      <c r="E663" s="9"/>
      <c r="F663" s="9"/>
      <c r="G663" s="9"/>
      <c r="H663" s="9"/>
      <c r="J663" s="16"/>
      <c r="O663" s="24"/>
    </row>
    <row r="664">
      <c r="A664" s="9"/>
      <c r="B664" s="9"/>
      <c r="C664" s="9"/>
      <c r="D664" s="9"/>
      <c r="E664" s="9"/>
      <c r="F664" s="9"/>
      <c r="G664" s="9"/>
      <c r="H664" s="9"/>
      <c r="J664" s="16"/>
      <c r="O664" s="24"/>
    </row>
    <row r="665">
      <c r="A665" s="9"/>
      <c r="B665" s="9"/>
      <c r="C665" s="9"/>
      <c r="D665" s="9"/>
      <c r="E665" s="9"/>
      <c r="F665" s="9"/>
      <c r="G665" s="9"/>
      <c r="H665" s="9"/>
      <c r="J665" s="16"/>
      <c r="O665" s="24"/>
    </row>
    <row r="666">
      <c r="A666" s="9"/>
      <c r="B666" s="9"/>
      <c r="C666" s="9"/>
      <c r="D666" s="9"/>
      <c r="E666" s="9"/>
      <c r="F666" s="9"/>
      <c r="G666" s="9"/>
      <c r="H666" s="9"/>
      <c r="J666" s="16"/>
      <c r="O666" s="24"/>
    </row>
    <row r="667">
      <c r="A667" s="9"/>
      <c r="B667" s="9"/>
      <c r="C667" s="9"/>
      <c r="D667" s="9"/>
      <c r="E667" s="9"/>
      <c r="F667" s="9"/>
      <c r="G667" s="9"/>
      <c r="H667" s="9"/>
      <c r="J667" s="16"/>
      <c r="O667" s="24"/>
    </row>
    <row r="668">
      <c r="A668" s="9"/>
      <c r="B668" s="9"/>
      <c r="C668" s="9"/>
      <c r="D668" s="9"/>
      <c r="E668" s="9"/>
      <c r="F668" s="9"/>
      <c r="G668" s="9"/>
      <c r="H668" s="9"/>
      <c r="J668" s="16"/>
      <c r="O668" s="24"/>
    </row>
    <row r="669">
      <c r="A669" s="9"/>
      <c r="B669" s="9"/>
      <c r="C669" s="9"/>
      <c r="D669" s="9"/>
      <c r="E669" s="9"/>
      <c r="F669" s="9"/>
      <c r="G669" s="9"/>
      <c r="H669" s="9"/>
      <c r="J669" s="16"/>
      <c r="O669" s="24"/>
    </row>
    <row r="670">
      <c r="A670" s="9"/>
      <c r="B670" s="9"/>
      <c r="C670" s="9"/>
      <c r="D670" s="9"/>
      <c r="E670" s="9"/>
      <c r="F670" s="9"/>
      <c r="G670" s="9"/>
      <c r="H670" s="9"/>
      <c r="J670" s="16"/>
      <c r="O670" s="24"/>
    </row>
    <row r="671">
      <c r="A671" s="9"/>
      <c r="B671" s="9"/>
      <c r="C671" s="9"/>
      <c r="D671" s="9"/>
      <c r="E671" s="9"/>
      <c r="F671" s="9"/>
      <c r="G671" s="9"/>
      <c r="H671" s="9"/>
      <c r="J671" s="16"/>
      <c r="O671" s="24"/>
    </row>
    <row r="672">
      <c r="A672" s="9"/>
      <c r="B672" s="9"/>
      <c r="C672" s="9"/>
      <c r="D672" s="9"/>
      <c r="E672" s="9"/>
      <c r="F672" s="9"/>
      <c r="G672" s="9"/>
      <c r="H672" s="9"/>
      <c r="J672" s="16"/>
      <c r="O672" s="24"/>
    </row>
    <row r="673">
      <c r="A673" s="9"/>
      <c r="B673" s="9"/>
      <c r="C673" s="9"/>
      <c r="D673" s="9"/>
      <c r="E673" s="9"/>
      <c r="F673" s="9"/>
      <c r="G673" s="9"/>
      <c r="H673" s="9"/>
      <c r="J673" s="16"/>
      <c r="O673" s="24"/>
    </row>
    <row r="674">
      <c r="A674" s="9"/>
      <c r="B674" s="9"/>
      <c r="C674" s="9"/>
      <c r="D674" s="9"/>
      <c r="E674" s="9"/>
      <c r="F674" s="9"/>
      <c r="G674" s="9"/>
      <c r="H674" s="9"/>
      <c r="J674" s="16"/>
      <c r="O674" s="24"/>
    </row>
    <row r="675">
      <c r="A675" s="9"/>
      <c r="B675" s="9"/>
      <c r="C675" s="9"/>
      <c r="D675" s="9"/>
      <c r="E675" s="9"/>
      <c r="F675" s="9"/>
      <c r="G675" s="9"/>
      <c r="H675" s="9"/>
      <c r="J675" s="16"/>
      <c r="O675" s="24"/>
    </row>
    <row r="676">
      <c r="A676" s="9"/>
      <c r="B676" s="9"/>
      <c r="C676" s="9"/>
      <c r="D676" s="9"/>
      <c r="E676" s="9"/>
      <c r="F676" s="9"/>
      <c r="G676" s="9"/>
      <c r="H676" s="9"/>
      <c r="J676" s="16"/>
      <c r="O676" s="24"/>
    </row>
    <row r="677">
      <c r="A677" s="9"/>
      <c r="B677" s="9"/>
      <c r="C677" s="9"/>
      <c r="D677" s="9"/>
      <c r="E677" s="9"/>
      <c r="F677" s="9"/>
      <c r="G677" s="9"/>
      <c r="H677" s="9"/>
      <c r="J677" s="16"/>
      <c r="O677" s="24"/>
    </row>
    <row r="678">
      <c r="A678" s="9"/>
      <c r="B678" s="9"/>
      <c r="C678" s="9"/>
      <c r="D678" s="9"/>
      <c r="E678" s="9"/>
      <c r="F678" s="9"/>
      <c r="G678" s="9"/>
      <c r="H678" s="9"/>
      <c r="J678" s="16"/>
      <c r="O678" s="24"/>
    </row>
    <row r="679">
      <c r="A679" s="9"/>
      <c r="B679" s="9"/>
      <c r="C679" s="9"/>
      <c r="D679" s="9"/>
      <c r="E679" s="9"/>
      <c r="F679" s="9"/>
      <c r="G679" s="9"/>
      <c r="H679" s="9"/>
      <c r="J679" s="16"/>
      <c r="O679" s="24"/>
    </row>
    <row r="680">
      <c r="A680" s="9"/>
      <c r="B680" s="9"/>
      <c r="C680" s="9"/>
      <c r="D680" s="9"/>
      <c r="E680" s="9"/>
      <c r="F680" s="9"/>
      <c r="G680" s="9"/>
      <c r="H680" s="9"/>
      <c r="J680" s="16"/>
      <c r="O680" s="24"/>
    </row>
    <row r="681">
      <c r="A681" s="9"/>
      <c r="B681" s="9"/>
      <c r="C681" s="9"/>
      <c r="D681" s="9"/>
      <c r="E681" s="9"/>
      <c r="F681" s="9"/>
      <c r="G681" s="9"/>
      <c r="H681" s="9"/>
      <c r="J681" s="16"/>
      <c r="O681" s="24"/>
    </row>
    <row r="682">
      <c r="A682" s="9"/>
      <c r="B682" s="9"/>
      <c r="C682" s="9"/>
      <c r="D682" s="9"/>
      <c r="E682" s="9"/>
      <c r="F682" s="9"/>
      <c r="G682" s="9"/>
      <c r="H682" s="9"/>
      <c r="J682" s="16"/>
      <c r="O682" s="24"/>
    </row>
    <row r="683">
      <c r="A683" s="9"/>
      <c r="B683" s="9"/>
      <c r="C683" s="9"/>
      <c r="D683" s="9"/>
      <c r="E683" s="9"/>
      <c r="F683" s="9"/>
      <c r="G683" s="9"/>
      <c r="H683" s="9"/>
      <c r="J683" s="16"/>
      <c r="O683" s="24"/>
    </row>
    <row r="684">
      <c r="A684" s="9"/>
      <c r="B684" s="9"/>
      <c r="C684" s="9"/>
      <c r="D684" s="9"/>
      <c r="E684" s="9"/>
      <c r="F684" s="9"/>
      <c r="G684" s="9"/>
      <c r="H684" s="9"/>
      <c r="J684" s="16"/>
      <c r="O684" s="24"/>
    </row>
    <row r="685">
      <c r="A685" s="9"/>
      <c r="B685" s="9"/>
      <c r="C685" s="9"/>
      <c r="D685" s="9"/>
      <c r="E685" s="9"/>
      <c r="F685" s="9"/>
      <c r="G685" s="9"/>
      <c r="H685" s="9"/>
      <c r="J685" s="16"/>
      <c r="O685" s="24"/>
    </row>
    <row r="686">
      <c r="A686" s="9"/>
      <c r="B686" s="9"/>
      <c r="C686" s="9"/>
      <c r="D686" s="9"/>
      <c r="E686" s="9"/>
      <c r="F686" s="9"/>
      <c r="G686" s="9"/>
      <c r="H686" s="9"/>
      <c r="J686" s="16"/>
      <c r="O686" s="24"/>
    </row>
    <row r="687">
      <c r="A687" s="9"/>
      <c r="B687" s="9"/>
      <c r="C687" s="9"/>
      <c r="D687" s="9"/>
      <c r="E687" s="9"/>
      <c r="F687" s="9"/>
      <c r="G687" s="9"/>
      <c r="H687" s="9"/>
      <c r="J687" s="16"/>
      <c r="O687" s="24"/>
    </row>
    <row r="688">
      <c r="A688" s="9"/>
      <c r="B688" s="9"/>
      <c r="C688" s="9"/>
      <c r="D688" s="9"/>
      <c r="E688" s="9"/>
      <c r="F688" s="9"/>
      <c r="G688" s="9"/>
      <c r="H688" s="9"/>
      <c r="J688" s="16"/>
      <c r="O688" s="24"/>
    </row>
    <row r="689">
      <c r="A689" s="9"/>
      <c r="B689" s="9"/>
      <c r="C689" s="9"/>
      <c r="D689" s="9"/>
      <c r="E689" s="9"/>
      <c r="F689" s="9"/>
      <c r="G689" s="9"/>
      <c r="H689" s="9"/>
      <c r="J689" s="16"/>
      <c r="O689" s="24"/>
    </row>
    <row r="690">
      <c r="A690" s="9"/>
      <c r="B690" s="9"/>
      <c r="C690" s="9"/>
      <c r="D690" s="9"/>
      <c r="E690" s="9"/>
      <c r="F690" s="9"/>
      <c r="G690" s="9"/>
      <c r="H690" s="9"/>
      <c r="J690" s="16"/>
      <c r="O690" s="24"/>
    </row>
    <row r="691">
      <c r="A691" s="9"/>
      <c r="B691" s="9"/>
      <c r="C691" s="9"/>
      <c r="D691" s="9"/>
      <c r="E691" s="9"/>
      <c r="F691" s="9"/>
      <c r="G691" s="9"/>
      <c r="H691" s="9"/>
      <c r="J691" s="16"/>
      <c r="O691" s="24"/>
    </row>
    <row r="692">
      <c r="A692" s="9"/>
      <c r="B692" s="9"/>
      <c r="C692" s="9"/>
      <c r="D692" s="9"/>
      <c r="E692" s="9"/>
      <c r="F692" s="9"/>
      <c r="G692" s="9"/>
      <c r="H692" s="9"/>
      <c r="J692" s="16"/>
      <c r="O692" s="24"/>
    </row>
    <row r="693">
      <c r="A693" s="9"/>
      <c r="B693" s="9"/>
      <c r="C693" s="9"/>
      <c r="D693" s="9"/>
      <c r="E693" s="9"/>
      <c r="F693" s="9"/>
      <c r="G693" s="9"/>
      <c r="H693" s="9"/>
      <c r="J693" s="16"/>
      <c r="O693" s="24"/>
    </row>
    <row r="694">
      <c r="A694" s="9"/>
      <c r="B694" s="9"/>
      <c r="C694" s="9"/>
      <c r="D694" s="9"/>
      <c r="E694" s="9"/>
      <c r="F694" s="9"/>
      <c r="G694" s="9"/>
      <c r="H694" s="9"/>
      <c r="J694" s="16"/>
      <c r="O694" s="24"/>
    </row>
    <row r="695">
      <c r="A695" s="9"/>
      <c r="B695" s="9"/>
      <c r="C695" s="9"/>
      <c r="D695" s="9"/>
      <c r="E695" s="9"/>
      <c r="F695" s="9"/>
      <c r="G695" s="9"/>
      <c r="H695" s="9"/>
      <c r="J695" s="16"/>
      <c r="O695" s="24"/>
    </row>
    <row r="696">
      <c r="A696" s="9"/>
      <c r="B696" s="9"/>
      <c r="C696" s="9"/>
      <c r="D696" s="9"/>
      <c r="E696" s="9"/>
      <c r="F696" s="9"/>
      <c r="G696" s="9"/>
      <c r="H696" s="9"/>
      <c r="J696" s="16"/>
      <c r="O696" s="24"/>
    </row>
    <row r="697">
      <c r="A697" s="9"/>
      <c r="B697" s="9"/>
      <c r="C697" s="9"/>
      <c r="D697" s="9"/>
      <c r="E697" s="9"/>
      <c r="F697" s="9"/>
      <c r="G697" s="9"/>
      <c r="H697" s="9"/>
      <c r="J697" s="16"/>
      <c r="O697" s="24"/>
    </row>
    <row r="698">
      <c r="A698" s="9"/>
      <c r="B698" s="9"/>
      <c r="C698" s="9"/>
      <c r="D698" s="9"/>
      <c r="E698" s="9"/>
      <c r="F698" s="9"/>
      <c r="G698" s="9"/>
      <c r="H698" s="9"/>
      <c r="J698" s="16"/>
      <c r="O698" s="24"/>
    </row>
    <row r="699">
      <c r="A699" s="9"/>
      <c r="B699" s="9"/>
      <c r="C699" s="9"/>
      <c r="D699" s="9"/>
      <c r="E699" s="9"/>
      <c r="F699" s="9"/>
      <c r="G699" s="9"/>
      <c r="H699" s="9"/>
      <c r="J699" s="16"/>
      <c r="O699" s="24"/>
    </row>
    <row r="700">
      <c r="A700" s="9"/>
      <c r="B700" s="9"/>
      <c r="C700" s="9"/>
      <c r="D700" s="9"/>
      <c r="E700" s="9"/>
      <c r="F700" s="9"/>
      <c r="G700" s="9"/>
      <c r="H700" s="9"/>
      <c r="J700" s="16"/>
      <c r="O700" s="24"/>
    </row>
    <row r="701">
      <c r="A701" s="9"/>
      <c r="B701" s="9"/>
      <c r="C701" s="9"/>
      <c r="D701" s="9"/>
      <c r="E701" s="9"/>
      <c r="F701" s="9"/>
      <c r="G701" s="9"/>
      <c r="H701" s="9"/>
      <c r="J701" s="16"/>
      <c r="O701" s="24"/>
    </row>
    <row r="702">
      <c r="A702" s="9"/>
      <c r="B702" s="9"/>
      <c r="C702" s="9"/>
      <c r="D702" s="9"/>
      <c r="E702" s="9"/>
      <c r="F702" s="9"/>
      <c r="G702" s="9"/>
      <c r="H702" s="9"/>
      <c r="J702" s="16"/>
      <c r="O702" s="24"/>
    </row>
    <row r="703">
      <c r="A703" s="9"/>
      <c r="B703" s="9"/>
      <c r="C703" s="9"/>
      <c r="D703" s="9"/>
      <c r="E703" s="9"/>
      <c r="F703" s="9"/>
      <c r="G703" s="9"/>
      <c r="H703" s="9"/>
      <c r="J703" s="16"/>
      <c r="O703" s="24"/>
    </row>
    <row r="704">
      <c r="A704" s="9"/>
      <c r="B704" s="9"/>
      <c r="C704" s="9"/>
      <c r="D704" s="9"/>
      <c r="E704" s="9"/>
      <c r="F704" s="9"/>
      <c r="G704" s="9"/>
      <c r="H704" s="9"/>
      <c r="J704" s="16"/>
      <c r="O704" s="24"/>
    </row>
    <row r="705">
      <c r="A705" s="9"/>
      <c r="B705" s="9"/>
      <c r="C705" s="9"/>
      <c r="D705" s="9"/>
      <c r="E705" s="9"/>
      <c r="F705" s="9"/>
      <c r="G705" s="9"/>
      <c r="H705" s="9"/>
      <c r="J705" s="16"/>
      <c r="O705" s="24"/>
    </row>
    <row r="706">
      <c r="A706" s="9"/>
      <c r="B706" s="9"/>
      <c r="C706" s="9"/>
      <c r="D706" s="9"/>
      <c r="E706" s="9"/>
      <c r="F706" s="9"/>
      <c r="G706" s="9"/>
      <c r="H706" s="9"/>
      <c r="J706" s="16"/>
      <c r="O706" s="24"/>
    </row>
    <row r="707">
      <c r="A707" s="9"/>
      <c r="B707" s="9"/>
      <c r="C707" s="9"/>
      <c r="D707" s="9"/>
      <c r="E707" s="9"/>
      <c r="F707" s="9"/>
      <c r="G707" s="9"/>
      <c r="H707" s="9"/>
      <c r="J707" s="16"/>
      <c r="O707" s="24"/>
    </row>
    <row r="708">
      <c r="A708" s="9"/>
      <c r="B708" s="9"/>
      <c r="C708" s="9"/>
      <c r="D708" s="9"/>
      <c r="E708" s="9"/>
      <c r="F708" s="9"/>
      <c r="G708" s="9"/>
      <c r="H708" s="9"/>
      <c r="J708" s="16"/>
      <c r="O708" s="24"/>
    </row>
    <row r="709">
      <c r="A709" s="9"/>
      <c r="B709" s="9"/>
      <c r="C709" s="9"/>
      <c r="D709" s="9"/>
      <c r="E709" s="9"/>
      <c r="F709" s="9"/>
      <c r="G709" s="9"/>
      <c r="H709" s="9"/>
      <c r="J709" s="16"/>
      <c r="O709" s="24"/>
    </row>
    <row r="710">
      <c r="A710" s="9"/>
      <c r="B710" s="9"/>
      <c r="C710" s="9"/>
      <c r="D710" s="9"/>
      <c r="E710" s="9"/>
      <c r="F710" s="9"/>
      <c r="G710" s="9"/>
      <c r="H710" s="9"/>
      <c r="J710" s="16"/>
      <c r="O710" s="24"/>
    </row>
    <row r="711">
      <c r="A711" s="9"/>
      <c r="B711" s="9"/>
      <c r="C711" s="9"/>
      <c r="D711" s="9"/>
      <c r="E711" s="9"/>
      <c r="F711" s="9"/>
      <c r="G711" s="9"/>
      <c r="H711" s="9"/>
      <c r="J711" s="16"/>
      <c r="O711" s="24"/>
    </row>
    <row r="712">
      <c r="A712" s="9"/>
      <c r="B712" s="9"/>
      <c r="C712" s="9"/>
      <c r="D712" s="9"/>
      <c r="E712" s="9"/>
      <c r="F712" s="9"/>
      <c r="G712" s="9"/>
      <c r="H712" s="9"/>
      <c r="J712" s="16"/>
      <c r="O712" s="24"/>
    </row>
    <row r="713">
      <c r="A713" s="9"/>
      <c r="B713" s="9"/>
      <c r="C713" s="9"/>
      <c r="D713" s="9"/>
      <c r="E713" s="9"/>
      <c r="F713" s="9"/>
      <c r="G713" s="9"/>
      <c r="H713" s="9"/>
      <c r="J713" s="16"/>
      <c r="O713" s="24"/>
    </row>
    <row r="714">
      <c r="A714" s="9"/>
      <c r="B714" s="9"/>
      <c r="C714" s="9"/>
      <c r="D714" s="9"/>
      <c r="E714" s="9"/>
      <c r="F714" s="9"/>
      <c r="G714" s="9"/>
      <c r="H714" s="9"/>
      <c r="J714" s="16"/>
      <c r="O714" s="24"/>
    </row>
    <row r="715">
      <c r="A715" s="9"/>
      <c r="B715" s="9"/>
      <c r="C715" s="9"/>
      <c r="D715" s="9"/>
      <c r="E715" s="9"/>
      <c r="F715" s="9"/>
      <c r="G715" s="9"/>
      <c r="H715" s="9"/>
      <c r="J715" s="16"/>
      <c r="O715" s="24"/>
    </row>
    <row r="716">
      <c r="A716" s="9"/>
      <c r="B716" s="9"/>
      <c r="C716" s="9"/>
      <c r="D716" s="9"/>
      <c r="E716" s="9"/>
      <c r="F716" s="9"/>
      <c r="G716" s="9"/>
      <c r="H716" s="9"/>
      <c r="J716" s="16"/>
      <c r="O716" s="24"/>
    </row>
    <row r="717">
      <c r="A717" s="9"/>
      <c r="B717" s="9"/>
      <c r="C717" s="9"/>
      <c r="D717" s="9"/>
      <c r="E717" s="9"/>
      <c r="F717" s="9"/>
      <c r="G717" s="9"/>
      <c r="H717" s="9"/>
      <c r="J717" s="16"/>
      <c r="O717" s="24"/>
    </row>
    <row r="718">
      <c r="A718" s="9"/>
      <c r="B718" s="9"/>
      <c r="C718" s="9"/>
      <c r="D718" s="9"/>
      <c r="E718" s="9"/>
      <c r="F718" s="9"/>
      <c r="G718" s="9"/>
      <c r="H718" s="9"/>
      <c r="J718" s="16"/>
      <c r="O718" s="24"/>
    </row>
    <row r="719">
      <c r="A719" s="9"/>
      <c r="B719" s="9"/>
      <c r="C719" s="9"/>
      <c r="D719" s="9"/>
      <c r="E719" s="9"/>
      <c r="F719" s="9"/>
      <c r="G719" s="9"/>
      <c r="H719" s="9"/>
      <c r="J719" s="16"/>
      <c r="O719" s="24"/>
    </row>
    <row r="720">
      <c r="A720" s="9"/>
      <c r="B720" s="9"/>
      <c r="C720" s="9"/>
      <c r="D720" s="9"/>
      <c r="E720" s="9"/>
      <c r="F720" s="9"/>
      <c r="G720" s="9"/>
      <c r="H720" s="9"/>
      <c r="J720" s="16"/>
      <c r="O720" s="24"/>
    </row>
    <row r="721">
      <c r="A721" s="9"/>
      <c r="B721" s="9"/>
      <c r="C721" s="9"/>
      <c r="D721" s="9"/>
      <c r="E721" s="9"/>
      <c r="F721" s="9"/>
      <c r="G721" s="9"/>
      <c r="H721" s="9"/>
      <c r="J721" s="16"/>
      <c r="O721" s="24"/>
    </row>
    <row r="722">
      <c r="A722" s="9"/>
      <c r="B722" s="9"/>
      <c r="C722" s="9"/>
      <c r="D722" s="9"/>
      <c r="E722" s="9"/>
      <c r="F722" s="9"/>
      <c r="G722" s="9"/>
      <c r="H722" s="9"/>
      <c r="J722" s="16"/>
      <c r="O722" s="24"/>
    </row>
    <row r="723">
      <c r="A723" s="9"/>
      <c r="B723" s="9"/>
      <c r="C723" s="9"/>
      <c r="D723" s="9"/>
      <c r="E723" s="9"/>
      <c r="F723" s="9"/>
      <c r="G723" s="9"/>
      <c r="H723" s="9"/>
      <c r="J723" s="16"/>
      <c r="O723" s="24"/>
    </row>
    <row r="724">
      <c r="A724" s="9"/>
      <c r="B724" s="9"/>
      <c r="C724" s="9"/>
      <c r="D724" s="9"/>
      <c r="E724" s="9"/>
      <c r="F724" s="9"/>
      <c r="G724" s="9"/>
      <c r="H724" s="9"/>
      <c r="J724" s="16"/>
      <c r="O724" s="24"/>
    </row>
    <row r="725">
      <c r="A725" s="9"/>
      <c r="B725" s="9"/>
      <c r="C725" s="9"/>
      <c r="D725" s="9"/>
      <c r="E725" s="9"/>
      <c r="F725" s="9"/>
      <c r="G725" s="9"/>
      <c r="H725" s="9"/>
      <c r="J725" s="16"/>
      <c r="O725" s="24"/>
    </row>
    <row r="726">
      <c r="A726" s="9"/>
      <c r="B726" s="9"/>
      <c r="C726" s="9"/>
      <c r="D726" s="9"/>
      <c r="E726" s="9"/>
      <c r="F726" s="9"/>
      <c r="G726" s="9"/>
      <c r="H726" s="9"/>
      <c r="J726" s="16"/>
      <c r="O726" s="24"/>
    </row>
    <row r="727">
      <c r="A727" s="9"/>
      <c r="B727" s="9"/>
      <c r="C727" s="9"/>
      <c r="D727" s="9"/>
      <c r="E727" s="9"/>
      <c r="F727" s="9"/>
      <c r="G727" s="9"/>
      <c r="H727" s="9"/>
      <c r="J727" s="16"/>
      <c r="O727" s="24"/>
    </row>
    <row r="728">
      <c r="A728" s="9"/>
      <c r="B728" s="9"/>
      <c r="C728" s="9"/>
      <c r="D728" s="9"/>
      <c r="E728" s="9"/>
      <c r="F728" s="9"/>
      <c r="G728" s="9"/>
      <c r="H728" s="9"/>
      <c r="J728" s="16"/>
      <c r="O728" s="24"/>
    </row>
    <row r="729">
      <c r="A729" s="9"/>
      <c r="B729" s="9"/>
      <c r="C729" s="9"/>
      <c r="D729" s="9"/>
      <c r="E729" s="9"/>
      <c r="F729" s="9"/>
      <c r="G729" s="9"/>
      <c r="H729" s="9"/>
      <c r="J729" s="16"/>
      <c r="O729" s="24"/>
    </row>
    <row r="730">
      <c r="A730" s="9"/>
      <c r="B730" s="9"/>
      <c r="C730" s="9"/>
      <c r="D730" s="9"/>
      <c r="E730" s="9"/>
      <c r="F730" s="9"/>
      <c r="G730" s="9"/>
      <c r="H730" s="9"/>
      <c r="J730" s="16"/>
      <c r="O730" s="24"/>
    </row>
    <row r="731">
      <c r="A731" s="9"/>
      <c r="B731" s="9"/>
      <c r="C731" s="9"/>
      <c r="D731" s="9"/>
      <c r="E731" s="9"/>
      <c r="F731" s="9"/>
      <c r="G731" s="9"/>
      <c r="H731" s="9"/>
      <c r="J731" s="16"/>
      <c r="O731" s="24"/>
    </row>
    <row r="732">
      <c r="A732" s="9"/>
      <c r="B732" s="9"/>
      <c r="C732" s="9"/>
      <c r="D732" s="9"/>
      <c r="E732" s="9"/>
      <c r="F732" s="9"/>
      <c r="G732" s="9"/>
      <c r="H732" s="9"/>
      <c r="J732" s="16"/>
      <c r="O732" s="24"/>
    </row>
    <row r="733">
      <c r="A733" s="9"/>
      <c r="B733" s="9"/>
      <c r="C733" s="9"/>
      <c r="D733" s="9"/>
      <c r="E733" s="9"/>
      <c r="F733" s="9"/>
      <c r="G733" s="9"/>
      <c r="H733" s="9"/>
      <c r="J733" s="16"/>
      <c r="O733" s="24"/>
    </row>
    <row r="734">
      <c r="A734" s="9"/>
      <c r="B734" s="9"/>
      <c r="C734" s="9"/>
      <c r="D734" s="9"/>
      <c r="E734" s="9"/>
      <c r="F734" s="9"/>
      <c r="G734" s="9"/>
      <c r="H734" s="9"/>
      <c r="J734" s="16"/>
      <c r="O734" s="24"/>
    </row>
    <row r="735">
      <c r="A735" s="9"/>
      <c r="B735" s="9"/>
      <c r="C735" s="9"/>
      <c r="D735" s="9"/>
      <c r="E735" s="9"/>
      <c r="F735" s="9"/>
      <c r="G735" s="9"/>
      <c r="H735" s="9"/>
      <c r="J735" s="16"/>
      <c r="O735" s="24"/>
    </row>
    <row r="736">
      <c r="A736" s="9"/>
      <c r="B736" s="9"/>
      <c r="C736" s="9"/>
      <c r="D736" s="9"/>
      <c r="E736" s="9"/>
      <c r="F736" s="9"/>
      <c r="G736" s="9"/>
      <c r="H736" s="9"/>
      <c r="J736" s="16"/>
      <c r="O736" s="24"/>
    </row>
    <row r="737">
      <c r="A737" s="9"/>
      <c r="B737" s="9"/>
      <c r="C737" s="9"/>
      <c r="D737" s="9"/>
      <c r="E737" s="9"/>
      <c r="F737" s="9"/>
      <c r="G737" s="9"/>
      <c r="H737" s="9"/>
      <c r="J737" s="16"/>
      <c r="O737" s="24"/>
    </row>
    <row r="738">
      <c r="A738" s="9"/>
      <c r="B738" s="9"/>
      <c r="C738" s="9"/>
      <c r="D738" s="9"/>
      <c r="E738" s="9"/>
      <c r="F738" s="9"/>
      <c r="G738" s="9"/>
      <c r="H738" s="9"/>
      <c r="J738" s="16"/>
      <c r="O738" s="24"/>
    </row>
    <row r="739">
      <c r="A739" s="9"/>
      <c r="B739" s="9"/>
      <c r="C739" s="9"/>
      <c r="D739" s="9"/>
      <c r="E739" s="9"/>
      <c r="F739" s="9"/>
      <c r="G739" s="9"/>
      <c r="H739" s="9"/>
      <c r="J739" s="16"/>
      <c r="O739" s="24"/>
    </row>
    <row r="740">
      <c r="A740" s="9"/>
      <c r="B740" s="9"/>
      <c r="C740" s="9"/>
      <c r="D740" s="9"/>
      <c r="E740" s="9"/>
      <c r="F740" s="9"/>
      <c r="G740" s="9"/>
      <c r="H740" s="9"/>
      <c r="J740" s="16"/>
      <c r="O740" s="24"/>
    </row>
    <row r="741">
      <c r="A741" s="9"/>
      <c r="B741" s="9"/>
      <c r="C741" s="9"/>
      <c r="D741" s="9"/>
      <c r="E741" s="9"/>
      <c r="F741" s="9"/>
      <c r="G741" s="9"/>
      <c r="H741" s="9"/>
      <c r="J741" s="16"/>
      <c r="O741" s="24"/>
    </row>
    <row r="742">
      <c r="A742" s="9"/>
      <c r="B742" s="9"/>
      <c r="C742" s="9"/>
      <c r="D742" s="9"/>
      <c r="E742" s="9"/>
      <c r="F742" s="9"/>
      <c r="G742" s="9"/>
      <c r="H742" s="9"/>
      <c r="J742" s="16"/>
      <c r="O742" s="24"/>
    </row>
    <row r="743">
      <c r="A743" s="9"/>
      <c r="B743" s="9"/>
      <c r="C743" s="9"/>
      <c r="D743" s="9"/>
      <c r="E743" s="9"/>
      <c r="F743" s="9"/>
      <c r="G743" s="9"/>
      <c r="H743" s="9"/>
      <c r="J743" s="16"/>
      <c r="O743" s="24"/>
    </row>
    <row r="744">
      <c r="A744" s="9"/>
      <c r="B744" s="9"/>
      <c r="C744" s="9"/>
      <c r="D744" s="9"/>
      <c r="E744" s="9"/>
      <c r="F744" s="9"/>
      <c r="G744" s="9"/>
      <c r="H744" s="9"/>
      <c r="J744" s="16"/>
      <c r="O744" s="24"/>
    </row>
    <row r="745">
      <c r="A745" s="9"/>
      <c r="B745" s="9"/>
      <c r="C745" s="9"/>
      <c r="D745" s="9"/>
      <c r="E745" s="9"/>
      <c r="F745" s="9"/>
      <c r="G745" s="9"/>
      <c r="H745" s="9"/>
      <c r="J745" s="16"/>
      <c r="O745" s="24"/>
    </row>
    <row r="746">
      <c r="A746" s="9"/>
      <c r="B746" s="9"/>
      <c r="C746" s="9"/>
      <c r="D746" s="9"/>
      <c r="E746" s="9"/>
      <c r="F746" s="9"/>
      <c r="G746" s="9"/>
      <c r="H746" s="9"/>
      <c r="J746" s="16"/>
      <c r="O746" s="24"/>
    </row>
    <row r="747">
      <c r="A747" s="9"/>
      <c r="B747" s="9"/>
      <c r="C747" s="9"/>
      <c r="D747" s="9"/>
      <c r="E747" s="9"/>
      <c r="F747" s="9"/>
      <c r="G747" s="9"/>
      <c r="H747" s="9"/>
      <c r="J747" s="16"/>
      <c r="O747" s="24"/>
    </row>
    <row r="748">
      <c r="A748" s="9"/>
      <c r="B748" s="9"/>
      <c r="C748" s="9"/>
      <c r="D748" s="9"/>
      <c r="E748" s="9"/>
      <c r="F748" s="9"/>
      <c r="G748" s="9"/>
      <c r="H748" s="9"/>
      <c r="J748" s="16"/>
      <c r="O748" s="24"/>
    </row>
    <row r="749">
      <c r="A749" s="9"/>
      <c r="B749" s="9"/>
      <c r="C749" s="9"/>
      <c r="D749" s="9"/>
      <c r="E749" s="9"/>
      <c r="F749" s="9"/>
      <c r="G749" s="9"/>
      <c r="H749" s="9"/>
      <c r="J749" s="16"/>
      <c r="O749" s="24"/>
    </row>
    <row r="750">
      <c r="A750" s="9"/>
      <c r="B750" s="9"/>
      <c r="C750" s="9"/>
      <c r="D750" s="9"/>
      <c r="E750" s="9"/>
      <c r="F750" s="9"/>
      <c r="G750" s="9"/>
      <c r="H750" s="9"/>
      <c r="J750" s="16"/>
      <c r="O750" s="24"/>
    </row>
    <row r="751">
      <c r="A751" s="9"/>
      <c r="B751" s="9"/>
      <c r="C751" s="9"/>
      <c r="D751" s="9"/>
      <c r="E751" s="9"/>
      <c r="F751" s="9"/>
      <c r="G751" s="9"/>
      <c r="H751" s="9"/>
      <c r="J751" s="16"/>
      <c r="O751" s="24"/>
    </row>
    <row r="752">
      <c r="A752" s="9"/>
      <c r="B752" s="9"/>
      <c r="C752" s="9"/>
      <c r="D752" s="9"/>
      <c r="E752" s="9"/>
      <c r="F752" s="9"/>
      <c r="G752" s="9"/>
      <c r="H752" s="9"/>
      <c r="J752" s="16"/>
      <c r="O752" s="24"/>
    </row>
    <row r="753">
      <c r="A753" s="9"/>
      <c r="B753" s="9"/>
      <c r="C753" s="9"/>
      <c r="D753" s="9"/>
      <c r="E753" s="9"/>
      <c r="F753" s="9"/>
      <c r="G753" s="9"/>
      <c r="H753" s="9"/>
      <c r="J753" s="16"/>
      <c r="O753" s="24"/>
    </row>
    <row r="754">
      <c r="A754" s="9"/>
      <c r="B754" s="9"/>
      <c r="C754" s="9"/>
      <c r="D754" s="9"/>
      <c r="E754" s="9"/>
      <c r="F754" s="9"/>
      <c r="G754" s="9"/>
      <c r="H754" s="9"/>
      <c r="J754" s="16"/>
      <c r="O754" s="24"/>
    </row>
    <row r="755">
      <c r="A755" s="9"/>
      <c r="B755" s="9"/>
      <c r="C755" s="9"/>
      <c r="D755" s="9"/>
      <c r="E755" s="9"/>
      <c r="F755" s="9"/>
      <c r="G755" s="9"/>
      <c r="H755" s="9"/>
      <c r="J755" s="16"/>
      <c r="O755" s="24"/>
    </row>
    <row r="756">
      <c r="A756" s="9"/>
      <c r="B756" s="9"/>
      <c r="C756" s="9"/>
      <c r="D756" s="9"/>
      <c r="E756" s="9"/>
      <c r="F756" s="9"/>
      <c r="G756" s="9"/>
      <c r="H756" s="9"/>
      <c r="J756" s="16"/>
      <c r="O756" s="24"/>
    </row>
    <row r="757">
      <c r="A757" s="9"/>
      <c r="B757" s="9"/>
      <c r="C757" s="9"/>
      <c r="D757" s="9"/>
      <c r="E757" s="9"/>
      <c r="F757" s="9"/>
      <c r="G757" s="9"/>
      <c r="H757" s="9"/>
      <c r="J757" s="16"/>
      <c r="O757" s="24"/>
    </row>
    <row r="758">
      <c r="A758" s="9"/>
      <c r="B758" s="9"/>
      <c r="C758" s="9"/>
      <c r="D758" s="9"/>
      <c r="E758" s="9"/>
      <c r="F758" s="9"/>
      <c r="G758" s="9"/>
      <c r="H758" s="9"/>
      <c r="J758" s="16"/>
      <c r="O758" s="24"/>
    </row>
    <row r="759">
      <c r="A759" s="9"/>
      <c r="B759" s="9"/>
      <c r="C759" s="9"/>
      <c r="D759" s="9"/>
      <c r="E759" s="9"/>
      <c r="F759" s="9"/>
      <c r="G759" s="9"/>
      <c r="H759" s="9"/>
      <c r="J759" s="16"/>
      <c r="O759" s="24"/>
    </row>
    <row r="760">
      <c r="A760" s="9"/>
      <c r="B760" s="9"/>
      <c r="C760" s="9"/>
      <c r="D760" s="9"/>
      <c r="E760" s="9"/>
      <c r="F760" s="9"/>
      <c r="G760" s="9"/>
      <c r="H760" s="9"/>
      <c r="J760" s="16"/>
      <c r="O760" s="24"/>
    </row>
    <row r="761">
      <c r="A761" s="9"/>
      <c r="B761" s="9"/>
      <c r="C761" s="9"/>
      <c r="D761" s="9"/>
      <c r="E761" s="9"/>
      <c r="F761" s="9"/>
      <c r="G761" s="9"/>
      <c r="H761" s="9"/>
      <c r="J761" s="16"/>
      <c r="O761" s="24"/>
    </row>
    <row r="762">
      <c r="A762" s="9"/>
      <c r="B762" s="9"/>
      <c r="C762" s="9"/>
      <c r="D762" s="9"/>
      <c r="E762" s="9"/>
      <c r="F762" s="9"/>
      <c r="G762" s="9"/>
      <c r="H762" s="9"/>
      <c r="J762" s="16"/>
      <c r="O762" s="24"/>
    </row>
    <row r="763">
      <c r="A763" s="9"/>
      <c r="B763" s="9"/>
      <c r="C763" s="9"/>
      <c r="D763" s="9"/>
      <c r="E763" s="9"/>
      <c r="F763" s="9"/>
      <c r="G763" s="9"/>
      <c r="H763" s="9"/>
      <c r="J763" s="16"/>
      <c r="O763" s="24"/>
    </row>
    <row r="764">
      <c r="A764" s="9"/>
      <c r="B764" s="9"/>
      <c r="C764" s="9"/>
      <c r="D764" s="9"/>
      <c r="E764" s="9"/>
      <c r="F764" s="9"/>
      <c r="G764" s="9"/>
      <c r="H764" s="9"/>
      <c r="J764" s="16"/>
      <c r="O764" s="24"/>
    </row>
    <row r="765">
      <c r="A765" s="9"/>
      <c r="B765" s="9"/>
      <c r="C765" s="9"/>
      <c r="D765" s="9"/>
      <c r="E765" s="9"/>
      <c r="F765" s="9"/>
      <c r="G765" s="9"/>
      <c r="H765" s="9"/>
      <c r="J765" s="16"/>
      <c r="O765" s="24"/>
    </row>
    <row r="766">
      <c r="A766" s="9"/>
      <c r="B766" s="9"/>
      <c r="C766" s="9"/>
      <c r="D766" s="9"/>
      <c r="E766" s="9"/>
      <c r="F766" s="9"/>
      <c r="G766" s="9"/>
      <c r="H766" s="9"/>
      <c r="J766" s="16"/>
      <c r="O766" s="24"/>
    </row>
    <row r="767">
      <c r="A767" s="9"/>
      <c r="B767" s="9"/>
      <c r="C767" s="9"/>
      <c r="D767" s="9"/>
      <c r="E767" s="9"/>
      <c r="F767" s="9"/>
      <c r="G767" s="9"/>
      <c r="H767" s="9"/>
      <c r="J767" s="16"/>
      <c r="O767" s="24"/>
    </row>
    <row r="768">
      <c r="A768" s="9"/>
      <c r="B768" s="9"/>
      <c r="C768" s="9"/>
      <c r="D768" s="9"/>
      <c r="E768" s="9"/>
      <c r="F768" s="9"/>
      <c r="G768" s="9"/>
      <c r="H768" s="9"/>
      <c r="J768" s="16"/>
      <c r="O768" s="24"/>
    </row>
    <row r="769">
      <c r="A769" s="9"/>
      <c r="B769" s="9"/>
      <c r="C769" s="9"/>
      <c r="D769" s="9"/>
      <c r="E769" s="9"/>
      <c r="F769" s="9"/>
      <c r="G769" s="9"/>
      <c r="H769" s="9"/>
      <c r="J769" s="16"/>
      <c r="O769" s="24"/>
    </row>
    <row r="770">
      <c r="A770" s="9"/>
      <c r="B770" s="9"/>
      <c r="C770" s="9"/>
      <c r="D770" s="9"/>
      <c r="E770" s="9"/>
      <c r="F770" s="9"/>
      <c r="G770" s="9"/>
      <c r="H770" s="9"/>
      <c r="J770" s="16"/>
      <c r="O770" s="24"/>
    </row>
    <row r="771">
      <c r="A771" s="9"/>
      <c r="B771" s="9"/>
      <c r="C771" s="9"/>
      <c r="D771" s="9"/>
      <c r="E771" s="9"/>
      <c r="F771" s="9"/>
      <c r="G771" s="9"/>
      <c r="H771" s="9"/>
      <c r="J771" s="16"/>
      <c r="O771" s="24"/>
    </row>
    <row r="772">
      <c r="A772" s="9"/>
      <c r="B772" s="9"/>
      <c r="C772" s="9"/>
      <c r="D772" s="9"/>
      <c r="E772" s="9"/>
      <c r="F772" s="9"/>
      <c r="G772" s="9"/>
      <c r="H772" s="9"/>
      <c r="J772" s="16"/>
      <c r="O772" s="24"/>
    </row>
    <row r="773">
      <c r="A773" s="9"/>
      <c r="B773" s="9"/>
      <c r="C773" s="9"/>
      <c r="D773" s="9"/>
      <c r="E773" s="9"/>
      <c r="F773" s="9"/>
      <c r="G773" s="9"/>
      <c r="H773" s="9"/>
      <c r="J773" s="16"/>
      <c r="O773" s="24"/>
    </row>
    <row r="774">
      <c r="A774" s="9"/>
      <c r="B774" s="9"/>
      <c r="C774" s="9"/>
      <c r="D774" s="9"/>
      <c r="E774" s="9"/>
      <c r="F774" s="9"/>
      <c r="G774" s="9"/>
      <c r="H774" s="9"/>
      <c r="J774" s="16"/>
      <c r="O774" s="24"/>
    </row>
    <row r="775">
      <c r="A775" s="9"/>
      <c r="B775" s="9"/>
      <c r="C775" s="9"/>
      <c r="D775" s="9"/>
      <c r="E775" s="9"/>
      <c r="F775" s="9"/>
      <c r="G775" s="9"/>
      <c r="H775" s="9"/>
      <c r="J775" s="16"/>
      <c r="O775" s="24"/>
    </row>
    <row r="776">
      <c r="A776" s="9"/>
      <c r="B776" s="9"/>
      <c r="C776" s="9"/>
      <c r="D776" s="9"/>
      <c r="E776" s="9"/>
      <c r="F776" s="9"/>
      <c r="G776" s="9"/>
      <c r="H776" s="9"/>
      <c r="J776" s="16"/>
      <c r="O776" s="24"/>
    </row>
    <row r="777">
      <c r="A777" s="9"/>
      <c r="B777" s="9"/>
      <c r="C777" s="9"/>
      <c r="D777" s="9"/>
      <c r="E777" s="9"/>
      <c r="F777" s="9"/>
      <c r="G777" s="9"/>
      <c r="H777" s="9"/>
      <c r="J777" s="16"/>
      <c r="O777" s="24"/>
    </row>
    <row r="778">
      <c r="A778" s="9"/>
      <c r="B778" s="9"/>
      <c r="C778" s="9"/>
      <c r="D778" s="9"/>
      <c r="E778" s="9"/>
      <c r="F778" s="9"/>
      <c r="G778" s="9"/>
      <c r="H778" s="9"/>
      <c r="J778" s="16"/>
      <c r="O778" s="24"/>
    </row>
    <row r="779">
      <c r="A779" s="9"/>
      <c r="B779" s="9"/>
      <c r="C779" s="9"/>
      <c r="D779" s="9"/>
      <c r="E779" s="9"/>
      <c r="F779" s="9"/>
      <c r="G779" s="9"/>
      <c r="H779" s="9"/>
      <c r="J779" s="16"/>
      <c r="O779" s="24"/>
    </row>
    <row r="780">
      <c r="A780" s="9"/>
      <c r="B780" s="9"/>
      <c r="C780" s="9"/>
      <c r="D780" s="9"/>
      <c r="E780" s="9"/>
      <c r="F780" s="9"/>
      <c r="G780" s="9"/>
      <c r="H780" s="9"/>
      <c r="J780" s="16"/>
      <c r="O780" s="24"/>
    </row>
    <row r="781">
      <c r="A781" s="9"/>
      <c r="B781" s="9"/>
      <c r="C781" s="9"/>
      <c r="D781" s="9"/>
      <c r="E781" s="9"/>
      <c r="F781" s="9"/>
      <c r="G781" s="9"/>
      <c r="H781" s="9"/>
      <c r="J781" s="16"/>
      <c r="O781" s="24"/>
    </row>
    <row r="782">
      <c r="A782" s="9"/>
      <c r="B782" s="9"/>
      <c r="C782" s="9"/>
      <c r="D782" s="9"/>
      <c r="E782" s="9"/>
      <c r="F782" s="9"/>
      <c r="G782" s="9"/>
      <c r="H782" s="9"/>
      <c r="J782" s="16"/>
      <c r="O782" s="24"/>
    </row>
    <row r="783">
      <c r="A783" s="9"/>
      <c r="B783" s="9"/>
      <c r="C783" s="9"/>
      <c r="D783" s="9"/>
      <c r="E783" s="9"/>
      <c r="F783" s="9"/>
      <c r="G783" s="9"/>
      <c r="H783" s="9"/>
      <c r="J783" s="16"/>
      <c r="O783" s="24"/>
    </row>
    <row r="784">
      <c r="A784" s="9"/>
      <c r="B784" s="9"/>
      <c r="C784" s="9"/>
      <c r="D784" s="9"/>
      <c r="E784" s="9"/>
      <c r="F784" s="9"/>
      <c r="G784" s="9"/>
      <c r="H784" s="9"/>
      <c r="J784" s="16"/>
      <c r="O784" s="24"/>
    </row>
    <row r="785">
      <c r="A785" s="9"/>
      <c r="B785" s="9"/>
      <c r="C785" s="9"/>
      <c r="D785" s="9"/>
      <c r="E785" s="9"/>
      <c r="F785" s="9"/>
      <c r="G785" s="9"/>
      <c r="H785" s="9"/>
      <c r="J785" s="16"/>
      <c r="O785" s="24"/>
    </row>
    <row r="786">
      <c r="A786" s="9"/>
      <c r="B786" s="9"/>
      <c r="C786" s="9"/>
      <c r="D786" s="9"/>
      <c r="E786" s="9"/>
      <c r="F786" s="9"/>
      <c r="G786" s="9"/>
      <c r="H786" s="9"/>
      <c r="J786" s="16"/>
      <c r="O786" s="24"/>
    </row>
    <row r="787">
      <c r="A787" s="9"/>
      <c r="B787" s="9"/>
      <c r="C787" s="9"/>
      <c r="D787" s="9"/>
      <c r="E787" s="9"/>
      <c r="F787" s="9"/>
      <c r="G787" s="9"/>
      <c r="H787" s="9"/>
      <c r="J787" s="16"/>
      <c r="O787" s="24"/>
    </row>
    <row r="788">
      <c r="A788" s="9"/>
      <c r="B788" s="9"/>
      <c r="C788" s="9"/>
      <c r="D788" s="9"/>
      <c r="E788" s="9"/>
      <c r="F788" s="9"/>
      <c r="G788" s="9"/>
      <c r="H788" s="9"/>
      <c r="J788" s="16"/>
      <c r="O788" s="24"/>
    </row>
    <row r="789">
      <c r="A789" s="9"/>
      <c r="B789" s="9"/>
      <c r="C789" s="9"/>
      <c r="D789" s="9"/>
      <c r="E789" s="9"/>
      <c r="F789" s="9"/>
      <c r="G789" s="9"/>
      <c r="H789" s="9"/>
      <c r="J789" s="16"/>
      <c r="O789" s="24"/>
    </row>
    <row r="790">
      <c r="A790" s="9"/>
      <c r="B790" s="9"/>
      <c r="C790" s="9"/>
      <c r="D790" s="9"/>
      <c r="E790" s="9"/>
      <c r="F790" s="9"/>
      <c r="G790" s="9"/>
      <c r="H790" s="9"/>
      <c r="J790" s="16"/>
      <c r="O790" s="24"/>
    </row>
    <row r="791">
      <c r="A791" s="9"/>
      <c r="B791" s="9"/>
      <c r="C791" s="9"/>
      <c r="D791" s="9"/>
      <c r="E791" s="9"/>
      <c r="F791" s="9"/>
      <c r="G791" s="9"/>
      <c r="H791" s="9"/>
      <c r="J791" s="16"/>
      <c r="O791" s="24"/>
    </row>
    <row r="792">
      <c r="A792" s="9"/>
      <c r="B792" s="9"/>
      <c r="C792" s="9"/>
      <c r="D792" s="9"/>
      <c r="E792" s="9"/>
      <c r="F792" s="9"/>
      <c r="G792" s="9"/>
      <c r="H792" s="9"/>
      <c r="J792" s="16"/>
      <c r="O792" s="24"/>
    </row>
    <row r="793">
      <c r="A793" s="9"/>
      <c r="B793" s="9"/>
      <c r="C793" s="9"/>
      <c r="D793" s="9"/>
      <c r="E793" s="9"/>
      <c r="F793" s="9"/>
      <c r="G793" s="9"/>
      <c r="H793" s="9"/>
      <c r="J793" s="16"/>
      <c r="O793" s="24"/>
    </row>
    <row r="794">
      <c r="A794" s="9"/>
      <c r="B794" s="9"/>
      <c r="C794" s="9"/>
      <c r="D794" s="9"/>
      <c r="E794" s="9"/>
      <c r="F794" s="9"/>
      <c r="G794" s="9"/>
      <c r="H794" s="9"/>
      <c r="J794" s="16"/>
      <c r="O794" s="24"/>
    </row>
    <row r="795">
      <c r="A795" s="9"/>
      <c r="B795" s="9"/>
      <c r="C795" s="9"/>
      <c r="D795" s="9"/>
      <c r="E795" s="9"/>
      <c r="F795" s="9"/>
      <c r="G795" s="9"/>
      <c r="H795" s="9"/>
      <c r="J795" s="16"/>
      <c r="O795" s="24"/>
    </row>
    <row r="796">
      <c r="A796" s="9"/>
      <c r="B796" s="9"/>
      <c r="C796" s="9"/>
      <c r="D796" s="9"/>
      <c r="E796" s="9"/>
      <c r="F796" s="9"/>
      <c r="G796" s="9"/>
      <c r="H796" s="9"/>
      <c r="J796" s="16"/>
      <c r="O796" s="24"/>
    </row>
    <row r="797">
      <c r="A797" s="9"/>
      <c r="B797" s="9"/>
      <c r="C797" s="9"/>
      <c r="D797" s="9"/>
      <c r="E797" s="9"/>
      <c r="F797" s="9"/>
      <c r="G797" s="9"/>
      <c r="H797" s="9"/>
      <c r="J797" s="16"/>
      <c r="O797" s="24"/>
    </row>
    <row r="798">
      <c r="A798" s="9"/>
      <c r="B798" s="9"/>
      <c r="C798" s="9"/>
      <c r="D798" s="9"/>
      <c r="E798" s="9"/>
      <c r="F798" s="9"/>
      <c r="G798" s="9"/>
      <c r="H798" s="9"/>
      <c r="J798" s="16"/>
      <c r="O798" s="24"/>
    </row>
    <row r="799">
      <c r="A799" s="9"/>
      <c r="B799" s="9"/>
      <c r="C799" s="9"/>
      <c r="D799" s="9"/>
      <c r="E799" s="9"/>
      <c r="F799" s="9"/>
      <c r="G799" s="9"/>
      <c r="H799" s="9"/>
      <c r="J799" s="16"/>
      <c r="O799" s="24"/>
    </row>
    <row r="800">
      <c r="A800" s="9"/>
      <c r="B800" s="9"/>
      <c r="C800" s="9"/>
      <c r="D800" s="9"/>
      <c r="E800" s="9"/>
      <c r="F800" s="9"/>
      <c r="G800" s="9"/>
      <c r="H800" s="9"/>
      <c r="J800" s="16"/>
      <c r="O800" s="24"/>
    </row>
    <row r="801">
      <c r="A801" s="9"/>
      <c r="B801" s="9"/>
      <c r="C801" s="9"/>
      <c r="D801" s="9"/>
      <c r="E801" s="9"/>
      <c r="F801" s="9"/>
      <c r="G801" s="9"/>
      <c r="H801" s="9"/>
      <c r="J801" s="16"/>
      <c r="O801" s="24"/>
    </row>
    <row r="802">
      <c r="A802" s="9"/>
      <c r="B802" s="9"/>
      <c r="C802" s="9"/>
      <c r="D802" s="9"/>
      <c r="E802" s="9"/>
      <c r="F802" s="9"/>
      <c r="G802" s="9"/>
      <c r="H802" s="9"/>
      <c r="J802" s="16"/>
      <c r="O802" s="24"/>
    </row>
    <row r="803">
      <c r="A803" s="9"/>
      <c r="B803" s="9"/>
      <c r="C803" s="9"/>
      <c r="D803" s="9"/>
      <c r="E803" s="9"/>
      <c r="F803" s="9"/>
      <c r="G803" s="9"/>
      <c r="H803" s="9"/>
      <c r="J803" s="16"/>
      <c r="O803" s="24"/>
    </row>
    <row r="804">
      <c r="A804" s="9"/>
      <c r="B804" s="9"/>
      <c r="C804" s="9"/>
      <c r="D804" s="9"/>
      <c r="E804" s="9"/>
      <c r="F804" s="9"/>
      <c r="G804" s="9"/>
      <c r="H804" s="9"/>
      <c r="J804" s="16"/>
      <c r="O804" s="24"/>
    </row>
    <row r="805">
      <c r="A805" s="9"/>
      <c r="B805" s="9"/>
      <c r="C805" s="9"/>
      <c r="D805" s="9"/>
      <c r="E805" s="9"/>
      <c r="F805" s="9"/>
      <c r="G805" s="9"/>
      <c r="H805" s="9"/>
      <c r="J805" s="16"/>
      <c r="O805" s="24"/>
    </row>
    <row r="806">
      <c r="A806" s="9"/>
      <c r="B806" s="9"/>
      <c r="C806" s="9"/>
      <c r="D806" s="9"/>
      <c r="E806" s="9"/>
      <c r="F806" s="9"/>
      <c r="G806" s="9"/>
      <c r="H806" s="9"/>
      <c r="J806" s="16"/>
      <c r="O806" s="24"/>
    </row>
    <row r="807">
      <c r="A807" s="9"/>
      <c r="B807" s="9"/>
      <c r="C807" s="9"/>
      <c r="D807" s="9"/>
      <c r="E807" s="9"/>
      <c r="F807" s="9"/>
      <c r="G807" s="9"/>
      <c r="H807" s="9"/>
      <c r="J807" s="16"/>
      <c r="O807" s="24"/>
    </row>
    <row r="808">
      <c r="A808" s="9"/>
      <c r="B808" s="9"/>
      <c r="C808" s="9"/>
      <c r="D808" s="9"/>
      <c r="E808" s="9"/>
      <c r="F808" s="9"/>
      <c r="G808" s="9"/>
      <c r="H808" s="9"/>
      <c r="J808" s="16"/>
      <c r="O808" s="24"/>
    </row>
    <row r="809">
      <c r="A809" s="9"/>
      <c r="B809" s="9"/>
      <c r="C809" s="9"/>
      <c r="D809" s="9"/>
      <c r="E809" s="9"/>
      <c r="F809" s="9"/>
      <c r="G809" s="9"/>
      <c r="H809" s="9"/>
      <c r="J809" s="16"/>
      <c r="O809" s="24"/>
    </row>
    <row r="810">
      <c r="A810" s="9"/>
      <c r="B810" s="9"/>
      <c r="C810" s="9"/>
      <c r="D810" s="9"/>
      <c r="E810" s="9"/>
      <c r="F810" s="9"/>
      <c r="G810" s="9"/>
      <c r="H810" s="9"/>
      <c r="J810" s="16"/>
      <c r="O810" s="24"/>
    </row>
    <row r="811">
      <c r="A811" s="9"/>
      <c r="B811" s="9"/>
      <c r="C811" s="9"/>
      <c r="D811" s="9"/>
      <c r="E811" s="9"/>
      <c r="F811" s="9"/>
      <c r="G811" s="9"/>
      <c r="H811" s="9"/>
      <c r="J811" s="16"/>
      <c r="O811" s="24"/>
    </row>
    <row r="812">
      <c r="A812" s="9"/>
      <c r="B812" s="9"/>
      <c r="C812" s="9"/>
      <c r="D812" s="9"/>
      <c r="E812" s="9"/>
      <c r="F812" s="9"/>
      <c r="G812" s="9"/>
      <c r="H812" s="9"/>
      <c r="J812" s="16"/>
      <c r="O812" s="24"/>
    </row>
    <row r="813">
      <c r="A813" s="9"/>
      <c r="B813" s="9"/>
      <c r="C813" s="9"/>
      <c r="D813" s="9"/>
      <c r="E813" s="9"/>
      <c r="F813" s="9"/>
      <c r="G813" s="9"/>
      <c r="H813" s="9"/>
      <c r="J813" s="16"/>
      <c r="O813" s="24"/>
    </row>
    <row r="814">
      <c r="A814" s="9"/>
      <c r="B814" s="9"/>
      <c r="C814" s="9"/>
      <c r="D814" s="9"/>
      <c r="E814" s="9"/>
      <c r="F814" s="9"/>
      <c r="G814" s="9"/>
      <c r="H814" s="9"/>
      <c r="J814" s="16"/>
      <c r="O814" s="24"/>
    </row>
    <row r="815">
      <c r="A815" s="9"/>
      <c r="B815" s="9"/>
      <c r="C815" s="9"/>
      <c r="D815" s="9"/>
      <c r="E815" s="9"/>
      <c r="F815" s="9"/>
      <c r="G815" s="9"/>
      <c r="H815" s="9"/>
      <c r="J815" s="16"/>
      <c r="O815" s="24"/>
    </row>
    <row r="816">
      <c r="A816" s="9"/>
      <c r="B816" s="9"/>
      <c r="C816" s="9"/>
      <c r="D816" s="9"/>
      <c r="E816" s="9"/>
      <c r="F816" s="9"/>
      <c r="G816" s="9"/>
      <c r="H816" s="9"/>
      <c r="J816" s="16"/>
      <c r="O816" s="24"/>
    </row>
    <row r="817">
      <c r="A817" s="9"/>
      <c r="B817" s="9"/>
      <c r="C817" s="9"/>
      <c r="D817" s="9"/>
      <c r="E817" s="9"/>
      <c r="F817" s="9"/>
      <c r="G817" s="9"/>
      <c r="H817" s="9"/>
      <c r="J817" s="16"/>
      <c r="O817" s="24"/>
    </row>
    <row r="818">
      <c r="A818" s="9"/>
      <c r="B818" s="9"/>
      <c r="C818" s="9"/>
      <c r="D818" s="9"/>
      <c r="E818" s="9"/>
      <c r="F818" s="9"/>
      <c r="G818" s="9"/>
      <c r="H818" s="9"/>
      <c r="J818" s="16"/>
      <c r="O818" s="24"/>
    </row>
    <row r="819">
      <c r="A819" s="9"/>
      <c r="B819" s="9"/>
      <c r="C819" s="9"/>
      <c r="D819" s="9"/>
      <c r="E819" s="9"/>
      <c r="F819" s="9"/>
      <c r="G819" s="9"/>
      <c r="H819" s="9"/>
      <c r="J819" s="16"/>
      <c r="O819" s="24"/>
    </row>
    <row r="820">
      <c r="A820" s="9"/>
      <c r="B820" s="9"/>
      <c r="C820" s="9"/>
      <c r="D820" s="9"/>
      <c r="E820" s="9"/>
      <c r="F820" s="9"/>
      <c r="G820" s="9"/>
      <c r="H820" s="9"/>
      <c r="J820" s="16"/>
      <c r="O820" s="24"/>
    </row>
    <row r="821">
      <c r="A821" s="9"/>
      <c r="B821" s="9"/>
      <c r="C821" s="9"/>
      <c r="D821" s="9"/>
      <c r="E821" s="9"/>
      <c r="F821" s="9"/>
      <c r="G821" s="9"/>
      <c r="H821" s="9"/>
      <c r="J821" s="16"/>
      <c r="O821" s="24"/>
    </row>
    <row r="822">
      <c r="A822" s="9"/>
      <c r="B822" s="9"/>
      <c r="C822" s="9"/>
      <c r="D822" s="9"/>
      <c r="E822" s="9"/>
      <c r="F822" s="9"/>
      <c r="G822" s="9"/>
      <c r="H822" s="9"/>
      <c r="J822" s="16"/>
      <c r="O822" s="24"/>
    </row>
    <row r="823">
      <c r="A823" s="9"/>
      <c r="B823" s="9"/>
      <c r="C823" s="9"/>
      <c r="D823" s="9"/>
      <c r="E823" s="9"/>
      <c r="F823" s="9"/>
      <c r="G823" s="9"/>
      <c r="H823" s="9"/>
      <c r="J823" s="16"/>
      <c r="O823" s="24"/>
    </row>
    <row r="824">
      <c r="A824" s="9"/>
      <c r="B824" s="9"/>
      <c r="C824" s="9"/>
      <c r="D824" s="9"/>
      <c r="E824" s="9"/>
      <c r="F824" s="9"/>
      <c r="G824" s="9"/>
      <c r="H824" s="9"/>
      <c r="J824" s="16"/>
      <c r="O824" s="24"/>
    </row>
    <row r="825">
      <c r="A825" s="9"/>
      <c r="B825" s="9"/>
      <c r="C825" s="9"/>
      <c r="D825" s="9"/>
      <c r="E825" s="9"/>
      <c r="F825" s="9"/>
      <c r="G825" s="9"/>
      <c r="H825" s="9"/>
      <c r="J825" s="16"/>
      <c r="O825" s="24"/>
    </row>
    <row r="826">
      <c r="A826" s="9"/>
      <c r="B826" s="9"/>
      <c r="C826" s="9"/>
      <c r="D826" s="9"/>
      <c r="E826" s="9"/>
      <c r="F826" s="9"/>
      <c r="G826" s="9"/>
      <c r="H826" s="9"/>
      <c r="J826" s="16"/>
      <c r="O826" s="24"/>
    </row>
    <row r="827">
      <c r="A827" s="9"/>
      <c r="B827" s="9"/>
      <c r="C827" s="9"/>
      <c r="D827" s="9"/>
      <c r="E827" s="9"/>
      <c r="F827" s="9"/>
      <c r="G827" s="9"/>
      <c r="H827" s="9"/>
      <c r="J827" s="16"/>
      <c r="O827" s="24"/>
    </row>
    <row r="828">
      <c r="A828" s="9"/>
      <c r="B828" s="9"/>
      <c r="C828" s="9"/>
      <c r="D828" s="9"/>
      <c r="E828" s="9"/>
      <c r="F828" s="9"/>
      <c r="G828" s="9"/>
      <c r="H828" s="9"/>
      <c r="J828" s="16"/>
      <c r="O828" s="24"/>
    </row>
    <row r="829">
      <c r="A829" s="9"/>
      <c r="B829" s="9"/>
      <c r="C829" s="9"/>
      <c r="D829" s="9"/>
      <c r="E829" s="9"/>
      <c r="F829" s="9"/>
      <c r="G829" s="9"/>
      <c r="H829" s="9"/>
      <c r="J829" s="16"/>
      <c r="O829" s="24"/>
    </row>
    <row r="830">
      <c r="A830" s="9"/>
      <c r="B830" s="9"/>
      <c r="C830" s="9"/>
      <c r="D830" s="9"/>
      <c r="E830" s="9"/>
      <c r="F830" s="9"/>
      <c r="G830" s="9"/>
      <c r="H830" s="9"/>
      <c r="J830" s="16"/>
      <c r="O830" s="24"/>
    </row>
    <row r="831">
      <c r="A831" s="9"/>
      <c r="B831" s="9"/>
      <c r="C831" s="9"/>
      <c r="D831" s="9"/>
      <c r="E831" s="9"/>
      <c r="F831" s="9"/>
      <c r="G831" s="9"/>
      <c r="H831" s="9"/>
      <c r="J831" s="16"/>
      <c r="O831" s="24"/>
    </row>
    <row r="832">
      <c r="A832" s="9"/>
      <c r="B832" s="9"/>
      <c r="C832" s="9"/>
      <c r="D832" s="9"/>
      <c r="E832" s="9"/>
      <c r="F832" s="9"/>
      <c r="G832" s="9"/>
      <c r="H832" s="9"/>
      <c r="J832" s="16"/>
      <c r="O832" s="24"/>
    </row>
    <row r="833">
      <c r="A833" s="9"/>
      <c r="B833" s="9"/>
      <c r="C833" s="9"/>
      <c r="D833" s="9"/>
      <c r="E833" s="9"/>
      <c r="F833" s="9"/>
      <c r="G833" s="9"/>
      <c r="H833" s="9"/>
      <c r="J833" s="16"/>
      <c r="O833" s="24"/>
    </row>
    <row r="834">
      <c r="A834" s="9"/>
      <c r="B834" s="9"/>
      <c r="C834" s="9"/>
      <c r="D834" s="9"/>
      <c r="E834" s="9"/>
      <c r="F834" s="9"/>
      <c r="G834" s="9"/>
      <c r="H834" s="9"/>
      <c r="J834" s="16"/>
      <c r="O834" s="24"/>
    </row>
    <row r="835">
      <c r="A835" s="9"/>
      <c r="B835" s="9"/>
      <c r="C835" s="9"/>
      <c r="D835" s="9"/>
      <c r="E835" s="9"/>
      <c r="F835" s="9"/>
      <c r="G835" s="9"/>
      <c r="H835" s="9"/>
      <c r="J835" s="16"/>
      <c r="O835" s="24"/>
    </row>
    <row r="836">
      <c r="A836" s="9"/>
      <c r="B836" s="9"/>
      <c r="C836" s="9"/>
      <c r="D836" s="9"/>
      <c r="E836" s="9"/>
      <c r="F836" s="9"/>
      <c r="G836" s="9"/>
      <c r="H836" s="9"/>
      <c r="J836" s="16"/>
      <c r="O836" s="24"/>
    </row>
    <row r="837">
      <c r="A837" s="9"/>
      <c r="B837" s="9"/>
      <c r="C837" s="9"/>
      <c r="D837" s="9"/>
      <c r="E837" s="9"/>
      <c r="F837" s="9"/>
      <c r="G837" s="9"/>
      <c r="H837" s="9"/>
      <c r="J837" s="16"/>
      <c r="O837" s="24"/>
    </row>
    <row r="838">
      <c r="A838" s="9"/>
      <c r="B838" s="9"/>
      <c r="C838" s="9"/>
      <c r="D838" s="9"/>
      <c r="E838" s="9"/>
      <c r="F838" s="9"/>
      <c r="G838" s="9"/>
      <c r="H838" s="9"/>
      <c r="J838" s="16"/>
      <c r="O838" s="24"/>
    </row>
    <row r="839">
      <c r="A839" s="9"/>
      <c r="B839" s="9"/>
      <c r="C839" s="9"/>
      <c r="D839" s="9"/>
      <c r="E839" s="9"/>
      <c r="F839" s="9"/>
      <c r="G839" s="9"/>
      <c r="H839" s="9"/>
      <c r="J839" s="16"/>
      <c r="O839" s="24"/>
    </row>
    <row r="840">
      <c r="A840" s="9"/>
      <c r="B840" s="9"/>
      <c r="C840" s="9"/>
      <c r="D840" s="9"/>
      <c r="E840" s="9"/>
      <c r="F840" s="9"/>
      <c r="G840" s="9"/>
      <c r="H840" s="9"/>
      <c r="J840" s="16"/>
      <c r="O840" s="24"/>
    </row>
    <row r="841">
      <c r="A841" s="9"/>
      <c r="B841" s="9"/>
      <c r="C841" s="9"/>
      <c r="D841" s="9"/>
      <c r="E841" s="9"/>
      <c r="F841" s="9"/>
      <c r="G841" s="9"/>
      <c r="H841" s="9"/>
      <c r="J841" s="16"/>
      <c r="O841" s="24"/>
    </row>
    <row r="842">
      <c r="A842" s="9"/>
      <c r="B842" s="9"/>
      <c r="C842" s="9"/>
      <c r="D842" s="9"/>
      <c r="E842" s="9"/>
      <c r="F842" s="9"/>
      <c r="G842" s="9"/>
      <c r="H842" s="9"/>
      <c r="J842" s="16"/>
      <c r="O842" s="24"/>
    </row>
    <row r="843">
      <c r="A843" s="9"/>
      <c r="B843" s="9"/>
      <c r="C843" s="9"/>
      <c r="D843" s="9"/>
      <c r="E843" s="9"/>
      <c r="F843" s="9"/>
      <c r="G843" s="9"/>
      <c r="H843" s="9"/>
      <c r="J843" s="16"/>
      <c r="O843" s="24"/>
    </row>
    <row r="844">
      <c r="A844" s="9"/>
      <c r="B844" s="9"/>
      <c r="C844" s="9"/>
      <c r="D844" s="9"/>
      <c r="E844" s="9"/>
      <c r="F844" s="9"/>
      <c r="G844" s="9"/>
      <c r="H844" s="9"/>
      <c r="J844" s="16"/>
      <c r="O844" s="24"/>
    </row>
    <row r="845">
      <c r="A845" s="9"/>
      <c r="B845" s="9"/>
      <c r="C845" s="9"/>
      <c r="D845" s="9"/>
      <c r="E845" s="9"/>
      <c r="F845" s="9"/>
      <c r="G845" s="9"/>
      <c r="H845" s="9"/>
      <c r="J845" s="16"/>
      <c r="O845" s="24"/>
    </row>
    <row r="846">
      <c r="A846" s="9"/>
      <c r="B846" s="9"/>
      <c r="C846" s="9"/>
      <c r="D846" s="9"/>
      <c r="E846" s="9"/>
      <c r="F846" s="9"/>
      <c r="G846" s="9"/>
      <c r="H846" s="9"/>
      <c r="J846" s="16"/>
      <c r="O846" s="24"/>
    </row>
    <row r="847">
      <c r="A847" s="9"/>
      <c r="B847" s="9"/>
      <c r="C847" s="9"/>
      <c r="D847" s="9"/>
      <c r="E847" s="9"/>
      <c r="F847" s="9"/>
      <c r="G847" s="9"/>
      <c r="H847" s="9"/>
      <c r="J847" s="16"/>
      <c r="O847" s="24"/>
    </row>
    <row r="848">
      <c r="A848" s="9"/>
      <c r="B848" s="9"/>
      <c r="C848" s="9"/>
      <c r="D848" s="9"/>
      <c r="E848" s="9"/>
      <c r="F848" s="9"/>
      <c r="G848" s="9"/>
      <c r="H848" s="9"/>
      <c r="J848" s="16"/>
      <c r="O848" s="24"/>
    </row>
    <row r="849">
      <c r="A849" s="9"/>
      <c r="B849" s="9"/>
      <c r="C849" s="9"/>
      <c r="D849" s="9"/>
      <c r="E849" s="9"/>
      <c r="F849" s="9"/>
      <c r="G849" s="9"/>
      <c r="H849" s="9"/>
      <c r="J849" s="16"/>
      <c r="O849" s="24"/>
    </row>
    <row r="850">
      <c r="A850" s="9"/>
      <c r="B850" s="9"/>
      <c r="C850" s="9"/>
      <c r="D850" s="9"/>
      <c r="E850" s="9"/>
      <c r="F850" s="9"/>
      <c r="G850" s="9"/>
      <c r="H850" s="9"/>
      <c r="J850" s="16"/>
      <c r="O850" s="24"/>
    </row>
    <row r="851">
      <c r="A851" s="9"/>
      <c r="B851" s="9"/>
      <c r="C851" s="9"/>
      <c r="D851" s="9"/>
      <c r="E851" s="9"/>
      <c r="F851" s="9"/>
      <c r="G851" s="9"/>
      <c r="H851" s="9"/>
      <c r="J851" s="16"/>
      <c r="O851" s="24"/>
    </row>
    <row r="852">
      <c r="A852" s="9"/>
      <c r="B852" s="9"/>
      <c r="C852" s="9"/>
      <c r="D852" s="9"/>
      <c r="E852" s="9"/>
      <c r="F852" s="9"/>
      <c r="G852" s="9"/>
      <c r="H852" s="9"/>
      <c r="J852" s="16"/>
      <c r="O852" s="24"/>
    </row>
    <row r="853">
      <c r="A853" s="9"/>
      <c r="B853" s="9"/>
      <c r="C853" s="9"/>
      <c r="D853" s="9"/>
      <c r="E853" s="9"/>
      <c r="F853" s="9"/>
      <c r="G853" s="9"/>
      <c r="H853" s="9"/>
      <c r="J853" s="16"/>
      <c r="O853" s="24"/>
    </row>
    <row r="854">
      <c r="A854" s="9"/>
      <c r="B854" s="9"/>
      <c r="C854" s="9"/>
      <c r="D854" s="9"/>
      <c r="E854" s="9"/>
      <c r="F854" s="9"/>
      <c r="G854" s="9"/>
      <c r="H854" s="9"/>
      <c r="J854" s="16"/>
      <c r="O854" s="24"/>
    </row>
    <row r="855">
      <c r="A855" s="9"/>
      <c r="B855" s="9"/>
      <c r="C855" s="9"/>
      <c r="D855" s="9"/>
      <c r="E855" s="9"/>
      <c r="F855" s="9"/>
      <c r="G855" s="9"/>
      <c r="H855" s="9"/>
      <c r="J855" s="16"/>
      <c r="O855" s="24"/>
    </row>
    <row r="856">
      <c r="A856" s="9"/>
      <c r="B856" s="9"/>
      <c r="C856" s="9"/>
      <c r="D856" s="9"/>
      <c r="E856" s="9"/>
      <c r="F856" s="9"/>
      <c r="G856" s="9"/>
      <c r="H856" s="9"/>
      <c r="J856" s="16"/>
      <c r="O856" s="24"/>
    </row>
    <row r="857">
      <c r="A857" s="9"/>
      <c r="B857" s="9"/>
      <c r="C857" s="9"/>
      <c r="D857" s="9"/>
      <c r="E857" s="9"/>
      <c r="F857" s="9"/>
      <c r="G857" s="9"/>
      <c r="H857" s="9"/>
      <c r="J857" s="16"/>
      <c r="O857" s="24"/>
    </row>
    <row r="858">
      <c r="A858" s="9"/>
      <c r="B858" s="9"/>
      <c r="C858" s="9"/>
      <c r="D858" s="9"/>
      <c r="E858" s="9"/>
      <c r="F858" s="9"/>
      <c r="G858" s="9"/>
      <c r="H858" s="9"/>
      <c r="J858" s="16"/>
      <c r="O858" s="24"/>
    </row>
    <row r="859">
      <c r="A859" s="9"/>
      <c r="B859" s="9"/>
      <c r="C859" s="9"/>
      <c r="D859" s="9"/>
      <c r="E859" s="9"/>
      <c r="F859" s="9"/>
      <c r="G859" s="9"/>
      <c r="H859" s="9"/>
      <c r="J859" s="16"/>
      <c r="O859" s="24"/>
    </row>
    <row r="860">
      <c r="A860" s="9"/>
      <c r="B860" s="9"/>
      <c r="C860" s="9"/>
      <c r="D860" s="9"/>
      <c r="E860" s="9"/>
      <c r="F860" s="9"/>
      <c r="G860" s="9"/>
      <c r="H860" s="9"/>
      <c r="J860" s="16"/>
      <c r="O860" s="24"/>
    </row>
    <row r="861">
      <c r="A861" s="9"/>
      <c r="B861" s="9"/>
      <c r="C861" s="9"/>
      <c r="D861" s="9"/>
      <c r="E861" s="9"/>
      <c r="F861" s="9"/>
      <c r="G861" s="9"/>
      <c r="H861" s="9"/>
      <c r="J861" s="16"/>
      <c r="O861" s="24"/>
    </row>
    <row r="862">
      <c r="A862" s="9"/>
      <c r="B862" s="9"/>
      <c r="C862" s="9"/>
      <c r="D862" s="9"/>
      <c r="E862" s="9"/>
      <c r="F862" s="9"/>
      <c r="G862" s="9"/>
      <c r="H862" s="9"/>
      <c r="J862" s="16"/>
      <c r="O862" s="24"/>
    </row>
    <row r="863">
      <c r="A863" s="9"/>
      <c r="B863" s="9"/>
      <c r="C863" s="9"/>
      <c r="D863" s="9"/>
      <c r="E863" s="9"/>
      <c r="F863" s="9"/>
      <c r="G863" s="9"/>
      <c r="H863" s="9"/>
      <c r="J863" s="16"/>
      <c r="O863" s="24"/>
    </row>
    <row r="864">
      <c r="A864" s="9"/>
      <c r="B864" s="9"/>
      <c r="C864" s="9"/>
      <c r="D864" s="9"/>
      <c r="E864" s="9"/>
      <c r="F864" s="9"/>
      <c r="G864" s="9"/>
      <c r="H864" s="9"/>
      <c r="J864" s="16"/>
      <c r="O864" s="24"/>
    </row>
    <row r="865">
      <c r="A865" s="9"/>
      <c r="B865" s="9"/>
      <c r="C865" s="9"/>
      <c r="D865" s="9"/>
      <c r="E865" s="9"/>
      <c r="F865" s="9"/>
      <c r="G865" s="9"/>
      <c r="H865" s="9"/>
      <c r="J865" s="16"/>
      <c r="O865" s="24"/>
    </row>
    <row r="866">
      <c r="A866" s="9"/>
      <c r="B866" s="9"/>
      <c r="C866" s="9"/>
      <c r="D866" s="9"/>
      <c r="E866" s="9"/>
      <c r="F866" s="9"/>
      <c r="G866" s="9"/>
      <c r="H866" s="9"/>
      <c r="J866" s="16"/>
      <c r="O866" s="24"/>
    </row>
    <row r="867">
      <c r="A867" s="9"/>
      <c r="B867" s="9"/>
      <c r="C867" s="9"/>
      <c r="D867" s="9"/>
      <c r="E867" s="9"/>
      <c r="F867" s="9"/>
      <c r="G867" s="9"/>
      <c r="H867" s="9"/>
      <c r="J867" s="16"/>
      <c r="O867" s="24"/>
    </row>
    <row r="868">
      <c r="A868" s="9"/>
      <c r="B868" s="9"/>
      <c r="C868" s="9"/>
      <c r="D868" s="9"/>
      <c r="E868" s="9"/>
      <c r="F868" s="9"/>
      <c r="G868" s="9"/>
      <c r="H868" s="9"/>
      <c r="J868" s="16"/>
      <c r="O868" s="24"/>
    </row>
    <row r="869">
      <c r="A869" s="9"/>
      <c r="B869" s="9"/>
      <c r="C869" s="9"/>
      <c r="D869" s="9"/>
      <c r="E869" s="9"/>
      <c r="F869" s="9"/>
      <c r="G869" s="9"/>
      <c r="H869" s="9"/>
      <c r="J869" s="16"/>
      <c r="O869" s="24"/>
    </row>
    <row r="870">
      <c r="A870" s="9"/>
      <c r="B870" s="9"/>
      <c r="C870" s="9"/>
      <c r="D870" s="9"/>
      <c r="E870" s="9"/>
      <c r="F870" s="9"/>
      <c r="G870" s="9"/>
      <c r="H870" s="9"/>
      <c r="J870" s="16"/>
      <c r="O870" s="24"/>
    </row>
    <row r="871">
      <c r="A871" s="9"/>
      <c r="B871" s="9"/>
      <c r="C871" s="9"/>
      <c r="D871" s="9"/>
      <c r="E871" s="9"/>
      <c r="F871" s="9"/>
      <c r="G871" s="9"/>
      <c r="H871" s="9"/>
      <c r="J871" s="16"/>
      <c r="O871" s="24"/>
    </row>
    <row r="872">
      <c r="A872" s="9"/>
      <c r="B872" s="9"/>
      <c r="C872" s="9"/>
      <c r="D872" s="9"/>
      <c r="E872" s="9"/>
      <c r="F872" s="9"/>
      <c r="G872" s="9"/>
      <c r="H872" s="9"/>
      <c r="J872" s="16"/>
      <c r="O872" s="24"/>
    </row>
    <row r="873">
      <c r="A873" s="9"/>
      <c r="B873" s="9"/>
      <c r="C873" s="9"/>
      <c r="D873" s="9"/>
      <c r="E873" s="9"/>
      <c r="F873" s="9"/>
      <c r="G873" s="9"/>
      <c r="H873" s="9"/>
      <c r="J873" s="16"/>
      <c r="O873" s="24"/>
    </row>
    <row r="874">
      <c r="A874" s="9"/>
      <c r="B874" s="9"/>
      <c r="C874" s="9"/>
      <c r="D874" s="9"/>
      <c r="E874" s="9"/>
      <c r="F874" s="9"/>
      <c r="G874" s="9"/>
      <c r="H874" s="9"/>
      <c r="J874" s="16"/>
      <c r="O874" s="24"/>
    </row>
    <row r="875">
      <c r="A875" s="9"/>
      <c r="B875" s="9"/>
      <c r="C875" s="9"/>
      <c r="D875" s="9"/>
      <c r="E875" s="9"/>
      <c r="F875" s="9"/>
      <c r="G875" s="9"/>
      <c r="H875" s="9"/>
      <c r="J875" s="16"/>
      <c r="O875" s="24"/>
    </row>
    <row r="876">
      <c r="A876" s="9"/>
      <c r="B876" s="9"/>
      <c r="C876" s="9"/>
      <c r="D876" s="9"/>
      <c r="E876" s="9"/>
      <c r="F876" s="9"/>
      <c r="G876" s="9"/>
      <c r="H876" s="9"/>
      <c r="J876" s="16"/>
      <c r="O876" s="24"/>
    </row>
    <row r="877">
      <c r="A877" s="9"/>
      <c r="B877" s="9"/>
      <c r="C877" s="9"/>
      <c r="D877" s="9"/>
      <c r="E877" s="9"/>
      <c r="F877" s="9"/>
      <c r="G877" s="9"/>
      <c r="H877" s="9"/>
      <c r="J877" s="16"/>
      <c r="O877" s="24"/>
    </row>
    <row r="878">
      <c r="A878" s="9"/>
      <c r="B878" s="9"/>
      <c r="C878" s="9"/>
      <c r="D878" s="9"/>
      <c r="E878" s="9"/>
      <c r="F878" s="9"/>
      <c r="G878" s="9"/>
      <c r="H878" s="9"/>
      <c r="J878" s="16"/>
      <c r="O878" s="24"/>
    </row>
    <row r="879">
      <c r="A879" s="9"/>
      <c r="B879" s="9"/>
      <c r="C879" s="9"/>
      <c r="D879" s="9"/>
      <c r="E879" s="9"/>
      <c r="F879" s="9"/>
      <c r="G879" s="9"/>
      <c r="H879" s="9"/>
      <c r="J879" s="16"/>
      <c r="O879" s="24"/>
    </row>
    <row r="880">
      <c r="A880" s="9"/>
      <c r="B880" s="9"/>
      <c r="C880" s="9"/>
      <c r="D880" s="9"/>
      <c r="E880" s="9"/>
      <c r="F880" s="9"/>
      <c r="G880" s="9"/>
      <c r="H880" s="9"/>
      <c r="J880" s="16"/>
      <c r="O880" s="24"/>
    </row>
    <row r="881">
      <c r="A881" s="9"/>
      <c r="B881" s="9"/>
      <c r="C881" s="9"/>
      <c r="D881" s="9"/>
      <c r="E881" s="9"/>
      <c r="F881" s="9"/>
      <c r="G881" s="9"/>
      <c r="H881" s="9"/>
      <c r="J881" s="16"/>
      <c r="O881" s="24"/>
    </row>
    <row r="882">
      <c r="A882" s="9"/>
      <c r="B882" s="9"/>
      <c r="C882" s="9"/>
      <c r="D882" s="9"/>
      <c r="E882" s="9"/>
      <c r="F882" s="9"/>
      <c r="G882" s="9"/>
      <c r="H882" s="9"/>
      <c r="J882" s="16"/>
      <c r="O882" s="24"/>
    </row>
    <row r="883">
      <c r="A883" s="9"/>
      <c r="B883" s="9"/>
      <c r="C883" s="9"/>
      <c r="D883" s="9"/>
      <c r="E883" s="9"/>
      <c r="F883" s="9"/>
      <c r="G883" s="9"/>
      <c r="H883" s="9"/>
      <c r="J883" s="16"/>
      <c r="O883" s="24"/>
    </row>
    <row r="884">
      <c r="A884" s="9"/>
      <c r="B884" s="9"/>
      <c r="C884" s="9"/>
      <c r="D884" s="9"/>
      <c r="E884" s="9"/>
      <c r="F884" s="9"/>
      <c r="G884" s="9"/>
      <c r="H884" s="9"/>
      <c r="J884" s="16"/>
      <c r="O884" s="24"/>
    </row>
    <row r="885">
      <c r="A885" s="9"/>
      <c r="B885" s="9"/>
      <c r="C885" s="9"/>
      <c r="D885" s="9"/>
      <c r="E885" s="9"/>
      <c r="F885" s="9"/>
      <c r="G885" s="9"/>
      <c r="H885" s="9"/>
      <c r="J885" s="16"/>
      <c r="O885" s="24"/>
    </row>
    <row r="886">
      <c r="A886" s="9"/>
      <c r="B886" s="9"/>
      <c r="C886" s="9"/>
      <c r="D886" s="9"/>
      <c r="E886" s="9"/>
      <c r="F886" s="9"/>
      <c r="G886" s="9"/>
      <c r="H886" s="9"/>
      <c r="J886" s="16"/>
      <c r="O886" s="24"/>
    </row>
    <row r="887">
      <c r="A887" s="9"/>
      <c r="B887" s="9"/>
      <c r="C887" s="9"/>
      <c r="D887" s="9"/>
      <c r="E887" s="9"/>
      <c r="F887" s="9"/>
      <c r="G887" s="9"/>
      <c r="H887" s="9"/>
      <c r="J887" s="16"/>
      <c r="O887" s="24"/>
    </row>
    <row r="888">
      <c r="A888" s="9"/>
      <c r="B888" s="9"/>
      <c r="C888" s="9"/>
      <c r="D888" s="9"/>
      <c r="E888" s="9"/>
      <c r="F888" s="9"/>
      <c r="G888" s="9"/>
      <c r="H888" s="9"/>
      <c r="J888" s="16"/>
      <c r="O888" s="24"/>
    </row>
    <row r="889">
      <c r="A889" s="9"/>
      <c r="B889" s="9"/>
      <c r="C889" s="9"/>
      <c r="D889" s="9"/>
      <c r="E889" s="9"/>
      <c r="F889" s="9"/>
      <c r="G889" s="9"/>
      <c r="H889" s="9"/>
      <c r="J889" s="16"/>
      <c r="O889" s="24"/>
    </row>
    <row r="890">
      <c r="A890" s="9"/>
      <c r="B890" s="9"/>
      <c r="C890" s="9"/>
      <c r="D890" s="9"/>
      <c r="E890" s="9"/>
      <c r="F890" s="9"/>
      <c r="G890" s="9"/>
      <c r="H890" s="9"/>
      <c r="J890" s="16"/>
      <c r="O890" s="24"/>
    </row>
    <row r="891">
      <c r="A891" s="9"/>
      <c r="B891" s="9"/>
      <c r="C891" s="9"/>
      <c r="D891" s="9"/>
      <c r="E891" s="9"/>
      <c r="F891" s="9"/>
      <c r="G891" s="9"/>
      <c r="H891" s="9"/>
      <c r="J891" s="16"/>
      <c r="O891" s="24"/>
    </row>
    <row r="892">
      <c r="A892" s="9"/>
      <c r="B892" s="9"/>
      <c r="C892" s="9"/>
      <c r="D892" s="9"/>
      <c r="E892" s="9"/>
      <c r="F892" s="9"/>
      <c r="G892" s="9"/>
      <c r="H892" s="9"/>
      <c r="J892" s="16"/>
      <c r="O892" s="24"/>
    </row>
    <row r="893">
      <c r="A893" s="9"/>
      <c r="B893" s="9"/>
      <c r="C893" s="9"/>
      <c r="D893" s="9"/>
      <c r="E893" s="9"/>
      <c r="F893" s="9"/>
      <c r="G893" s="9"/>
      <c r="H893" s="9"/>
      <c r="J893" s="16"/>
      <c r="O893" s="24"/>
    </row>
    <row r="894">
      <c r="A894" s="9"/>
      <c r="B894" s="9"/>
      <c r="C894" s="9"/>
      <c r="D894" s="9"/>
      <c r="E894" s="9"/>
      <c r="F894" s="9"/>
      <c r="G894" s="9"/>
      <c r="H894" s="9"/>
      <c r="J894" s="16"/>
      <c r="O894" s="24"/>
    </row>
    <row r="895">
      <c r="A895" s="9"/>
      <c r="B895" s="9"/>
      <c r="C895" s="9"/>
      <c r="D895" s="9"/>
      <c r="E895" s="9"/>
      <c r="F895" s="9"/>
      <c r="G895" s="9"/>
      <c r="H895" s="9"/>
      <c r="J895" s="16"/>
      <c r="O895" s="24"/>
    </row>
    <row r="896">
      <c r="A896" s="9"/>
      <c r="B896" s="9"/>
      <c r="C896" s="9"/>
      <c r="D896" s="9"/>
      <c r="E896" s="9"/>
      <c r="F896" s="9"/>
      <c r="G896" s="9"/>
      <c r="H896" s="9"/>
      <c r="J896" s="16"/>
      <c r="O896" s="24"/>
    </row>
    <row r="897">
      <c r="A897" s="9"/>
      <c r="B897" s="9"/>
      <c r="C897" s="9"/>
      <c r="D897" s="9"/>
      <c r="E897" s="9"/>
      <c r="F897" s="9"/>
      <c r="G897" s="9"/>
      <c r="H897" s="9"/>
      <c r="J897" s="16"/>
      <c r="O897" s="24"/>
    </row>
    <row r="898">
      <c r="A898" s="9"/>
      <c r="B898" s="9"/>
      <c r="C898" s="9"/>
      <c r="D898" s="9"/>
      <c r="E898" s="9"/>
      <c r="F898" s="9"/>
      <c r="G898" s="9"/>
      <c r="H898" s="9"/>
      <c r="J898" s="16"/>
      <c r="O898" s="24"/>
    </row>
    <row r="899">
      <c r="A899" s="9"/>
      <c r="B899" s="9"/>
      <c r="C899" s="9"/>
      <c r="D899" s="9"/>
      <c r="E899" s="9"/>
      <c r="F899" s="9"/>
      <c r="G899" s="9"/>
      <c r="H899" s="9"/>
      <c r="J899" s="16"/>
      <c r="O899" s="24"/>
    </row>
    <row r="900">
      <c r="A900" s="9"/>
      <c r="B900" s="9"/>
      <c r="C900" s="9"/>
      <c r="D900" s="9"/>
      <c r="E900" s="9"/>
      <c r="F900" s="9"/>
      <c r="G900" s="9"/>
      <c r="H900" s="9"/>
      <c r="J900" s="16"/>
      <c r="O900" s="24"/>
    </row>
    <row r="901">
      <c r="A901" s="9"/>
      <c r="B901" s="9"/>
      <c r="C901" s="9"/>
      <c r="D901" s="9"/>
      <c r="E901" s="9"/>
      <c r="F901" s="9"/>
      <c r="G901" s="9"/>
      <c r="H901" s="9"/>
      <c r="J901" s="16"/>
      <c r="O901" s="24"/>
    </row>
    <row r="902">
      <c r="A902" s="9"/>
      <c r="B902" s="9"/>
      <c r="C902" s="9"/>
      <c r="D902" s="9"/>
      <c r="E902" s="9"/>
      <c r="F902" s="9"/>
      <c r="G902" s="9"/>
      <c r="H902" s="9"/>
      <c r="J902" s="16"/>
      <c r="O902" s="24"/>
    </row>
    <row r="903">
      <c r="A903" s="9"/>
      <c r="B903" s="9"/>
      <c r="C903" s="9"/>
      <c r="D903" s="9"/>
      <c r="E903" s="9"/>
      <c r="F903" s="9"/>
      <c r="G903" s="9"/>
      <c r="H903" s="9"/>
      <c r="J903" s="16"/>
      <c r="O903" s="24"/>
    </row>
    <row r="904">
      <c r="A904" s="9"/>
      <c r="B904" s="9"/>
      <c r="C904" s="9"/>
      <c r="D904" s="9"/>
      <c r="E904" s="9"/>
      <c r="F904" s="9"/>
      <c r="G904" s="9"/>
      <c r="H904" s="9"/>
      <c r="J904" s="16"/>
      <c r="O904" s="24"/>
    </row>
    <row r="905">
      <c r="A905" s="9"/>
      <c r="B905" s="9"/>
      <c r="C905" s="9"/>
      <c r="D905" s="9"/>
      <c r="E905" s="9"/>
      <c r="F905" s="9"/>
      <c r="G905" s="9"/>
      <c r="H905" s="9"/>
      <c r="J905" s="16"/>
      <c r="O905" s="24"/>
    </row>
    <row r="906">
      <c r="A906" s="9"/>
      <c r="B906" s="9"/>
      <c r="C906" s="9"/>
      <c r="D906" s="9"/>
      <c r="E906" s="9"/>
      <c r="F906" s="9"/>
      <c r="G906" s="9"/>
      <c r="H906" s="9"/>
      <c r="J906" s="16"/>
      <c r="O906" s="24"/>
    </row>
    <row r="907">
      <c r="A907" s="9"/>
      <c r="B907" s="9"/>
      <c r="C907" s="9"/>
      <c r="D907" s="9"/>
      <c r="E907" s="9"/>
      <c r="F907" s="9"/>
      <c r="G907" s="9"/>
      <c r="H907" s="9"/>
      <c r="J907" s="16"/>
      <c r="O907" s="24"/>
    </row>
    <row r="908">
      <c r="A908" s="9"/>
      <c r="B908" s="9"/>
      <c r="C908" s="9"/>
      <c r="D908" s="9"/>
      <c r="E908" s="9"/>
      <c r="F908" s="9"/>
      <c r="G908" s="9"/>
      <c r="H908" s="9"/>
      <c r="J908" s="16"/>
      <c r="O908" s="24"/>
    </row>
    <row r="909">
      <c r="A909" s="9"/>
      <c r="B909" s="9"/>
      <c r="C909" s="9"/>
      <c r="D909" s="9"/>
      <c r="E909" s="9"/>
      <c r="F909" s="9"/>
      <c r="G909" s="9"/>
      <c r="H909" s="9"/>
      <c r="J909" s="16"/>
      <c r="O909" s="24"/>
    </row>
    <row r="910">
      <c r="A910" s="9"/>
      <c r="B910" s="9"/>
      <c r="C910" s="9"/>
      <c r="D910" s="9"/>
      <c r="E910" s="9"/>
      <c r="F910" s="9"/>
      <c r="G910" s="9"/>
      <c r="H910" s="9"/>
      <c r="J910" s="16"/>
      <c r="O910" s="24"/>
    </row>
    <row r="911">
      <c r="A911" s="9"/>
      <c r="B911" s="9"/>
      <c r="C911" s="9"/>
      <c r="D911" s="9"/>
      <c r="E911" s="9"/>
      <c r="F911" s="9"/>
      <c r="G911" s="9"/>
      <c r="H911" s="9"/>
      <c r="J911" s="16"/>
      <c r="O911" s="24"/>
    </row>
    <row r="912">
      <c r="A912" s="9"/>
      <c r="B912" s="9"/>
      <c r="C912" s="9"/>
      <c r="D912" s="9"/>
      <c r="E912" s="9"/>
      <c r="F912" s="9"/>
      <c r="G912" s="9"/>
      <c r="H912" s="9"/>
      <c r="J912" s="16"/>
      <c r="O912" s="24"/>
    </row>
    <row r="913">
      <c r="A913" s="9"/>
      <c r="B913" s="9"/>
      <c r="C913" s="9"/>
      <c r="D913" s="9"/>
      <c r="E913" s="9"/>
      <c r="F913" s="9"/>
      <c r="G913" s="9"/>
      <c r="H913" s="9"/>
      <c r="J913" s="16"/>
      <c r="O913" s="24"/>
    </row>
    <row r="914">
      <c r="A914" s="9"/>
      <c r="B914" s="9"/>
      <c r="C914" s="9"/>
      <c r="D914" s="9"/>
      <c r="E914" s="9"/>
      <c r="F914" s="9"/>
      <c r="G914" s="9"/>
      <c r="H914" s="9"/>
      <c r="J914" s="16"/>
      <c r="O914" s="24"/>
    </row>
    <row r="915">
      <c r="A915" s="9"/>
      <c r="B915" s="9"/>
      <c r="C915" s="9"/>
      <c r="D915" s="9"/>
      <c r="E915" s="9"/>
      <c r="F915" s="9"/>
      <c r="G915" s="9"/>
      <c r="H915" s="9"/>
      <c r="J915" s="16"/>
      <c r="O915" s="24"/>
    </row>
    <row r="916">
      <c r="A916" s="9"/>
      <c r="B916" s="9"/>
      <c r="C916" s="9"/>
      <c r="D916" s="9"/>
      <c r="E916" s="9"/>
      <c r="F916" s="9"/>
      <c r="G916" s="9"/>
      <c r="H916" s="9"/>
      <c r="J916" s="16"/>
      <c r="O916" s="24"/>
    </row>
    <row r="917">
      <c r="A917" s="9"/>
      <c r="B917" s="9"/>
      <c r="C917" s="9"/>
      <c r="D917" s="9"/>
      <c r="E917" s="9"/>
      <c r="F917" s="9"/>
      <c r="G917" s="9"/>
      <c r="H917" s="9"/>
      <c r="J917" s="16"/>
      <c r="O917" s="24"/>
    </row>
    <row r="918">
      <c r="A918" s="9"/>
      <c r="B918" s="9"/>
      <c r="C918" s="9"/>
      <c r="D918" s="9"/>
      <c r="E918" s="9"/>
      <c r="F918" s="9"/>
      <c r="G918" s="9"/>
      <c r="H918" s="9"/>
      <c r="J918" s="16"/>
      <c r="O918" s="24"/>
    </row>
    <row r="919">
      <c r="A919" s="9"/>
      <c r="B919" s="9"/>
      <c r="C919" s="9"/>
      <c r="D919" s="9"/>
      <c r="E919" s="9"/>
      <c r="F919" s="9"/>
      <c r="G919" s="9"/>
      <c r="H919" s="9"/>
      <c r="J919" s="16"/>
      <c r="O919" s="24"/>
    </row>
    <row r="920">
      <c r="A920" s="9"/>
      <c r="B920" s="9"/>
      <c r="C920" s="9"/>
      <c r="D920" s="9"/>
      <c r="E920" s="9"/>
      <c r="F920" s="9"/>
      <c r="G920" s="9"/>
      <c r="H920" s="9"/>
      <c r="J920" s="16"/>
      <c r="O920" s="24"/>
    </row>
    <row r="921">
      <c r="A921" s="9"/>
      <c r="B921" s="9"/>
      <c r="C921" s="9"/>
      <c r="D921" s="9"/>
      <c r="E921" s="9"/>
      <c r="F921" s="9"/>
      <c r="G921" s="9"/>
      <c r="H921" s="9"/>
      <c r="J921" s="16"/>
      <c r="O921" s="24"/>
    </row>
    <row r="922">
      <c r="A922" s="9"/>
      <c r="B922" s="9"/>
      <c r="C922" s="9"/>
      <c r="D922" s="9"/>
      <c r="E922" s="9"/>
      <c r="F922" s="9"/>
      <c r="G922" s="9"/>
      <c r="H922" s="9"/>
      <c r="J922" s="16"/>
      <c r="O922" s="24"/>
    </row>
    <row r="923">
      <c r="A923" s="9"/>
      <c r="B923" s="9"/>
      <c r="C923" s="9"/>
      <c r="D923" s="9"/>
      <c r="E923" s="9"/>
      <c r="F923" s="9"/>
      <c r="G923" s="9"/>
      <c r="H923" s="9"/>
      <c r="J923" s="16"/>
      <c r="O923" s="24"/>
    </row>
    <row r="924">
      <c r="A924" s="9"/>
      <c r="B924" s="9"/>
      <c r="C924" s="9"/>
      <c r="D924" s="9"/>
      <c r="E924" s="9"/>
      <c r="F924" s="9"/>
      <c r="G924" s="9"/>
      <c r="H924" s="9"/>
      <c r="J924" s="16"/>
      <c r="O924" s="24"/>
    </row>
    <row r="925">
      <c r="A925" s="9"/>
      <c r="B925" s="9"/>
      <c r="C925" s="9"/>
      <c r="D925" s="9"/>
      <c r="E925" s="9"/>
      <c r="F925" s="9"/>
      <c r="G925" s="9"/>
      <c r="H925" s="9"/>
      <c r="J925" s="16"/>
      <c r="O925" s="24"/>
    </row>
    <row r="926">
      <c r="A926" s="9"/>
      <c r="B926" s="9"/>
      <c r="C926" s="9"/>
      <c r="D926" s="9"/>
      <c r="E926" s="9"/>
      <c r="F926" s="9"/>
      <c r="G926" s="9"/>
      <c r="H926" s="9"/>
      <c r="J926" s="16"/>
      <c r="O926" s="24"/>
    </row>
    <row r="927">
      <c r="A927" s="9"/>
      <c r="B927" s="9"/>
      <c r="C927" s="9"/>
      <c r="D927" s="9"/>
      <c r="E927" s="9"/>
      <c r="F927" s="9"/>
      <c r="G927" s="9"/>
      <c r="H927" s="9"/>
      <c r="J927" s="16"/>
      <c r="O927" s="24"/>
    </row>
    <row r="928">
      <c r="A928" s="9"/>
      <c r="B928" s="9"/>
      <c r="C928" s="9"/>
      <c r="D928" s="9"/>
      <c r="E928" s="9"/>
      <c r="F928" s="9"/>
      <c r="G928" s="9"/>
      <c r="H928" s="9"/>
      <c r="J928" s="16"/>
      <c r="O928" s="24"/>
    </row>
    <row r="929">
      <c r="A929" s="9"/>
      <c r="B929" s="9"/>
      <c r="C929" s="9"/>
      <c r="D929" s="9"/>
      <c r="E929" s="9"/>
      <c r="F929" s="9"/>
      <c r="G929" s="9"/>
      <c r="H929" s="9"/>
      <c r="J929" s="16"/>
      <c r="O929" s="24"/>
    </row>
    <row r="930">
      <c r="A930" s="9"/>
      <c r="B930" s="9"/>
      <c r="C930" s="9"/>
      <c r="D930" s="9"/>
      <c r="E930" s="9"/>
      <c r="F930" s="9"/>
      <c r="G930" s="9"/>
      <c r="H930" s="9"/>
      <c r="J930" s="16"/>
      <c r="O930" s="24"/>
    </row>
    <row r="931">
      <c r="A931" s="9"/>
      <c r="B931" s="9"/>
      <c r="C931" s="9"/>
      <c r="D931" s="9"/>
      <c r="E931" s="9"/>
      <c r="F931" s="9"/>
      <c r="G931" s="9"/>
      <c r="H931" s="9"/>
      <c r="J931" s="16"/>
      <c r="O931" s="24"/>
    </row>
    <row r="932">
      <c r="A932" s="9"/>
      <c r="B932" s="9"/>
      <c r="C932" s="9"/>
      <c r="D932" s="9"/>
      <c r="E932" s="9"/>
      <c r="F932" s="9"/>
      <c r="G932" s="9"/>
      <c r="H932" s="9"/>
      <c r="J932" s="16"/>
      <c r="O932" s="24"/>
    </row>
    <row r="933">
      <c r="A933" s="9"/>
      <c r="B933" s="9"/>
      <c r="C933" s="9"/>
      <c r="D933" s="9"/>
      <c r="E933" s="9"/>
      <c r="F933" s="9"/>
      <c r="G933" s="9"/>
      <c r="H933" s="9"/>
      <c r="J933" s="16"/>
      <c r="O933" s="24"/>
    </row>
    <row r="934">
      <c r="A934" s="9"/>
      <c r="B934" s="9"/>
      <c r="C934" s="9"/>
      <c r="D934" s="9"/>
      <c r="E934" s="9"/>
      <c r="F934" s="9"/>
      <c r="G934" s="9"/>
      <c r="H934" s="9"/>
      <c r="J934" s="16"/>
      <c r="O934" s="24"/>
    </row>
    <row r="935">
      <c r="A935" s="9"/>
      <c r="B935" s="9"/>
      <c r="C935" s="9"/>
      <c r="D935" s="9"/>
      <c r="E935" s="9"/>
      <c r="F935" s="9"/>
      <c r="G935" s="9"/>
      <c r="H935" s="9"/>
      <c r="J935" s="16"/>
      <c r="O935" s="24"/>
    </row>
    <row r="936">
      <c r="A936" s="9"/>
      <c r="B936" s="9"/>
      <c r="C936" s="9"/>
      <c r="D936" s="9"/>
      <c r="E936" s="9"/>
      <c r="F936" s="9"/>
      <c r="G936" s="9"/>
      <c r="H936" s="9"/>
      <c r="J936" s="16"/>
      <c r="O936" s="24"/>
    </row>
    <row r="937">
      <c r="A937" s="9"/>
      <c r="B937" s="9"/>
      <c r="C937" s="9"/>
      <c r="D937" s="9"/>
      <c r="E937" s="9"/>
      <c r="F937" s="9"/>
      <c r="G937" s="9"/>
      <c r="H937" s="9"/>
      <c r="J937" s="16"/>
      <c r="O937" s="24"/>
    </row>
    <row r="938">
      <c r="A938" s="9"/>
      <c r="B938" s="9"/>
      <c r="C938" s="9"/>
      <c r="D938" s="9"/>
      <c r="E938" s="9"/>
      <c r="F938" s="9"/>
      <c r="G938" s="9"/>
      <c r="H938" s="9"/>
      <c r="J938" s="16"/>
      <c r="O938" s="24"/>
    </row>
    <row r="939">
      <c r="A939" s="9"/>
      <c r="B939" s="9"/>
      <c r="C939" s="9"/>
      <c r="D939" s="9"/>
      <c r="E939" s="9"/>
      <c r="F939" s="9"/>
      <c r="G939" s="9"/>
      <c r="H939" s="9"/>
      <c r="J939" s="16"/>
      <c r="O939" s="24"/>
    </row>
    <row r="940">
      <c r="A940" s="9"/>
      <c r="B940" s="9"/>
      <c r="C940" s="9"/>
      <c r="D940" s="9"/>
      <c r="E940" s="9"/>
      <c r="F940" s="9"/>
      <c r="G940" s="9"/>
      <c r="H940" s="9"/>
      <c r="J940" s="16"/>
      <c r="O940" s="24"/>
    </row>
    <row r="941">
      <c r="A941" s="9"/>
      <c r="B941" s="9"/>
      <c r="C941" s="9"/>
      <c r="D941" s="9"/>
      <c r="E941" s="9"/>
      <c r="F941" s="9"/>
      <c r="G941" s="9"/>
      <c r="H941" s="9"/>
      <c r="J941" s="16"/>
      <c r="O941" s="24"/>
    </row>
    <row r="942">
      <c r="A942" s="9"/>
      <c r="B942" s="9"/>
      <c r="C942" s="9"/>
      <c r="D942" s="9"/>
      <c r="E942" s="9"/>
      <c r="F942" s="9"/>
      <c r="G942" s="9"/>
      <c r="H942" s="9"/>
      <c r="J942" s="16"/>
      <c r="O942" s="24"/>
    </row>
    <row r="943">
      <c r="A943" s="9"/>
      <c r="B943" s="9"/>
      <c r="C943" s="9"/>
      <c r="D943" s="9"/>
      <c r="E943" s="9"/>
      <c r="F943" s="9"/>
      <c r="G943" s="9"/>
      <c r="H943" s="9"/>
      <c r="J943" s="16"/>
      <c r="O943" s="24"/>
    </row>
    <row r="944">
      <c r="A944" s="9"/>
      <c r="B944" s="9"/>
      <c r="C944" s="9"/>
      <c r="D944" s="9"/>
      <c r="E944" s="9"/>
      <c r="F944" s="9"/>
      <c r="G944" s="9"/>
      <c r="H944" s="9"/>
      <c r="J944" s="16"/>
      <c r="O944" s="24"/>
    </row>
    <row r="945">
      <c r="A945" s="9"/>
      <c r="B945" s="9"/>
      <c r="C945" s="9"/>
      <c r="D945" s="9"/>
      <c r="E945" s="9"/>
      <c r="F945" s="9"/>
      <c r="G945" s="9"/>
      <c r="H945" s="9"/>
      <c r="J945" s="16"/>
      <c r="O945" s="24"/>
    </row>
    <row r="946">
      <c r="A946" s="9"/>
      <c r="B946" s="9"/>
      <c r="C946" s="9"/>
      <c r="D946" s="9"/>
      <c r="E946" s="9"/>
      <c r="F946" s="9"/>
      <c r="G946" s="9"/>
      <c r="H946" s="9"/>
      <c r="J946" s="16"/>
      <c r="O946" s="24"/>
    </row>
    <row r="947">
      <c r="A947" s="9"/>
      <c r="B947" s="9"/>
      <c r="C947" s="9"/>
      <c r="D947" s="9"/>
      <c r="E947" s="9"/>
      <c r="F947" s="9"/>
      <c r="G947" s="9"/>
      <c r="H947" s="9"/>
      <c r="J947" s="16"/>
      <c r="O947" s="24"/>
    </row>
    <row r="948">
      <c r="A948" s="9"/>
      <c r="B948" s="9"/>
      <c r="C948" s="9"/>
      <c r="D948" s="9"/>
      <c r="E948" s="9"/>
      <c r="F948" s="9"/>
      <c r="G948" s="9"/>
      <c r="H948" s="9"/>
      <c r="J948" s="16"/>
      <c r="O948" s="24"/>
    </row>
    <row r="949">
      <c r="A949" s="9"/>
      <c r="B949" s="9"/>
      <c r="C949" s="9"/>
      <c r="D949" s="9"/>
      <c r="E949" s="9"/>
      <c r="F949" s="9"/>
      <c r="G949" s="9"/>
      <c r="H949" s="9"/>
      <c r="J949" s="16"/>
      <c r="O949" s="24"/>
    </row>
    <row r="950">
      <c r="A950" s="9"/>
      <c r="B950" s="9"/>
      <c r="C950" s="9"/>
      <c r="D950" s="9"/>
      <c r="E950" s="9"/>
      <c r="F950" s="9"/>
      <c r="G950" s="9"/>
      <c r="H950" s="9"/>
      <c r="J950" s="16"/>
      <c r="O950" s="24"/>
    </row>
    <row r="951">
      <c r="A951" s="9"/>
      <c r="B951" s="9"/>
      <c r="C951" s="9"/>
      <c r="D951" s="9"/>
      <c r="E951" s="9"/>
      <c r="F951" s="9"/>
      <c r="G951" s="9"/>
      <c r="H951" s="9"/>
      <c r="J951" s="16"/>
      <c r="O951" s="24"/>
    </row>
    <row r="952">
      <c r="A952" s="9"/>
      <c r="B952" s="9"/>
      <c r="C952" s="9"/>
      <c r="D952" s="9"/>
      <c r="E952" s="9"/>
      <c r="F952" s="9"/>
      <c r="G952" s="9"/>
      <c r="H952" s="9"/>
      <c r="J952" s="16"/>
      <c r="O952" s="24"/>
    </row>
    <row r="953">
      <c r="A953" s="9"/>
      <c r="B953" s="9"/>
      <c r="C953" s="9"/>
      <c r="D953" s="9"/>
      <c r="E953" s="9"/>
      <c r="F953" s="9"/>
      <c r="G953" s="9"/>
      <c r="H953" s="9"/>
      <c r="J953" s="16"/>
      <c r="O953" s="24"/>
    </row>
    <row r="954">
      <c r="A954" s="9"/>
      <c r="B954" s="9"/>
      <c r="C954" s="9"/>
      <c r="D954" s="9"/>
      <c r="E954" s="9"/>
      <c r="F954" s="9"/>
      <c r="G954" s="9"/>
      <c r="H954" s="9"/>
      <c r="J954" s="16"/>
      <c r="O954" s="24"/>
    </row>
    <row r="955">
      <c r="A955" s="9"/>
      <c r="B955" s="9"/>
      <c r="C955" s="9"/>
      <c r="D955" s="9"/>
      <c r="E955" s="9"/>
      <c r="F955" s="9"/>
      <c r="G955" s="9"/>
      <c r="H955" s="9"/>
      <c r="J955" s="16"/>
      <c r="O955" s="24"/>
    </row>
    <row r="956">
      <c r="A956" s="9"/>
      <c r="B956" s="9"/>
      <c r="C956" s="9"/>
      <c r="D956" s="9"/>
      <c r="E956" s="9"/>
      <c r="F956" s="9"/>
      <c r="G956" s="9"/>
      <c r="H956" s="9"/>
      <c r="J956" s="16"/>
      <c r="O956" s="24"/>
    </row>
    <row r="957">
      <c r="A957" s="9"/>
      <c r="B957" s="9"/>
      <c r="C957" s="9"/>
      <c r="D957" s="9"/>
      <c r="E957" s="9"/>
      <c r="F957" s="9"/>
      <c r="G957" s="9"/>
      <c r="H957" s="9"/>
      <c r="J957" s="16"/>
      <c r="O957" s="24"/>
    </row>
    <row r="958">
      <c r="A958" s="9"/>
      <c r="B958" s="9"/>
      <c r="C958" s="9"/>
      <c r="D958" s="9"/>
      <c r="E958" s="9"/>
      <c r="F958" s="9"/>
      <c r="G958" s="9"/>
      <c r="H958" s="9"/>
      <c r="J958" s="16"/>
      <c r="O958" s="24"/>
    </row>
    <row r="959">
      <c r="A959" s="9"/>
      <c r="B959" s="9"/>
      <c r="C959" s="9"/>
      <c r="D959" s="9"/>
      <c r="E959" s="9"/>
      <c r="F959" s="9"/>
      <c r="G959" s="9"/>
      <c r="H959" s="9"/>
      <c r="J959" s="16"/>
      <c r="O959" s="24"/>
    </row>
    <row r="960">
      <c r="A960" s="9"/>
      <c r="B960" s="9"/>
      <c r="C960" s="9"/>
      <c r="D960" s="9"/>
      <c r="E960" s="9"/>
      <c r="F960" s="9"/>
      <c r="G960" s="9"/>
      <c r="H960" s="9"/>
      <c r="J960" s="16"/>
      <c r="O960" s="24"/>
    </row>
    <row r="961">
      <c r="A961" s="9"/>
      <c r="B961" s="9"/>
      <c r="C961" s="9"/>
      <c r="D961" s="9"/>
      <c r="E961" s="9"/>
      <c r="F961" s="9"/>
      <c r="G961" s="9"/>
      <c r="H961" s="9"/>
      <c r="J961" s="16"/>
      <c r="O961" s="24"/>
    </row>
    <row r="962">
      <c r="A962" s="9"/>
      <c r="B962" s="9"/>
      <c r="C962" s="9"/>
      <c r="D962" s="9"/>
      <c r="E962" s="9"/>
      <c r="F962" s="9"/>
      <c r="G962" s="9"/>
      <c r="H962" s="9"/>
      <c r="J962" s="16"/>
      <c r="O962" s="24"/>
    </row>
    <row r="963">
      <c r="A963" s="9"/>
      <c r="B963" s="9"/>
      <c r="C963" s="9"/>
      <c r="D963" s="9"/>
      <c r="E963" s="9"/>
      <c r="F963" s="9"/>
      <c r="G963" s="9"/>
      <c r="H963" s="9"/>
      <c r="J963" s="16"/>
      <c r="O963" s="24"/>
    </row>
    <row r="964">
      <c r="A964" s="9"/>
      <c r="B964" s="9"/>
      <c r="C964" s="9"/>
      <c r="D964" s="9"/>
      <c r="E964" s="9"/>
      <c r="F964" s="9"/>
      <c r="G964" s="9"/>
      <c r="H964" s="9"/>
      <c r="J964" s="16"/>
      <c r="O964" s="24"/>
    </row>
    <row r="965">
      <c r="A965" s="9"/>
      <c r="B965" s="9"/>
      <c r="C965" s="9"/>
      <c r="D965" s="9"/>
      <c r="E965" s="9"/>
      <c r="F965" s="9"/>
      <c r="G965" s="9"/>
      <c r="H965" s="9"/>
      <c r="J965" s="16"/>
      <c r="O965" s="24"/>
    </row>
    <row r="966">
      <c r="A966" s="9"/>
      <c r="B966" s="9"/>
      <c r="C966" s="9"/>
      <c r="D966" s="9"/>
      <c r="E966" s="9"/>
      <c r="F966" s="9"/>
      <c r="G966" s="9"/>
      <c r="H966" s="9"/>
      <c r="J966" s="16"/>
      <c r="O966" s="24"/>
    </row>
    <row r="967">
      <c r="A967" s="9"/>
      <c r="B967" s="9"/>
      <c r="C967" s="9"/>
      <c r="D967" s="9"/>
      <c r="E967" s="9"/>
      <c r="F967" s="9"/>
      <c r="G967" s="9"/>
      <c r="H967" s="9"/>
      <c r="J967" s="16"/>
      <c r="O967" s="24"/>
    </row>
    <row r="968">
      <c r="A968" s="9"/>
      <c r="B968" s="9"/>
      <c r="C968" s="9"/>
      <c r="D968" s="9"/>
      <c r="E968" s="9"/>
      <c r="F968" s="9"/>
      <c r="G968" s="9"/>
      <c r="H968" s="9"/>
      <c r="J968" s="16"/>
      <c r="O968" s="24"/>
    </row>
    <row r="969">
      <c r="A969" s="9"/>
      <c r="B969" s="9"/>
      <c r="C969" s="9"/>
      <c r="D969" s="9"/>
      <c r="E969" s="9"/>
      <c r="F969" s="9"/>
      <c r="G969" s="9"/>
      <c r="H969" s="9"/>
      <c r="J969" s="16"/>
      <c r="O969" s="24"/>
    </row>
    <row r="970">
      <c r="A970" s="9"/>
      <c r="B970" s="9"/>
      <c r="C970" s="9"/>
      <c r="D970" s="9"/>
      <c r="E970" s="9"/>
      <c r="F970" s="9"/>
      <c r="G970" s="9"/>
      <c r="H970" s="9"/>
      <c r="J970" s="16"/>
      <c r="O970" s="24"/>
    </row>
    <row r="971">
      <c r="A971" s="9"/>
      <c r="B971" s="9"/>
      <c r="C971" s="9"/>
      <c r="D971" s="9"/>
      <c r="E971" s="9"/>
      <c r="F971" s="9"/>
      <c r="G971" s="9"/>
      <c r="H971" s="9"/>
      <c r="J971" s="16"/>
      <c r="O971" s="24"/>
    </row>
    <row r="972">
      <c r="A972" s="9"/>
      <c r="B972" s="9"/>
      <c r="C972" s="9"/>
      <c r="D972" s="9"/>
      <c r="E972" s="9"/>
      <c r="F972" s="9"/>
      <c r="G972" s="9"/>
      <c r="H972" s="9"/>
      <c r="J972" s="16"/>
      <c r="O972" s="24"/>
    </row>
    <row r="973">
      <c r="A973" s="9"/>
      <c r="B973" s="9"/>
      <c r="C973" s="9"/>
      <c r="D973" s="9"/>
      <c r="E973" s="9"/>
      <c r="F973" s="9"/>
      <c r="G973" s="9"/>
      <c r="H973" s="9"/>
      <c r="J973" s="16"/>
      <c r="O973" s="24"/>
    </row>
    <row r="974">
      <c r="A974" s="9"/>
      <c r="B974" s="9"/>
      <c r="C974" s="9"/>
      <c r="D974" s="9"/>
      <c r="E974" s="9"/>
      <c r="F974" s="9"/>
      <c r="G974" s="9"/>
      <c r="H974" s="9"/>
      <c r="J974" s="16"/>
      <c r="O974" s="24"/>
    </row>
    <row r="975">
      <c r="A975" s="9"/>
      <c r="B975" s="9"/>
      <c r="C975" s="9"/>
      <c r="D975" s="9"/>
      <c r="E975" s="9"/>
      <c r="F975" s="9"/>
      <c r="G975" s="9"/>
      <c r="H975" s="9"/>
      <c r="J975" s="16"/>
      <c r="O975" s="24"/>
    </row>
    <row r="976">
      <c r="A976" s="9"/>
      <c r="B976" s="9"/>
      <c r="C976" s="9"/>
      <c r="D976" s="9"/>
      <c r="E976" s="9"/>
      <c r="F976" s="9"/>
      <c r="G976" s="9"/>
      <c r="H976" s="9"/>
      <c r="J976" s="16"/>
      <c r="O976" s="24"/>
    </row>
    <row r="977">
      <c r="A977" s="9"/>
      <c r="B977" s="9"/>
      <c r="C977" s="9"/>
      <c r="D977" s="9"/>
      <c r="E977" s="9"/>
      <c r="F977" s="9"/>
      <c r="G977" s="9"/>
      <c r="H977" s="9"/>
      <c r="J977" s="16"/>
      <c r="O977" s="24"/>
    </row>
    <row r="978">
      <c r="A978" s="9"/>
      <c r="B978" s="9"/>
      <c r="C978" s="9"/>
      <c r="D978" s="9"/>
      <c r="E978" s="9"/>
      <c r="F978" s="9"/>
      <c r="G978" s="9"/>
      <c r="H978" s="9"/>
      <c r="J978" s="16"/>
      <c r="O978" s="24"/>
    </row>
    <row r="979">
      <c r="A979" s="9"/>
      <c r="B979" s="9"/>
      <c r="C979" s="9"/>
      <c r="D979" s="9"/>
      <c r="E979" s="9"/>
      <c r="F979" s="9"/>
      <c r="G979" s="9"/>
      <c r="H979" s="9"/>
      <c r="J979" s="16"/>
      <c r="O979" s="24"/>
    </row>
    <row r="980">
      <c r="A980" s="9"/>
      <c r="B980" s="9"/>
      <c r="C980" s="9"/>
      <c r="D980" s="9"/>
      <c r="E980" s="9"/>
      <c r="F980" s="9"/>
      <c r="G980" s="9"/>
      <c r="H980" s="9"/>
      <c r="J980" s="16"/>
      <c r="O980" s="24"/>
    </row>
    <row r="981">
      <c r="A981" s="9"/>
      <c r="B981" s="9"/>
      <c r="C981" s="9"/>
      <c r="D981" s="9"/>
      <c r="E981" s="9"/>
      <c r="F981" s="9"/>
      <c r="G981" s="9"/>
      <c r="H981" s="9"/>
      <c r="J981" s="16"/>
      <c r="O981" s="24"/>
    </row>
    <row r="982">
      <c r="A982" s="9"/>
      <c r="B982" s="9"/>
      <c r="C982" s="9"/>
      <c r="D982" s="9"/>
      <c r="E982" s="9"/>
      <c r="F982" s="9"/>
      <c r="G982" s="9"/>
      <c r="H982" s="9"/>
      <c r="J982" s="16"/>
      <c r="O982" s="24"/>
    </row>
    <row r="983">
      <c r="A983" s="9"/>
      <c r="B983" s="9"/>
      <c r="C983" s="9"/>
      <c r="D983" s="9"/>
      <c r="E983" s="9"/>
      <c r="F983" s="9"/>
      <c r="G983" s="9"/>
      <c r="H983" s="9"/>
      <c r="J983" s="16"/>
      <c r="O983" s="24"/>
    </row>
    <row r="984">
      <c r="A984" s="9"/>
      <c r="B984" s="9"/>
      <c r="C984" s="9"/>
      <c r="D984" s="9"/>
      <c r="E984" s="9"/>
      <c r="F984" s="9"/>
      <c r="G984" s="9"/>
      <c r="H984" s="9"/>
      <c r="J984" s="16"/>
      <c r="O984" s="24"/>
    </row>
    <row r="985">
      <c r="A985" s="9"/>
      <c r="B985" s="9"/>
      <c r="C985" s="9"/>
      <c r="D985" s="9"/>
      <c r="E985" s="9"/>
      <c r="F985" s="9"/>
      <c r="G985" s="9"/>
      <c r="H985" s="9"/>
      <c r="J985" s="16"/>
      <c r="O985" s="24"/>
    </row>
    <row r="986">
      <c r="A986" s="9"/>
      <c r="B986" s="9"/>
      <c r="C986" s="9"/>
      <c r="D986" s="9"/>
      <c r="E986" s="9"/>
      <c r="F986" s="9"/>
      <c r="G986" s="9"/>
      <c r="H986" s="9"/>
      <c r="J986" s="16"/>
      <c r="O986" s="24"/>
    </row>
    <row r="987">
      <c r="A987" s="9"/>
      <c r="B987" s="9"/>
      <c r="C987" s="9"/>
      <c r="D987" s="9"/>
      <c r="E987" s="9"/>
      <c r="F987" s="9"/>
      <c r="G987" s="9"/>
      <c r="H987" s="9"/>
      <c r="J987" s="16"/>
      <c r="O987" s="24"/>
    </row>
    <row r="988">
      <c r="A988" s="9"/>
      <c r="B988" s="9"/>
      <c r="C988" s="9"/>
      <c r="D988" s="9"/>
      <c r="E988" s="9"/>
      <c r="F988" s="9"/>
      <c r="G988" s="9"/>
      <c r="H988" s="9"/>
      <c r="J988" s="16"/>
      <c r="O988" s="24"/>
    </row>
    <row r="989">
      <c r="A989" s="9"/>
      <c r="B989" s="9"/>
      <c r="C989" s="9"/>
      <c r="D989" s="9"/>
      <c r="E989" s="9"/>
      <c r="F989" s="9"/>
      <c r="G989" s="9"/>
      <c r="H989" s="9"/>
      <c r="J989" s="16"/>
      <c r="O989" s="24"/>
    </row>
    <row r="990">
      <c r="A990" s="9"/>
      <c r="B990" s="9"/>
      <c r="C990" s="9"/>
      <c r="D990" s="9"/>
      <c r="E990" s="9"/>
      <c r="F990" s="9"/>
      <c r="G990" s="9"/>
      <c r="H990" s="9"/>
      <c r="J990" s="16"/>
      <c r="O990" s="24"/>
    </row>
    <row r="991">
      <c r="A991" s="9"/>
      <c r="B991" s="9"/>
      <c r="C991" s="9"/>
      <c r="D991" s="9"/>
      <c r="E991" s="9"/>
      <c r="F991" s="9"/>
      <c r="G991" s="9"/>
      <c r="H991" s="9"/>
      <c r="J991" s="16"/>
      <c r="O991" s="24"/>
    </row>
    <row r="992">
      <c r="A992" s="9"/>
      <c r="B992" s="9"/>
      <c r="C992" s="9"/>
      <c r="D992" s="9"/>
      <c r="E992" s="9"/>
      <c r="F992" s="9"/>
      <c r="G992" s="9"/>
      <c r="H992" s="9"/>
      <c r="J992" s="16"/>
      <c r="O992" s="24"/>
    </row>
    <row r="993">
      <c r="A993" s="9"/>
      <c r="B993" s="9"/>
      <c r="C993" s="9"/>
      <c r="D993" s="9"/>
      <c r="E993" s="9"/>
      <c r="F993" s="9"/>
      <c r="G993" s="9"/>
      <c r="H993" s="9"/>
      <c r="J993" s="16"/>
      <c r="O993" s="24"/>
    </row>
    <row r="994">
      <c r="A994" s="9"/>
      <c r="B994" s="9"/>
      <c r="C994" s="9"/>
      <c r="D994" s="9"/>
      <c r="E994" s="9"/>
      <c r="F994" s="9"/>
      <c r="G994" s="9"/>
      <c r="H994" s="9"/>
      <c r="J994" s="16"/>
      <c r="O994" s="24"/>
    </row>
    <row r="995">
      <c r="A995" s="9"/>
      <c r="B995" s="9"/>
      <c r="C995" s="9"/>
      <c r="D995" s="9"/>
      <c r="E995" s="9"/>
      <c r="F995" s="9"/>
      <c r="G995" s="9"/>
      <c r="H995" s="9"/>
      <c r="J995" s="16"/>
      <c r="O995" s="24"/>
    </row>
    <row r="996">
      <c r="A996" s="9"/>
      <c r="B996" s="9"/>
      <c r="C996" s="9"/>
      <c r="D996" s="9"/>
      <c r="E996" s="9"/>
      <c r="F996" s="9"/>
      <c r="G996" s="9"/>
      <c r="H996" s="9"/>
      <c r="J996" s="16"/>
      <c r="O996" s="24"/>
    </row>
    <row r="997">
      <c r="A997" s="9"/>
      <c r="B997" s="9"/>
      <c r="C997" s="9"/>
      <c r="D997" s="9"/>
      <c r="E997" s="9"/>
      <c r="F997" s="9"/>
      <c r="G997" s="9"/>
      <c r="H997" s="9"/>
      <c r="J997" s="16"/>
      <c r="O997" s="24"/>
    </row>
    <row r="998">
      <c r="A998" s="9"/>
      <c r="B998" s="9"/>
      <c r="C998" s="9"/>
      <c r="D998" s="9"/>
      <c r="E998" s="9"/>
      <c r="F998" s="9"/>
      <c r="G998" s="9"/>
      <c r="H998" s="9"/>
      <c r="J998" s="16"/>
      <c r="O998" s="24"/>
    </row>
    <row r="999">
      <c r="A999" s="9"/>
      <c r="B999" s="9"/>
      <c r="C999" s="9"/>
      <c r="D999" s="9"/>
      <c r="E999" s="9"/>
      <c r="F999" s="9"/>
      <c r="G999" s="9"/>
      <c r="H999" s="9"/>
      <c r="J999" s="16"/>
      <c r="O999" s="24"/>
    </row>
    <row r="1000">
      <c r="A1000" s="9"/>
      <c r="B1000" s="9"/>
      <c r="C1000" s="9"/>
      <c r="D1000" s="9"/>
      <c r="E1000" s="9"/>
      <c r="F1000" s="9"/>
      <c r="G1000" s="9"/>
      <c r="H1000" s="9"/>
      <c r="J1000" s="16"/>
      <c r="O1000" s="24"/>
    </row>
    <row r="1001">
      <c r="A1001" s="9"/>
      <c r="B1001" s="9"/>
      <c r="C1001" s="9"/>
      <c r="D1001" s="9"/>
      <c r="E1001" s="9"/>
      <c r="F1001" s="9"/>
      <c r="G1001" s="9"/>
      <c r="H1001" s="9"/>
      <c r="J1001" s="16"/>
      <c r="O1001" s="24"/>
    </row>
    <row r="1002">
      <c r="A1002" s="9"/>
      <c r="B1002" s="9"/>
      <c r="C1002" s="9"/>
      <c r="D1002" s="9"/>
      <c r="E1002" s="9"/>
      <c r="F1002" s="9"/>
      <c r="G1002" s="9"/>
      <c r="H1002" s="9"/>
      <c r="J1002" s="16"/>
      <c r="O1002" s="24"/>
    </row>
    <row r="1003">
      <c r="A1003" s="9"/>
      <c r="B1003" s="9"/>
      <c r="C1003" s="9"/>
      <c r="D1003" s="9"/>
      <c r="E1003" s="9"/>
      <c r="F1003" s="9"/>
      <c r="G1003" s="9"/>
      <c r="H1003" s="9"/>
      <c r="J1003" s="16"/>
      <c r="O1003" s="24"/>
    </row>
    <row r="1004">
      <c r="A1004" s="9"/>
      <c r="B1004" s="9"/>
      <c r="C1004" s="9"/>
      <c r="D1004" s="9"/>
      <c r="E1004" s="9"/>
      <c r="F1004" s="9"/>
      <c r="G1004" s="9"/>
      <c r="H1004" s="9"/>
      <c r="J1004" s="16"/>
      <c r="O1004" s="2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4" max="4" width="24.29"/>
  </cols>
  <sheetData>
    <row r="1">
      <c r="A1" s="3" t="s">
        <v>1</v>
      </c>
      <c r="B1" s="3" t="s">
        <v>12</v>
      </c>
      <c r="C1" s="3" t="s">
        <v>13</v>
      </c>
      <c r="D1" s="3" t="s">
        <v>238</v>
      </c>
      <c r="E1" s="3" t="s">
        <v>239</v>
      </c>
      <c r="F1" s="3" t="s">
        <v>240</v>
      </c>
      <c r="G1" s="3" t="s">
        <v>18</v>
      </c>
      <c r="H1" s="3" t="s">
        <v>19</v>
      </c>
    </row>
    <row r="2">
      <c r="A2" s="3" t="s">
        <v>20</v>
      </c>
      <c r="B2" s="3">
        <v>15.0</v>
      </c>
      <c r="C2" s="3">
        <v>9.0</v>
      </c>
      <c r="D2" s="3">
        <v>0.1142</v>
      </c>
      <c r="E2" s="18">
        <v>0.13075</v>
      </c>
      <c r="F2" s="20">
        <f t="shared" ref="F2:F10" si="1">E2-D2</f>
        <v>0.01655</v>
      </c>
      <c r="G2" s="10"/>
      <c r="H2" s="3"/>
    </row>
    <row r="3">
      <c r="A3" s="3" t="s">
        <v>32</v>
      </c>
      <c r="B3" s="3">
        <v>15.0</v>
      </c>
      <c r="C3" s="3">
        <v>30.0</v>
      </c>
      <c r="D3" s="3">
        <v>0.12363</v>
      </c>
      <c r="E3" s="18">
        <v>0.12948</v>
      </c>
      <c r="F3" s="20">
        <f t="shared" si="1"/>
        <v>0.00585</v>
      </c>
      <c r="G3" s="10"/>
      <c r="H3" s="3"/>
    </row>
    <row r="4">
      <c r="A4" s="3" t="s">
        <v>34</v>
      </c>
      <c r="B4" s="3">
        <v>15.0</v>
      </c>
      <c r="C4" s="3">
        <v>49.0</v>
      </c>
      <c r="D4" s="3">
        <v>0.11211</v>
      </c>
      <c r="E4" s="18">
        <v>0.13067</v>
      </c>
      <c r="F4" s="20">
        <f t="shared" si="1"/>
        <v>0.01856</v>
      </c>
      <c r="G4" s="10"/>
      <c r="H4" s="3"/>
    </row>
    <row r="5">
      <c r="A5" s="3" t="s">
        <v>36</v>
      </c>
      <c r="B5" s="3">
        <v>74.5</v>
      </c>
      <c r="C5" s="3">
        <v>14.0</v>
      </c>
      <c r="D5" s="12">
        <v>0.12421</v>
      </c>
      <c r="E5" s="18">
        <v>0.12976</v>
      </c>
      <c r="F5" s="20">
        <f t="shared" si="1"/>
        <v>0.00555</v>
      </c>
      <c r="G5" s="10"/>
      <c r="H5" s="3"/>
    </row>
    <row r="6">
      <c r="A6" s="3" t="s">
        <v>44</v>
      </c>
      <c r="B6" s="3">
        <v>93.0</v>
      </c>
      <c r="C6" s="3">
        <v>30.0</v>
      </c>
      <c r="D6" s="12">
        <v>0.11683</v>
      </c>
      <c r="E6" s="18">
        <v>0.13002</v>
      </c>
      <c r="F6" s="20">
        <f t="shared" si="1"/>
        <v>0.01319</v>
      </c>
      <c r="G6" s="10"/>
      <c r="H6" s="3"/>
    </row>
    <row r="7">
      <c r="A7" s="3" t="s">
        <v>48</v>
      </c>
      <c r="B7" s="3">
        <v>115.0</v>
      </c>
      <c r="C7" s="3">
        <v>44.0</v>
      </c>
      <c r="D7" s="12">
        <v>0.10635</v>
      </c>
      <c r="E7" s="18">
        <v>0.13023</v>
      </c>
      <c r="F7" s="20">
        <f t="shared" si="1"/>
        <v>0.02388</v>
      </c>
      <c r="G7" s="10"/>
      <c r="H7" s="3"/>
    </row>
    <row r="8">
      <c r="A8" s="3" t="s">
        <v>51</v>
      </c>
      <c r="B8" s="3">
        <v>175.0</v>
      </c>
      <c r="C8" s="3">
        <v>10.0</v>
      </c>
      <c r="D8" s="12">
        <v>0.12592</v>
      </c>
      <c r="E8" s="18">
        <v>0.12975</v>
      </c>
      <c r="F8" s="20">
        <f t="shared" si="1"/>
        <v>0.00383</v>
      </c>
      <c r="G8" s="10"/>
      <c r="H8" s="3"/>
    </row>
    <row r="9">
      <c r="A9" s="3" t="s">
        <v>54</v>
      </c>
      <c r="B9" s="3">
        <v>175.0</v>
      </c>
      <c r="C9" s="3">
        <v>30.0</v>
      </c>
      <c r="D9" s="12">
        <v>0.12522</v>
      </c>
      <c r="E9" s="18">
        <v>0.1303</v>
      </c>
      <c r="F9" s="20">
        <f t="shared" si="1"/>
        <v>0.00508</v>
      </c>
      <c r="G9" s="10"/>
    </row>
    <row r="10">
      <c r="A10" s="3" t="s">
        <v>58</v>
      </c>
      <c r="B10" s="3">
        <v>175.0</v>
      </c>
      <c r="C10" s="3">
        <v>49.0</v>
      </c>
      <c r="D10" s="12">
        <v>0.11124</v>
      </c>
      <c r="E10" s="18">
        <v>0.12904</v>
      </c>
      <c r="F10" s="20">
        <f t="shared" si="1"/>
        <v>0.0178</v>
      </c>
      <c r="G10" s="10"/>
    </row>
    <row r="12">
      <c r="A12" s="2" t="s">
        <v>241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35.0"/>
    <col customWidth="1" min="3" max="4" width="30.14"/>
    <col customWidth="1" min="5" max="5" width="19.57"/>
    <col customWidth="1" min="6" max="6" width="12.43"/>
    <col customWidth="1" min="7" max="7" width="6.71"/>
    <col customWidth="1" min="8" max="8" width="16.0"/>
    <col customWidth="1" min="9" max="9" width="24.57"/>
    <col customWidth="1" min="10" max="10" width="28.14"/>
    <col customWidth="1" min="11" max="11" width="30.0"/>
    <col customWidth="1" min="13" max="13" width="26.86"/>
  </cols>
  <sheetData>
    <row r="1">
      <c r="A1" s="1" t="s">
        <v>282</v>
      </c>
      <c r="B1" s="1"/>
      <c r="C1" s="1"/>
      <c r="D1" s="1"/>
      <c r="E1" s="1"/>
      <c r="F1" s="1"/>
      <c r="G1" s="1"/>
      <c r="H1" s="1"/>
      <c r="I1" s="2"/>
      <c r="J1" s="4"/>
      <c r="K1" s="2"/>
      <c r="L1" s="2"/>
      <c r="M1" s="21"/>
      <c r="N1" s="2"/>
      <c r="O1" s="2"/>
      <c r="P1" s="6"/>
      <c r="Q1" s="6"/>
      <c r="R1" s="6"/>
      <c r="S1" s="6"/>
      <c r="T1" s="6"/>
      <c r="U1" s="6"/>
      <c r="V1" s="6"/>
      <c r="W1" s="6"/>
      <c r="X1" s="6"/>
      <c r="Y1" s="6"/>
      <c r="Z1" s="6"/>
      <c r="AA1" s="6"/>
      <c r="AB1" s="6"/>
      <c r="AC1" s="6"/>
    </row>
    <row r="2">
      <c r="A2" s="1" t="s">
        <v>0</v>
      </c>
      <c r="B2" s="1" t="s">
        <v>283</v>
      </c>
      <c r="C2" s="1" t="s">
        <v>232</v>
      </c>
      <c r="D2" s="1" t="s">
        <v>3</v>
      </c>
      <c r="E2" s="1" t="s">
        <v>4</v>
      </c>
      <c r="F2" s="1" t="s">
        <v>5</v>
      </c>
      <c r="G2" s="1" t="s">
        <v>6</v>
      </c>
      <c r="H2" s="1" t="s">
        <v>7</v>
      </c>
      <c r="I2" s="2" t="s">
        <v>8</v>
      </c>
      <c r="J2" s="4" t="s">
        <v>9</v>
      </c>
      <c r="K2" s="2" t="s">
        <v>284</v>
      </c>
      <c r="L2" s="2" t="s">
        <v>22</v>
      </c>
      <c r="M2" s="21" t="s">
        <v>23</v>
      </c>
      <c r="N2" s="2" t="s">
        <v>18</v>
      </c>
      <c r="O2" s="2" t="s">
        <v>24</v>
      </c>
      <c r="P2" s="6"/>
      <c r="Q2" s="6"/>
      <c r="R2" s="6"/>
      <c r="S2" s="6"/>
      <c r="T2" s="6"/>
      <c r="U2" s="6"/>
      <c r="V2" s="6"/>
      <c r="W2" s="6"/>
      <c r="X2" s="6"/>
      <c r="Y2" s="6"/>
      <c r="Z2" s="6"/>
      <c r="AA2" s="6"/>
      <c r="AB2" s="6"/>
      <c r="AC2" s="6"/>
    </row>
    <row r="3">
      <c r="A3" s="13">
        <v>0.5486111111111112</v>
      </c>
      <c r="B3" s="7" t="s">
        <v>27</v>
      </c>
      <c r="C3" s="7" t="s">
        <v>25</v>
      </c>
      <c r="D3" s="7" t="s">
        <v>26</v>
      </c>
      <c r="E3" s="7">
        <v>5.0</v>
      </c>
      <c r="F3" s="7" t="s">
        <v>30</v>
      </c>
      <c r="G3" s="7">
        <v>1.0</v>
      </c>
      <c r="H3" s="9"/>
      <c r="I3" s="3">
        <v>132.0</v>
      </c>
      <c r="J3" s="3">
        <v>0.12758</v>
      </c>
      <c r="K3" s="3">
        <v>0.12774</v>
      </c>
      <c r="L3">
        <f t="shared" ref="L3:L116" si="1">K3-J3</f>
        <v>0.00016</v>
      </c>
      <c r="M3" s="22">
        <f t="shared" ref="M3:M122" si="2">L3/(I3/1000)</f>
        <v>0.001212121212</v>
      </c>
      <c r="N3" s="10"/>
      <c r="O3" s="3"/>
    </row>
    <row r="4">
      <c r="A4" s="7"/>
      <c r="B4" s="7" t="s">
        <v>27</v>
      </c>
      <c r="C4" s="7" t="s">
        <v>25</v>
      </c>
      <c r="D4" s="7" t="s">
        <v>26</v>
      </c>
      <c r="E4" s="7">
        <v>14.0</v>
      </c>
      <c r="F4" s="7" t="s">
        <v>38</v>
      </c>
      <c r="G4" s="7">
        <v>1.0</v>
      </c>
      <c r="H4" s="9"/>
      <c r="I4" s="3">
        <v>130.0</v>
      </c>
      <c r="J4" s="8">
        <v>0.12582</v>
      </c>
      <c r="K4" s="3">
        <v>0.12559</v>
      </c>
      <c r="L4">
        <f t="shared" si="1"/>
        <v>-0.00023</v>
      </c>
      <c r="M4" s="22">
        <f t="shared" si="2"/>
        <v>-0.001769230769</v>
      </c>
      <c r="N4" s="10"/>
    </row>
    <row r="5">
      <c r="A5" s="7"/>
      <c r="B5" s="7" t="s">
        <v>27</v>
      </c>
      <c r="C5" s="7" t="s">
        <v>25</v>
      </c>
      <c r="D5" s="7" t="s">
        <v>26</v>
      </c>
      <c r="E5" s="7">
        <v>27.0</v>
      </c>
      <c r="F5" s="7" t="s">
        <v>41</v>
      </c>
      <c r="G5" s="7">
        <v>1.0</v>
      </c>
      <c r="H5" s="7"/>
      <c r="I5" s="3">
        <v>127.0</v>
      </c>
      <c r="J5" s="8">
        <v>0.12697</v>
      </c>
      <c r="K5" s="3">
        <v>0.12663</v>
      </c>
      <c r="L5">
        <f t="shared" si="1"/>
        <v>-0.00034</v>
      </c>
      <c r="M5" s="22">
        <f t="shared" si="2"/>
        <v>-0.002677165354</v>
      </c>
      <c r="N5" s="10"/>
    </row>
    <row r="6">
      <c r="A6" s="7"/>
      <c r="B6" s="7" t="s">
        <v>27</v>
      </c>
      <c r="C6" s="7" t="s">
        <v>25</v>
      </c>
      <c r="D6" s="7" t="s">
        <v>36</v>
      </c>
      <c r="E6" s="7">
        <v>5.0</v>
      </c>
      <c r="F6" s="7" t="s">
        <v>45</v>
      </c>
      <c r="G6" s="7">
        <v>1.0</v>
      </c>
      <c r="H6" s="9"/>
      <c r="I6" s="3">
        <v>131.0</v>
      </c>
      <c r="J6" s="8">
        <v>0.1258</v>
      </c>
      <c r="K6" s="3">
        <v>0.12569</v>
      </c>
      <c r="L6">
        <f t="shared" si="1"/>
        <v>-0.00011</v>
      </c>
      <c r="M6" s="22">
        <f t="shared" si="2"/>
        <v>-0.0008396946565</v>
      </c>
      <c r="N6" s="10"/>
    </row>
    <row r="7">
      <c r="A7" s="7"/>
      <c r="B7" s="7" t="s">
        <v>27</v>
      </c>
      <c r="C7" s="7" t="s">
        <v>25</v>
      </c>
      <c r="D7" s="7" t="s">
        <v>36</v>
      </c>
      <c r="E7" s="7">
        <v>14.0</v>
      </c>
      <c r="F7" s="7" t="s">
        <v>49</v>
      </c>
      <c r="G7" s="7">
        <v>1.0</v>
      </c>
      <c r="H7" s="9"/>
      <c r="I7" s="3">
        <v>131.0</v>
      </c>
      <c r="J7" s="8">
        <v>0.12604</v>
      </c>
      <c r="K7" s="3">
        <v>0.1259</v>
      </c>
      <c r="L7">
        <f t="shared" si="1"/>
        <v>-0.00014</v>
      </c>
      <c r="M7" s="22">
        <f t="shared" si="2"/>
        <v>-0.00106870229</v>
      </c>
      <c r="N7" s="10"/>
    </row>
    <row r="8">
      <c r="A8" s="7"/>
      <c r="B8" s="7" t="s">
        <v>27</v>
      </c>
      <c r="C8" s="7" t="s">
        <v>25</v>
      </c>
      <c r="D8" s="7" t="s">
        <v>36</v>
      </c>
      <c r="E8" s="7">
        <v>27.0</v>
      </c>
      <c r="F8" s="7" t="s">
        <v>52</v>
      </c>
      <c r="G8" s="7">
        <v>1.0</v>
      </c>
      <c r="H8" s="9"/>
      <c r="I8" s="3">
        <v>130.0</v>
      </c>
      <c r="J8" s="8">
        <v>0.12452</v>
      </c>
      <c r="K8" s="3">
        <v>0.12425</v>
      </c>
      <c r="L8">
        <f t="shared" si="1"/>
        <v>-0.00027</v>
      </c>
      <c r="M8" s="22">
        <f t="shared" si="2"/>
        <v>-0.002076923077</v>
      </c>
      <c r="N8" s="10"/>
    </row>
    <row r="9">
      <c r="A9" s="13">
        <v>0.5784722222222223</v>
      </c>
      <c r="B9" s="7" t="s">
        <v>56</v>
      </c>
      <c r="C9" s="7">
        <v>0.0</v>
      </c>
      <c r="D9" s="7" t="s">
        <v>26</v>
      </c>
      <c r="E9" s="7">
        <v>5.0</v>
      </c>
      <c r="F9" s="7" t="s">
        <v>57</v>
      </c>
      <c r="G9" s="7">
        <v>2.0</v>
      </c>
      <c r="H9" s="9"/>
      <c r="I9" s="3">
        <v>127.0</v>
      </c>
      <c r="J9" s="8">
        <v>0.12486</v>
      </c>
      <c r="K9" s="3">
        <v>0.12521</v>
      </c>
      <c r="L9">
        <f t="shared" si="1"/>
        <v>0.00035</v>
      </c>
      <c r="M9" s="22">
        <f t="shared" si="2"/>
        <v>0.002755905512</v>
      </c>
      <c r="N9" s="10"/>
    </row>
    <row r="10">
      <c r="A10" s="13"/>
      <c r="B10" s="7" t="s">
        <v>56</v>
      </c>
      <c r="C10" s="7">
        <v>0.0</v>
      </c>
      <c r="D10" s="7" t="s">
        <v>26</v>
      </c>
      <c r="E10" s="7">
        <v>14.0</v>
      </c>
      <c r="F10" s="7" t="s">
        <v>61</v>
      </c>
      <c r="G10" s="7">
        <v>2.0</v>
      </c>
      <c r="H10" s="9"/>
      <c r="I10" s="3">
        <v>132.0</v>
      </c>
      <c r="J10" s="8">
        <v>0.12598</v>
      </c>
      <c r="K10" s="3">
        <v>0.12615</v>
      </c>
      <c r="L10">
        <f t="shared" si="1"/>
        <v>0.00017</v>
      </c>
      <c r="M10" s="22">
        <f t="shared" si="2"/>
        <v>0.001287878788</v>
      </c>
      <c r="N10" s="10"/>
      <c r="O10" s="3"/>
    </row>
    <row r="11">
      <c r="A11" s="13"/>
      <c r="B11" s="7" t="s">
        <v>56</v>
      </c>
      <c r="C11" s="7">
        <v>0.0</v>
      </c>
      <c r="D11" s="7" t="s">
        <v>26</v>
      </c>
      <c r="E11" s="7">
        <v>27.0</v>
      </c>
      <c r="F11" s="7" t="s">
        <v>63</v>
      </c>
      <c r="G11" s="7">
        <v>2.0</v>
      </c>
      <c r="H11" s="9"/>
      <c r="I11" s="3">
        <v>132.0</v>
      </c>
      <c r="J11" s="8">
        <v>0.12558</v>
      </c>
      <c r="K11" s="3">
        <v>0.12554</v>
      </c>
      <c r="L11">
        <f t="shared" si="1"/>
        <v>-0.00004</v>
      </c>
      <c r="M11" s="22">
        <f t="shared" si="2"/>
        <v>-0.000303030303</v>
      </c>
      <c r="N11" s="10"/>
      <c r="O11" s="3"/>
    </row>
    <row r="12">
      <c r="A12" s="13"/>
      <c r="B12" s="7" t="s">
        <v>56</v>
      </c>
      <c r="C12" s="7">
        <v>0.0</v>
      </c>
      <c r="D12" s="7" t="s">
        <v>36</v>
      </c>
      <c r="E12" s="7">
        <v>5.0</v>
      </c>
      <c r="F12" s="7" t="s">
        <v>65</v>
      </c>
      <c r="G12" s="7">
        <v>2.0</v>
      </c>
      <c r="H12" s="9"/>
      <c r="I12" s="3">
        <v>135.0</v>
      </c>
      <c r="J12" s="8">
        <v>0.12577</v>
      </c>
      <c r="K12" s="3">
        <v>0.12585</v>
      </c>
      <c r="L12">
        <f t="shared" si="1"/>
        <v>0.00008</v>
      </c>
      <c r="M12" s="22">
        <f t="shared" si="2"/>
        <v>0.0005925925926</v>
      </c>
      <c r="N12" s="10"/>
      <c r="O12" s="25">
        <f>max(M3:M122)</f>
        <v>0.03380597015</v>
      </c>
    </row>
    <row r="13">
      <c r="A13" s="13"/>
      <c r="B13" s="7" t="s">
        <v>56</v>
      </c>
      <c r="C13" s="7">
        <v>0.0</v>
      </c>
      <c r="D13" s="7" t="s">
        <v>36</v>
      </c>
      <c r="E13" s="7">
        <v>14.0</v>
      </c>
      <c r="F13" s="7" t="s">
        <v>68</v>
      </c>
      <c r="G13" s="7">
        <v>2.0</v>
      </c>
      <c r="H13" s="9"/>
      <c r="I13" s="3">
        <v>132.0</v>
      </c>
      <c r="J13" s="8">
        <v>0.12695</v>
      </c>
      <c r="K13" s="3">
        <v>0.12657</v>
      </c>
      <c r="L13">
        <f t="shared" si="1"/>
        <v>-0.00038</v>
      </c>
      <c r="M13" s="22">
        <f t="shared" si="2"/>
        <v>-0.002878787879</v>
      </c>
      <c r="N13" s="10"/>
    </row>
    <row r="14">
      <c r="A14" s="13"/>
      <c r="B14" s="7" t="s">
        <v>56</v>
      </c>
      <c r="C14" s="7">
        <v>0.0</v>
      </c>
      <c r="D14" s="7" t="s">
        <v>36</v>
      </c>
      <c r="E14" s="7">
        <v>27.0</v>
      </c>
      <c r="F14" s="7" t="s">
        <v>71</v>
      </c>
      <c r="G14" s="7">
        <v>2.0</v>
      </c>
      <c r="H14" s="9"/>
      <c r="I14" s="3">
        <v>131.167</v>
      </c>
      <c r="J14" s="8">
        <v>0.12588</v>
      </c>
      <c r="K14" s="3">
        <v>0.12567</v>
      </c>
      <c r="L14">
        <f t="shared" si="1"/>
        <v>-0.00021</v>
      </c>
      <c r="M14" s="22">
        <f t="shared" si="2"/>
        <v>-0.00160101245</v>
      </c>
      <c r="N14" s="10"/>
    </row>
    <row r="15">
      <c r="A15" s="13">
        <v>0.5847222222222223</v>
      </c>
      <c r="B15" s="7">
        <v>3.0</v>
      </c>
      <c r="C15" s="7">
        <v>9.0</v>
      </c>
      <c r="D15" s="7" t="s">
        <v>26</v>
      </c>
      <c r="E15" s="7">
        <v>5.0</v>
      </c>
      <c r="F15" s="7" t="s">
        <v>72</v>
      </c>
      <c r="G15" s="7">
        <v>3.0</v>
      </c>
      <c r="H15" s="9"/>
      <c r="I15" s="3">
        <v>131.0</v>
      </c>
      <c r="J15" s="8">
        <v>0.1266</v>
      </c>
      <c r="K15" s="3">
        <v>0.13079</v>
      </c>
      <c r="L15">
        <f t="shared" si="1"/>
        <v>0.00419</v>
      </c>
      <c r="M15" s="22">
        <f t="shared" si="2"/>
        <v>0.03198473282</v>
      </c>
      <c r="N15" s="10"/>
      <c r="O15" s="14"/>
    </row>
    <row r="16">
      <c r="A16" s="13"/>
      <c r="B16" s="7">
        <v>3.0</v>
      </c>
      <c r="C16" s="7">
        <v>9.0</v>
      </c>
      <c r="D16" s="7" t="s">
        <v>26</v>
      </c>
      <c r="E16" s="7">
        <v>14.0</v>
      </c>
      <c r="F16" s="7" t="s">
        <v>75</v>
      </c>
      <c r="G16" s="7">
        <v>3.0</v>
      </c>
      <c r="H16" s="9"/>
      <c r="I16" s="3">
        <v>130.0</v>
      </c>
      <c r="J16" s="8">
        <v>0.12617</v>
      </c>
      <c r="K16" s="3">
        <v>0.12992</v>
      </c>
      <c r="L16">
        <f t="shared" si="1"/>
        <v>0.00375</v>
      </c>
      <c r="M16" s="22">
        <f t="shared" si="2"/>
        <v>0.02884615385</v>
      </c>
      <c r="N16" s="10"/>
    </row>
    <row r="17">
      <c r="A17" s="13"/>
      <c r="B17" s="7">
        <v>3.0</v>
      </c>
      <c r="C17" s="7">
        <v>9.0</v>
      </c>
      <c r="D17" s="7" t="s">
        <v>26</v>
      </c>
      <c r="E17" s="7">
        <v>27.0</v>
      </c>
      <c r="F17" s="7" t="s">
        <v>77</v>
      </c>
      <c r="G17" s="7">
        <v>3.0</v>
      </c>
      <c r="H17" s="9"/>
      <c r="I17" s="3">
        <v>131.167</v>
      </c>
      <c r="J17" s="8">
        <v>0.12634</v>
      </c>
      <c r="K17" s="3">
        <v>0.13016</v>
      </c>
      <c r="L17">
        <f t="shared" si="1"/>
        <v>0.00382</v>
      </c>
      <c r="M17" s="22">
        <f t="shared" si="2"/>
        <v>0.02912317885</v>
      </c>
      <c r="N17" s="10"/>
    </row>
    <row r="18">
      <c r="A18" s="13"/>
      <c r="B18" s="7">
        <v>3.0</v>
      </c>
      <c r="C18" s="7">
        <v>9.0</v>
      </c>
      <c r="D18" s="7" t="s">
        <v>36</v>
      </c>
      <c r="E18" s="7">
        <v>5.0</v>
      </c>
      <c r="F18" s="7" t="s">
        <v>79</v>
      </c>
      <c r="G18" s="7">
        <v>3.0</v>
      </c>
      <c r="H18" s="9"/>
      <c r="I18" s="3">
        <v>134.0</v>
      </c>
      <c r="J18" s="8">
        <v>0.12895</v>
      </c>
      <c r="K18" s="3">
        <v>0.13348</v>
      </c>
      <c r="L18">
        <f t="shared" si="1"/>
        <v>0.00453</v>
      </c>
      <c r="M18" s="22">
        <f t="shared" si="2"/>
        <v>0.03380597015</v>
      </c>
      <c r="N18" s="10"/>
      <c r="O18" s="11">
        <f>average(M15:M20)</f>
        <v>0.03012894727</v>
      </c>
    </row>
    <row r="19">
      <c r="A19" s="13"/>
      <c r="B19" s="7">
        <v>3.0</v>
      </c>
      <c r="C19" s="7">
        <v>9.0</v>
      </c>
      <c r="D19" s="7" t="s">
        <v>36</v>
      </c>
      <c r="E19" s="7">
        <v>14.0</v>
      </c>
      <c r="F19" s="7" t="s">
        <v>81</v>
      </c>
      <c r="G19" s="7">
        <v>3.0</v>
      </c>
      <c r="H19" s="9"/>
      <c r="I19" s="3">
        <v>132.0</v>
      </c>
      <c r="J19" s="8">
        <v>0.12597</v>
      </c>
      <c r="K19" s="3">
        <v>0.13009</v>
      </c>
      <c r="L19">
        <f t="shared" si="1"/>
        <v>0.00412</v>
      </c>
      <c r="M19" s="22">
        <f t="shared" si="2"/>
        <v>0.03121212121</v>
      </c>
      <c r="N19" s="10"/>
    </row>
    <row r="20">
      <c r="B20" s="7">
        <v>3.0</v>
      </c>
      <c r="C20" s="7">
        <v>9.0</v>
      </c>
      <c r="D20" s="7" t="s">
        <v>36</v>
      </c>
      <c r="E20" s="7">
        <v>27.0</v>
      </c>
      <c r="F20" s="7" t="s">
        <v>82</v>
      </c>
      <c r="G20" s="7">
        <v>3.0</v>
      </c>
      <c r="H20" s="9"/>
      <c r="I20" s="3">
        <v>131.0</v>
      </c>
      <c r="J20" s="3">
        <v>0.12635</v>
      </c>
      <c r="K20" s="3">
        <v>0.12973</v>
      </c>
      <c r="L20">
        <f t="shared" si="1"/>
        <v>0.00338</v>
      </c>
      <c r="M20" s="22">
        <f t="shared" si="2"/>
        <v>0.02580152672</v>
      </c>
      <c r="N20" s="10"/>
    </row>
    <row r="21">
      <c r="A21" s="13">
        <v>0.5881944444444445</v>
      </c>
      <c r="B21" s="7">
        <v>8.0</v>
      </c>
      <c r="C21" s="7">
        <v>14.0</v>
      </c>
      <c r="D21" s="7" t="s">
        <v>26</v>
      </c>
      <c r="E21" s="7">
        <v>5.0</v>
      </c>
      <c r="F21" s="7" t="s">
        <v>84</v>
      </c>
      <c r="G21" s="7">
        <v>4.0</v>
      </c>
      <c r="H21" s="9"/>
      <c r="I21" s="3">
        <v>129.0</v>
      </c>
      <c r="J21" s="8">
        <v>0.12773</v>
      </c>
      <c r="K21" s="3">
        <v>0.13078</v>
      </c>
      <c r="L21">
        <f t="shared" si="1"/>
        <v>0.00305</v>
      </c>
      <c r="M21" s="22">
        <f t="shared" si="2"/>
        <v>0.02364341085</v>
      </c>
      <c r="N21" s="10"/>
    </row>
    <row r="22">
      <c r="A22" s="13"/>
      <c r="B22" s="7">
        <v>8.0</v>
      </c>
      <c r="C22" s="7">
        <v>14.0</v>
      </c>
      <c r="D22" s="7" t="s">
        <v>26</v>
      </c>
      <c r="E22" s="7">
        <v>14.0</v>
      </c>
      <c r="F22" s="7" t="s">
        <v>85</v>
      </c>
      <c r="G22" s="7">
        <v>4.0</v>
      </c>
      <c r="H22" s="7"/>
      <c r="I22" s="3">
        <v>127.0</v>
      </c>
      <c r="J22" s="8">
        <v>0.12422</v>
      </c>
      <c r="K22" s="3">
        <v>0.1267</v>
      </c>
      <c r="L22">
        <f t="shared" si="1"/>
        <v>0.00248</v>
      </c>
      <c r="M22" s="22">
        <f t="shared" si="2"/>
        <v>0.01952755906</v>
      </c>
      <c r="N22" s="10"/>
      <c r="O22" s="2"/>
      <c r="P22" s="6"/>
      <c r="Q22" s="6"/>
      <c r="R22" s="6"/>
      <c r="S22" s="6"/>
      <c r="T22" s="6"/>
      <c r="U22" s="6"/>
      <c r="V22" s="6"/>
      <c r="W22" s="6"/>
      <c r="X22" s="6"/>
      <c r="Y22" s="6"/>
      <c r="Z22" s="6"/>
      <c r="AA22" s="6"/>
      <c r="AB22" s="6"/>
      <c r="AC22" s="6"/>
    </row>
    <row r="23">
      <c r="A23" s="13"/>
      <c r="B23" s="7">
        <v>8.0</v>
      </c>
      <c r="C23" s="7">
        <v>14.0</v>
      </c>
      <c r="D23" s="7" t="s">
        <v>26</v>
      </c>
      <c r="E23" s="7">
        <v>27.0</v>
      </c>
      <c r="F23" s="7" t="s">
        <v>87</v>
      </c>
      <c r="G23" s="7">
        <v>4.0</v>
      </c>
      <c r="H23" s="9"/>
      <c r="I23" s="3">
        <v>128.0</v>
      </c>
      <c r="J23" s="8">
        <v>0.12479</v>
      </c>
      <c r="K23" s="3">
        <v>0.12796</v>
      </c>
      <c r="L23">
        <f t="shared" si="1"/>
        <v>0.00317</v>
      </c>
      <c r="M23" s="22">
        <f t="shared" si="2"/>
        <v>0.024765625</v>
      </c>
      <c r="N23" s="10"/>
    </row>
    <row r="24">
      <c r="A24" s="13"/>
      <c r="B24" s="7">
        <v>8.0</v>
      </c>
      <c r="C24" s="7">
        <v>14.0</v>
      </c>
      <c r="D24" s="7" t="s">
        <v>36</v>
      </c>
      <c r="E24" s="7">
        <v>5.0</v>
      </c>
      <c r="F24" s="7" t="s">
        <v>90</v>
      </c>
      <c r="G24" s="7">
        <v>4.0</v>
      </c>
      <c r="H24" s="9"/>
      <c r="I24" s="3">
        <v>130.5</v>
      </c>
      <c r="J24" s="8">
        <v>0.12692</v>
      </c>
      <c r="K24" s="3">
        <v>0.1309</v>
      </c>
      <c r="L24">
        <f t="shared" si="1"/>
        <v>0.00398</v>
      </c>
      <c r="M24" s="22">
        <f t="shared" si="2"/>
        <v>0.03049808429</v>
      </c>
      <c r="N24" s="10"/>
    </row>
    <row r="25">
      <c r="A25" s="13"/>
      <c r="B25" s="7">
        <v>8.0</v>
      </c>
      <c r="C25" s="7">
        <v>14.0</v>
      </c>
      <c r="D25" s="7" t="s">
        <v>36</v>
      </c>
      <c r="E25" s="7">
        <v>14.0</v>
      </c>
      <c r="F25" s="7" t="s">
        <v>91</v>
      </c>
      <c r="G25" s="7">
        <v>4.0</v>
      </c>
      <c r="H25" s="9"/>
      <c r="I25" s="3">
        <v>141.0</v>
      </c>
      <c r="J25" s="8">
        <v>0.12521</v>
      </c>
      <c r="K25" s="3">
        <v>0.12839</v>
      </c>
      <c r="L25">
        <f t="shared" si="1"/>
        <v>0.00318</v>
      </c>
      <c r="M25" s="22">
        <f t="shared" si="2"/>
        <v>0.02255319149</v>
      </c>
      <c r="N25" s="10"/>
    </row>
    <row r="26">
      <c r="A26" s="13"/>
      <c r="B26" s="7">
        <v>8.0</v>
      </c>
      <c r="C26" s="7">
        <v>14.0</v>
      </c>
      <c r="D26" s="7" t="s">
        <v>36</v>
      </c>
      <c r="E26" s="7">
        <v>27.0</v>
      </c>
      <c r="F26" s="7" t="s">
        <v>93</v>
      </c>
      <c r="G26" s="7">
        <v>4.0</v>
      </c>
      <c r="H26" s="9"/>
      <c r="I26" s="3">
        <v>130.0</v>
      </c>
      <c r="J26" s="8">
        <v>0.12699</v>
      </c>
      <c r="K26" s="3">
        <v>0.12936</v>
      </c>
      <c r="L26">
        <f t="shared" si="1"/>
        <v>0.00237</v>
      </c>
      <c r="M26" s="22">
        <f t="shared" si="2"/>
        <v>0.01823076923</v>
      </c>
      <c r="N26" s="10"/>
    </row>
    <row r="27">
      <c r="A27" s="13">
        <v>0.5916666666666667</v>
      </c>
      <c r="B27" s="7">
        <v>13.0</v>
      </c>
      <c r="C27" s="7">
        <v>19.0</v>
      </c>
      <c r="D27" s="7" t="s">
        <v>26</v>
      </c>
      <c r="E27" s="7">
        <v>5.0</v>
      </c>
      <c r="F27" s="7" t="s">
        <v>94</v>
      </c>
      <c r="G27" s="7">
        <v>5.0</v>
      </c>
      <c r="H27" s="9"/>
      <c r="I27" s="3">
        <v>131.0</v>
      </c>
      <c r="J27" s="8">
        <v>0.12666</v>
      </c>
      <c r="K27" s="3">
        <v>0.12975</v>
      </c>
      <c r="L27">
        <f t="shared" si="1"/>
        <v>0.00309</v>
      </c>
      <c r="M27" s="22">
        <f t="shared" si="2"/>
        <v>0.02358778626</v>
      </c>
      <c r="N27" s="10"/>
    </row>
    <row r="28">
      <c r="A28" s="13"/>
      <c r="B28" s="7">
        <v>13.0</v>
      </c>
      <c r="C28" s="7">
        <v>19.0</v>
      </c>
      <c r="D28" s="7" t="s">
        <v>26</v>
      </c>
      <c r="E28" s="7">
        <v>14.0</v>
      </c>
      <c r="F28" s="7" t="s">
        <v>95</v>
      </c>
      <c r="G28" s="7">
        <v>5.0</v>
      </c>
      <c r="H28" s="9"/>
      <c r="I28" s="3">
        <v>131.0</v>
      </c>
      <c r="J28" s="8">
        <v>0.12565</v>
      </c>
      <c r="K28" s="3">
        <v>0.12843</v>
      </c>
      <c r="L28">
        <f t="shared" si="1"/>
        <v>0.00278</v>
      </c>
      <c r="M28" s="22">
        <f t="shared" si="2"/>
        <v>0.02122137405</v>
      </c>
      <c r="N28" s="10"/>
    </row>
    <row r="29">
      <c r="A29" s="13"/>
      <c r="B29" s="7">
        <v>13.0</v>
      </c>
      <c r="C29" s="7">
        <v>19.0</v>
      </c>
      <c r="D29" s="7" t="s">
        <v>26</v>
      </c>
      <c r="E29" s="7">
        <v>27.0</v>
      </c>
      <c r="F29" s="7" t="s">
        <v>96</v>
      </c>
      <c r="G29" s="7">
        <v>5.0</v>
      </c>
      <c r="H29" s="9"/>
      <c r="I29" s="3">
        <v>133.0</v>
      </c>
      <c r="J29" s="8">
        <v>0.12366</v>
      </c>
      <c r="K29" s="3">
        <v>0.12681</v>
      </c>
      <c r="L29">
        <f t="shared" si="1"/>
        <v>0.00315</v>
      </c>
      <c r="M29" s="22">
        <f t="shared" si="2"/>
        <v>0.02368421053</v>
      </c>
      <c r="N29" s="10"/>
    </row>
    <row r="30">
      <c r="A30" s="13"/>
      <c r="B30" s="7">
        <v>13.0</v>
      </c>
      <c r="C30" s="7">
        <v>19.0</v>
      </c>
      <c r="D30" s="7" t="s">
        <v>36</v>
      </c>
      <c r="E30" s="7">
        <v>5.0</v>
      </c>
      <c r="F30" s="7" t="s">
        <v>98</v>
      </c>
      <c r="G30" s="7">
        <v>5.0</v>
      </c>
      <c r="H30" s="9"/>
      <c r="I30" s="3">
        <v>132.0</v>
      </c>
      <c r="J30" s="3">
        <v>0.1287</v>
      </c>
      <c r="K30" s="3">
        <v>0.13118</v>
      </c>
      <c r="L30">
        <f t="shared" si="1"/>
        <v>0.00248</v>
      </c>
      <c r="M30" s="22">
        <f t="shared" si="2"/>
        <v>0.01878787879</v>
      </c>
      <c r="N30" s="10"/>
    </row>
    <row r="31">
      <c r="A31" s="13"/>
      <c r="B31" s="7">
        <v>13.0</v>
      </c>
      <c r="C31" s="7">
        <v>19.0</v>
      </c>
      <c r="D31" s="7" t="s">
        <v>36</v>
      </c>
      <c r="E31" s="7">
        <v>14.0</v>
      </c>
      <c r="F31" s="7" t="s">
        <v>99</v>
      </c>
      <c r="G31" s="7">
        <v>5.0</v>
      </c>
      <c r="H31" s="9"/>
      <c r="I31" s="3">
        <v>133.0</v>
      </c>
      <c r="J31" s="8">
        <v>0.1276</v>
      </c>
      <c r="K31" s="3">
        <v>0.1305</v>
      </c>
      <c r="L31">
        <f t="shared" si="1"/>
        <v>0.0029</v>
      </c>
      <c r="M31" s="22">
        <f t="shared" si="2"/>
        <v>0.02180451128</v>
      </c>
      <c r="N31" s="10"/>
    </row>
    <row r="32">
      <c r="A32" s="13"/>
      <c r="B32" s="7">
        <v>13.0</v>
      </c>
      <c r="C32" s="7">
        <v>19.0</v>
      </c>
      <c r="D32" s="7" t="s">
        <v>36</v>
      </c>
      <c r="E32" s="7">
        <v>27.0</v>
      </c>
      <c r="F32" s="7" t="s">
        <v>101</v>
      </c>
      <c r="G32" s="7">
        <v>5.0</v>
      </c>
      <c r="H32" s="9"/>
      <c r="I32" s="3">
        <v>142.0</v>
      </c>
      <c r="J32" s="8">
        <v>0.12783</v>
      </c>
      <c r="K32" s="3">
        <v>0.131</v>
      </c>
      <c r="L32">
        <f t="shared" si="1"/>
        <v>0.00317</v>
      </c>
      <c r="M32" s="22">
        <f t="shared" si="2"/>
        <v>0.02232394366</v>
      </c>
      <c r="N32" s="10"/>
    </row>
    <row r="33">
      <c r="A33" s="13">
        <v>0.5951388888888889</v>
      </c>
      <c r="B33" s="7">
        <v>18.0</v>
      </c>
      <c r="C33" s="7">
        <v>24.0</v>
      </c>
      <c r="D33" s="7" t="s">
        <v>26</v>
      </c>
      <c r="E33" s="7">
        <v>5.0</v>
      </c>
      <c r="F33" s="7" t="s">
        <v>103</v>
      </c>
      <c r="G33" s="7">
        <v>6.0</v>
      </c>
      <c r="H33" s="9"/>
      <c r="I33" s="3">
        <v>128.0</v>
      </c>
      <c r="J33" s="8">
        <v>0.12569</v>
      </c>
      <c r="K33" s="3">
        <v>0.12825</v>
      </c>
      <c r="L33">
        <f t="shared" si="1"/>
        <v>0.00256</v>
      </c>
      <c r="M33" s="22">
        <f t="shared" si="2"/>
        <v>0.02</v>
      </c>
      <c r="N33" s="10"/>
    </row>
    <row r="34">
      <c r="B34" s="7">
        <v>18.0</v>
      </c>
      <c r="C34" s="7">
        <v>24.0</v>
      </c>
      <c r="D34" s="7" t="s">
        <v>26</v>
      </c>
      <c r="E34" s="7">
        <v>14.0</v>
      </c>
      <c r="F34" s="7" t="s">
        <v>105</v>
      </c>
      <c r="G34" s="7">
        <v>6.0</v>
      </c>
      <c r="H34" s="9"/>
      <c r="I34" s="3">
        <v>135.0</v>
      </c>
      <c r="J34" s="8">
        <v>0.12496</v>
      </c>
      <c r="K34" s="3">
        <v>0.12746</v>
      </c>
      <c r="L34">
        <f t="shared" si="1"/>
        <v>0.0025</v>
      </c>
      <c r="M34" s="22">
        <f t="shared" si="2"/>
        <v>0.01851851852</v>
      </c>
      <c r="N34" s="10"/>
    </row>
    <row r="35">
      <c r="A35" s="13"/>
      <c r="B35" s="7">
        <v>18.0</v>
      </c>
      <c r="C35" s="7">
        <v>24.0</v>
      </c>
      <c r="D35" s="7" t="s">
        <v>26</v>
      </c>
      <c r="E35" s="7">
        <v>27.0</v>
      </c>
      <c r="F35" s="7" t="s">
        <v>107</v>
      </c>
      <c r="G35" s="7">
        <v>6.0</v>
      </c>
      <c r="H35" s="9"/>
      <c r="I35" s="3">
        <v>103.0</v>
      </c>
      <c r="J35" s="8">
        <v>0.12639</v>
      </c>
      <c r="K35" s="3">
        <v>0.1284</v>
      </c>
      <c r="L35">
        <f t="shared" si="1"/>
        <v>0.00201</v>
      </c>
      <c r="M35" s="22">
        <f t="shared" si="2"/>
        <v>0.01951456311</v>
      </c>
      <c r="N35" s="10"/>
    </row>
    <row r="36">
      <c r="A36" s="13"/>
      <c r="B36" s="7">
        <v>18.0</v>
      </c>
      <c r="C36" s="7">
        <v>24.0</v>
      </c>
      <c r="D36" s="7" t="s">
        <v>36</v>
      </c>
      <c r="E36" s="7">
        <v>5.0</v>
      </c>
      <c r="F36" s="7" t="s">
        <v>109</v>
      </c>
      <c r="G36" s="7">
        <v>6.0</v>
      </c>
      <c r="H36" s="9"/>
      <c r="I36" s="3">
        <v>132.0</v>
      </c>
      <c r="J36" s="8">
        <v>0.12683</v>
      </c>
      <c r="K36" s="3">
        <v>0.12945</v>
      </c>
      <c r="L36">
        <f t="shared" si="1"/>
        <v>0.00262</v>
      </c>
      <c r="M36" s="22">
        <f t="shared" si="2"/>
        <v>0.01984848485</v>
      </c>
      <c r="N36" s="10"/>
      <c r="O36" s="14"/>
    </row>
    <row r="37">
      <c r="A37" s="13"/>
      <c r="B37" s="7">
        <v>18.0</v>
      </c>
      <c r="C37" s="7">
        <v>24.0</v>
      </c>
      <c r="D37" s="7" t="s">
        <v>36</v>
      </c>
      <c r="E37" s="7">
        <v>14.0</v>
      </c>
      <c r="F37" s="7" t="s">
        <v>111</v>
      </c>
      <c r="G37" s="7">
        <v>6.0</v>
      </c>
      <c r="H37" s="9"/>
      <c r="I37" s="3">
        <v>133.0</v>
      </c>
      <c r="J37" s="8">
        <v>0.12618</v>
      </c>
      <c r="K37" s="3">
        <v>0.12859</v>
      </c>
      <c r="L37">
        <f t="shared" si="1"/>
        <v>0.00241</v>
      </c>
      <c r="M37" s="22">
        <f t="shared" si="2"/>
        <v>0.01812030075</v>
      </c>
      <c r="N37" s="10"/>
    </row>
    <row r="38">
      <c r="A38" s="13"/>
      <c r="B38" s="7">
        <v>18.0</v>
      </c>
      <c r="C38" s="7">
        <v>24.0</v>
      </c>
      <c r="D38" s="7" t="s">
        <v>36</v>
      </c>
      <c r="E38" s="7">
        <v>27.0</v>
      </c>
      <c r="F38" s="7" t="s">
        <v>112</v>
      </c>
      <c r="G38" s="7">
        <v>6.0</v>
      </c>
      <c r="H38" s="9"/>
      <c r="I38" s="3">
        <v>132.0</v>
      </c>
      <c r="J38" s="8">
        <v>0.12628</v>
      </c>
      <c r="K38" s="3">
        <v>0.12885</v>
      </c>
      <c r="L38">
        <f t="shared" si="1"/>
        <v>0.00257</v>
      </c>
      <c r="M38" s="22">
        <f t="shared" si="2"/>
        <v>0.01946969697</v>
      </c>
      <c r="N38" s="10"/>
    </row>
    <row r="39">
      <c r="A39" s="13">
        <v>0.5986111111111111</v>
      </c>
      <c r="B39" s="7">
        <v>23.0</v>
      </c>
      <c r="C39" s="7">
        <v>29.0</v>
      </c>
      <c r="D39" s="7" t="s">
        <v>26</v>
      </c>
      <c r="E39" s="7">
        <v>5.0</v>
      </c>
      <c r="F39" s="7" t="s">
        <v>113</v>
      </c>
      <c r="G39" s="7">
        <v>7.0</v>
      </c>
      <c r="H39" s="9"/>
      <c r="I39" s="3">
        <v>130.0</v>
      </c>
      <c r="J39" s="8">
        <v>0.12464</v>
      </c>
      <c r="K39" s="3">
        <v>0.12691</v>
      </c>
      <c r="L39">
        <f t="shared" si="1"/>
        <v>0.00227</v>
      </c>
      <c r="M39" s="22">
        <f t="shared" si="2"/>
        <v>0.01746153846</v>
      </c>
      <c r="N39" s="10"/>
      <c r="O39" s="14"/>
    </row>
    <row r="40">
      <c r="A40" s="13"/>
      <c r="B40" s="7">
        <v>23.0</v>
      </c>
      <c r="C40" s="7">
        <v>29.0</v>
      </c>
      <c r="D40" s="7" t="s">
        <v>26</v>
      </c>
      <c r="E40" s="7">
        <v>14.0</v>
      </c>
      <c r="F40" s="7" t="s">
        <v>115</v>
      </c>
      <c r="G40" s="7">
        <v>7.0</v>
      </c>
      <c r="H40" s="9"/>
      <c r="I40" s="3">
        <v>131.0</v>
      </c>
      <c r="J40" s="8">
        <v>0.12522</v>
      </c>
      <c r="K40" s="3">
        <v>0.12777</v>
      </c>
      <c r="L40">
        <f t="shared" si="1"/>
        <v>0.00255</v>
      </c>
      <c r="M40" s="22">
        <f t="shared" si="2"/>
        <v>0.01946564885</v>
      </c>
      <c r="N40" s="10"/>
    </row>
    <row r="41">
      <c r="A41" s="13"/>
      <c r="B41" s="7">
        <v>23.0</v>
      </c>
      <c r="C41" s="7">
        <v>29.0</v>
      </c>
      <c r="D41" s="7" t="s">
        <v>26</v>
      </c>
      <c r="E41" s="7">
        <v>27.0</v>
      </c>
      <c r="F41" s="7" t="s">
        <v>116</v>
      </c>
      <c r="G41" s="7">
        <v>7.0</v>
      </c>
      <c r="H41" s="9"/>
      <c r="I41" s="3">
        <v>132.0</v>
      </c>
      <c r="J41" s="8">
        <v>0.12547</v>
      </c>
      <c r="K41" s="3">
        <v>0.12814</v>
      </c>
      <c r="L41">
        <f t="shared" si="1"/>
        <v>0.00267</v>
      </c>
      <c r="M41" s="22">
        <f t="shared" si="2"/>
        <v>0.02022727273</v>
      </c>
      <c r="N41" s="10"/>
    </row>
    <row r="42">
      <c r="A42" s="13"/>
      <c r="B42" s="7">
        <v>23.0</v>
      </c>
      <c r="C42" s="7">
        <v>29.0</v>
      </c>
      <c r="D42" s="7" t="s">
        <v>36</v>
      </c>
      <c r="E42" s="7">
        <v>5.0</v>
      </c>
      <c r="F42" s="7" t="s">
        <v>118</v>
      </c>
      <c r="G42" s="7">
        <v>7.0</v>
      </c>
      <c r="H42" s="7"/>
      <c r="I42" s="3">
        <v>132.0</v>
      </c>
      <c r="J42" s="8">
        <v>0.12711</v>
      </c>
      <c r="K42" s="3">
        <v>0.12923</v>
      </c>
      <c r="L42">
        <f t="shared" si="1"/>
        <v>0.00212</v>
      </c>
      <c r="M42" s="22">
        <f t="shared" si="2"/>
        <v>0.01606060606</v>
      </c>
      <c r="N42" s="10"/>
      <c r="O42" s="2"/>
      <c r="P42" s="6"/>
      <c r="Q42" s="6"/>
      <c r="R42" s="6"/>
      <c r="S42" s="6"/>
      <c r="T42" s="6"/>
      <c r="U42" s="6"/>
      <c r="V42" s="6"/>
      <c r="W42" s="6"/>
      <c r="X42" s="6"/>
      <c r="Y42" s="6"/>
      <c r="Z42" s="6"/>
      <c r="AA42" s="6"/>
      <c r="AB42" s="6"/>
      <c r="AC42" s="6"/>
    </row>
    <row r="43">
      <c r="A43" s="13"/>
      <c r="B43" s="7">
        <v>23.0</v>
      </c>
      <c r="C43" s="7">
        <v>29.0</v>
      </c>
      <c r="D43" s="7" t="s">
        <v>36</v>
      </c>
      <c r="E43" s="7">
        <v>14.0</v>
      </c>
      <c r="F43" s="7" t="s">
        <v>120</v>
      </c>
      <c r="G43" s="7">
        <v>7.0</v>
      </c>
      <c r="H43" s="9"/>
      <c r="I43" s="3">
        <v>134.0</v>
      </c>
      <c r="J43" s="8">
        <v>0.12645</v>
      </c>
      <c r="K43" s="3">
        <v>0.12906</v>
      </c>
      <c r="L43">
        <f t="shared" si="1"/>
        <v>0.00261</v>
      </c>
      <c r="M43" s="22">
        <f t="shared" si="2"/>
        <v>0.01947761194</v>
      </c>
      <c r="N43" s="10"/>
    </row>
    <row r="44">
      <c r="A44" s="13"/>
      <c r="B44" s="7">
        <v>23.0</v>
      </c>
      <c r="C44" s="7">
        <v>29.0</v>
      </c>
      <c r="D44" s="7" t="s">
        <v>36</v>
      </c>
      <c r="E44" s="7">
        <v>27.0</v>
      </c>
      <c r="F44" s="7" t="s">
        <v>121</v>
      </c>
      <c r="G44" s="7">
        <v>7.0</v>
      </c>
      <c r="H44" s="9"/>
      <c r="I44" s="3">
        <v>134.5</v>
      </c>
      <c r="J44" s="8">
        <v>0.12462</v>
      </c>
      <c r="K44" s="3">
        <v>0.12724</v>
      </c>
      <c r="L44">
        <f t="shared" si="1"/>
        <v>0.00262</v>
      </c>
      <c r="M44" s="22">
        <f t="shared" si="2"/>
        <v>0.0194795539</v>
      </c>
      <c r="N44" s="10"/>
    </row>
    <row r="45">
      <c r="A45" s="13">
        <v>0.6020833333333333</v>
      </c>
      <c r="B45" s="7">
        <v>28.0</v>
      </c>
      <c r="C45" s="7">
        <v>34.0</v>
      </c>
      <c r="D45" s="7" t="s">
        <v>26</v>
      </c>
      <c r="E45" s="7">
        <v>5.0</v>
      </c>
      <c r="F45" s="7" t="s">
        <v>125</v>
      </c>
      <c r="G45" s="7">
        <v>8.0</v>
      </c>
      <c r="H45" s="9"/>
      <c r="I45" s="3">
        <v>131.0</v>
      </c>
      <c r="J45" s="8">
        <v>0.12598</v>
      </c>
      <c r="K45" s="3">
        <v>0.12832</v>
      </c>
      <c r="L45">
        <f t="shared" si="1"/>
        <v>0.00234</v>
      </c>
      <c r="M45" s="22">
        <f t="shared" si="2"/>
        <v>0.01786259542</v>
      </c>
      <c r="N45" s="10"/>
    </row>
    <row r="46">
      <c r="A46" s="13"/>
      <c r="B46" s="7">
        <v>28.0</v>
      </c>
      <c r="C46" s="7">
        <v>34.0</v>
      </c>
      <c r="D46" s="7" t="s">
        <v>26</v>
      </c>
      <c r="E46" s="7">
        <v>14.0</v>
      </c>
      <c r="F46" s="7" t="s">
        <v>127</v>
      </c>
      <c r="G46" s="7">
        <v>8.0</v>
      </c>
      <c r="H46" s="9"/>
      <c r="I46" s="3">
        <v>129.0</v>
      </c>
      <c r="J46" s="8">
        <v>0.12639</v>
      </c>
      <c r="K46" s="3">
        <v>0.12821</v>
      </c>
      <c r="L46">
        <f t="shared" si="1"/>
        <v>0.00182</v>
      </c>
      <c r="M46" s="22">
        <f t="shared" si="2"/>
        <v>0.01410852713</v>
      </c>
      <c r="N46" s="10"/>
    </row>
    <row r="47">
      <c r="A47" s="13"/>
      <c r="B47" s="7">
        <v>28.0</v>
      </c>
      <c r="C47" s="7">
        <v>34.0</v>
      </c>
      <c r="D47" s="7" t="s">
        <v>26</v>
      </c>
      <c r="E47" s="7">
        <v>27.0</v>
      </c>
      <c r="F47" s="7" t="s">
        <v>129</v>
      </c>
      <c r="G47" s="7">
        <v>8.0</v>
      </c>
      <c r="H47" s="9"/>
      <c r="I47" s="3">
        <v>126.5</v>
      </c>
      <c r="J47" s="8">
        <v>0.12584</v>
      </c>
      <c r="K47" s="3">
        <v>0.12771</v>
      </c>
      <c r="L47">
        <f t="shared" si="1"/>
        <v>0.00187</v>
      </c>
      <c r="M47" s="22">
        <f t="shared" si="2"/>
        <v>0.0147826087</v>
      </c>
      <c r="N47" s="10"/>
    </row>
    <row r="48">
      <c r="A48" s="13"/>
      <c r="B48" s="7">
        <v>28.0</v>
      </c>
      <c r="C48" s="7">
        <v>34.0</v>
      </c>
      <c r="D48" s="7" t="s">
        <v>36</v>
      </c>
      <c r="E48" s="7">
        <v>5.0</v>
      </c>
      <c r="F48" s="7" t="s">
        <v>131</v>
      </c>
      <c r="G48" s="7">
        <v>8.0</v>
      </c>
      <c r="H48" s="9"/>
      <c r="I48" s="3">
        <v>133.0</v>
      </c>
      <c r="J48" s="8">
        <v>0.12516</v>
      </c>
      <c r="K48" s="3">
        <v>0.127</v>
      </c>
      <c r="L48">
        <f t="shared" si="1"/>
        <v>0.00184</v>
      </c>
      <c r="M48" s="22">
        <f t="shared" si="2"/>
        <v>0.01383458647</v>
      </c>
      <c r="N48" s="10"/>
    </row>
    <row r="49">
      <c r="A49" s="13"/>
      <c r="B49" s="7">
        <v>28.0</v>
      </c>
      <c r="C49" s="7">
        <v>34.0</v>
      </c>
      <c r="D49" s="7" t="s">
        <v>36</v>
      </c>
      <c r="E49" s="7">
        <v>14.0</v>
      </c>
      <c r="F49" s="7" t="s">
        <v>134</v>
      </c>
      <c r="G49" s="7">
        <v>8.0</v>
      </c>
      <c r="H49" s="9"/>
      <c r="I49" s="3">
        <v>133.0</v>
      </c>
      <c r="J49" s="8"/>
      <c r="L49">
        <f t="shared" si="1"/>
        <v>0</v>
      </c>
      <c r="M49" s="22">
        <f t="shared" si="2"/>
        <v>0</v>
      </c>
      <c r="N49" s="10"/>
    </row>
    <row r="50">
      <c r="A50" s="13"/>
      <c r="B50" s="7">
        <v>28.0</v>
      </c>
      <c r="C50" s="7">
        <v>34.0</v>
      </c>
      <c r="D50" s="7" t="s">
        <v>36</v>
      </c>
      <c r="E50" s="7">
        <v>27.0</v>
      </c>
      <c r="F50" s="7" t="s">
        <v>136</v>
      </c>
      <c r="G50" s="7">
        <v>8.0</v>
      </c>
      <c r="H50" s="9"/>
      <c r="I50" s="3">
        <v>129.0</v>
      </c>
      <c r="J50" s="8">
        <v>0.1278</v>
      </c>
      <c r="K50" s="3">
        <v>0.12888</v>
      </c>
      <c r="L50">
        <f t="shared" si="1"/>
        <v>0.00108</v>
      </c>
      <c r="M50" s="22">
        <f t="shared" si="2"/>
        <v>0.008372093023</v>
      </c>
      <c r="N50" s="10"/>
      <c r="O50" s="14"/>
    </row>
    <row r="51">
      <c r="A51" s="13">
        <v>0.6055555555555555</v>
      </c>
      <c r="B51" s="7">
        <v>33.0</v>
      </c>
      <c r="C51" s="7">
        <v>39.0</v>
      </c>
      <c r="D51" s="7" t="s">
        <v>26</v>
      </c>
      <c r="E51" s="7">
        <v>5.0</v>
      </c>
      <c r="F51" s="7" t="s">
        <v>137</v>
      </c>
      <c r="G51" s="7">
        <v>9.0</v>
      </c>
      <c r="H51" s="9"/>
      <c r="I51" s="3">
        <v>130.0</v>
      </c>
      <c r="J51" s="8">
        <v>0.12558</v>
      </c>
      <c r="K51" s="3">
        <v>0.12773</v>
      </c>
      <c r="L51">
        <f t="shared" si="1"/>
        <v>0.00215</v>
      </c>
      <c r="M51" s="22">
        <f t="shared" si="2"/>
        <v>0.01653846154</v>
      </c>
      <c r="N51" s="10"/>
    </row>
    <row r="52">
      <c r="A52" s="13"/>
      <c r="B52" s="7">
        <v>33.0</v>
      </c>
      <c r="C52" s="7">
        <v>39.0</v>
      </c>
      <c r="D52" s="7" t="s">
        <v>26</v>
      </c>
      <c r="E52" s="7">
        <v>14.0</v>
      </c>
      <c r="F52" s="7" t="s">
        <v>139</v>
      </c>
      <c r="G52" s="7">
        <v>9.0</v>
      </c>
      <c r="H52" s="9"/>
      <c r="I52" s="3">
        <v>131.167</v>
      </c>
      <c r="J52" s="8">
        <v>0.12575</v>
      </c>
      <c r="K52" s="3">
        <v>0.12772</v>
      </c>
      <c r="L52">
        <f t="shared" si="1"/>
        <v>0.00197</v>
      </c>
      <c r="M52" s="22">
        <f t="shared" si="2"/>
        <v>0.01501902155</v>
      </c>
      <c r="N52" s="10"/>
    </row>
    <row r="53">
      <c r="A53" s="13"/>
      <c r="B53" s="7">
        <v>33.0</v>
      </c>
      <c r="C53" s="7">
        <v>39.0</v>
      </c>
      <c r="D53" s="7" t="s">
        <v>26</v>
      </c>
      <c r="E53" s="7">
        <v>27.0</v>
      </c>
      <c r="F53" s="7" t="s">
        <v>141</v>
      </c>
      <c r="G53" s="7">
        <v>9.0</v>
      </c>
      <c r="H53" s="9"/>
      <c r="I53" s="3">
        <v>131.0</v>
      </c>
      <c r="J53" s="8">
        <v>0.12608</v>
      </c>
      <c r="K53" s="3">
        <v>0.12777</v>
      </c>
      <c r="L53">
        <f t="shared" si="1"/>
        <v>0.00169</v>
      </c>
      <c r="M53" s="22">
        <f t="shared" si="2"/>
        <v>0.01290076336</v>
      </c>
      <c r="N53" s="10"/>
      <c r="O53" s="2"/>
    </row>
    <row r="54">
      <c r="A54" s="13"/>
      <c r="B54" s="7">
        <v>33.0</v>
      </c>
      <c r="C54" s="7">
        <v>39.0</v>
      </c>
      <c r="D54" s="7" t="s">
        <v>36</v>
      </c>
      <c r="E54" s="7">
        <v>5.0</v>
      </c>
      <c r="F54" s="7" t="s">
        <v>144</v>
      </c>
      <c r="G54" s="7">
        <v>9.0</v>
      </c>
      <c r="H54" s="9"/>
      <c r="I54" s="3">
        <v>133.0</v>
      </c>
      <c r="J54" s="8">
        <v>0.12638</v>
      </c>
      <c r="K54" s="3">
        <v>0.12832</v>
      </c>
      <c r="L54">
        <f t="shared" si="1"/>
        <v>0.00194</v>
      </c>
      <c r="M54" s="22">
        <f t="shared" si="2"/>
        <v>0.01458646617</v>
      </c>
      <c r="N54" s="10"/>
    </row>
    <row r="55">
      <c r="A55" s="13"/>
      <c r="B55" s="7">
        <v>33.0</v>
      </c>
      <c r="C55" s="7">
        <v>39.0</v>
      </c>
      <c r="D55" s="7" t="s">
        <v>36</v>
      </c>
      <c r="E55" s="7">
        <v>14.0</v>
      </c>
      <c r="F55" s="7" t="s">
        <v>147</v>
      </c>
      <c r="G55" s="7">
        <v>9.0</v>
      </c>
      <c r="H55" s="9"/>
      <c r="I55" s="3">
        <v>134.0</v>
      </c>
      <c r="J55" s="8">
        <v>0.12596</v>
      </c>
      <c r="K55" s="3">
        <v>0.12846</v>
      </c>
      <c r="L55">
        <f t="shared" si="1"/>
        <v>0.0025</v>
      </c>
      <c r="M55" s="22">
        <f t="shared" si="2"/>
        <v>0.01865671642</v>
      </c>
      <c r="N55" s="10"/>
    </row>
    <row r="56">
      <c r="A56" s="13"/>
      <c r="B56" s="7">
        <v>33.0</v>
      </c>
      <c r="C56" s="7">
        <v>39.0</v>
      </c>
      <c r="D56" s="7" t="s">
        <v>36</v>
      </c>
      <c r="E56" s="7">
        <v>27.0</v>
      </c>
      <c r="F56" s="7" t="s">
        <v>149</v>
      </c>
      <c r="G56" s="7">
        <v>9.0</v>
      </c>
      <c r="H56" s="9"/>
      <c r="I56" s="3">
        <v>133.0</v>
      </c>
      <c r="J56" s="8">
        <v>0.12644</v>
      </c>
      <c r="K56" s="3">
        <v>0.12874</v>
      </c>
      <c r="L56">
        <f t="shared" si="1"/>
        <v>0.0023</v>
      </c>
      <c r="M56" s="22">
        <f t="shared" si="2"/>
        <v>0.01729323308</v>
      </c>
      <c r="N56" s="10"/>
    </row>
    <row r="57">
      <c r="A57" s="13">
        <v>0.6090277777777777</v>
      </c>
      <c r="B57" s="7">
        <v>38.0</v>
      </c>
      <c r="C57" s="7">
        <v>44.0</v>
      </c>
      <c r="D57" s="7" t="s">
        <v>26</v>
      </c>
      <c r="E57" s="7">
        <v>5.0</v>
      </c>
      <c r="F57" s="7" t="s">
        <v>151</v>
      </c>
      <c r="G57" s="7">
        <v>10.0</v>
      </c>
      <c r="H57" s="9"/>
      <c r="I57" s="3">
        <v>127.5</v>
      </c>
      <c r="J57" s="8">
        <v>0.12446</v>
      </c>
      <c r="K57" s="3">
        <v>0.12618</v>
      </c>
      <c r="L57">
        <f t="shared" si="1"/>
        <v>0.00172</v>
      </c>
      <c r="M57" s="22">
        <f t="shared" si="2"/>
        <v>0.01349019608</v>
      </c>
      <c r="N57" s="10"/>
      <c r="O57" s="14"/>
    </row>
    <row r="58">
      <c r="A58" s="13"/>
      <c r="B58" s="7">
        <v>38.0</v>
      </c>
      <c r="C58" s="7">
        <v>44.0</v>
      </c>
      <c r="D58" s="7" t="s">
        <v>26</v>
      </c>
      <c r="E58" s="7">
        <v>14.0</v>
      </c>
      <c r="F58" s="7" t="s">
        <v>153</v>
      </c>
      <c r="G58" s="7">
        <v>10.0</v>
      </c>
      <c r="H58" s="9"/>
      <c r="I58" s="3">
        <v>127.0</v>
      </c>
      <c r="J58" s="8">
        <v>0.12666</v>
      </c>
      <c r="K58" s="3">
        <v>0.12856</v>
      </c>
      <c r="L58">
        <f t="shared" si="1"/>
        <v>0.0019</v>
      </c>
      <c r="M58" s="22">
        <f t="shared" si="2"/>
        <v>0.01496062992</v>
      </c>
      <c r="N58" s="10"/>
    </row>
    <row r="59">
      <c r="A59" s="13"/>
      <c r="B59" s="7">
        <v>38.0</v>
      </c>
      <c r="C59" s="7">
        <v>44.0</v>
      </c>
      <c r="D59" s="7" t="s">
        <v>26</v>
      </c>
      <c r="E59" s="7">
        <v>27.0</v>
      </c>
      <c r="F59" s="7" t="s">
        <v>155</v>
      </c>
      <c r="G59" s="7">
        <v>10.0</v>
      </c>
      <c r="H59" s="9"/>
      <c r="I59" s="3">
        <v>131.0</v>
      </c>
      <c r="J59" s="8">
        <v>0.12402</v>
      </c>
      <c r="K59" s="3">
        <v>0.12594</v>
      </c>
      <c r="L59">
        <f t="shared" si="1"/>
        <v>0.00192</v>
      </c>
      <c r="M59" s="22">
        <f t="shared" si="2"/>
        <v>0.01465648855</v>
      </c>
      <c r="N59" s="10"/>
      <c r="O59" s="14"/>
    </row>
    <row r="60">
      <c r="A60" s="13"/>
      <c r="B60" s="7">
        <v>38.0</v>
      </c>
      <c r="C60" s="7">
        <v>44.0</v>
      </c>
      <c r="D60" s="7" t="s">
        <v>36</v>
      </c>
      <c r="E60" s="7">
        <v>5.0</v>
      </c>
      <c r="F60" s="7" t="s">
        <v>157</v>
      </c>
      <c r="G60" s="7">
        <v>10.0</v>
      </c>
      <c r="H60" s="9"/>
      <c r="I60" s="3">
        <v>134.0</v>
      </c>
      <c r="J60" s="8">
        <v>0.12579</v>
      </c>
      <c r="K60" s="3">
        <v>0.12787</v>
      </c>
      <c r="L60">
        <f t="shared" si="1"/>
        <v>0.00208</v>
      </c>
      <c r="M60" s="22">
        <f t="shared" si="2"/>
        <v>0.01552238806</v>
      </c>
      <c r="N60" s="10"/>
    </row>
    <row r="61">
      <c r="A61" s="13"/>
      <c r="B61" s="7">
        <v>38.0</v>
      </c>
      <c r="C61" s="7">
        <v>44.0</v>
      </c>
      <c r="D61" s="7" t="s">
        <v>36</v>
      </c>
      <c r="E61" s="7">
        <v>14.0</v>
      </c>
      <c r="F61" s="7" t="s">
        <v>160</v>
      </c>
      <c r="G61" s="7">
        <v>10.0</v>
      </c>
      <c r="H61" s="9"/>
      <c r="I61" s="3">
        <v>130.0</v>
      </c>
      <c r="J61" s="8">
        <v>0.12487</v>
      </c>
      <c r="K61" s="3">
        <v>0.12682</v>
      </c>
      <c r="L61">
        <f t="shared" si="1"/>
        <v>0.00195</v>
      </c>
      <c r="M61" s="22">
        <f t="shared" si="2"/>
        <v>0.015</v>
      </c>
      <c r="N61" s="10"/>
    </row>
    <row r="62">
      <c r="A62" s="13"/>
      <c r="B62" s="7">
        <v>38.0</v>
      </c>
      <c r="C62" s="7">
        <v>44.0</v>
      </c>
      <c r="D62" s="7" t="s">
        <v>36</v>
      </c>
      <c r="E62" s="7">
        <v>27.0</v>
      </c>
      <c r="F62" s="7" t="s">
        <v>162</v>
      </c>
      <c r="G62" s="7">
        <v>10.0</v>
      </c>
      <c r="H62" s="7"/>
      <c r="I62" s="3">
        <v>134.0</v>
      </c>
      <c r="J62" s="8">
        <v>0.1274</v>
      </c>
      <c r="K62" s="3">
        <v>0.12957</v>
      </c>
      <c r="L62">
        <f t="shared" si="1"/>
        <v>0.00217</v>
      </c>
      <c r="M62" s="22">
        <f t="shared" si="2"/>
        <v>0.01619402985</v>
      </c>
      <c r="N62" s="10"/>
      <c r="O62" s="2"/>
      <c r="P62" s="6"/>
      <c r="Q62" s="6"/>
      <c r="R62" s="6"/>
      <c r="S62" s="6"/>
      <c r="T62" s="6"/>
      <c r="U62" s="6"/>
      <c r="V62" s="6"/>
      <c r="W62" s="6"/>
      <c r="X62" s="6"/>
      <c r="Y62" s="6"/>
      <c r="Z62" s="6"/>
      <c r="AA62" s="6"/>
      <c r="AB62" s="6"/>
      <c r="AC62" s="6"/>
    </row>
    <row r="63">
      <c r="A63" s="13">
        <v>0.6125</v>
      </c>
      <c r="B63" s="7">
        <v>43.0</v>
      </c>
      <c r="C63" s="7">
        <v>49.0</v>
      </c>
      <c r="D63" s="7" t="s">
        <v>26</v>
      </c>
      <c r="E63" s="7">
        <v>5.0</v>
      </c>
      <c r="F63" s="7" t="s">
        <v>166</v>
      </c>
      <c r="G63" s="7">
        <v>11.0</v>
      </c>
      <c r="H63" s="9"/>
      <c r="I63" s="3">
        <v>130.0</v>
      </c>
      <c r="J63" s="8">
        <v>0.12468</v>
      </c>
      <c r="K63" s="3">
        <v>0.12655</v>
      </c>
      <c r="L63">
        <f t="shared" si="1"/>
        <v>0.00187</v>
      </c>
      <c r="M63" s="22">
        <f t="shared" si="2"/>
        <v>0.01438461538</v>
      </c>
      <c r="N63" s="10"/>
    </row>
    <row r="64">
      <c r="A64" s="13"/>
      <c r="B64" s="7">
        <v>43.0</v>
      </c>
      <c r="C64" s="7">
        <v>49.0</v>
      </c>
      <c r="D64" s="7" t="s">
        <v>26</v>
      </c>
      <c r="E64" s="7">
        <v>14.0</v>
      </c>
      <c r="F64" s="7" t="s">
        <v>169</v>
      </c>
      <c r="G64" s="7">
        <v>11.0</v>
      </c>
      <c r="H64" s="9"/>
      <c r="I64" s="3">
        <v>129.0</v>
      </c>
      <c r="J64" s="8">
        <v>0.12562</v>
      </c>
      <c r="K64" s="3">
        <v>0.12752</v>
      </c>
      <c r="L64">
        <f t="shared" si="1"/>
        <v>0.0019</v>
      </c>
      <c r="M64" s="22">
        <f t="shared" si="2"/>
        <v>0.01472868217</v>
      </c>
      <c r="N64" s="10"/>
      <c r="O64" s="14"/>
    </row>
    <row r="65">
      <c r="A65" s="13"/>
      <c r="B65" s="7">
        <v>43.0</v>
      </c>
      <c r="C65" s="7">
        <v>49.0</v>
      </c>
      <c r="D65" s="7" t="s">
        <v>26</v>
      </c>
      <c r="E65" s="7">
        <v>27.0</v>
      </c>
      <c r="F65" s="7" t="s">
        <v>171</v>
      </c>
      <c r="G65" s="7">
        <v>11.0</v>
      </c>
      <c r="H65" s="9"/>
      <c r="I65" s="3">
        <v>129.0</v>
      </c>
      <c r="J65" s="8">
        <v>0.12508</v>
      </c>
      <c r="K65" s="3">
        <v>0.1265</v>
      </c>
      <c r="L65">
        <f t="shared" si="1"/>
        <v>0.00142</v>
      </c>
      <c r="M65" s="22">
        <f t="shared" si="2"/>
        <v>0.01100775194</v>
      </c>
      <c r="N65" s="10"/>
      <c r="O65" s="3"/>
    </row>
    <row r="66">
      <c r="A66" s="13"/>
      <c r="B66" s="7">
        <v>43.0</v>
      </c>
      <c r="C66" s="7">
        <v>49.0</v>
      </c>
      <c r="D66" s="7" t="s">
        <v>36</v>
      </c>
      <c r="E66" s="7">
        <v>5.0</v>
      </c>
      <c r="F66" s="7" t="s">
        <v>173</v>
      </c>
      <c r="G66" s="7">
        <v>11.0</v>
      </c>
      <c r="H66" s="9"/>
      <c r="I66" s="3">
        <v>128.0</v>
      </c>
      <c r="J66" s="8">
        <v>0.12425</v>
      </c>
      <c r="K66" s="3">
        <v>0.12595</v>
      </c>
      <c r="L66">
        <f t="shared" si="1"/>
        <v>0.0017</v>
      </c>
      <c r="M66" s="22">
        <f t="shared" si="2"/>
        <v>0.01328125</v>
      </c>
      <c r="N66" s="10"/>
    </row>
    <row r="67">
      <c r="A67" s="13"/>
      <c r="B67" s="7">
        <v>43.0</v>
      </c>
      <c r="C67" s="7">
        <v>49.0</v>
      </c>
      <c r="D67" s="7" t="s">
        <v>36</v>
      </c>
      <c r="E67" s="7">
        <v>14.0</v>
      </c>
      <c r="F67" s="7" t="s">
        <v>175</v>
      </c>
      <c r="G67" s="7">
        <v>11.0</v>
      </c>
      <c r="H67" s="9"/>
      <c r="I67" s="3">
        <v>131.0</v>
      </c>
      <c r="J67" s="8">
        <v>0.12681</v>
      </c>
      <c r="K67" s="3">
        <v>0.12871</v>
      </c>
      <c r="L67">
        <f t="shared" si="1"/>
        <v>0.0019</v>
      </c>
      <c r="M67" s="22">
        <f t="shared" si="2"/>
        <v>0.01450381679</v>
      </c>
      <c r="N67" s="10"/>
      <c r="O67" s="3"/>
    </row>
    <row r="68">
      <c r="A68" s="13"/>
      <c r="B68" s="7">
        <v>43.0</v>
      </c>
      <c r="C68" s="7">
        <v>49.0</v>
      </c>
      <c r="D68" s="7" t="s">
        <v>36</v>
      </c>
      <c r="E68" s="7">
        <v>27.0</v>
      </c>
      <c r="F68" s="7" t="s">
        <v>176</v>
      </c>
      <c r="G68" s="7">
        <v>11.0</v>
      </c>
      <c r="H68" s="9"/>
      <c r="I68" s="3">
        <v>127.0</v>
      </c>
      <c r="J68" s="8">
        <v>0.12611</v>
      </c>
      <c r="K68" s="3">
        <v>0.12802</v>
      </c>
      <c r="L68">
        <f t="shared" si="1"/>
        <v>0.00191</v>
      </c>
      <c r="M68" s="22">
        <f t="shared" si="2"/>
        <v>0.01503937008</v>
      </c>
      <c r="N68" s="10"/>
      <c r="O68" s="3"/>
    </row>
    <row r="69">
      <c r="A69" s="13">
        <v>0.6159722222222223</v>
      </c>
      <c r="B69" s="7">
        <v>48.0</v>
      </c>
      <c r="C69" s="7">
        <v>54.0</v>
      </c>
      <c r="D69" s="7" t="s">
        <v>26</v>
      </c>
      <c r="E69" s="7">
        <v>5.0</v>
      </c>
      <c r="F69" s="7" t="s">
        <v>178</v>
      </c>
      <c r="G69" s="7">
        <v>12.0</v>
      </c>
      <c r="H69" s="9"/>
      <c r="I69" s="3">
        <v>132.0</v>
      </c>
      <c r="J69" s="8">
        <v>0.12647</v>
      </c>
      <c r="K69" s="3">
        <v>0.12808</v>
      </c>
      <c r="L69">
        <f t="shared" si="1"/>
        <v>0.00161</v>
      </c>
      <c r="M69" s="22">
        <f t="shared" si="2"/>
        <v>0.0121969697</v>
      </c>
      <c r="O69" s="3"/>
    </row>
    <row r="70">
      <c r="A70" s="13"/>
      <c r="B70" s="7">
        <v>48.0</v>
      </c>
      <c r="C70" s="7">
        <v>54.0</v>
      </c>
      <c r="D70" s="7" t="s">
        <v>26</v>
      </c>
      <c r="E70" s="7">
        <v>14.0</v>
      </c>
      <c r="F70" s="7" t="s">
        <v>180</v>
      </c>
      <c r="G70" s="7">
        <v>12.0</v>
      </c>
      <c r="H70" s="9"/>
      <c r="I70" s="3">
        <v>131.0</v>
      </c>
      <c r="J70" s="8">
        <v>0.12388</v>
      </c>
      <c r="K70" s="3">
        <v>0.12602</v>
      </c>
      <c r="L70">
        <f t="shared" si="1"/>
        <v>0.00214</v>
      </c>
      <c r="M70" s="22">
        <f t="shared" si="2"/>
        <v>0.01633587786</v>
      </c>
      <c r="N70" s="10"/>
      <c r="O70" s="3"/>
    </row>
    <row r="71">
      <c r="A71" s="13"/>
      <c r="B71" s="7">
        <v>48.0</v>
      </c>
      <c r="C71" s="7">
        <v>54.0</v>
      </c>
      <c r="D71" s="7" t="s">
        <v>26</v>
      </c>
      <c r="E71" s="7">
        <v>27.0</v>
      </c>
      <c r="F71" s="7" t="s">
        <v>183</v>
      </c>
      <c r="G71" s="7">
        <v>12.0</v>
      </c>
      <c r="H71" s="9"/>
      <c r="I71" s="3">
        <v>131.0</v>
      </c>
      <c r="J71" s="8">
        <v>0.12581</v>
      </c>
      <c r="K71" s="3">
        <v>0.12766</v>
      </c>
      <c r="L71">
        <f t="shared" si="1"/>
        <v>0.00185</v>
      </c>
      <c r="M71" s="22">
        <f t="shared" si="2"/>
        <v>0.0141221374</v>
      </c>
      <c r="N71" s="10"/>
      <c r="O71" s="3"/>
    </row>
    <row r="72">
      <c r="A72" s="13"/>
      <c r="B72" s="7">
        <v>48.0</v>
      </c>
      <c r="C72" s="7">
        <v>54.0</v>
      </c>
      <c r="D72" s="7" t="s">
        <v>36</v>
      </c>
      <c r="E72" s="7">
        <v>5.0</v>
      </c>
      <c r="F72" s="7" t="s">
        <v>185</v>
      </c>
      <c r="G72" s="7">
        <v>12.0</v>
      </c>
      <c r="H72" s="9"/>
      <c r="I72" s="3">
        <v>135.0</v>
      </c>
      <c r="J72" s="8">
        <v>0.1263</v>
      </c>
      <c r="K72" s="3">
        <v>0.1279</v>
      </c>
      <c r="L72">
        <f t="shared" si="1"/>
        <v>0.0016</v>
      </c>
      <c r="M72" s="22">
        <f t="shared" si="2"/>
        <v>0.01185185185</v>
      </c>
      <c r="N72" s="10"/>
    </row>
    <row r="73">
      <c r="A73" s="13"/>
      <c r="B73" s="7">
        <v>48.0</v>
      </c>
      <c r="C73" s="7">
        <v>54.0</v>
      </c>
      <c r="D73" s="7" t="s">
        <v>36</v>
      </c>
      <c r="E73" s="7">
        <v>14.0</v>
      </c>
      <c r="F73" s="7" t="s">
        <v>188</v>
      </c>
      <c r="G73" s="7">
        <v>12.0</v>
      </c>
      <c r="H73" s="9"/>
      <c r="I73" s="3">
        <v>134.5</v>
      </c>
      <c r="J73" s="8">
        <v>0.12668</v>
      </c>
      <c r="K73" s="3">
        <v>0.12881</v>
      </c>
      <c r="L73">
        <f t="shared" si="1"/>
        <v>0.00213</v>
      </c>
      <c r="M73" s="22">
        <f t="shared" si="2"/>
        <v>0.01583643123</v>
      </c>
      <c r="N73" s="10"/>
      <c r="O73" s="14"/>
    </row>
    <row r="74">
      <c r="A74" s="13"/>
      <c r="B74" s="7">
        <v>48.0</v>
      </c>
      <c r="C74" s="7">
        <v>54.0</v>
      </c>
      <c r="D74" s="7" t="s">
        <v>36</v>
      </c>
      <c r="E74" s="7">
        <v>27.0</v>
      </c>
      <c r="F74" s="7" t="s">
        <v>190</v>
      </c>
      <c r="G74" s="7">
        <v>12.0</v>
      </c>
      <c r="H74" s="9"/>
      <c r="I74" s="3">
        <v>142.0</v>
      </c>
      <c r="J74" s="8">
        <v>0.12714</v>
      </c>
      <c r="K74" s="3">
        <v>0.12889</v>
      </c>
      <c r="L74">
        <f t="shared" si="1"/>
        <v>0.00175</v>
      </c>
      <c r="M74" s="22">
        <f t="shared" si="2"/>
        <v>0.01232394366</v>
      </c>
      <c r="N74" s="10"/>
      <c r="O74" s="3"/>
    </row>
    <row r="75">
      <c r="A75" s="13">
        <v>0.6194444444444445</v>
      </c>
      <c r="B75" s="7">
        <v>53.0</v>
      </c>
      <c r="C75" s="7">
        <v>59.0</v>
      </c>
      <c r="D75" s="7" t="s">
        <v>26</v>
      </c>
      <c r="E75" s="7">
        <v>5.0</v>
      </c>
      <c r="F75" s="7" t="s">
        <v>192</v>
      </c>
      <c r="G75" s="7">
        <v>13.0</v>
      </c>
      <c r="I75" s="3">
        <v>135.0</v>
      </c>
      <c r="J75" s="8">
        <v>0.1259</v>
      </c>
      <c r="K75" s="3">
        <v>0.12747</v>
      </c>
      <c r="L75">
        <f t="shared" si="1"/>
        <v>0.00157</v>
      </c>
      <c r="M75" s="22">
        <f t="shared" si="2"/>
        <v>0.01162962963</v>
      </c>
      <c r="N75" s="10"/>
      <c r="O75" s="3"/>
    </row>
    <row r="76">
      <c r="A76" s="13"/>
      <c r="B76" s="7">
        <v>53.0</v>
      </c>
      <c r="C76" s="7">
        <v>59.0</v>
      </c>
      <c r="D76" s="7" t="s">
        <v>26</v>
      </c>
      <c r="E76" s="7">
        <v>14.0</v>
      </c>
      <c r="F76" s="7" t="s">
        <v>194</v>
      </c>
      <c r="G76" s="7">
        <v>13.0</v>
      </c>
      <c r="I76" s="3">
        <v>132.0</v>
      </c>
      <c r="J76" s="8">
        <v>0.12501</v>
      </c>
      <c r="K76" s="3">
        <v>0.12683</v>
      </c>
      <c r="L76">
        <f t="shared" si="1"/>
        <v>0.00182</v>
      </c>
      <c r="M76" s="22">
        <f t="shared" si="2"/>
        <v>0.01378787879</v>
      </c>
      <c r="O76" s="3"/>
    </row>
    <row r="77">
      <c r="A77" s="13"/>
      <c r="B77" s="7">
        <v>53.0</v>
      </c>
      <c r="C77" s="7">
        <v>59.0</v>
      </c>
      <c r="D77" s="7" t="s">
        <v>26</v>
      </c>
      <c r="E77" s="7">
        <v>27.0</v>
      </c>
      <c r="F77" s="7" t="s">
        <v>197</v>
      </c>
      <c r="G77" s="7">
        <v>13.0</v>
      </c>
      <c r="I77" s="3">
        <v>131.0</v>
      </c>
      <c r="J77" s="8">
        <v>0.12584</v>
      </c>
      <c r="K77" s="3">
        <v>0.12747</v>
      </c>
      <c r="L77">
        <f t="shared" si="1"/>
        <v>0.00163</v>
      </c>
      <c r="M77" s="22">
        <f t="shared" si="2"/>
        <v>0.01244274809</v>
      </c>
      <c r="N77" s="10"/>
      <c r="O77" s="14"/>
    </row>
    <row r="78">
      <c r="A78" s="13"/>
      <c r="B78" s="7">
        <v>53.0</v>
      </c>
      <c r="C78" s="7">
        <v>59.0</v>
      </c>
      <c r="D78" s="7" t="s">
        <v>36</v>
      </c>
      <c r="E78" s="7">
        <v>5.0</v>
      </c>
      <c r="F78" s="7" t="s">
        <v>199</v>
      </c>
      <c r="G78" s="7">
        <v>13.0</v>
      </c>
      <c r="H78" s="9"/>
      <c r="I78" s="3">
        <v>132.0</v>
      </c>
      <c r="J78" s="8">
        <v>0.12588</v>
      </c>
      <c r="K78" s="3">
        <v>0.12778</v>
      </c>
      <c r="L78">
        <f t="shared" si="1"/>
        <v>0.0019</v>
      </c>
      <c r="M78" s="22">
        <f t="shared" si="2"/>
        <v>0.01439393939</v>
      </c>
      <c r="N78" s="10"/>
      <c r="O78" s="14"/>
    </row>
    <row r="79">
      <c r="A79" s="13"/>
      <c r="B79" s="7">
        <v>53.0</v>
      </c>
      <c r="C79" s="7">
        <v>59.0</v>
      </c>
      <c r="D79" s="7" t="s">
        <v>36</v>
      </c>
      <c r="E79" s="7">
        <v>14.0</v>
      </c>
      <c r="F79" s="7" t="s">
        <v>203</v>
      </c>
      <c r="G79" s="7">
        <v>13.0</v>
      </c>
      <c r="H79" s="9"/>
      <c r="I79" s="3">
        <v>132.0</v>
      </c>
      <c r="J79" s="8">
        <v>0.12606</v>
      </c>
      <c r="K79" s="3">
        <v>0.12805</v>
      </c>
      <c r="L79">
        <f t="shared" si="1"/>
        <v>0.00199</v>
      </c>
      <c r="M79" s="22">
        <f t="shared" si="2"/>
        <v>0.01507575758</v>
      </c>
      <c r="N79" s="10"/>
      <c r="O79" s="3"/>
    </row>
    <row r="80">
      <c r="A80" s="13"/>
      <c r="B80" s="7">
        <v>53.0</v>
      </c>
      <c r="C80" s="7">
        <v>59.0</v>
      </c>
      <c r="D80" s="7" t="s">
        <v>36</v>
      </c>
      <c r="E80" s="7">
        <v>27.0</v>
      </c>
      <c r="F80" s="7" t="s">
        <v>205</v>
      </c>
      <c r="G80" s="7">
        <v>13.0</v>
      </c>
      <c r="H80" s="9"/>
      <c r="I80" s="3">
        <v>132.0</v>
      </c>
      <c r="J80" s="8">
        <v>0.12718</v>
      </c>
      <c r="K80" s="3">
        <v>0.12914</v>
      </c>
      <c r="L80">
        <f t="shared" si="1"/>
        <v>0.00196</v>
      </c>
      <c r="M80" s="22">
        <f t="shared" si="2"/>
        <v>0.01484848485</v>
      </c>
      <c r="N80" s="10"/>
    </row>
    <row r="81">
      <c r="A81" s="13">
        <v>0.6229166666666667</v>
      </c>
      <c r="B81" s="7">
        <v>58.0</v>
      </c>
      <c r="C81" s="7">
        <v>64.0</v>
      </c>
      <c r="D81" s="7" t="s">
        <v>26</v>
      </c>
      <c r="E81" s="7">
        <v>5.0</v>
      </c>
      <c r="F81" s="7" t="s">
        <v>207</v>
      </c>
      <c r="G81" s="7">
        <v>14.0</v>
      </c>
      <c r="H81" s="9"/>
      <c r="I81" s="3">
        <v>128.0</v>
      </c>
      <c r="J81" s="8">
        <v>0.12588</v>
      </c>
      <c r="K81" s="3">
        <v>0.12749</v>
      </c>
      <c r="L81">
        <f t="shared" si="1"/>
        <v>0.00161</v>
      </c>
      <c r="M81" s="22">
        <f t="shared" si="2"/>
        <v>0.012578125</v>
      </c>
      <c r="N81" s="10"/>
    </row>
    <row r="82">
      <c r="A82" s="13"/>
      <c r="B82" s="7">
        <v>58.0</v>
      </c>
      <c r="C82" s="7">
        <v>64.0</v>
      </c>
      <c r="D82" s="7" t="s">
        <v>26</v>
      </c>
      <c r="E82" s="7">
        <v>14.0</v>
      </c>
      <c r="F82" s="7" t="s">
        <v>210</v>
      </c>
      <c r="G82" s="7">
        <v>14.0</v>
      </c>
      <c r="H82" s="7"/>
      <c r="I82" s="3">
        <v>129.0</v>
      </c>
      <c r="J82" s="8">
        <v>0.12559</v>
      </c>
      <c r="K82" s="3">
        <v>0.12757</v>
      </c>
      <c r="L82">
        <f t="shared" si="1"/>
        <v>0.00198</v>
      </c>
      <c r="M82" s="22">
        <f t="shared" si="2"/>
        <v>0.01534883721</v>
      </c>
      <c r="N82" s="2"/>
      <c r="O82" s="2"/>
      <c r="P82" s="6"/>
      <c r="Q82" s="6"/>
      <c r="R82" s="6"/>
      <c r="S82" s="6"/>
      <c r="T82" s="6"/>
      <c r="U82" s="6"/>
      <c r="V82" s="6"/>
      <c r="W82" s="6"/>
      <c r="X82" s="6"/>
      <c r="Y82" s="6"/>
      <c r="Z82" s="6"/>
      <c r="AA82" s="6"/>
      <c r="AB82" s="6"/>
      <c r="AC82" s="6"/>
    </row>
    <row r="83">
      <c r="A83" s="13"/>
      <c r="B83" s="7">
        <v>58.0</v>
      </c>
      <c r="C83" s="7">
        <v>64.0</v>
      </c>
      <c r="D83" s="7" t="s">
        <v>26</v>
      </c>
      <c r="E83" s="7">
        <v>27.0</v>
      </c>
      <c r="F83" s="7" t="s">
        <v>212</v>
      </c>
      <c r="G83" s="7">
        <v>14.0</v>
      </c>
      <c r="H83" s="9"/>
      <c r="I83" s="3">
        <v>131.0</v>
      </c>
      <c r="J83" s="8">
        <v>0.12385</v>
      </c>
      <c r="K83" s="3">
        <v>0.12571</v>
      </c>
      <c r="L83">
        <f t="shared" si="1"/>
        <v>0.00186</v>
      </c>
      <c r="M83" s="22">
        <f t="shared" si="2"/>
        <v>0.01419847328</v>
      </c>
      <c r="N83" s="10"/>
      <c r="O83" s="14"/>
    </row>
    <row r="84">
      <c r="A84" s="13"/>
      <c r="B84" s="7">
        <v>58.0</v>
      </c>
      <c r="C84" s="7">
        <v>64.0</v>
      </c>
      <c r="D84" s="7" t="s">
        <v>36</v>
      </c>
      <c r="E84" s="7">
        <v>5.0</v>
      </c>
      <c r="F84" s="7" t="s">
        <v>214</v>
      </c>
      <c r="G84" s="7">
        <v>14.0</v>
      </c>
      <c r="H84" s="9"/>
      <c r="I84" s="3">
        <v>129.0</v>
      </c>
      <c r="J84" s="8">
        <v>0.1268</v>
      </c>
      <c r="K84" s="3">
        <v>0.12824</v>
      </c>
      <c r="L84">
        <f t="shared" si="1"/>
        <v>0.00144</v>
      </c>
      <c r="M84" s="22">
        <f t="shared" si="2"/>
        <v>0.0111627907</v>
      </c>
      <c r="N84" s="10"/>
    </row>
    <row r="85">
      <c r="A85" s="13"/>
      <c r="B85" s="7">
        <v>58.0</v>
      </c>
      <c r="C85" s="7">
        <v>64.0</v>
      </c>
      <c r="D85" s="7" t="s">
        <v>36</v>
      </c>
      <c r="E85" s="7">
        <v>14.0</v>
      </c>
      <c r="F85" s="7" t="s">
        <v>215</v>
      </c>
      <c r="G85" s="7">
        <v>14.0</v>
      </c>
      <c r="H85" s="9"/>
      <c r="I85" s="3">
        <v>133.0</v>
      </c>
      <c r="J85" s="8">
        <v>0.12724</v>
      </c>
      <c r="K85" s="3">
        <v>0.12427</v>
      </c>
      <c r="L85">
        <f t="shared" si="1"/>
        <v>-0.00297</v>
      </c>
      <c r="M85" s="22">
        <f t="shared" si="2"/>
        <v>-0.02233082707</v>
      </c>
      <c r="N85" s="10"/>
    </row>
    <row r="86">
      <c r="A86" s="13"/>
      <c r="B86" s="7">
        <v>58.0</v>
      </c>
      <c r="C86" s="7">
        <v>64.0</v>
      </c>
      <c r="D86" s="7" t="s">
        <v>36</v>
      </c>
      <c r="E86" s="7">
        <v>27.0</v>
      </c>
      <c r="F86" s="7" t="s">
        <v>217</v>
      </c>
      <c r="G86" s="7">
        <v>14.0</v>
      </c>
      <c r="H86" s="9"/>
      <c r="I86" s="3">
        <v>134.0</v>
      </c>
      <c r="J86" s="8">
        <v>0.12722</v>
      </c>
      <c r="K86" s="3">
        <v>0.12829</v>
      </c>
      <c r="L86">
        <f t="shared" si="1"/>
        <v>0.00107</v>
      </c>
      <c r="M86" s="22">
        <f t="shared" si="2"/>
        <v>0.007985074627</v>
      </c>
      <c r="N86" s="10"/>
    </row>
    <row r="87">
      <c r="A87" s="13">
        <v>0.6263888888888889</v>
      </c>
      <c r="B87" s="7">
        <v>63.0</v>
      </c>
      <c r="C87" s="7">
        <v>69.0</v>
      </c>
      <c r="D87" s="7" t="s">
        <v>26</v>
      </c>
      <c r="E87" s="7">
        <v>5.0</v>
      </c>
      <c r="F87" s="7" t="s">
        <v>245</v>
      </c>
      <c r="G87" s="7">
        <v>15.0</v>
      </c>
      <c r="H87" s="7"/>
      <c r="I87" s="3">
        <v>260.0</v>
      </c>
      <c r="J87" s="8">
        <v>0.12595</v>
      </c>
      <c r="K87" s="3">
        <v>0.1289</v>
      </c>
      <c r="L87">
        <f t="shared" si="1"/>
        <v>0.00295</v>
      </c>
      <c r="M87" s="22">
        <f t="shared" si="2"/>
        <v>0.01134615385</v>
      </c>
      <c r="N87" s="10"/>
      <c r="O87" s="3"/>
    </row>
    <row r="88">
      <c r="A88" s="13"/>
      <c r="B88" s="7">
        <v>63.0</v>
      </c>
      <c r="C88" s="7">
        <v>69.0</v>
      </c>
      <c r="D88" s="7" t="s">
        <v>26</v>
      </c>
      <c r="E88" s="7">
        <v>14.0</v>
      </c>
      <c r="F88" s="7" t="s">
        <v>246</v>
      </c>
      <c r="G88" s="7">
        <v>15.0</v>
      </c>
      <c r="H88" s="7"/>
      <c r="I88" s="3">
        <v>260.0</v>
      </c>
      <c r="J88" s="3">
        <v>0.12458</v>
      </c>
      <c r="K88" s="3">
        <v>0.12761</v>
      </c>
      <c r="L88">
        <f t="shared" si="1"/>
        <v>0.00303</v>
      </c>
      <c r="M88" s="22">
        <f t="shared" si="2"/>
        <v>0.01165384615</v>
      </c>
      <c r="N88" s="10"/>
    </row>
    <row r="89">
      <c r="A89" s="13"/>
      <c r="B89" s="7">
        <v>63.0</v>
      </c>
      <c r="C89" s="7">
        <v>69.0</v>
      </c>
      <c r="D89" s="7" t="s">
        <v>26</v>
      </c>
      <c r="E89" s="7">
        <v>27.0</v>
      </c>
      <c r="F89" s="7" t="s">
        <v>247</v>
      </c>
      <c r="G89" s="7">
        <v>15.0</v>
      </c>
      <c r="H89" s="7"/>
      <c r="I89" s="3">
        <v>250.0</v>
      </c>
      <c r="J89" s="8">
        <v>0.12559</v>
      </c>
      <c r="K89" s="3">
        <v>0.12855</v>
      </c>
      <c r="L89">
        <f t="shared" si="1"/>
        <v>0.00296</v>
      </c>
      <c r="M89" s="22">
        <f t="shared" si="2"/>
        <v>0.01184</v>
      </c>
      <c r="N89" s="10"/>
    </row>
    <row r="90">
      <c r="A90" s="13"/>
      <c r="B90" s="7">
        <v>63.0</v>
      </c>
      <c r="C90" s="7">
        <v>69.0</v>
      </c>
      <c r="D90" s="7" t="s">
        <v>36</v>
      </c>
      <c r="E90" s="7">
        <v>5.0</v>
      </c>
      <c r="F90" s="7" t="s">
        <v>248</v>
      </c>
      <c r="G90" s="7">
        <v>15.0</v>
      </c>
      <c r="H90" s="9"/>
      <c r="I90" s="3">
        <v>305.0</v>
      </c>
      <c r="J90" s="8">
        <v>0.12601</v>
      </c>
      <c r="K90" s="3">
        <v>0.12983</v>
      </c>
      <c r="L90">
        <f t="shared" si="1"/>
        <v>0.00382</v>
      </c>
      <c r="M90" s="22">
        <f t="shared" si="2"/>
        <v>0.01252459016</v>
      </c>
      <c r="N90" s="10"/>
    </row>
    <row r="91">
      <c r="A91" s="9"/>
      <c r="B91" s="7">
        <v>63.0</v>
      </c>
      <c r="C91" s="7">
        <v>69.0</v>
      </c>
      <c r="D91" s="7" t="s">
        <v>36</v>
      </c>
      <c r="E91" s="7">
        <v>14.0</v>
      </c>
      <c r="F91" s="7" t="s">
        <v>249</v>
      </c>
      <c r="G91" s="7">
        <v>15.0</v>
      </c>
      <c r="H91" s="9"/>
      <c r="I91" s="3">
        <v>310.0</v>
      </c>
      <c r="J91" s="8">
        <v>0.12587</v>
      </c>
      <c r="K91" s="3">
        <v>0.12948</v>
      </c>
      <c r="L91">
        <f t="shared" si="1"/>
        <v>0.00361</v>
      </c>
      <c r="M91" s="22">
        <f t="shared" si="2"/>
        <v>0.01164516129</v>
      </c>
      <c r="N91" s="10"/>
    </row>
    <row r="92">
      <c r="A92" s="9"/>
      <c r="B92" s="7">
        <v>63.0</v>
      </c>
      <c r="C92" s="7">
        <v>69.0</v>
      </c>
      <c r="D92" s="7" t="s">
        <v>36</v>
      </c>
      <c r="E92" s="7">
        <v>27.0</v>
      </c>
      <c r="F92" s="7" t="s">
        <v>250</v>
      </c>
      <c r="G92" s="7">
        <v>15.0</v>
      </c>
      <c r="H92" s="9"/>
      <c r="I92" s="3">
        <v>295.0</v>
      </c>
      <c r="J92" s="8">
        <v>0.12502</v>
      </c>
      <c r="K92" s="3">
        <v>0.13112</v>
      </c>
      <c r="L92">
        <f t="shared" si="1"/>
        <v>0.0061</v>
      </c>
      <c r="M92" s="22">
        <f t="shared" si="2"/>
        <v>0.0206779661</v>
      </c>
      <c r="N92" s="10"/>
    </row>
    <row r="93">
      <c r="A93" s="13">
        <v>0.6298611111111111</v>
      </c>
      <c r="B93" s="7">
        <v>68.0</v>
      </c>
      <c r="C93" s="7">
        <v>74.0</v>
      </c>
      <c r="D93" s="7" t="s">
        <v>26</v>
      </c>
      <c r="E93" s="7">
        <v>5.0</v>
      </c>
      <c r="F93" s="7" t="s">
        <v>251</v>
      </c>
      <c r="G93" s="7">
        <v>16.0</v>
      </c>
      <c r="H93" s="9"/>
      <c r="I93" s="3">
        <v>285.0</v>
      </c>
      <c r="J93" s="8">
        <v>0.12508</v>
      </c>
      <c r="K93" s="3">
        <v>0.12839</v>
      </c>
      <c r="L93">
        <f t="shared" si="1"/>
        <v>0.00331</v>
      </c>
      <c r="M93" s="22">
        <f t="shared" si="2"/>
        <v>0.01161403509</v>
      </c>
      <c r="N93" s="10"/>
    </row>
    <row r="94">
      <c r="A94" s="7"/>
      <c r="B94" s="7">
        <v>68.0</v>
      </c>
      <c r="C94" s="7">
        <v>74.0</v>
      </c>
      <c r="D94" s="7" t="s">
        <v>26</v>
      </c>
      <c r="E94" s="7">
        <v>14.0</v>
      </c>
      <c r="F94" s="7" t="s">
        <v>252</v>
      </c>
      <c r="G94" s="7">
        <v>16.0</v>
      </c>
      <c r="H94" s="9"/>
      <c r="I94" s="3">
        <v>260.0</v>
      </c>
      <c r="J94" s="8">
        <v>0.12582</v>
      </c>
      <c r="K94" s="3">
        <v>0.12905</v>
      </c>
      <c r="L94">
        <f t="shared" si="1"/>
        <v>0.00323</v>
      </c>
      <c r="M94" s="22">
        <f t="shared" si="2"/>
        <v>0.01242307692</v>
      </c>
      <c r="N94" s="10"/>
    </row>
    <row r="95">
      <c r="A95" s="9"/>
      <c r="B95" s="7">
        <v>68.0</v>
      </c>
      <c r="C95" s="7">
        <v>74.0</v>
      </c>
      <c r="D95" s="7" t="s">
        <v>26</v>
      </c>
      <c r="E95" s="7">
        <v>27.0</v>
      </c>
      <c r="F95" s="7" t="s">
        <v>253</v>
      </c>
      <c r="G95" s="7">
        <v>16.0</v>
      </c>
      <c r="H95" s="9"/>
      <c r="I95" s="3">
        <v>220.0</v>
      </c>
      <c r="J95" s="8">
        <v>0.12522</v>
      </c>
      <c r="K95" s="3">
        <v>0.12759</v>
      </c>
      <c r="L95">
        <f t="shared" si="1"/>
        <v>0.00237</v>
      </c>
      <c r="M95" s="22">
        <f t="shared" si="2"/>
        <v>0.01077272727</v>
      </c>
      <c r="N95" s="10"/>
      <c r="O95" s="3"/>
    </row>
    <row r="96">
      <c r="A96" s="9"/>
      <c r="B96" s="7">
        <v>68.0</v>
      </c>
      <c r="C96" s="7">
        <v>74.0</v>
      </c>
      <c r="D96" s="7" t="s">
        <v>36</v>
      </c>
      <c r="E96" s="7">
        <v>5.0</v>
      </c>
      <c r="F96" s="7" t="s">
        <v>254</v>
      </c>
      <c r="G96" s="7">
        <v>16.0</v>
      </c>
      <c r="H96" s="9"/>
      <c r="I96" s="3">
        <v>298.0</v>
      </c>
      <c r="J96" s="8">
        <v>0.12616</v>
      </c>
      <c r="K96" s="3">
        <v>0.12981</v>
      </c>
      <c r="L96">
        <f t="shared" si="1"/>
        <v>0.00365</v>
      </c>
      <c r="M96" s="22">
        <f t="shared" si="2"/>
        <v>0.01224832215</v>
      </c>
      <c r="N96" s="10"/>
    </row>
    <row r="97">
      <c r="A97" s="9"/>
      <c r="B97" s="7">
        <v>68.0</v>
      </c>
      <c r="C97" s="7">
        <v>74.0</v>
      </c>
      <c r="D97" s="7" t="s">
        <v>36</v>
      </c>
      <c r="E97" s="7">
        <v>14.0</v>
      </c>
      <c r="F97" s="7" t="s">
        <v>255</v>
      </c>
      <c r="G97" s="7">
        <v>16.0</v>
      </c>
      <c r="H97" s="9"/>
      <c r="I97" s="3">
        <v>330.0</v>
      </c>
      <c r="J97" s="8">
        <v>0.12588</v>
      </c>
      <c r="K97" s="3">
        <v>0.12957</v>
      </c>
      <c r="L97">
        <f t="shared" si="1"/>
        <v>0.00369</v>
      </c>
      <c r="M97" s="22">
        <f t="shared" si="2"/>
        <v>0.01118181818</v>
      </c>
    </row>
    <row r="98">
      <c r="A98" s="9"/>
      <c r="B98" s="7">
        <v>68.0</v>
      </c>
      <c r="C98" s="7">
        <v>74.0</v>
      </c>
      <c r="D98" s="7" t="s">
        <v>36</v>
      </c>
      <c r="E98" s="7">
        <v>27.0</v>
      </c>
      <c r="F98" s="7" t="s">
        <v>256</v>
      </c>
      <c r="G98" s="7">
        <v>16.0</v>
      </c>
      <c r="H98" s="9"/>
      <c r="I98" s="3">
        <v>355.0</v>
      </c>
      <c r="J98" s="8">
        <v>0.12629</v>
      </c>
      <c r="K98" s="3">
        <v>0.12982</v>
      </c>
      <c r="L98">
        <f t="shared" si="1"/>
        <v>0.00353</v>
      </c>
      <c r="M98" s="22">
        <f t="shared" si="2"/>
        <v>0.009943661972</v>
      </c>
    </row>
    <row r="99">
      <c r="A99" s="13">
        <v>0.6333333333333333</v>
      </c>
      <c r="B99" s="7">
        <v>73.0</v>
      </c>
      <c r="C99" s="7">
        <v>79.0</v>
      </c>
      <c r="D99" s="7" t="s">
        <v>26</v>
      </c>
      <c r="E99" s="7">
        <v>5.0</v>
      </c>
      <c r="F99" s="7" t="s">
        <v>257</v>
      </c>
      <c r="G99" s="7">
        <v>17.0</v>
      </c>
      <c r="H99" s="9"/>
      <c r="I99" s="3">
        <v>280.0</v>
      </c>
      <c r="J99" s="3">
        <v>0.12545</v>
      </c>
      <c r="K99" s="3">
        <v>0.12853</v>
      </c>
      <c r="L99">
        <f t="shared" si="1"/>
        <v>0.00308</v>
      </c>
      <c r="M99" s="22">
        <f t="shared" si="2"/>
        <v>0.011</v>
      </c>
    </row>
    <row r="100">
      <c r="A100" s="9"/>
      <c r="B100" s="7">
        <v>73.0</v>
      </c>
      <c r="C100" s="7">
        <v>79.0</v>
      </c>
      <c r="D100" s="7" t="s">
        <v>26</v>
      </c>
      <c r="E100" s="7">
        <v>14.0</v>
      </c>
      <c r="F100" s="7" t="s">
        <v>258</v>
      </c>
      <c r="G100" s="7">
        <v>17.0</v>
      </c>
      <c r="H100" s="9"/>
      <c r="I100" s="3">
        <v>300.0</v>
      </c>
      <c r="J100" s="8">
        <v>0.12555</v>
      </c>
      <c r="K100" s="3">
        <v>0.12903</v>
      </c>
      <c r="L100">
        <f t="shared" si="1"/>
        <v>0.00348</v>
      </c>
      <c r="M100" s="22">
        <f t="shared" si="2"/>
        <v>0.0116</v>
      </c>
    </row>
    <row r="101">
      <c r="A101" s="9"/>
      <c r="B101" s="7">
        <v>73.0</v>
      </c>
      <c r="C101" s="7">
        <v>79.0</v>
      </c>
      <c r="D101" s="7" t="s">
        <v>26</v>
      </c>
      <c r="E101" s="7">
        <v>27.0</v>
      </c>
      <c r="F101" s="7" t="s">
        <v>259</v>
      </c>
      <c r="G101" s="7">
        <v>17.0</v>
      </c>
      <c r="H101" s="9"/>
      <c r="I101" s="3">
        <v>250.0</v>
      </c>
      <c r="J101" s="8">
        <v>0.12443</v>
      </c>
      <c r="K101" s="3">
        <v>0.12636</v>
      </c>
      <c r="L101">
        <f t="shared" si="1"/>
        <v>0.00193</v>
      </c>
      <c r="M101" s="22">
        <f t="shared" si="2"/>
        <v>0.00772</v>
      </c>
    </row>
    <row r="102">
      <c r="A102" s="9"/>
      <c r="B102" s="7">
        <v>73.0</v>
      </c>
      <c r="C102" s="7">
        <v>79.0</v>
      </c>
      <c r="D102" s="7" t="s">
        <v>36</v>
      </c>
      <c r="E102" s="7">
        <v>5.0</v>
      </c>
      <c r="F102" s="7" t="s">
        <v>260</v>
      </c>
      <c r="G102" s="7">
        <v>17.0</v>
      </c>
      <c r="H102" s="9"/>
      <c r="I102" s="3">
        <v>315.0</v>
      </c>
      <c r="J102" s="8">
        <v>0.12588</v>
      </c>
      <c r="K102" s="3">
        <v>0.12894</v>
      </c>
      <c r="L102">
        <f t="shared" si="1"/>
        <v>0.00306</v>
      </c>
      <c r="M102" s="22">
        <f t="shared" si="2"/>
        <v>0.009714285714</v>
      </c>
    </row>
    <row r="103">
      <c r="A103" s="9"/>
      <c r="B103" s="7">
        <v>73.0</v>
      </c>
      <c r="C103" s="7">
        <v>79.0</v>
      </c>
      <c r="D103" s="7" t="s">
        <v>36</v>
      </c>
      <c r="E103" s="7">
        <v>14.0</v>
      </c>
      <c r="F103" s="7" t="s">
        <v>261</v>
      </c>
      <c r="G103" s="7">
        <v>17.0</v>
      </c>
      <c r="H103" s="9"/>
      <c r="I103" s="3">
        <v>330.0</v>
      </c>
      <c r="J103" s="8">
        <v>0.12653</v>
      </c>
      <c r="K103" s="3">
        <v>0.12979</v>
      </c>
      <c r="L103">
        <f t="shared" si="1"/>
        <v>0.00326</v>
      </c>
      <c r="M103" s="22">
        <f t="shared" si="2"/>
        <v>0.009878787879</v>
      </c>
    </row>
    <row r="104">
      <c r="A104" s="9"/>
      <c r="B104" s="7">
        <v>73.0</v>
      </c>
      <c r="C104" s="7">
        <v>79.0</v>
      </c>
      <c r="D104" s="7" t="s">
        <v>36</v>
      </c>
      <c r="E104" s="7">
        <v>27.0</v>
      </c>
      <c r="F104" s="7" t="s">
        <v>262</v>
      </c>
      <c r="G104" s="7">
        <v>17.0</v>
      </c>
      <c r="H104" s="9"/>
      <c r="I104" s="3">
        <v>130.0</v>
      </c>
      <c r="J104" s="8">
        <v>0.12451</v>
      </c>
      <c r="K104" s="3">
        <v>0.12751</v>
      </c>
      <c r="L104">
        <f t="shared" si="1"/>
        <v>0.003</v>
      </c>
      <c r="M104" s="22">
        <f t="shared" si="2"/>
        <v>0.02307692308</v>
      </c>
    </row>
    <row r="105">
      <c r="A105" s="13">
        <v>0.6368055555555555</v>
      </c>
      <c r="B105" s="7">
        <v>78.0</v>
      </c>
      <c r="C105" s="7">
        <v>84.0</v>
      </c>
      <c r="D105" s="7" t="s">
        <v>26</v>
      </c>
      <c r="E105" s="7">
        <v>5.0</v>
      </c>
      <c r="F105" s="7" t="s">
        <v>263</v>
      </c>
      <c r="G105" s="7">
        <v>18.0</v>
      </c>
      <c r="H105" s="9"/>
      <c r="I105" s="3">
        <v>250.0</v>
      </c>
      <c r="J105" s="8">
        <v>0.12582</v>
      </c>
      <c r="K105" s="3">
        <v>0.12831</v>
      </c>
      <c r="L105">
        <f t="shared" si="1"/>
        <v>0.00249</v>
      </c>
      <c r="M105" s="22">
        <f t="shared" si="2"/>
        <v>0.00996</v>
      </c>
    </row>
    <row r="106">
      <c r="A106" s="9"/>
      <c r="B106" s="7">
        <v>78.0</v>
      </c>
      <c r="C106" s="7">
        <v>84.0</v>
      </c>
      <c r="D106" s="7" t="s">
        <v>26</v>
      </c>
      <c r="E106" s="7">
        <v>14.0</v>
      </c>
      <c r="F106" s="7" t="s">
        <v>264</v>
      </c>
      <c r="G106" s="7">
        <v>18.0</v>
      </c>
      <c r="H106" s="9"/>
      <c r="I106" s="3">
        <v>250.0</v>
      </c>
      <c r="J106" s="8">
        <v>0.12629</v>
      </c>
      <c r="K106" s="3">
        <v>0.12881</v>
      </c>
      <c r="L106">
        <f t="shared" si="1"/>
        <v>0.00252</v>
      </c>
      <c r="M106" s="22">
        <f t="shared" si="2"/>
        <v>0.01008</v>
      </c>
    </row>
    <row r="107">
      <c r="A107" s="9"/>
      <c r="B107" s="7">
        <v>78.0</v>
      </c>
      <c r="C107" s="7">
        <v>84.0</v>
      </c>
      <c r="D107" s="7" t="s">
        <v>26</v>
      </c>
      <c r="E107" s="7">
        <v>27.0</v>
      </c>
      <c r="F107" s="7" t="s">
        <v>265</v>
      </c>
      <c r="G107" s="7">
        <v>18.0</v>
      </c>
      <c r="H107" s="9"/>
      <c r="I107" s="3">
        <v>220.0</v>
      </c>
      <c r="J107" s="8">
        <v>0.12651</v>
      </c>
      <c r="K107" s="3">
        <v>0.12862</v>
      </c>
      <c r="L107">
        <f t="shared" si="1"/>
        <v>0.00211</v>
      </c>
      <c r="M107" s="22">
        <f t="shared" si="2"/>
        <v>0.009590909091</v>
      </c>
    </row>
    <row r="108">
      <c r="A108" s="9"/>
      <c r="B108" s="7">
        <v>78.0</v>
      </c>
      <c r="C108" s="7">
        <v>84.0</v>
      </c>
      <c r="D108" s="7" t="s">
        <v>36</v>
      </c>
      <c r="E108" s="7">
        <v>5.0</v>
      </c>
      <c r="F108" s="7" t="s">
        <v>266</v>
      </c>
      <c r="G108" s="7">
        <v>18.0</v>
      </c>
      <c r="H108" s="9"/>
      <c r="I108" s="3">
        <v>300.0</v>
      </c>
      <c r="J108" s="8">
        <v>0.12532</v>
      </c>
      <c r="K108" s="3">
        <v>0.12834</v>
      </c>
      <c r="L108">
        <f t="shared" si="1"/>
        <v>0.00302</v>
      </c>
      <c r="M108" s="22">
        <f t="shared" si="2"/>
        <v>0.01006666667</v>
      </c>
    </row>
    <row r="109">
      <c r="A109" s="9"/>
      <c r="B109" s="7">
        <v>78.0</v>
      </c>
      <c r="C109" s="7">
        <v>84.0</v>
      </c>
      <c r="D109" s="7" t="s">
        <v>36</v>
      </c>
      <c r="E109" s="7">
        <v>14.0</v>
      </c>
      <c r="F109" s="7" t="s">
        <v>267</v>
      </c>
      <c r="G109" s="7">
        <v>18.0</v>
      </c>
      <c r="H109" s="9"/>
      <c r="I109" s="3">
        <v>250.0</v>
      </c>
      <c r="J109" s="8">
        <v>0.12693</v>
      </c>
      <c r="K109" s="3">
        <v>0.13012</v>
      </c>
      <c r="L109">
        <f t="shared" si="1"/>
        <v>0.00319</v>
      </c>
      <c r="M109" s="22">
        <f t="shared" si="2"/>
        <v>0.01276</v>
      </c>
    </row>
    <row r="110">
      <c r="A110" s="9"/>
      <c r="B110" s="7">
        <v>78.0</v>
      </c>
      <c r="C110" s="7">
        <v>84.0</v>
      </c>
      <c r="D110" s="7" t="s">
        <v>36</v>
      </c>
      <c r="E110" s="7">
        <v>27.0</v>
      </c>
      <c r="F110" s="7" t="s">
        <v>268</v>
      </c>
      <c r="G110" s="7">
        <v>18.0</v>
      </c>
      <c r="H110" s="9"/>
      <c r="I110" s="3">
        <v>295.0</v>
      </c>
      <c r="J110" s="8">
        <v>0.12655</v>
      </c>
      <c r="K110" s="3">
        <v>0.13002</v>
      </c>
      <c r="L110">
        <f t="shared" si="1"/>
        <v>0.00347</v>
      </c>
      <c r="M110" s="22">
        <f t="shared" si="2"/>
        <v>0.01176271186</v>
      </c>
    </row>
    <row r="111">
      <c r="A111" s="13">
        <v>0.6402777777777777</v>
      </c>
      <c r="B111" s="7">
        <v>83.0</v>
      </c>
      <c r="C111" s="7">
        <v>89.0</v>
      </c>
      <c r="D111" s="7" t="s">
        <v>26</v>
      </c>
      <c r="E111" s="7">
        <v>5.0</v>
      </c>
      <c r="F111" s="7" t="s">
        <v>269</v>
      </c>
      <c r="G111" s="7">
        <v>19.0</v>
      </c>
      <c r="H111" s="9"/>
      <c r="I111" s="3">
        <v>260.0</v>
      </c>
      <c r="J111" s="8">
        <v>0.12588</v>
      </c>
      <c r="K111" s="3">
        <v>0.12897</v>
      </c>
      <c r="L111">
        <f t="shared" si="1"/>
        <v>0.00309</v>
      </c>
      <c r="M111" s="22">
        <f t="shared" si="2"/>
        <v>0.01188461538</v>
      </c>
    </row>
    <row r="112">
      <c r="A112" s="9"/>
      <c r="B112" s="7">
        <v>83.0</v>
      </c>
      <c r="C112" s="7">
        <v>89.0</v>
      </c>
      <c r="D112" s="7" t="s">
        <v>26</v>
      </c>
      <c r="E112" s="7">
        <v>14.0</v>
      </c>
      <c r="F112" s="7" t="s">
        <v>270</v>
      </c>
      <c r="G112" s="7">
        <v>19.0</v>
      </c>
      <c r="H112" s="9"/>
      <c r="I112" s="3">
        <v>260.0</v>
      </c>
      <c r="J112" s="8">
        <v>0.12448</v>
      </c>
      <c r="K112" s="3">
        <v>0.12702</v>
      </c>
      <c r="L112">
        <f t="shared" si="1"/>
        <v>0.00254</v>
      </c>
      <c r="M112" s="22">
        <f t="shared" si="2"/>
        <v>0.009769230769</v>
      </c>
    </row>
    <row r="113">
      <c r="A113" s="9"/>
      <c r="B113" s="7">
        <v>83.0</v>
      </c>
      <c r="C113" s="7">
        <v>89.0</v>
      </c>
      <c r="D113" s="7" t="s">
        <v>26</v>
      </c>
      <c r="E113" s="7">
        <v>27.0</v>
      </c>
      <c r="F113" s="7" t="s">
        <v>271</v>
      </c>
      <c r="G113" s="7">
        <v>19.0</v>
      </c>
      <c r="H113" s="9"/>
      <c r="I113" s="3">
        <v>225.0</v>
      </c>
      <c r="J113" s="8">
        <v>0.1264</v>
      </c>
      <c r="K113" s="3">
        <v>0.1285</v>
      </c>
      <c r="L113">
        <f t="shared" si="1"/>
        <v>0.0021</v>
      </c>
      <c r="M113" s="22">
        <f t="shared" si="2"/>
        <v>0.009333333333</v>
      </c>
    </row>
    <row r="114">
      <c r="A114" s="9"/>
      <c r="B114" s="7">
        <v>83.0</v>
      </c>
      <c r="C114" s="7">
        <v>89.0</v>
      </c>
      <c r="D114" s="7" t="s">
        <v>36</v>
      </c>
      <c r="E114" s="7">
        <v>5.0</v>
      </c>
      <c r="F114" s="7" t="s">
        <v>272</v>
      </c>
      <c r="G114" s="7">
        <v>19.0</v>
      </c>
      <c r="H114" s="9"/>
      <c r="I114" s="3">
        <v>273.2</v>
      </c>
      <c r="J114" s="8">
        <v>0.12448</v>
      </c>
      <c r="K114" s="3">
        <v>0.12751</v>
      </c>
      <c r="L114">
        <f t="shared" si="1"/>
        <v>0.00303</v>
      </c>
      <c r="M114" s="22">
        <f t="shared" si="2"/>
        <v>0.01109077599</v>
      </c>
    </row>
    <row r="115">
      <c r="A115" s="9"/>
      <c r="B115" s="7">
        <v>83.0</v>
      </c>
      <c r="C115" s="7">
        <v>89.0</v>
      </c>
      <c r="D115" s="7" t="s">
        <v>36</v>
      </c>
      <c r="E115" s="7">
        <v>14.0</v>
      </c>
      <c r="F115" s="7" t="s">
        <v>273</v>
      </c>
      <c r="G115" s="7">
        <v>19.0</v>
      </c>
      <c r="H115" s="9"/>
      <c r="I115" s="3">
        <v>290.0</v>
      </c>
      <c r="J115" s="8">
        <v>0.1265</v>
      </c>
      <c r="K115" s="3">
        <v>0.1292</v>
      </c>
      <c r="L115">
        <f t="shared" si="1"/>
        <v>0.0027</v>
      </c>
      <c r="M115" s="22">
        <f t="shared" si="2"/>
        <v>0.009310344828</v>
      </c>
    </row>
    <row r="116">
      <c r="A116" s="9"/>
      <c r="B116" s="7">
        <v>83.0</v>
      </c>
      <c r="C116" s="7">
        <v>89.0</v>
      </c>
      <c r="D116" s="7" t="s">
        <v>36</v>
      </c>
      <c r="E116" s="7">
        <v>27.0</v>
      </c>
      <c r="F116" s="7" t="s">
        <v>274</v>
      </c>
      <c r="G116" s="7">
        <v>19.0</v>
      </c>
      <c r="H116" s="9"/>
      <c r="I116" s="3">
        <v>290.0</v>
      </c>
      <c r="J116" s="8">
        <v>0.12624</v>
      </c>
      <c r="K116" s="3">
        <v>0.12911</v>
      </c>
      <c r="L116">
        <f t="shared" si="1"/>
        <v>0.00287</v>
      </c>
      <c r="M116" s="22">
        <f t="shared" si="2"/>
        <v>0.009896551724</v>
      </c>
    </row>
    <row r="117">
      <c r="A117" s="13">
        <v>0.64375</v>
      </c>
      <c r="B117" s="7">
        <v>88.0</v>
      </c>
      <c r="C117" s="7">
        <v>94.0</v>
      </c>
      <c r="D117" s="7" t="s">
        <v>26</v>
      </c>
      <c r="E117" s="7">
        <v>5.0</v>
      </c>
      <c r="F117" s="7" t="s">
        <v>275</v>
      </c>
      <c r="G117" s="7">
        <v>20.0</v>
      </c>
      <c r="H117" s="7" t="s">
        <v>285</v>
      </c>
      <c r="I117" s="3">
        <v>490.0</v>
      </c>
      <c r="J117" s="8">
        <v>0.1244</v>
      </c>
      <c r="M117" s="22">
        <f t="shared" si="2"/>
        <v>0</v>
      </c>
    </row>
    <row r="118">
      <c r="A118" s="9"/>
      <c r="B118" s="7">
        <v>88.0</v>
      </c>
      <c r="C118" s="7">
        <v>94.0</v>
      </c>
      <c r="D118" s="7" t="s">
        <v>26</v>
      </c>
      <c r="E118" s="7">
        <v>14.0</v>
      </c>
      <c r="F118" s="7" t="s">
        <v>276</v>
      </c>
      <c r="G118" s="7">
        <v>20.0</v>
      </c>
      <c r="H118" s="7" t="s">
        <v>47</v>
      </c>
      <c r="I118" s="3">
        <v>495.0</v>
      </c>
      <c r="J118" s="8">
        <v>0.12464</v>
      </c>
      <c r="K118" s="3">
        <v>0.12959</v>
      </c>
      <c r="L118">
        <f t="shared" ref="L118:L122" si="3">K118-J118</f>
        <v>0.00495</v>
      </c>
      <c r="M118" s="22">
        <f t="shared" si="2"/>
        <v>0.01</v>
      </c>
    </row>
    <row r="119">
      <c r="A119" s="9"/>
      <c r="B119" s="7">
        <v>88.0</v>
      </c>
      <c r="C119" s="7">
        <v>94.0</v>
      </c>
      <c r="D119" s="7" t="s">
        <v>26</v>
      </c>
      <c r="E119" s="7">
        <v>27.0</v>
      </c>
      <c r="F119" s="7" t="s">
        <v>277</v>
      </c>
      <c r="G119" s="7">
        <v>20.0</v>
      </c>
      <c r="H119" s="7" t="s">
        <v>47</v>
      </c>
      <c r="I119" s="3">
        <v>490.0</v>
      </c>
      <c r="J119" s="8">
        <v>0.12424</v>
      </c>
      <c r="K119" s="3">
        <v>0.12877</v>
      </c>
      <c r="L119">
        <f t="shared" si="3"/>
        <v>0.00453</v>
      </c>
      <c r="M119" s="22">
        <f t="shared" si="2"/>
        <v>0.009244897959</v>
      </c>
    </row>
    <row r="120">
      <c r="A120" s="9"/>
      <c r="B120" s="7">
        <v>88.0</v>
      </c>
      <c r="C120" s="7">
        <v>94.0</v>
      </c>
      <c r="D120" s="7" t="s">
        <v>36</v>
      </c>
      <c r="E120" s="7">
        <v>5.0</v>
      </c>
      <c r="F120" s="7" t="s">
        <v>278</v>
      </c>
      <c r="G120" s="7">
        <v>20.0</v>
      </c>
      <c r="H120" s="7" t="s">
        <v>47</v>
      </c>
      <c r="I120" s="3">
        <v>500.0</v>
      </c>
      <c r="J120" s="8">
        <v>0.12395</v>
      </c>
      <c r="K120" s="3">
        <v>0.12881</v>
      </c>
      <c r="L120">
        <f t="shared" si="3"/>
        <v>0.00486</v>
      </c>
      <c r="M120" s="22">
        <f t="shared" si="2"/>
        <v>0.00972</v>
      </c>
    </row>
    <row r="121">
      <c r="A121" s="9"/>
      <c r="B121" s="7">
        <v>88.0</v>
      </c>
      <c r="C121" s="7">
        <v>94.0</v>
      </c>
      <c r="D121" s="7" t="s">
        <v>36</v>
      </c>
      <c r="E121" s="7">
        <v>14.0</v>
      </c>
      <c r="F121" s="7" t="s">
        <v>279</v>
      </c>
      <c r="G121" s="7">
        <v>20.0</v>
      </c>
      <c r="H121" s="7" t="s">
        <v>47</v>
      </c>
      <c r="I121" s="3">
        <v>500.0</v>
      </c>
      <c r="J121" s="8">
        <v>0.12669</v>
      </c>
      <c r="K121" s="3">
        <v>0.13139</v>
      </c>
      <c r="L121">
        <f t="shared" si="3"/>
        <v>0.0047</v>
      </c>
      <c r="M121" s="22">
        <f t="shared" si="2"/>
        <v>0.0094</v>
      </c>
    </row>
    <row r="122">
      <c r="A122" s="9"/>
      <c r="B122" s="7">
        <v>88.0</v>
      </c>
      <c r="C122" s="7">
        <v>94.0</v>
      </c>
      <c r="D122" s="7" t="s">
        <v>36</v>
      </c>
      <c r="E122" s="7">
        <v>27.0</v>
      </c>
      <c r="F122" s="7" t="s">
        <v>280</v>
      </c>
      <c r="G122" s="7">
        <v>20.0</v>
      </c>
      <c r="H122" s="7" t="s">
        <v>47</v>
      </c>
      <c r="I122" s="3">
        <v>500.0</v>
      </c>
      <c r="J122" s="8">
        <v>0.12684</v>
      </c>
      <c r="K122" s="3">
        <v>0.13192</v>
      </c>
      <c r="L122">
        <f t="shared" si="3"/>
        <v>0.00508</v>
      </c>
      <c r="M122" s="22">
        <f t="shared" si="2"/>
        <v>0.01016</v>
      </c>
    </row>
    <row r="123">
      <c r="A123" s="9"/>
      <c r="B123" s="9"/>
      <c r="C123" s="9"/>
      <c r="D123" s="9"/>
      <c r="E123" s="9"/>
      <c r="F123" s="9"/>
      <c r="G123" s="9"/>
      <c r="H123" s="9"/>
      <c r="J123" s="16"/>
    </row>
    <row r="124">
      <c r="A124" s="9"/>
      <c r="B124" s="9"/>
      <c r="C124" s="9"/>
      <c r="D124" s="9"/>
      <c r="E124" s="9"/>
      <c r="F124" s="9"/>
      <c r="G124" s="9"/>
      <c r="H124" s="9"/>
      <c r="I124" s="3" t="s">
        <v>286</v>
      </c>
      <c r="J124" s="16"/>
    </row>
    <row r="125">
      <c r="A125" s="9"/>
      <c r="B125" s="9"/>
      <c r="C125" s="9"/>
      <c r="D125" s="9"/>
      <c r="E125" s="9"/>
      <c r="F125" s="9"/>
      <c r="G125" s="9"/>
      <c r="H125" s="9"/>
      <c r="I125">
        <f>average(I3:I86)</f>
        <v>131.1666786</v>
      </c>
      <c r="J125" s="16"/>
      <c r="L125" s="3" t="s">
        <v>281</v>
      </c>
      <c r="M125" s="26" t="s">
        <v>287</v>
      </c>
    </row>
    <row r="126">
      <c r="A126" s="9"/>
      <c r="B126" s="9"/>
      <c r="C126" s="9"/>
      <c r="D126" s="9"/>
      <c r="E126" s="9"/>
      <c r="F126" s="9"/>
      <c r="G126" s="9"/>
      <c r="H126" s="9"/>
      <c r="I126" s="3" t="s">
        <v>288</v>
      </c>
      <c r="J126" s="16"/>
      <c r="L126">
        <f t="shared" ref="L126:M126" si="4">average(L3:L122)</f>
        <v>0.00232210084</v>
      </c>
      <c r="M126" s="24">
        <f t="shared" si="4"/>
        <v>0.0133923632</v>
      </c>
    </row>
    <row r="127">
      <c r="A127" s="9"/>
      <c r="B127" s="9"/>
      <c r="C127" s="9"/>
      <c r="D127" s="9"/>
      <c r="E127" s="9"/>
      <c r="F127" s="9"/>
      <c r="G127" s="9"/>
      <c r="H127" s="9"/>
      <c r="I127">
        <f>average(I87:I116)</f>
        <v>273.2066667</v>
      </c>
      <c r="J127" s="16"/>
      <c r="M127" s="24"/>
    </row>
    <row r="128">
      <c r="A128" s="9"/>
      <c r="B128" s="9"/>
      <c r="C128" s="9"/>
      <c r="D128" s="9"/>
      <c r="E128" s="9"/>
      <c r="F128" s="9"/>
      <c r="G128" s="9"/>
      <c r="H128" s="9"/>
      <c r="J128" s="16"/>
      <c r="M128" s="24"/>
    </row>
    <row r="129">
      <c r="A129" s="9"/>
      <c r="B129" s="9"/>
      <c r="C129" s="9"/>
      <c r="D129" s="9"/>
      <c r="E129" s="9"/>
      <c r="F129" s="9"/>
      <c r="G129" s="9"/>
      <c r="H129" s="9"/>
      <c r="J129" s="8" t="s">
        <v>289</v>
      </c>
      <c r="M129" s="24"/>
    </row>
    <row r="130">
      <c r="A130" s="9"/>
      <c r="B130" s="9"/>
      <c r="C130" s="9"/>
      <c r="D130" s="9"/>
      <c r="E130" s="9"/>
      <c r="F130" s="9"/>
      <c r="G130" s="9"/>
      <c r="H130" s="9"/>
      <c r="J130" s="8" t="s">
        <v>290</v>
      </c>
      <c r="M130" s="24"/>
    </row>
    <row r="131">
      <c r="A131" s="9"/>
      <c r="B131" s="9"/>
      <c r="C131" s="9"/>
      <c r="D131" s="9"/>
      <c r="E131" s="9"/>
      <c r="F131" s="9"/>
      <c r="G131" s="9"/>
      <c r="H131" s="9"/>
      <c r="J131" s="8" t="s">
        <v>291</v>
      </c>
      <c r="M131" s="24"/>
    </row>
    <row r="132">
      <c r="A132" s="9"/>
      <c r="B132" s="9"/>
      <c r="C132" s="9"/>
      <c r="D132" s="9"/>
      <c r="E132" s="9"/>
      <c r="F132" s="9"/>
      <c r="G132" s="9"/>
      <c r="H132" s="9"/>
      <c r="J132" s="16"/>
      <c r="M132" s="24"/>
    </row>
    <row r="133">
      <c r="A133" s="9"/>
      <c r="B133" s="9"/>
      <c r="C133" s="9"/>
      <c r="D133" s="9"/>
      <c r="E133" s="9"/>
      <c r="F133" s="9"/>
      <c r="G133" s="9"/>
      <c r="H133" s="9"/>
      <c r="J133" s="16"/>
      <c r="M133" s="24"/>
    </row>
    <row r="134">
      <c r="A134" s="9"/>
      <c r="B134" s="9"/>
      <c r="C134" s="9"/>
      <c r="D134" s="9"/>
      <c r="E134" s="9"/>
      <c r="F134" s="9"/>
      <c r="G134" s="9"/>
      <c r="H134" s="9"/>
      <c r="J134" s="16"/>
      <c r="M134" s="24"/>
    </row>
    <row r="135">
      <c r="A135" s="9"/>
      <c r="B135" s="9"/>
      <c r="C135" s="9"/>
      <c r="D135" s="9"/>
      <c r="E135" s="9"/>
      <c r="F135" s="9"/>
      <c r="G135" s="9"/>
      <c r="H135" s="9"/>
      <c r="J135" s="16"/>
      <c r="M135" s="24"/>
    </row>
    <row r="136">
      <c r="A136" s="9"/>
      <c r="B136" s="9"/>
      <c r="C136" s="9"/>
      <c r="D136" s="9"/>
      <c r="E136" s="9"/>
      <c r="F136" s="9"/>
      <c r="G136" s="9"/>
      <c r="H136" s="9"/>
      <c r="J136" s="16"/>
      <c r="M136" s="24"/>
    </row>
    <row r="137">
      <c r="A137" s="9"/>
      <c r="B137" s="9"/>
      <c r="C137" s="9"/>
      <c r="D137" s="9"/>
      <c r="E137" s="9"/>
      <c r="F137" s="9"/>
      <c r="G137" s="9"/>
      <c r="H137" s="9"/>
      <c r="J137" s="16"/>
      <c r="M137" s="24"/>
    </row>
    <row r="138">
      <c r="A138" s="9"/>
      <c r="B138" s="9"/>
      <c r="C138" s="9"/>
      <c r="D138" s="9"/>
      <c r="E138" s="9"/>
      <c r="F138" s="9"/>
      <c r="G138" s="9"/>
      <c r="H138" s="9"/>
      <c r="J138" s="16"/>
      <c r="M138" s="24"/>
    </row>
    <row r="139">
      <c r="A139" s="9"/>
      <c r="B139" s="9"/>
      <c r="C139" s="9"/>
      <c r="D139" s="9"/>
      <c r="E139" s="9"/>
      <c r="F139" s="9"/>
      <c r="G139" s="9"/>
      <c r="H139" s="9"/>
      <c r="J139" s="16"/>
      <c r="M139" s="24"/>
    </row>
    <row r="140">
      <c r="A140" s="9"/>
      <c r="B140" s="9"/>
      <c r="C140" s="9"/>
      <c r="D140" s="9"/>
      <c r="E140" s="9"/>
      <c r="F140" s="9"/>
      <c r="G140" s="9"/>
      <c r="H140" s="9"/>
      <c r="J140" s="16"/>
      <c r="M140" s="24"/>
    </row>
    <row r="141">
      <c r="A141" s="9"/>
      <c r="B141" s="9"/>
      <c r="C141" s="9"/>
      <c r="D141" s="9"/>
      <c r="E141" s="9"/>
      <c r="F141" s="9"/>
      <c r="G141" s="9"/>
      <c r="H141" s="9"/>
      <c r="J141" s="16"/>
      <c r="M141" s="24"/>
    </row>
    <row r="142">
      <c r="A142" s="9"/>
      <c r="B142" s="9"/>
      <c r="C142" s="9"/>
      <c r="D142" s="9"/>
      <c r="E142" s="9"/>
      <c r="F142" s="9"/>
      <c r="G142" s="9"/>
      <c r="H142" s="9"/>
      <c r="J142" s="16"/>
      <c r="M142" s="24"/>
    </row>
    <row r="143">
      <c r="A143" s="9"/>
      <c r="B143" s="9"/>
      <c r="C143" s="9"/>
      <c r="D143" s="9"/>
      <c r="E143" s="9"/>
      <c r="F143" s="9"/>
      <c r="G143" s="9"/>
      <c r="H143" s="9"/>
      <c r="J143" s="16"/>
      <c r="M143" s="24"/>
    </row>
    <row r="144">
      <c r="A144" s="9"/>
      <c r="B144" s="9"/>
      <c r="C144" s="9"/>
      <c r="D144" s="9"/>
      <c r="E144" s="9"/>
      <c r="F144" s="9"/>
      <c r="G144" s="9"/>
      <c r="H144" s="9"/>
      <c r="J144" s="16"/>
      <c r="M144" s="24"/>
    </row>
    <row r="145">
      <c r="A145" s="9"/>
      <c r="B145" s="9"/>
      <c r="C145" s="9"/>
      <c r="D145" s="9"/>
      <c r="E145" s="9"/>
      <c r="F145" s="9"/>
      <c r="G145" s="9"/>
      <c r="H145" s="9"/>
      <c r="J145" s="16"/>
      <c r="M145" s="24"/>
    </row>
    <row r="146">
      <c r="A146" s="9"/>
      <c r="B146" s="9"/>
      <c r="C146" s="9"/>
      <c r="D146" s="9"/>
      <c r="E146" s="9"/>
      <c r="F146" s="9"/>
      <c r="G146" s="9"/>
      <c r="H146" s="9"/>
      <c r="J146" s="16"/>
      <c r="M146" s="24"/>
    </row>
    <row r="147">
      <c r="A147" s="9"/>
      <c r="B147" s="9"/>
      <c r="C147" s="9"/>
      <c r="D147" s="9"/>
      <c r="E147" s="9"/>
      <c r="F147" s="9"/>
      <c r="G147" s="9"/>
      <c r="H147" s="9"/>
      <c r="J147" s="16"/>
      <c r="M147" s="24"/>
    </row>
    <row r="148">
      <c r="A148" s="9"/>
      <c r="B148" s="9"/>
      <c r="C148" s="9"/>
      <c r="D148" s="9"/>
      <c r="E148" s="9"/>
      <c r="F148" s="9"/>
      <c r="G148" s="9"/>
      <c r="H148" s="9"/>
      <c r="J148" s="16"/>
      <c r="M148" s="24"/>
    </row>
    <row r="149">
      <c r="A149" s="9"/>
      <c r="B149" s="9"/>
      <c r="C149" s="9"/>
      <c r="D149" s="9"/>
      <c r="E149" s="9"/>
      <c r="F149" s="9"/>
      <c r="G149" s="9"/>
      <c r="H149" s="9"/>
      <c r="J149" s="16"/>
      <c r="M149" s="24"/>
    </row>
    <row r="150">
      <c r="A150" s="9"/>
      <c r="B150" s="9"/>
      <c r="C150" s="9"/>
      <c r="D150" s="9"/>
      <c r="E150" s="9"/>
      <c r="F150" s="9"/>
      <c r="G150" s="9"/>
      <c r="H150" s="9"/>
      <c r="J150" s="16"/>
      <c r="M150" s="24"/>
    </row>
    <row r="151">
      <c r="A151" s="9"/>
      <c r="B151" s="9"/>
      <c r="C151" s="9"/>
      <c r="D151" s="9"/>
      <c r="E151" s="9"/>
      <c r="F151" s="9"/>
      <c r="G151" s="9"/>
      <c r="H151" s="9"/>
      <c r="J151" s="16"/>
      <c r="M151" s="24"/>
    </row>
    <row r="152">
      <c r="A152" s="9"/>
      <c r="B152" s="9"/>
      <c r="C152" s="9"/>
      <c r="D152" s="9"/>
      <c r="E152" s="9"/>
      <c r="F152" s="9"/>
      <c r="G152" s="9"/>
      <c r="H152" s="9"/>
      <c r="J152" s="16"/>
      <c r="M152" s="24"/>
    </row>
    <row r="153">
      <c r="A153" s="9"/>
      <c r="B153" s="9"/>
      <c r="C153" s="9"/>
      <c r="D153" s="9"/>
      <c r="E153" s="9"/>
      <c r="F153" s="9"/>
      <c r="G153" s="9"/>
      <c r="H153" s="9"/>
      <c r="J153" s="16"/>
      <c r="M153" s="24"/>
    </row>
    <row r="154">
      <c r="A154" s="9"/>
      <c r="B154" s="9"/>
      <c r="C154" s="9"/>
      <c r="D154" s="9"/>
      <c r="E154" s="9"/>
      <c r="F154" s="9"/>
      <c r="G154" s="9"/>
      <c r="H154" s="9"/>
      <c r="J154" s="16"/>
      <c r="M154" s="24"/>
    </row>
    <row r="155">
      <c r="A155" s="9"/>
      <c r="B155" s="9"/>
      <c r="C155" s="9"/>
      <c r="D155" s="9"/>
      <c r="E155" s="9"/>
      <c r="F155" s="9"/>
      <c r="G155" s="9"/>
      <c r="H155" s="9"/>
      <c r="J155" s="16"/>
      <c r="M155" s="24"/>
    </row>
    <row r="156">
      <c r="A156" s="9"/>
      <c r="B156" s="9"/>
      <c r="C156" s="9"/>
      <c r="D156" s="9"/>
      <c r="E156" s="9"/>
      <c r="F156" s="9"/>
      <c r="G156" s="9"/>
      <c r="H156" s="9"/>
      <c r="J156" s="16"/>
      <c r="M156" s="24"/>
    </row>
    <row r="157">
      <c r="A157" s="9"/>
      <c r="B157" s="9"/>
      <c r="C157" s="9"/>
      <c r="D157" s="9"/>
      <c r="E157" s="9"/>
      <c r="F157" s="9"/>
      <c r="G157" s="9"/>
      <c r="H157" s="9"/>
      <c r="J157" s="16"/>
      <c r="M157" s="24"/>
    </row>
    <row r="158">
      <c r="A158" s="9"/>
      <c r="B158" s="9"/>
      <c r="C158" s="9"/>
      <c r="D158" s="9"/>
      <c r="E158" s="9"/>
      <c r="F158" s="9"/>
      <c r="G158" s="9"/>
      <c r="H158" s="9"/>
      <c r="J158" s="16"/>
      <c r="M158" s="24"/>
    </row>
    <row r="159">
      <c r="A159" s="9"/>
      <c r="B159" s="9"/>
      <c r="C159" s="9"/>
      <c r="D159" s="9"/>
      <c r="E159" s="9"/>
      <c r="F159" s="9"/>
      <c r="G159" s="9"/>
      <c r="H159" s="9"/>
      <c r="J159" s="16"/>
      <c r="M159" s="24"/>
    </row>
    <row r="160">
      <c r="A160" s="9"/>
      <c r="B160" s="9"/>
      <c r="C160" s="9"/>
      <c r="D160" s="9"/>
      <c r="E160" s="9"/>
      <c r="F160" s="9"/>
      <c r="G160" s="9"/>
      <c r="H160" s="9"/>
      <c r="J160" s="16"/>
      <c r="M160" s="24"/>
    </row>
    <row r="161">
      <c r="A161" s="9"/>
      <c r="B161" s="9"/>
      <c r="C161" s="9"/>
      <c r="D161" s="9"/>
      <c r="E161" s="9"/>
      <c r="F161" s="9"/>
      <c r="G161" s="9"/>
      <c r="H161" s="9"/>
      <c r="J161" s="16"/>
      <c r="M161" s="24"/>
    </row>
    <row r="162">
      <c r="A162" s="9"/>
      <c r="B162" s="9"/>
      <c r="C162" s="9"/>
      <c r="D162" s="9"/>
      <c r="E162" s="9"/>
      <c r="F162" s="9"/>
      <c r="G162" s="9"/>
      <c r="H162" s="9"/>
      <c r="J162" s="16"/>
      <c r="M162" s="24"/>
    </row>
    <row r="163">
      <c r="A163" s="9"/>
      <c r="B163" s="9"/>
      <c r="C163" s="9"/>
      <c r="D163" s="9"/>
      <c r="E163" s="9"/>
      <c r="F163" s="9"/>
      <c r="G163" s="9"/>
      <c r="H163" s="9"/>
      <c r="J163" s="16"/>
      <c r="M163" s="24"/>
    </row>
    <row r="164">
      <c r="A164" s="9"/>
      <c r="B164" s="9"/>
      <c r="C164" s="9"/>
      <c r="D164" s="9"/>
      <c r="E164" s="9"/>
      <c r="F164" s="9"/>
      <c r="G164" s="9"/>
      <c r="H164" s="9"/>
      <c r="J164" s="16"/>
      <c r="M164" s="24"/>
    </row>
    <row r="165">
      <c r="A165" s="9"/>
      <c r="B165" s="9"/>
      <c r="C165" s="9"/>
      <c r="D165" s="9"/>
      <c r="E165" s="9"/>
      <c r="F165" s="9"/>
      <c r="G165" s="9"/>
      <c r="H165" s="9"/>
      <c r="J165" s="16"/>
      <c r="M165" s="24"/>
    </row>
    <row r="166">
      <c r="A166" s="9"/>
      <c r="B166" s="9"/>
      <c r="C166" s="9"/>
      <c r="D166" s="9"/>
      <c r="E166" s="9"/>
      <c r="F166" s="9"/>
      <c r="G166" s="9"/>
      <c r="H166" s="9"/>
      <c r="J166" s="16"/>
      <c r="M166" s="24"/>
    </row>
    <row r="167">
      <c r="A167" s="9"/>
      <c r="B167" s="9"/>
      <c r="C167" s="9"/>
      <c r="D167" s="9"/>
      <c r="E167" s="9"/>
      <c r="F167" s="9"/>
      <c r="G167" s="9"/>
      <c r="H167" s="9"/>
      <c r="J167" s="16"/>
      <c r="M167" s="24"/>
    </row>
    <row r="168">
      <c r="A168" s="9"/>
      <c r="B168" s="9"/>
      <c r="C168" s="9"/>
      <c r="D168" s="9"/>
      <c r="E168" s="9"/>
      <c r="F168" s="9"/>
      <c r="G168" s="9"/>
      <c r="H168" s="9"/>
      <c r="J168" s="16"/>
      <c r="M168" s="24"/>
    </row>
    <row r="169">
      <c r="A169" s="9"/>
      <c r="B169" s="9"/>
      <c r="C169" s="9"/>
      <c r="D169" s="9"/>
      <c r="E169" s="9"/>
      <c r="F169" s="9"/>
      <c r="G169" s="9"/>
      <c r="H169" s="9"/>
      <c r="J169" s="16"/>
      <c r="M169" s="24"/>
    </row>
    <row r="170">
      <c r="A170" s="9"/>
      <c r="B170" s="9"/>
      <c r="C170" s="9"/>
      <c r="D170" s="9"/>
      <c r="E170" s="9"/>
      <c r="F170" s="9"/>
      <c r="G170" s="9"/>
      <c r="H170" s="9"/>
      <c r="J170" s="16"/>
      <c r="M170" s="24"/>
    </row>
    <row r="171">
      <c r="A171" s="9"/>
      <c r="B171" s="9"/>
      <c r="C171" s="9"/>
      <c r="D171" s="9"/>
      <c r="E171" s="9"/>
      <c r="F171" s="9"/>
      <c r="G171" s="9"/>
      <c r="H171" s="9"/>
      <c r="J171" s="16"/>
      <c r="M171" s="24"/>
    </row>
    <row r="172">
      <c r="A172" s="9"/>
      <c r="B172" s="9"/>
      <c r="C172" s="9"/>
      <c r="D172" s="9"/>
      <c r="E172" s="9"/>
      <c r="F172" s="9"/>
      <c r="G172" s="9"/>
      <c r="H172" s="9"/>
      <c r="J172" s="16"/>
      <c r="M172" s="24"/>
    </row>
    <row r="173">
      <c r="A173" s="9"/>
      <c r="B173" s="9"/>
      <c r="C173" s="9"/>
      <c r="D173" s="9"/>
      <c r="E173" s="9"/>
      <c r="F173" s="9"/>
      <c r="G173" s="9"/>
      <c r="H173" s="9"/>
      <c r="J173" s="16"/>
      <c r="M173" s="24"/>
    </row>
    <row r="174">
      <c r="A174" s="9"/>
      <c r="B174" s="9"/>
      <c r="C174" s="9"/>
      <c r="D174" s="9"/>
      <c r="E174" s="9"/>
      <c r="F174" s="9"/>
      <c r="G174" s="9"/>
      <c r="H174" s="9"/>
      <c r="J174" s="16"/>
      <c r="M174" s="24"/>
    </row>
    <row r="175">
      <c r="A175" s="9"/>
      <c r="B175" s="9"/>
      <c r="C175" s="9"/>
      <c r="D175" s="9"/>
      <c r="E175" s="9"/>
      <c r="F175" s="9"/>
      <c r="G175" s="9"/>
      <c r="H175" s="9"/>
      <c r="J175" s="16"/>
      <c r="M175" s="24"/>
    </row>
    <row r="176">
      <c r="A176" s="9"/>
      <c r="B176" s="9"/>
      <c r="C176" s="9"/>
      <c r="D176" s="9"/>
      <c r="E176" s="9"/>
      <c r="F176" s="9"/>
      <c r="G176" s="9"/>
      <c r="H176" s="9"/>
      <c r="J176" s="16"/>
      <c r="M176" s="24"/>
    </row>
    <row r="177">
      <c r="A177" s="9"/>
      <c r="B177" s="9"/>
      <c r="C177" s="9"/>
      <c r="D177" s="9"/>
      <c r="E177" s="9"/>
      <c r="F177" s="9"/>
      <c r="G177" s="9"/>
      <c r="H177" s="9"/>
      <c r="J177" s="16"/>
      <c r="M177" s="24"/>
    </row>
    <row r="178">
      <c r="A178" s="9"/>
      <c r="B178" s="9"/>
      <c r="C178" s="9"/>
      <c r="D178" s="9"/>
      <c r="E178" s="9"/>
      <c r="F178" s="9"/>
      <c r="G178" s="9"/>
      <c r="H178" s="9"/>
      <c r="J178" s="16"/>
      <c r="M178" s="24"/>
    </row>
    <row r="179">
      <c r="A179" s="9"/>
      <c r="B179" s="9"/>
      <c r="C179" s="9"/>
      <c r="D179" s="9"/>
      <c r="E179" s="9"/>
      <c r="F179" s="9"/>
      <c r="G179" s="9"/>
      <c r="H179" s="9"/>
      <c r="J179" s="16"/>
      <c r="M179" s="24"/>
    </row>
    <row r="180">
      <c r="A180" s="9"/>
      <c r="B180" s="9"/>
      <c r="C180" s="9"/>
      <c r="D180" s="9"/>
      <c r="E180" s="9"/>
      <c r="F180" s="9"/>
      <c r="G180" s="9"/>
      <c r="H180" s="9"/>
      <c r="J180" s="16"/>
      <c r="M180" s="24"/>
    </row>
    <row r="181">
      <c r="A181" s="9"/>
      <c r="B181" s="9"/>
      <c r="C181" s="9"/>
      <c r="D181" s="9"/>
      <c r="E181" s="9"/>
      <c r="F181" s="9"/>
      <c r="G181" s="9"/>
      <c r="H181" s="9"/>
      <c r="J181" s="16"/>
      <c r="M181" s="24"/>
    </row>
    <row r="182">
      <c r="A182" s="9"/>
      <c r="B182" s="9"/>
      <c r="C182" s="9"/>
      <c r="D182" s="9"/>
      <c r="E182" s="9"/>
      <c r="F182" s="9"/>
      <c r="G182" s="9"/>
      <c r="H182" s="9"/>
      <c r="J182" s="16"/>
      <c r="M182" s="24"/>
    </row>
    <row r="183">
      <c r="A183" s="9"/>
      <c r="B183" s="9"/>
      <c r="C183" s="9"/>
      <c r="D183" s="9"/>
      <c r="E183" s="9"/>
      <c r="F183" s="9"/>
      <c r="G183" s="9"/>
      <c r="H183" s="9"/>
      <c r="J183" s="16"/>
      <c r="M183" s="24"/>
    </row>
    <row r="184">
      <c r="A184" s="9"/>
      <c r="B184" s="9"/>
      <c r="C184" s="9"/>
      <c r="D184" s="9"/>
      <c r="E184" s="9"/>
      <c r="F184" s="9"/>
      <c r="G184" s="9"/>
      <c r="H184" s="9"/>
      <c r="J184" s="16"/>
      <c r="M184" s="24"/>
    </row>
    <row r="185">
      <c r="A185" s="9"/>
      <c r="B185" s="9"/>
      <c r="C185" s="9"/>
      <c r="D185" s="9"/>
      <c r="E185" s="9"/>
      <c r="F185" s="9"/>
      <c r="G185" s="9"/>
      <c r="H185" s="9"/>
      <c r="J185" s="16"/>
      <c r="M185" s="24"/>
    </row>
    <row r="186">
      <c r="A186" s="9"/>
      <c r="B186" s="9"/>
      <c r="C186" s="9"/>
      <c r="D186" s="9"/>
      <c r="E186" s="9"/>
      <c r="F186" s="9"/>
      <c r="G186" s="9"/>
      <c r="H186" s="9"/>
      <c r="J186" s="16"/>
      <c r="M186" s="24"/>
    </row>
    <row r="187">
      <c r="A187" s="9"/>
      <c r="B187" s="9"/>
      <c r="C187" s="9"/>
      <c r="D187" s="9"/>
      <c r="E187" s="9"/>
      <c r="F187" s="9"/>
      <c r="G187" s="9"/>
      <c r="H187" s="9"/>
      <c r="J187" s="16"/>
      <c r="M187" s="24"/>
    </row>
    <row r="188">
      <c r="A188" s="9"/>
      <c r="B188" s="9"/>
      <c r="C188" s="9"/>
      <c r="D188" s="9"/>
      <c r="E188" s="9"/>
      <c r="F188" s="9"/>
      <c r="G188" s="9"/>
      <c r="H188" s="9"/>
      <c r="J188" s="16"/>
      <c r="M188" s="24"/>
    </row>
    <row r="189">
      <c r="A189" s="9"/>
      <c r="B189" s="9"/>
      <c r="C189" s="9"/>
      <c r="D189" s="9"/>
      <c r="E189" s="9"/>
      <c r="F189" s="9"/>
      <c r="G189" s="9"/>
      <c r="H189" s="9"/>
      <c r="J189" s="16"/>
      <c r="M189" s="24"/>
    </row>
    <row r="190">
      <c r="A190" s="9"/>
      <c r="B190" s="9"/>
      <c r="C190" s="9"/>
      <c r="D190" s="9"/>
      <c r="E190" s="9"/>
      <c r="F190" s="9"/>
      <c r="G190" s="9"/>
      <c r="H190" s="9"/>
      <c r="J190" s="16"/>
      <c r="M190" s="24"/>
    </row>
    <row r="191">
      <c r="A191" s="9"/>
      <c r="B191" s="9"/>
      <c r="C191" s="9"/>
      <c r="D191" s="9"/>
      <c r="E191" s="9"/>
      <c r="F191" s="9"/>
      <c r="G191" s="9"/>
      <c r="H191" s="9"/>
      <c r="J191" s="16"/>
      <c r="M191" s="24"/>
    </row>
    <row r="192">
      <c r="A192" s="9"/>
      <c r="B192" s="9"/>
      <c r="C192" s="9"/>
      <c r="D192" s="9"/>
      <c r="E192" s="9"/>
      <c r="F192" s="9"/>
      <c r="G192" s="9"/>
      <c r="H192" s="9"/>
      <c r="J192" s="16"/>
      <c r="M192" s="24"/>
    </row>
    <row r="193">
      <c r="A193" s="9"/>
      <c r="B193" s="9"/>
      <c r="C193" s="9"/>
      <c r="D193" s="9"/>
      <c r="E193" s="9"/>
      <c r="F193" s="9"/>
      <c r="G193" s="9"/>
      <c r="H193" s="9"/>
      <c r="J193" s="16"/>
      <c r="M193" s="24"/>
    </row>
    <row r="194">
      <c r="A194" s="9"/>
      <c r="B194" s="9"/>
      <c r="C194" s="9"/>
      <c r="D194" s="9"/>
      <c r="E194" s="9"/>
      <c r="F194" s="9"/>
      <c r="G194" s="9"/>
      <c r="H194" s="9"/>
      <c r="J194" s="16"/>
      <c r="M194" s="24"/>
    </row>
    <row r="195">
      <c r="A195" s="9"/>
      <c r="B195" s="9"/>
      <c r="C195" s="9"/>
      <c r="D195" s="9"/>
      <c r="E195" s="9"/>
      <c r="F195" s="9"/>
      <c r="G195" s="9"/>
      <c r="H195" s="9"/>
      <c r="J195" s="16"/>
      <c r="M195" s="24"/>
    </row>
    <row r="196">
      <c r="A196" s="9"/>
      <c r="B196" s="9"/>
      <c r="C196" s="9"/>
      <c r="D196" s="9"/>
      <c r="E196" s="9"/>
      <c r="F196" s="9"/>
      <c r="G196" s="9"/>
      <c r="H196" s="9"/>
      <c r="J196" s="16"/>
      <c r="M196" s="24"/>
    </row>
    <row r="197">
      <c r="A197" s="9"/>
      <c r="B197" s="9"/>
      <c r="C197" s="9"/>
      <c r="D197" s="9"/>
      <c r="E197" s="9"/>
      <c r="F197" s="9"/>
      <c r="G197" s="9"/>
      <c r="H197" s="9"/>
      <c r="J197" s="16"/>
      <c r="M197" s="24"/>
    </row>
    <row r="198">
      <c r="A198" s="9"/>
      <c r="B198" s="9"/>
      <c r="C198" s="9"/>
      <c r="D198" s="9"/>
      <c r="E198" s="9"/>
      <c r="F198" s="9"/>
      <c r="G198" s="9"/>
      <c r="H198" s="9"/>
      <c r="J198" s="16"/>
      <c r="M198" s="24"/>
    </row>
    <row r="199">
      <c r="A199" s="9"/>
      <c r="B199" s="9"/>
      <c r="C199" s="9"/>
      <c r="D199" s="9"/>
      <c r="E199" s="9"/>
      <c r="F199" s="9"/>
      <c r="G199" s="9"/>
      <c r="H199" s="9"/>
      <c r="J199" s="16"/>
      <c r="M199" s="24"/>
    </row>
    <row r="200">
      <c r="A200" s="9"/>
      <c r="B200" s="9"/>
      <c r="C200" s="9"/>
      <c r="D200" s="9"/>
      <c r="E200" s="9"/>
      <c r="F200" s="9"/>
      <c r="G200" s="9"/>
      <c r="H200" s="9"/>
      <c r="J200" s="16"/>
      <c r="M200" s="24"/>
    </row>
    <row r="201">
      <c r="A201" s="9"/>
      <c r="B201" s="9"/>
      <c r="C201" s="9"/>
      <c r="D201" s="9"/>
      <c r="E201" s="9"/>
      <c r="F201" s="9"/>
      <c r="G201" s="9"/>
      <c r="H201" s="9"/>
      <c r="J201" s="16"/>
      <c r="M201" s="24"/>
    </row>
    <row r="202">
      <c r="A202" s="9"/>
      <c r="B202" s="9"/>
      <c r="C202" s="9"/>
      <c r="D202" s="9"/>
      <c r="E202" s="9"/>
      <c r="F202" s="9"/>
      <c r="G202" s="9"/>
      <c r="H202" s="9"/>
      <c r="J202" s="16"/>
      <c r="M202" s="24"/>
    </row>
    <row r="203">
      <c r="A203" s="9"/>
      <c r="B203" s="9"/>
      <c r="C203" s="9"/>
      <c r="D203" s="9"/>
      <c r="E203" s="9"/>
      <c r="F203" s="9"/>
      <c r="G203" s="9"/>
      <c r="H203" s="9"/>
      <c r="J203" s="16"/>
      <c r="M203" s="24"/>
    </row>
    <row r="204">
      <c r="A204" s="9"/>
      <c r="B204" s="9"/>
      <c r="C204" s="9"/>
      <c r="D204" s="9"/>
      <c r="E204" s="9"/>
      <c r="F204" s="9"/>
      <c r="G204" s="9"/>
      <c r="H204" s="9"/>
      <c r="J204" s="16"/>
      <c r="M204" s="24"/>
    </row>
    <row r="205">
      <c r="A205" s="9"/>
      <c r="B205" s="9"/>
      <c r="C205" s="9"/>
      <c r="D205" s="9"/>
      <c r="E205" s="9"/>
      <c r="F205" s="9"/>
      <c r="G205" s="9"/>
      <c r="H205" s="9"/>
      <c r="J205" s="16"/>
      <c r="M205" s="24"/>
    </row>
    <row r="206">
      <c r="A206" s="9"/>
      <c r="B206" s="9"/>
      <c r="C206" s="9"/>
      <c r="D206" s="9"/>
      <c r="E206" s="9"/>
      <c r="F206" s="9"/>
      <c r="G206" s="9"/>
      <c r="H206" s="9"/>
      <c r="J206" s="16"/>
      <c r="M206" s="24"/>
    </row>
    <row r="207">
      <c r="A207" s="9"/>
      <c r="B207" s="9"/>
      <c r="C207" s="9"/>
      <c r="D207" s="9"/>
      <c r="E207" s="9"/>
      <c r="F207" s="9"/>
      <c r="G207" s="9"/>
      <c r="H207" s="9"/>
      <c r="J207" s="16"/>
      <c r="M207" s="24"/>
    </row>
    <row r="208">
      <c r="A208" s="9"/>
      <c r="B208" s="9"/>
      <c r="C208" s="9"/>
      <c r="D208" s="9"/>
      <c r="E208" s="9"/>
      <c r="F208" s="9"/>
      <c r="G208" s="9"/>
      <c r="H208" s="9"/>
      <c r="J208" s="16"/>
      <c r="M208" s="24"/>
    </row>
    <row r="209">
      <c r="A209" s="9"/>
      <c r="B209" s="9"/>
      <c r="C209" s="9"/>
      <c r="D209" s="9"/>
      <c r="E209" s="9"/>
      <c r="F209" s="9"/>
      <c r="G209" s="9"/>
      <c r="H209" s="9"/>
      <c r="J209" s="16"/>
      <c r="M209" s="24"/>
    </row>
    <row r="210">
      <c r="A210" s="9"/>
      <c r="B210" s="9"/>
      <c r="C210" s="9"/>
      <c r="D210" s="9"/>
      <c r="E210" s="9"/>
      <c r="F210" s="9"/>
      <c r="G210" s="9"/>
      <c r="H210" s="9"/>
      <c r="J210" s="16"/>
      <c r="M210" s="24"/>
    </row>
    <row r="211">
      <c r="A211" s="9"/>
      <c r="B211" s="9"/>
      <c r="C211" s="9"/>
      <c r="D211" s="9"/>
      <c r="E211" s="9"/>
      <c r="F211" s="9"/>
      <c r="G211" s="9"/>
      <c r="H211" s="9"/>
      <c r="J211" s="16"/>
      <c r="M211" s="24"/>
    </row>
    <row r="212">
      <c r="A212" s="9"/>
      <c r="B212" s="9"/>
      <c r="C212" s="9"/>
      <c r="D212" s="9"/>
      <c r="E212" s="9"/>
      <c r="F212" s="9"/>
      <c r="G212" s="9"/>
      <c r="H212" s="9"/>
      <c r="J212" s="16"/>
      <c r="M212" s="24"/>
    </row>
    <row r="213">
      <c r="A213" s="9"/>
      <c r="B213" s="9"/>
      <c r="C213" s="9"/>
      <c r="D213" s="9"/>
      <c r="E213" s="9"/>
      <c r="F213" s="9"/>
      <c r="G213" s="9"/>
      <c r="H213" s="9"/>
      <c r="J213" s="16"/>
      <c r="M213" s="24"/>
    </row>
    <row r="214">
      <c r="A214" s="9"/>
      <c r="B214" s="9"/>
      <c r="C214" s="9"/>
      <c r="D214" s="9"/>
      <c r="E214" s="9"/>
      <c r="F214" s="9"/>
      <c r="G214" s="9"/>
      <c r="H214" s="9"/>
      <c r="J214" s="16"/>
      <c r="M214" s="24"/>
    </row>
    <row r="215">
      <c r="A215" s="9"/>
      <c r="B215" s="9"/>
      <c r="C215" s="9"/>
      <c r="D215" s="9"/>
      <c r="E215" s="9"/>
      <c r="F215" s="9"/>
      <c r="G215" s="9"/>
      <c r="H215" s="9"/>
      <c r="J215" s="16"/>
      <c r="M215" s="24"/>
    </row>
    <row r="216">
      <c r="A216" s="9"/>
      <c r="B216" s="9"/>
      <c r="C216" s="9"/>
      <c r="D216" s="9"/>
      <c r="E216" s="9"/>
      <c r="F216" s="9"/>
      <c r="G216" s="9"/>
      <c r="H216" s="9"/>
      <c r="J216" s="16"/>
      <c r="M216" s="24"/>
    </row>
    <row r="217">
      <c r="A217" s="9"/>
      <c r="B217" s="9"/>
      <c r="C217" s="9"/>
      <c r="D217" s="9"/>
      <c r="E217" s="9"/>
      <c r="F217" s="9"/>
      <c r="G217" s="9"/>
      <c r="H217" s="9"/>
      <c r="J217" s="16"/>
      <c r="M217" s="24"/>
    </row>
    <row r="218">
      <c r="A218" s="9"/>
      <c r="B218" s="9"/>
      <c r="C218" s="9"/>
      <c r="D218" s="9"/>
      <c r="E218" s="9"/>
      <c r="F218" s="9"/>
      <c r="G218" s="9"/>
      <c r="H218" s="9"/>
      <c r="J218" s="16"/>
      <c r="M218" s="24"/>
    </row>
    <row r="219">
      <c r="A219" s="9"/>
      <c r="B219" s="9"/>
      <c r="C219" s="9"/>
      <c r="D219" s="9"/>
      <c r="E219" s="9"/>
      <c r="F219" s="9"/>
      <c r="G219" s="9"/>
      <c r="H219" s="9"/>
      <c r="J219" s="16"/>
      <c r="M219" s="24"/>
    </row>
    <row r="220">
      <c r="A220" s="9"/>
      <c r="B220" s="9"/>
      <c r="C220" s="9"/>
      <c r="D220" s="9"/>
      <c r="E220" s="9"/>
      <c r="F220" s="9"/>
      <c r="G220" s="9"/>
      <c r="H220" s="9"/>
      <c r="J220" s="16"/>
      <c r="M220" s="24"/>
    </row>
    <row r="221">
      <c r="A221" s="9"/>
      <c r="B221" s="9"/>
      <c r="C221" s="9"/>
      <c r="D221" s="9"/>
      <c r="E221" s="9"/>
      <c r="F221" s="9"/>
      <c r="G221" s="9"/>
      <c r="H221" s="9"/>
      <c r="J221" s="16"/>
      <c r="M221" s="24"/>
    </row>
    <row r="222">
      <c r="A222" s="9"/>
      <c r="B222" s="9"/>
      <c r="C222" s="9"/>
      <c r="D222" s="9"/>
      <c r="E222" s="9"/>
      <c r="F222" s="9"/>
      <c r="G222" s="9"/>
      <c r="H222" s="9"/>
      <c r="J222" s="16"/>
      <c r="M222" s="24"/>
    </row>
    <row r="223">
      <c r="A223" s="9"/>
      <c r="B223" s="9"/>
      <c r="C223" s="9"/>
      <c r="D223" s="9"/>
      <c r="E223" s="9"/>
      <c r="F223" s="9"/>
      <c r="G223" s="9"/>
      <c r="H223" s="9"/>
      <c r="J223" s="16"/>
      <c r="M223" s="24"/>
    </row>
    <row r="224">
      <c r="A224" s="9"/>
      <c r="B224" s="9"/>
      <c r="C224" s="9"/>
      <c r="D224" s="9"/>
      <c r="E224" s="9"/>
      <c r="F224" s="9"/>
      <c r="G224" s="9"/>
      <c r="H224" s="9"/>
      <c r="J224" s="16"/>
      <c r="M224" s="24"/>
    </row>
    <row r="225">
      <c r="A225" s="9"/>
      <c r="B225" s="9"/>
      <c r="C225" s="9"/>
      <c r="D225" s="9"/>
      <c r="E225" s="9"/>
      <c r="F225" s="9"/>
      <c r="G225" s="9"/>
      <c r="H225" s="9"/>
      <c r="J225" s="16"/>
      <c r="M225" s="24"/>
    </row>
    <row r="226">
      <c r="A226" s="9"/>
      <c r="B226" s="9"/>
      <c r="C226" s="9"/>
      <c r="D226" s="9"/>
      <c r="E226" s="9"/>
      <c r="F226" s="9"/>
      <c r="G226" s="9"/>
      <c r="H226" s="9"/>
      <c r="J226" s="16"/>
      <c r="M226" s="24"/>
    </row>
    <row r="227">
      <c r="A227" s="9"/>
      <c r="B227" s="9"/>
      <c r="C227" s="9"/>
      <c r="D227" s="9"/>
      <c r="E227" s="9"/>
      <c r="F227" s="9"/>
      <c r="G227" s="9"/>
      <c r="H227" s="9"/>
      <c r="J227" s="16"/>
      <c r="M227" s="24"/>
    </row>
    <row r="228">
      <c r="A228" s="9"/>
      <c r="B228" s="9"/>
      <c r="C228" s="9"/>
      <c r="D228" s="9"/>
      <c r="E228" s="9"/>
      <c r="F228" s="9"/>
      <c r="G228" s="9"/>
      <c r="H228" s="9"/>
      <c r="J228" s="16"/>
      <c r="M228" s="24"/>
    </row>
    <row r="229">
      <c r="A229" s="9"/>
      <c r="B229" s="9"/>
      <c r="C229" s="9"/>
      <c r="D229" s="9"/>
      <c r="E229" s="9"/>
      <c r="F229" s="9"/>
      <c r="G229" s="9"/>
      <c r="H229" s="9"/>
      <c r="J229" s="16"/>
      <c r="M229" s="24"/>
    </row>
    <row r="230">
      <c r="A230" s="9"/>
      <c r="B230" s="9"/>
      <c r="C230" s="9"/>
      <c r="D230" s="9"/>
      <c r="E230" s="9"/>
      <c r="F230" s="9"/>
      <c r="G230" s="9"/>
      <c r="H230" s="9"/>
      <c r="J230" s="16"/>
      <c r="M230" s="24"/>
    </row>
    <row r="231">
      <c r="A231" s="9"/>
      <c r="B231" s="9"/>
      <c r="C231" s="9"/>
      <c r="D231" s="9"/>
      <c r="E231" s="9"/>
      <c r="F231" s="9"/>
      <c r="G231" s="9"/>
      <c r="H231" s="9"/>
      <c r="J231" s="16"/>
      <c r="M231" s="24"/>
    </row>
    <row r="232">
      <c r="A232" s="9"/>
      <c r="B232" s="9"/>
      <c r="C232" s="9"/>
      <c r="D232" s="9"/>
      <c r="E232" s="9"/>
      <c r="F232" s="9"/>
      <c r="G232" s="9"/>
      <c r="H232" s="9"/>
      <c r="J232" s="16"/>
      <c r="M232" s="24"/>
    </row>
    <row r="233">
      <c r="A233" s="9"/>
      <c r="B233" s="9"/>
      <c r="C233" s="9"/>
      <c r="D233" s="9"/>
      <c r="E233" s="9"/>
      <c r="F233" s="9"/>
      <c r="G233" s="9"/>
      <c r="H233" s="9"/>
      <c r="J233" s="16"/>
      <c r="M233" s="24"/>
    </row>
    <row r="234">
      <c r="A234" s="9"/>
      <c r="B234" s="9"/>
      <c r="C234" s="9"/>
      <c r="D234" s="9"/>
      <c r="E234" s="9"/>
      <c r="F234" s="9"/>
      <c r="G234" s="9"/>
      <c r="H234" s="9"/>
      <c r="J234" s="16"/>
      <c r="M234" s="24"/>
    </row>
    <row r="235">
      <c r="A235" s="9"/>
      <c r="B235" s="9"/>
      <c r="C235" s="9"/>
      <c r="D235" s="9"/>
      <c r="E235" s="9"/>
      <c r="F235" s="9"/>
      <c r="G235" s="9"/>
      <c r="H235" s="9"/>
      <c r="J235" s="16"/>
      <c r="M235" s="24"/>
    </row>
    <row r="236">
      <c r="A236" s="9"/>
      <c r="B236" s="9"/>
      <c r="C236" s="9"/>
      <c r="D236" s="9"/>
      <c r="E236" s="9"/>
      <c r="F236" s="9"/>
      <c r="G236" s="9"/>
      <c r="H236" s="9"/>
      <c r="J236" s="16"/>
      <c r="M236" s="24"/>
    </row>
    <row r="237">
      <c r="A237" s="9"/>
      <c r="B237" s="9"/>
      <c r="C237" s="9"/>
      <c r="D237" s="9"/>
      <c r="E237" s="9"/>
      <c r="F237" s="9"/>
      <c r="G237" s="9"/>
      <c r="H237" s="9"/>
      <c r="J237" s="16"/>
      <c r="M237" s="24"/>
    </row>
    <row r="238">
      <c r="A238" s="9"/>
      <c r="B238" s="9"/>
      <c r="C238" s="9"/>
      <c r="D238" s="9"/>
      <c r="E238" s="9"/>
      <c r="F238" s="9"/>
      <c r="G238" s="9"/>
      <c r="H238" s="9"/>
      <c r="J238" s="16"/>
      <c r="M238" s="24"/>
    </row>
    <row r="239">
      <c r="A239" s="9"/>
      <c r="B239" s="9"/>
      <c r="C239" s="9"/>
      <c r="D239" s="9"/>
      <c r="E239" s="9"/>
      <c r="F239" s="9"/>
      <c r="G239" s="9"/>
      <c r="H239" s="9"/>
      <c r="J239" s="16"/>
      <c r="M239" s="24"/>
    </row>
    <row r="240">
      <c r="A240" s="9"/>
      <c r="B240" s="9"/>
      <c r="C240" s="9"/>
      <c r="D240" s="9"/>
      <c r="E240" s="9"/>
      <c r="F240" s="9"/>
      <c r="G240" s="9"/>
      <c r="H240" s="9"/>
      <c r="J240" s="16"/>
      <c r="M240" s="24"/>
    </row>
    <row r="241">
      <c r="A241" s="9"/>
      <c r="B241" s="9"/>
      <c r="C241" s="9"/>
      <c r="D241" s="9"/>
      <c r="E241" s="9"/>
      <c r="F241" s="9"/>
      <c r="G241" s="9"/>
      <c r="H241" s="9"/>
      <c r="J241" s="16"/>
      <c r="M241" s="24"/>
    </row>
    <row r="242">
      <c r="A242" s="9"/>
      <c r="B242" s="9"/>
      <c r="C242" s="9"/>
      <c r="D242" s="9"/>
      <c r="E242" s="9"/>
      <c r="F242" s="9"/>
      <c r="G242" s="9"/>
      <c r="H242" s="9"/>
      <c r="J242" s="16"/>
      <c r="M242" s="24"/>
    </row>
    <row r="243">
      <c r="A243" s="9"/>
      <c r="B243" s="9"/>
      <c r="C243" s="9"/>
      <c r="D243" s="9"/>
      <c r="E243" s="9"/>
      <c r="F243" s="9"/>
      <c r="G243" s="9"/>
      <c r="H243" s="9"/>
      <c r="J243" s="16"/>
      <c r="M243" s="24"/>
    </row>
    <row r="244">
      <c r="A244" s="9"/>
      <c r="B244" s="9"/>
      <c r="C244" s="9"/>
      <c r="D244" s="9"/>
      <c r="E244" s="9"/>
      <c r="F244" s="9"/>
      <c r="G244" s="9"/>
      <c r="H244" s="9"/>
      <c r="J244" s="16"/>
      <c r="M244" s="24"/>
    </row>
    <row r="245">
      <c r="A245" s="9"/>
      <c r="B245" s="9"/>
      <c r="C245" s="9"/>
      <c r="D245" s="9"/>
      <c r="E245" s="9"/>
      <c r="F245" s="9"/>
      <c r="G245" s="9"/>
      <c r="H245" s="9"/>
      <c r="J245" s="16"/>
      <c r="M245" s="24"/>
    </row>
    <row r="246">
      <c r="A246" s="9"/>
      <c r="B246" s="9"/>
      <c r="C246" s="9"/>
      <c r="D246" s="9"/>
      <c r="E246" s="9"/>
      <c r="F246" s="9"/>
      <c r="G246" s="9"/>
      <c r="H246" s="9"/>
      <c r="J246" s="16"/>
      <c r="M246" s="24"/>
    </row>
    <row r="247">
      <c r="A247" s="9"/>
      <c r="B247" s="9"/>
      <c r="C247" s="9"/>
      <c r="D247" s="9"/>
      <c r="E247" s="9"/>
      <c r="F247" s="9"/>
      <c r="G247" s="9"/>
      <c r="H247" s="9"/>
      <c r="J247" s="16"/>
      <c r="M247" s="24"/>
    </row>
    <row r="248">
      <c r="A248" s="9"/>
      <c r="B248" s="9"/>
      <c r="C248" s="9"/>
      <c r="D248" s="9"/>
      <c r="E248" s="9"/>
      <c r="F248" s="9"/>
      <c r="G248" s="9"/>
      <c r="H248" s="9"/>
      <c r="J248" s="16"/>
      <c r="M248" s="24"/>
    </row>
    <row r="249">
      <c r="A249" s="9"/>
      <c r="B249" s="9"/>
      <c r="C249" s="9"/>
      <c r="D249" s="9"/>
      <c r="E249" s="9"/>
      <c r="F249" s="9"/>
      <c r="G249" s="9"/>
      <c r="H249" s="9"/>
      <c r="J249" s="16"/>
      <c r="M249" s="24"/>
    </row>
    <row r="250">
      <c r="A250" s="9"/>
      <c r="B250" s="9"/>
      <c r="C250" s="9"/>
      <c r="D250" s="9"/>
      <c r="E250" s="9"/>
      <c r="F250" s="9"/>
      <c r="G250" s="9"/>
      <c r="H250" s="9"/>
      <c r="J250" s="16"/>
      <c r="M250" s="24"/>
    </row>
    <row r="251">
      <c r="A251" s="9"/>
      <c r="B251" s="9"/>
      <c r="C251" s="9"/>
      <c r="D251" s="9"/>
      <c r="E251" s="9"/>
      <c r="F251" s="9"/>
      <c r="G251" s="9"/>
      <c r="H251" s="9"/>
      <c r="J251" s="16"/>
      <c r="M251" s="24"/>
    </row>
    <row r="252">
      <c r="A252" s="9"/>
      <c r="B252" s="9"/>
      <c r="C252" s="9"/>
      <c r="D252" s="9"/>
      <c r="E252" s="9"/>
      <c r="F252" s="9"/>
      <c r="G252" s="9"/>
      <c r="H252" s="9"/>
      <c r="J252" s="16"/>
      <c r="M252" s="24"/>
    </row>
    <row r="253">
      <c r="A253" s="9"/>
      <c r="B253" s="9"/>
      <c r="C253" s="9"/>
      <c r="D253" s="9"/>
      <c r="E253" s="9"/>
      <c r="F253" s="9"/>
      <c r="G253" s="9"/>
      <c r="H253" s="9"/>
      <c r="J253" s="16"/>
      <c r="M253" s="24"/>
    </row>
    <row r="254">
      <c r="A254" s="9"/>
      <c r="B254" s="9"/>
      <c r="C254" s="9"/>
      <c r="D254" s="9"/>
      <c r="E254" s="9"/>
      <c r="F254" s="9"/>
      <c r="G254" s="9"/>
      <c r="H254" s="9"/>
      <c r="J254" s="16"/>
      <c r="M254" s="24"/>
    </row>
    <row r="255">
      <c r="A255" s="9"/>
      <c r="B255" s="9"/>
      <c r="C255" s="9"/>
      <c r="D255" s="9"/>
      <c r="E255" s="9"/>
      <c r="F255" s="9"/>
      <c r="G255" s="9"/>
      <c r="H255" s="9"/>
      <c r="J255" s="16"/>
      <c r="M255" s="24"/>
    </row>
    <row r="256">
      <c r="A256" s="9"/>
      <c r="B256" s="9"/>
      <c r="C256" s="9"/>
      <c r="D256" s="9"/>
      <c r="E256" s="9"/>
      <c r="F256" s="9"/>
      <c r="G256" s="9"/>
      <c r="H256" s="9"/>
      <c r="J256" s="16"/>
      <c r="M256" s="24"/>
    </row>
    <row r="257">
      <c r="A257" s="9"/>
      <c r="B257" s="9"/>
      <c r="C257" s="9"/>
      <c r="D257" s="9"/>
      <c r="E257" s="9"/>
      <c r="F257" s="9"/>
      <c r="G257" s="9"/>
      <c r="H257" s="9"/>
      <c r="J257" s="16"/>
      <c r="M257" s="24"/>
    </row>
    <row r="258">
      <c r="A258" s="9"/>
      <c r="B258" s="9"/>
      <c r="C258" s="9"/>
      <c r="D258" s="9"/>
      <c r="E258" s="9"/>
      <c r="F258" s="9"/>
      <c r="G258" s="9"/>
      <c r="H258" s="9"/>
      <c r="J258" s="16"/>
      <c r="M258" s="24"/>
    </row>
    <row r="259">
      <c r="A259" s="9"/>
      <c r="B259" s="9"/>
      <c r="C259" s="9"/>
      <c r="D259" s="9"/>
      <c r="E259" s="9"/>
      <c r="F259" s="9"/>
      <c r="G259" s="9"/>
      <c r="H259" s="9"/>
      <c r="J259" s="16"/>
      <c r="M259" s="24"/>
    </row>
    <row r="260">
      <c r="A260" s="9"/>
      <c r="B260" s="9"/>
      <c r="C260" s="9"/>
      <c r="D260" s="9"/>
      <c r="E260" s="9"/>
      <c r="F260" s="9"/>
      <c r="G260" s="9"/>
      <c r="H260" s="9"/>
      <c r="J260" s="16"/>
      <c r="M260" s="24"/>
    </row>
    <row r="261">
      <c r="A261" s="9"/>
      <c r="B261" s="9"/>
      <c r="C261" s="9"/>
      <c r="D261" s="9"/>
      <c r="E261" s="9"/>
      <c r="F261" s="9"/>
      <c r="G261" s="9"/>
      <c r="H261" s="9"/>
      <c r="J261" s="16"/>
      <c r="M261" s="24"/>
    </row>
    <row r="262">
      <c r="A262" s="9"/>
      <c r="B262" s="9"/>
      <c r="C262" s="9"/>
      <c r="D262" s="9"/>
      <c r="E262" s="9"/>
      <c r="F262" s="9"/>
      <c r="G262" s="9"/>
      <c r="H262" s="9"/>
      <c r="J262" s="16"/>
      <c r="M262" s="24"/>
    </row>
    <row r="263">
      <c r="A263" s="9"/>
      <c r="B263" s="9"/>
      <c r="C263" s="9"/>
      <c r="D263" s="9"/>
      <c r="E263" s="9"/>
      <c r="F263" s="9"/>
      <c r="G263" s="9"/>
      <c r="H263" s="9"/>
      <c r="J263" s="16"/>
      <c r="M263" s="24"/>
    </row>
    <row r="264">
      <c r="A264" s="9"/>
      <c r="B264" s="9"/>
      <c r="C264" s="9"/>
      <c r="D264" s="9"/>
      <c r="E264" s="9"/>
      <c r="F264" s="9"/>
      <c r="G264" s="9"/>
      <c r="H264" s="9"/>
      <c r="J264" s="16"/>
      <c r="M264" s="24"/>
    </row>
    <row r="265">
      <c r="A265" s="9"/>
      <c r="B265" s="9"/>
      <c r="C265" s="9"/>
      <c r="D265" s="9"/>
      <c r="E265" s="9"/>
      <c r="F265" s="9"/>
      <c r="G265" s="9"/>
      <c r="H265" s="9"/>
      <c r="J265" s="16"/>
      <c r="M265" s="24"/>
    </row>
    <row r="266">
      <c r="A266" s="9"/>
      <c r="B266" s="9"/>
      <c r="C266" s="9"/>
      <c r="D266" s="9"/>
      <c r="E266" s="9"/>
      <c r="F266" s="9"/>
      <c r="G266" s="9"/>
      <c r="H266" s="9"/>
      <c r="J266" s="16"/>
      <c r="M266" s="24"/>
    </row>
    <row r="267">
      <c r="A267" s="9"/>
      <c r="B267" s="9"/>
      <c r="C267" s="9"/>
      <c r="D267" s="9"/>
      <c r="E267" s="9"/>
      <c r="F267" s="9"/>
      <c r="G267" s="9"/>
      <c r="H267" s="9"/>
      <c r="J267" s="16"/>
      <c r="M267" s="24"/>
    </row>
    <row r="268">
      <c r="A268" s="9"/>
      <c r="B268" s="9"/>
      <c r="C268" s="9"/>
      <c r="D268" s="9"/>
      <c r="E268" s="9"/>
      <c r="F268" s="9"/>
      <c r="G268" s="9"/>
      <c r="H268" s="9"/>
      <c r="J268" s="16"/>
      <c r="M268" s="24"/>
    </row>
    <row r="269">
      <c r="A269" s="9"/>
      <c r="B269" s="9"/>
      <c r="C269" s="9"/>
      <c r="D269" s="9"/>
      <c r="E269" s="9"/>
      <c r="F269" s="9"/>
      <c r="G269" s="9"/>
      <c r="H269" s="9"/>
      <c r="J269" s="16"/>
      <c r="M269" s="24"/>
    </row>
    <row r="270">
      <c r="A270" s="9"/>
      <c r="B270" s="9"/>
      <c r="C270" s="9"/>
      <c r="D270" s="9"/>
      <c r="E270" s="9"/>
      <c r="F270" s="9"/>
      <c r="G270" s="9"/>
      <c r="H270" s="9"/>
      <c r="J270" s="16"/>
      <c r="M270" s="24"/>
    </row>
    <row r="271">
      <c r="A271" s="9"/>
      <c r="B271" s="9"/>
      <c r="C271" s="9"/>
      <c r="D271" s="9"/>
      <c r="E271" s="9"/>
      <c r="F271" s="9"/>
      <c r="G271" s="9"/>
      <c r="H271" s="9"/>
      <c r="J271" s="16"/>
      <c r="M271" s="24"/>
    </row>
    <row r="272">
      <c r="A272" s="9"/>
      <c r="B272" s="9"/>
      <c r="C272" s="9"/>
      <c r="D272" s="9"/>
      <c r="E272" s="9"/>
      <c r="F272" s="9"/>
      <c r="G272" s="9"/>
      <c r="H272" s="9"/>
      <c r="J272" s="16"/>
      <c r="M272" s="24"/>
    </row>
    <row r="273">
      <c r="A273" s="9"/>
      <c r="B273" s="9"/>
      <c r="C273" s="9"/>
      <c r="D273" s="9"/>
      <c r="E273" s="9"/>
      <c r="F273" s="9"/>
      <c r="G273" s="9"/>
      <c r="H273" s="9"/>
      <c r="J273" s="16"/>
      <c r="M273" s="24"/>
    </row>
    <row r="274">
      <c r="A274" s="9"/>
      <c r="B274" s="9"/>
      <c r="C274" s="9"/>
      <c r="D274" s="9"/>
      <c r="E274" s="9"/>
      <c r="F274" s="9"/>
      <c r="G274" s="9"/>
      <c r="H274" s="9"/>
      <c r="J274" s="16"/>
      <c r="M274" s="24"/>
    </row>
    <row r="275">
      <c r="A275" s="9"/>
      <c r="B275" s="9"/>
      <c r="C275" s="9"/>
      <c r="D275" s="9"/>
      <c r="E275" s="9"/>
      <c r="F275" s="9"/>
      <c r="G275" s="9"/>
      <c r="H275" s="9"/>
      <c r="J275" s="16"/>
      <c r="M275" s="24"/>
    </row>
    <row r="276">
      <c r="A276" s="9"/>
      <c r="B276" s="9"/>
      <c r="C276" s="9"/>
      <c r="D276" s="9"/>
      <c r="E276" s="9"/>
      <c r="F276" s="9"/>
      <c r="G276" s="9"/>
      <c r="H276" s="9"/>
      <c r="J276" s="16"/>
      <c r="M276" s="24"/>
    </row>
    <row r="277">
      <c r="A277" s="9"/>
      <c r="B277" s="9"/>
      <c r="C277" s="9"/>
      <c r="D277" s="9"/>
      <c r="E277" s="9"/>
      <c r="F277" s="9"/>
      <c r="G277" s="9"/>
      <c r="H277" s="9"/>
      <c r="J277" s="16"/>
      <c r="M277" s="24"/>
    </row>
    <row r="278">
      <c r="A278" s="9"/>
      <c r="B278" s="9"/>
      <c r="C278" s="9"/>
      <c r="D278" s="9"/>
      <c r="E278" s="9"/>
      <c r="F278" s="9"/>
      <c r="G278" s="9"/>
      <c r="H278" s="9"/>
      <c r="J278" s="16"/>
      <c r="M278" s="24"/>
    </row>
    <row r="279">
      <c r="A279" s="9"/>
      <c r="B279" s="9"/>
      <c r="C279" s="9"/>
      <c r="D279" s="9"/>
      <c r="E279" s="9"/>
      <c r="F279" s="9"/>
      <c r="G279" s="9"/>
      <c r="H279" s="9"/>
      <c r="J279" s="16"/>
      <c r="M279" s="24"/>
    </row>
    <row r="280">
      <c r="A280" s="9"/>
      <c r="B280" s="9"/>
      <c r="C280" s="9"/>
      <c r="D280" s="9"/>
      <c r="E280" s="9"/>
      <c r="F280" s="9"/>
      <c r="G280" s="9"/>
      <c r="H280" s="9"/>
      <c r="J280" s="16"/>
      <c r="M280" s="24"/>
    </row>
    <row r="281">
      <c r="A281" s="9"/>
      <c r="B281" s="9"/>
      <c r="C281" s="9"/>
      <c r="D281" s="9"/>
      <c r="E281" s="9"/>
      <c r="F281" s="9"/>
      <c r="G281" s="9"/>
      <c r="H281" s="9"/>
      <c r="J281" s="16"/>
      <c r="M281" s="24"/>
    </row>
    <row r="282">
      <c r="A282" s="9"/>
      <c r="B282" s="9"/>
      <c r="C282" s="9"/>
      <c r="D282" s="9"/>
      <c r="E282" s="9"/>
      <c r="F282" s="9"/>
      <c r="G282" s="9"/>
      <c r="H282" s="9"/>
      <c r="J282" s="16"/>
      <c r="M282" s="24"/>
    </row>
    <row r="283">
      <c r="A283" s="9"/>
      <c r="B283" s="9"/>
      <c r="C283" s="9"/>
      <c r="D283" s="9"/>
      <c r="E283" s="9"/>
      <c r="F283" s="9"/>
      <c r="G283" s="9"/>
      <c r="H283" s="9"/>
      <c r="J283" s="16"/>
      <c r="M283" s="24"/>
    </row>
    <row r="284">
      <c r="A284" s="9"/>
      <c r="B284" s="9"/>
      <c r="C284" s="9"/>
      <c r="D284" s="9"/>
      <c r="E284" s="9"/>
      <c r="F284" s="9"/>
      <c r="G284" s="9"/>
      <c r="H284" s="9"/>
      <c r="J284" s="16"/>
      <c r="M284" s="24"/>
    </row>
    <row r="285">
      <c r="A285" s="9"/>
      <c r="B285" s="9"/>
      <c r="C285" s="9"/>
      <c r="D285" s="9"/>
      <c r="E285" s="9"/>
      <c r="F285" s="9"/>
      <c r="G285" s="9"/>
      <c r="H285" s="9"/>
      <c r="J285" s="16"/>
      <c r="M285" s="24"/>
    </row>
    <row r="286">
      <c r="A286" s="9"/>
      <c r="B286" s="9"/>
      <c r="C286" s="9"/>
      <c r="D286" s="9"/>
      <c r="E286" s="9"/>
      <c r="F286" s="9"/>
      <c r="G286" s="9"/>
      <c r="H286" s="9"/>
      <c r="J286" s="16"/>
      <c r="M286" s="24"/>
    </row>
    <row r="287">
      <c r="A287" s="9"/>
      <c r="B287" s="9"/>
      <c r="C287" s="9"/>
      <c r="D287" s="9"/>
      <c r="E287" s="9"/>
      <c r="F287" s="9"/>
      <c r="G287" s="9"/>
      <c r="H287" s="9"/>
      <c r="J287" s="16"/>
      <c r="M287" s="24"/>
    </row>
    <row r="288">
      <c r="A288" s="9"/>
      <c r="B288" s="9"/>
      <c r="C288" s="9"/>
      <c r="D288" s="9"/>
      <c r="E288" s="9"/>
      <c r="F288" s="9"/>
      <c r="G288" s="9"/>
      <c r="H288" s="9"/>
      <c r="J288" s="16"/>
      <c r="M288" s="24"/>
    </row>
    <row r="289">
      <c r="A289" s="9"/>
      <c r="B289" s="9"/>
      <c r="C289" s="9"/>
      <c r="D289" s="9"/>
      <c r="E289" s="9"/>
      <c r="F289" s="9"/>
      <c r="G289" s="9"/>
      <c r="H289" s="9"/>
      <c r="J289" s="16"/>
      <c r="M289" s="24"/>
    </row>
    <row r="290">
      <c r="A290" s="9"/>
      <c r="B290" s="9"/>
      <c r="C290" s="9"/>
      <c r="D290" s="9"/>
      <c r="E290" s="9"/>
      <c r="F290" s="9"/>
      <c r="G290" s="9"/>
      <c r="H290" s="9"/>
      <c r="J290" s="16"/>
      <c r="M290" s="24"/>
    </row>
    <row r="291">
      <c r="A291" s="9"/>
      <c r="B291" s="9"/>
      <c r="C291" s="9"/>
      <c r="D291" s="9"/>
      <c r="E291" s="9"/>
      <c r="F291" s="9"/>
      <c r="G291" s="9"/>
      <c r="H291" s="9"/>
      <c r="J291" s="16"/>
      <c r="M291" s="24"/>
    </row>
    <row r="292">
      <c r="A292" s="9"/>
      <c r="B292" s="9"/>
      <c r="C292" s="9"/>
      <c r="D292" s="9"/>
      <c r="E292" s="9"/>
      <c r="F292" s="9"/>
      <c r="G292" s="9"/>
      <c r="H292" s="9"/>
      <c r="J292" s="16"/>
      <c r="M292" s="24"/>
    </row>
    <row r="293">
      <c r="A293" s="9"/>
      <c r="B293" s="9"/>
      <c r="C293" s="9"/>
      <c r="D293" s="9"/>
      <c r="E293" s="9"/>
      <c r="F293" s="9"/>
      <c r="G293" s="9"/>
      <c r="H293" s="9"/>
      <c r="J293" s="16"/>
      <c r="M293" s="24"/>
    </row>
    <row r="294">
      <c r="A294" s="9"/>
      <c r="B294" s="9"/>
      <c r="C294" s="9"/>
      <c r="D294" s="9"/>
      <c r="E294" s="9"/>
      <c r="F294" s="9"/>
      <c r="G294" s="9"/>
      <c r="H294" s="9"/>
      <c r="J294" s="16"/>
      <c r="M294" s="24"/>
    </row>
    <row r="295">
      <c r="A295" s="9"/>
      <c r="B295" s="9"/>
      <c r="C295" s="9"/>
      <c r="D295" s="9"/>
      <c r="E295" s="9"/>
      <c r="F295" s="9"/>
      <c r="G295" s="9"/>
      <c r="H295" s="9"/>
      <c r="J295" s="16"/>
      <c r="M295" s="24"/>
    </row>
    <row r="296">
      <c r="A296" s="9"/>
      <c r="B296" s="9"/>
      <c r="C296" s="9"/>
      <c r="D296" s="9"/>
      <c r="E296" s="9"/>
      <c r="F296" s="9"/>
      <c r="G296" s="9"/>
      <c r="H296" s="9"/>
      <c r="J296" s="16"/>
      <c r="M296" s="24"/>
    </row>
    <row r="297">
      <c r="A297" s="9"/>
      <c r="B297" s="9"/>
      <c r="C297" s="9"/>
      <c r="D297" s="9"/>
      <c r="E297" s="9"/>
      <c r="F297" s="9"/>
      <c r="G297" s="9"/>
      <c r="H297" s="9"/>
      <c r="J297" s="16"/>
      <c r="M297" s="24"/>
    </row>
    <row r="298">
      <c r="A298" s="9"/>
      <c r="B298" s="9"/>
      <c r="C298" s="9"/>
      <c r="D298" s="9"/>
      <c r="E298" s="9"/>
      <c r="F298" s="9"/>
      <c r="G298" s="9"/>
      <c r="H298" s="9"/>
      <c r="J298" s="16"/>
      <c r="M298" s="24"/>
    </row>
    <row r="299">
      <c r="A299" s="9"/>
      <c r="B299" s="9"/>
      <c r="C299" s="9"/>
      <c r="D299" s="9"/>
      <c r="E299" s="9"/>
      <c r="F299" s="9"/>
      <c r="G299" s="9"/>
      <c r="H299" s="9"/>
      <c r="J299" s="16"/>
      <c r="M299" s="24"/>
    </row>
    <row r="300">
      <c r="A300" s="9"/>
      <c r="B300" s="9"/>
      <c r="C300" s="9"/>
      <c r="D300" s="9"/>
      <c r="E300" s="9"/>
      <c r="F300" s="9"/>
      <c r="G300" s="9"/>
      <c r="H300" s="9"/>
      <c r="J300" s="16"/>
      <c r="M300" s="24"/>
    </row>
    <row r="301">
      <c r="A301" s="9"/>
      <c r="B301" s="9"/>
      <c r="C301" s="9"/>
      <c r="D301" s="9"/>
      <c r="E301" s="9"/>
      <c r="F301" s="9"/>
      <c r="G301" s="9"/>
      <c r="H301" s="9"/>
      <c r="J301" s="16"/>
      <c r="M301" s="24"/>
    </row>
    <row r="302">
      <c r="A302" s="9"/>
      <c r="B302" s="9"/>
      <c r="C302" s="9"/>
      <c r="D302" s="9"/>
      <c r="E302" s="9"/>
      <c r="F302" s="9"/>
      <c r="G302" s="9"/>
      <c r="H302" s="9"/>
      <c r="J302" s="16"/>
      <c r="M302" s="24"/>
    </row>
    <row r="303">
      <c r="A303" s="9"/>
      <c r="B303" s="9"/>
      <c r="C303" s="9"/>
      <c r="D303" s="9"/>
      <c r="E303" s="9"/>
      <c r="F303" s="9"/>
      <c r="G303" s="9"/>
      <c r="H303" s="9"/>
      <c r="J303" s="16"/>
      <c r="M303" s="24"/>
    </row>
    <row r="304">
      <c r="A304" s="9"/>
      <c r="B304" s="9"/>
      <c r="C304" s="9"/>
      <c r="D304" s="9"/>
      <c r="E304" s="9"/>
      <c r="F304" s="9"/>
      <c r="G304" s="9"/>
      <c r="H304" s="9"/>
      <c r="J304" s="16"/>
      <c r="M304" s="24"/>
    </row>
    <row r="305">
      <c r="A305" s="9"/>
      <c r="B305" s="9"/>
      <c r="C305" s="9"/>
      <c r="D305" s="9"/>
      <c r="E305" s="9"/>
      <c r="F305" s="9"/>
      <c r="G305" s="9"/>
      <c r="H305" s="9"/>
      <c r="J305" s="16"/>
      <c r="M305" s="24"/>
    </row>
    <row r="306">
      <c r="A306" s="9"/>
      <c r="B306" s="9"/>
      <c r="C306" s="9"/>
      <c r="D306" s="9"/>
      <c r="E306" s="9"/>
      <c r="F306" s="9"/>
      <c r="G306" s="9"/>
      <c r="H306" s="9"/>
      <c r="J306" s="16"/>
      <c r="M306" s="24"/>
    </row>
    <row r="307">
      <c r="A307" s="9"/>
      <c r="B307" s="9"/>
      <c r="C307" s="9"/>
      <c r="D307" s="9"/>
      <c r="E307" s="9"/>
      <c r="F307" s="9"/>
      <c r="G307" s="9"/>
      <c r="H307" s="9"/>
      <c r="J307" s="16"/>
      <c r="M307" s="24"/>
    </row>
    <row r="308">
      <c r="A308" s="9"/>
      <c r="B308" s="9"/>
      <c r="C308" s="9"/>
      <c r="D308" s="9"/>
      <c r="E308" s="9"/>
      <c r="F308" s="9"/>
      <c r="G308" s="9"/>
      <c r="H308" s="9"/>
      <c r="J308" s="16"/>
      <c r="M308" s="24"/>
    </row>
    <row r="309">
      <c r="A309" s="9"/>
      <c r="B309" s="9"/>
      <c r="C309" s="9"/>
      <c r="D309" s="9"/>
      <c r="E309" s="9"/>
      <c r="F309" s="9"/>
      <c r="G309" s="9"/>
      <c r="H309" s="9"/>
      <c r="J309" s="16"/>
      <c r="M309" s="24"/>
    </row>
    <row r="310">
      <c r="A310" s="9"/>
      <c r="B310" s="9"/>
      <c r="C310" s="9"/>
      <c r="D310" s="9"/>
      <c r="E310" s="9"/>
      <c r="F310" s="9"/>
      <c r="G310" s="9"/>
      <c r="H310" s="9"/>
      <c r="J310" s="16"/>
      <c r="M310" s="24"/>
    </row>
    <row r="311">
      <c r="A311" s="9"/>
      <c r="B311" s="9"/>
      <c r="C311" s="9"/>
      <c r="D311" s="9"/>
      <c r="E311" s="9"/>
      <c r="F311" s="9"/>
      <c r="G311" s="9"/>
      <c r="H311" s="9"/>
      <c r="J311" s="16"/>
      <c r="M311" s="24"/>
    </row>
    <row r="312">
      <c r="A312" s="9"/>
      <c r="B312" s="9"/>
      <c r="C312" s="9"/>
      <c r="D312" s="9"/>
      <c r="E312" s="9"/>
      <c r="F312" s="9"/>
      <c r="G312" s="9"/>
      <c r="H312" s="9"/>
      <c r="J312" s="16"/>
      <c r="M312" s="24"/>
    </row>
    <row r="313">
      <c r="A313" s="9"/>
      <c r="B313" s="9"/>
      <c r="C313" s="9"/>
      <c r="D313" s="9"/>
      <c r="E313" s="9"/>
      <c r="F313" s="9"/>
      <c r="G313" s="9"/>
      <c r="H313" s="9"/>
      <c r="J313" s="16"/>
      <c r="M313" s="24"/>
    </row>
    <row r="314">
      <c r="A314" s="9"/>
      <c r="B314" s="9"/>
      <c r="C314" s="9"/>
      <c r="D314" s="9"/>
      <c r="E314" s="9"/>
      <c r="F314" s="9"/>
      <c r="G314" s="9"/>
      <c r="H314" s="9"/>
      <c r="J314" s="16"/>
      <c r="M314" s="24"/>
    </row>
    <row r="315">
      <c r="A315" s="9"/>
      <c r="B315" s="9"/>
      <c r="C315" s="9"/>
      <c r="D315" s="9"/>
      <c r="E315" s="9"/>
      <c r="F315" s="9"/>
      <c r="G315" s="9"/>
      <c r="H315" s="9"/>
      <c r="J315" s="16"/>
      <c r="M315" s="24"/>
    </row>
    <row r="316">
      <c r="A316" s="9"/>
      <c r="B316" s="9"/>
      <c r="C316" s="9"/>
      <c r="D316" s="9"/>
      <c r="E316" s="9"/>
      <c r="F316" s="9"/>
      <c r="G316" s="9"/>
      <c r="H316" s="9"/>
      <c r="J316" s="16"/>
      <c r="M316" s="24"/>
    </row>
    <row r="317">
      <c r="A317" s="9"/>
      <c r="B317" s="9"/>
      <c r="C317" s="9"/>
      <c r="D317" s="9"/>
      <c r="E317" s="9"/>
      <c r="F317" s="9"/>
      <c r="G317" s="9"/>
      <c r="H317" s="9"/>
      <c r="J317" s="16"/>
      <c r="M317" s="24"/>
    </row>
    <row r="318">
      <c r="A318" s="9"/>
      <c r="B318" s="9"/>
      <c r="C318" s="9"/>
      <c r="D318" s="9"/>
      <c r="E318" s="9"/>
      <c r="F318" s="9"/>
      <c r="G318" s="9"/>
      <c r="H318" s="9"/>
      <c r="J318" s="16"/>
      <c r="M318" s="24"/>
    </row>
    <row r="319">
      <c r="A319" s="9"/>
      <c r="B319" s="9"/>
      <c r="C319" s="9"/>
      <c r="D319" s="9"/>
      <c r="E319" s="9"/>
      <c r="F319" s="9"/>
      <c r="G319" s="9"/>
      <c r="H319" s="9"/>
      <c r="J319" s="16"/>
      <c r="M319" s="24"/>
    </row>
    <row r="320">
      <c r="A320" s="9"/>
      <c r="B320" s="9"/>
      <c r="C320" s="9"/>
      <c r="D320" s="9"/>
      <c r="E320" s="9"/>
      <c r="F320" s="9"/>
      <c r="G320" s="9"/>
      <c r="H320" s="9"/>
      <c r="J320" s="16"/>
      <c r="M320" s="24"/>
    </row>
    <row r="321">
      <c r="A321" s="9"/>
      <c r="B321" s="9"/>
      <c r="C321" s="9"/>
      <c r="D321" s="9"/>
      <c r="E321" s="9"/>
      <c r="F321" s="9"/>
      <c r="G321" s="9"/>
      <c r="H321" s="9"/>
      <c r="J321" s="16"/>
      <c r="M321" s="24"/>
    </row>
    <row r="322">
      <c r="A322" s="9"/>
      <c r="B322" s="9"/>
      <c r="C322" s="9"/>
      <c r="D322" s="9"/>
      <c r="E322" s="9"/>
      <c r="F322" s="9"/>
      <c r="G322" s="9"/>
      <c r="H322" s="9"/>
      <c r="J322" s="16"/>
      <c r="M322" s="24"/>
    </row>
    <row r="323">
      <c r="A323" s="9"/>
      <c r="B323" s="9"/>
      <c r="C323" s="9"/>
      <c r="D323" s="9"/>
      <c r="E323" s="9"/>
      <c r="F323" s="9"/>
      <c r="G323" s="9"/>
      <c r="H323" s="9"/>
      <c r="J323" s="16"/>
      <c r="M323" s="24"/>
    </row>
    <row r="324">
      <c r="A324" s="9"/>
      <c r="B324" s="9"/>
      <c r="C324" s="9"/>
      <c r="D324" s="9"/>
      <c r="E324" s="9"/>
      <c r="F324" s="9"/>
      <c r="G324" s="9"/>
      <c r="H324" s="9"/>
      <c r="J324" s="16"/>
      <c r="M324" s="24"/>
    </row>
    <row r="325">
      <c r="A325" s="9"/>
      <c r="B325" s="9"/>
      <c r="C325" s="9"/>
      <c r="D325" s="9"/>
      <c r="E325" s="9"/>
      <c r="F325" s="9"/>
      <c r="G325" s="9"/>
      <c r="H325" s="9"/>
      <c r="J325" s="16"/>
      <c r="M325" s="24"/>
    </row>
    <row r="326">
      <c r="A326" s="9"/>
      <c r="B326" s="9"/>
      <c r="C326" s="9"/>
      <c r="D326" s="9"/>
      <c r="E326" s="9"/>
      <c r="F326" s="9"/>
      <c r="G326" s="9"/>
      <c r="H326" s="9"/>
      <c r="J326" s="16"/>
      <c r="M326" s="24"/>
    </row>
    <row r="327">
      <c r="A327" s="9"/>
      <c r="B327" s="9"/>
      <c r="C327" s="9"/>
      <c r="D327" s="9"/>
      <c r="E327" s="9"/>
      <c r="F327" s="9"/>
      <c r="G327" s="9"/>
      <c r="H327" s="9"/>
      <c r="J327" s="16"/>
      <c r="M327" s="24"/>
    </row>
    <row r="328">
      <c r="A328" s="9"/>
      <c r="B328" s="9"/>
      <c r="C328" s="9"/>
      <c r="D328" s="9"/>
      <c r="E328" s="9"/>
      <c r="F328" s="9"/>
      <c r="G328" s="9"/>
      <c r="H328" s="9"/>
      <c r="J328" s="16"/>
      <c r="M328" s="24"/>
    </row>
    <row r="329">
      <c r="A329" s="9"/>
      <c r="B329" s="9"/>
      <c r="C329" s="9"/>
      <c r="D329" s="9"/>
      <c r="E329" s="9"/>
      <c r="F329" s="9"/>
      <c r="G329" s="9"/>
      <c r="H329" s="9"/>
      <c r="J329" s="16"/>
      <c r="M329" s="24"/>
    </row>
    <row r="330">
      <c r="A330" s="9"/>
      <c r="B330" s="9"/>
      <c r="C330" s="9"/>
      <c r="D330" s="9"/>
      <c r="E330" s="9"/>
      <c r="F330" s="9"/>
      <c r="G330" s="9"/>
      <c r="H330" s="9"/>
      <c r="J330" s="16"/>
      <c r="M330" s="24"/>
    </row>
    <row r="331">
      <c r="A331" s="9"/>
      <c r="B331" s="9"/>
      <c r="C331" s="9"/>
      <c r="D331" s="9"/>
      <c r="E331" s="9"/>
      <c r="F331" s="9"/>
      <c r="G331" s="9"/>
      <c r="H331" s="9"/>
      <c r="J331" s="16"/>
      <c r="M331" s="24"/>
    </row>
    <row r="332">
      <c r="A332" s="9"/>
      <c r="B332" s="9"/>
      <c r="C332" s="9"/>
      <c r="D332" s="9"/>
      <c r="E332" s="9"/>
      <c r="F332" s="9"/>
      <c r="G332" s="9"/>
      <c r="H332" s="9"/>
      <c r="J332" s="16"/>
      <c r="M332" s="24"/>
    </row>
    <row r="333">
      <c r="A333" s="9"/>
      <c r="B333" s="9"/>
      <c r="C333" s="9"/>
      <c r="D333" s="9"/>
      <c r="E333" s="9"/>
      <c r="F333" s="9"/>
      <c r="G333" s="9"/>
      <c r="H333" s="9"/>
      <c r="J333" s="16"/>
      <c r="M333" s="24"/>
    </row>
    <row r="334">
      <c r="A334" s="9"/>
      <c r="B334" s="9"/>
      <c r="C334" s="9"/>
      <c r="D334" s="9"/>
      <c r="E334" s="9"/>
      <c r="F334" s="9"/>
      <c r="G334" s="9"/>
      <c r="H334" s="9"/>
      <c r="J334" s="16"/>
      <c r="M334" s="24"/>
    </row>
    <row r="335">
      <c r="A335" s="9"/>
      <c r="B335" s="9"/>
      <c r="C335" s="9"/>
      <c r="D335" s="9"/>
      <c r="E335" s="9"/>
      <c r="F335" s="9"/>
      <c r="G335" s="9"/>
      <c r="H335" s="9"/>
      <c r="J335" s="16"/>
      <c r="M335" s="24"/>
    </row>
    <row r="336">
      <c r="A336" s="9"/>
      <c r="B336" s="9"/>
      <c r="C336" s="9"/>
      <c r="D336" s="9"/>
      <c r="E336" s="9"/>
      <c r="F336" s="9"/>
      <c r="G336" s="9"/>
      <c r="H336" s="9"/>
      <c r="J336" s="16"/>
      <c r="M336" s="24"/>
    </row>
    <row r="337">
      <c r="A337" s="9"/>
      <c r="B337" s="9"/>
      <c r="C337" s="9"/>
      <c r="D337" s="9"/>
      <c r="E337" s="9"/>
      <c r="F337" s="9"/>
      <c r="G337" s="9"/>
      <c r="H337" s="9"/>
      <c r="J337" s="16"/>
      <c r="M337" s="24"/>
    </row>
    <row r="338">
      <c r="A338" s="9"/>
      <c r="B338" s="9"/>
      <c r="C338" s="9"/>
      <c r="D338" s="9"/>
      <c r="E338" s="9"/>
      <c r="F338" s="9"/>
      <c r="G338" s="9"/>
      <c r="H338" s="9"/>
      <c r="J338" s="16"/>
      <c r="M338" s="24"/>
    </row>
    <row r="339">
      <c r="A339" s="9"/>
      <c r="B339" s="9"/>
      <c r="C339" s="9"/>
      <c r="D339" s="9"/>
      <c r="E339" s="9"/>
      <c r="F339" s="9"/>
      <c r="G339" s="9"/>
      <c r="H339" s="9"/>
      <c r="J339" s="16"/>
      <c r="M339" s="24"/>
    </row>
    <row r="340">
      <c r="A340" s="9"/>
      <c r="B340" s="9"/>
      <c r="C340" s="9"/>
      <c r="D340" s="9"/>
      <c r="E340" s="9"/>
      <c r="F340" s="9"/>
      <c r="G340" s="9"/>
      <c r="H340" s="9"/>
      <c r="J340" s="16"/>
      <c r="M340" s="24"/>
    </row>
    <row r="341">
      <c r="A341" s="9"/>
      <c r="B341" s="9"/>
      <c r="C341" s="9"/>
      <c r="D341" s="9"/>
      <c r="E341" s="9"/>
      <c r="F341" s="9"/>
      <c r="G341" s="9"/>
      <c r="H341" s="9"/>
      <c r="J341" s="16"/>
      <c r="M341" s="24"/>
    </row>
    <row r="342">
      <c r="A342" s="9"/>
      <c r="B342" s="9"/>
      <c r="C342" s="9"/>
      <c r="D342" s="9"/>
      <c r="E342" s="9"/>
      <c r="F342" s="9"/>
      <c r="G342" s="9"/>
      <c r="H342" s="9"/>
      <c r="J342" s="16"/>
      <c r="M342" s="24"/>
    </row>
    <row r="343">
      <c r="A343" s="9"/>
      <c r="B343" s="9"/>
      <c r="C343" s="9"/>
      <c r="D343" s="9"/>
      <c r="E343" s="9"/>
      <c r="F343" s="9"/>
      <c r="G343" s="9"/>
      <c r="H343" s="9"/>
      <c r="J343" s="16"/>
      <c r="M343" s="24"/>
    </row>
    <row r="344">
      <c r="A344" s="9"/>
      <c r="B344" s="9"/>
      <c r="C344" s="9"/>
      <c r="D344" s="9"/>
      <c r="E344" s="9"/>
      <c r="F344" s="9"/>
      <c r="G344" s="9"/>
      <c r="H344" s="9"/>
      <c r="J344" s="16"/>
      <c r="M344" s="24"/>
    </row>
    <row r="345">
      <c r="A345" s="9"/>
      <c r="B345" s="9"/>
      <c r="C345" s="9"/>
      <c r="D345" s="9"/>
      <c r="E345" s="9"/>
      <c r="F345" s="9"/>
      <c r="G345" s="9"/>
      <c r="H345" s="9"/>
      <c r="J345" s="16"/>
      <c r="M345" s="24"/>
    </row>
    <row r="346">
      <c r="A346" s="9"/>
      <c r="B346" s="9"/>
      <c r="C346" s="9"/>
      <c r="D346" s="9"/>
      <c r="E346" s="9"/>
      <c r="F346" s="9"/>
      <c r="G346" s="9"/>
      <c r="H346" s="9"/>
      <c r="J346" s="16"/>
      <c r="M346" s="24"/>
    </row>
    <row r="347">
      <c r="A347" s="9"/>
      <c r="B347" s="9"/>
      <c r="C347" s="9"/>
      <c r="D347" s="9"/>
      <c r="E347" s="9"/>
      <c r="F347" s="9"/>
      <c r="G347" s="9"/>
      <c r="H347" s="9"/>
      <c r="J347" s="16"/>
      <c r="M347" s="24"/>
    </row>
    <row r="348">
      <c r="A348" s="9"/>
      <c r="B348" s="9"/>
      <c r="C348" s="9"/>
      <c r="D348" s="9"/>
      <c r="E348" s="9"/>
      <c r="F348" s="9"/>
      <c r="G348" s="9"/>
      <c r="H348" s="9"/>
      <c r="J348" s="16"/>
      <c r="M348" s="24"/>
    </row>
    <row r="349">
      <c r="A349" s="9"/>
      <c r="B349" s="9"/>
      <c r="C349" s="9"/>
      <c r="D349" s="9"/>
      <c r="E349" s="9"/>
      <c r="F349" s="9"/>
      <c r="G349" s="9"/>
      <c r="H349" s="9"/>
      <c r="J349" s="16"/>
      <c r="M349" s="24"/>
    </row>
    <row r="350">
      <c r="A350" s="9"/>
      <c r="B350" s="9"/>
      <c r="C350" s="9"/>
      <c r="D350" s="9"/>
      <c r="E350" s="9"/>
      <c r="F350" s="9"/>
      <c r="G350" s="9"/>
      <c r="H350" s="9"/>
      <c r="J350" s="16"/>
      <c r="M350" s="24"/>
    </row>
    <row r="351">
      <c r="A351" s="9"/>
      <c r="B351" s="9"/>
      <c r="C351" s="9"/>
      <c r="D351" s="9"/>
      <c r="E351" s="9"/>
      <c r="F351" s="9"/>
      <c r="G351" s="9"/>
      <c r="H351" s="9"/>
      <c r="J351" s="16"/>
      <c r="M351" s="24"/>
    </row>
    <row r="352">
      <c r="A352" s="9"/>
      <c r="B352" s="9"/>
      <c r="C352" s="9"/>
      <c r="D352" s="9"/>
      <c r="E352" s="9"/>
      <c r="F352" s="9"/>
      <c r="G352" s="9"/>
      <c r="H352" s="9"/>
      <c r="J352" s="16"/>
      <c r="M352" s="24"/>
    </row>
    <row r="353">
      <c r="A353" s="9"/>
      <c r="B353" s="9"/>
      <c r="C353" s="9"/>
      <c r="D353" s="9"/>
      <c r="E353" s="9"/>
      <c r="F353" s="9"/>
      <c r="G353" s="9"/>
      <c r="H353" s="9"/>
      <c r="J353" s="16"/>
      <c r="M353" s="24"/>
    </row>
    <row r="354">
      <c r="A354" s="9"/>
      <c r="B354" s="9"/>
      <c r="C354" s="9"/>
      <c r="D354" s="9"/>
      <c r="E354" s="9"/>
      <c r="F354" s="9"/>
      <c r="G354" s="9"/>
      <c r="H354" s="9"/>
      <c r="J354" s="16"/>
      <c r="M354" s="24"/>
    </row>
    <row r="355">
      <c r="A355" s="9"/>
      <c r="B355" s="9"/>
      <c r="C355" s="9"/>
      <c r="D355" s="9"/>
      <c r="E355" s="9"/>
      <c r="F355" s="9"/>
      <c r="G355" s="9"/>
      <c r="H355" s="9"/>
      <c r="J355" s="16"/>
      <c r="M355" s="24"/>
    </row>
    <row r="356">
      <c r="A356" s="9"/>
      <c r="B356" s="9"/>
      <c r="C356" s="9"/>
      <c r="D356" s="9"/>
      <c r="E356" s="9"/>
      <c r="F356" s="9"/>
      <c r="G356" s="9"/>
      <c r="H356" s="9"/>
      <c r="J356" s="16"/>
      <c r="M356" s="24"/>
    </row>
    <row r="357">
      <c r="A357" s="9"/>
      <c r="B357" s="9"/>
      <c r="C357" s="9"/>
      <c r="D357" s="9"/>
      <c r="E357" s="9"/>
      <c r="F357" s="9"/>
      <c r="G357" s="9"/>
      <c r="H357" s="9"/>
      <c r="J357" s="16"/>
      <c r="M357" s="24"/>
    </row>
    <row r="358">
      <c r="A358" s="9"/>
      <c r="B358" s="9"/>
      <c r="C358" s="9"/>
      <c r="D358" s="9"/>
      <c r="E358" s="9"/>
      <c r="F358" s="9"/>
      <c r="G358" s="9"/>
      <c r="H358" s="9"/>
      <c r="J358" s="16"/>
      <c r="M358" s="24"/>
    </row>
    <row r="359">
      <c r="A359" s="9"/>
      <c r="B359" s="9"/>
      <c r="C359" s="9"/>
      <c r="D359" s="9"/>
      <c r="E359" s="9"/>
      <c r="F359" s="9"/>
      <c r="G359" s="9"/>
      <c r="H359" s="9"/>
      <c r="J359" s="16"/>
      <c r="M359" s="24"/>
    </row>
    <row r="360">
      <c r="A360" s="9"/>
      <c r="B360" s="9"/>
      <c r="C360" s="9"/>
      <c r="D360" s="9"/>
      <c r="E360" s="9"/>
      <c r="F360" s="9"/>
      <c r="G360" s="9"/>
      <c r="H360" s="9"/>
      <c r="J360" s="16"/>
      <c r="M360" s="24"/>
    </row>
    <row r="361">
      <c r="A361" s="9"/>
      <c r="B361" s="9"/>
      <c r="C361" s="9"/>
      <c r="D361" s="9"/>
      <c r="E361" s="9"/>
      <c r="F361" s="9"/>
      <c r="G361" s="9"/>
      <c r="H361" s="9"/>
      <c r="J361" s="16"/>
      <c r="M361" s="24"/>
    </row>
    <row r="362">
      <c r="A362" s="9"/>
      <c r="B362" s="9"/>
      <c r="C362" s="9"/>
      <c r="D362" s="9"/>
      <c r="E362" s="9"/>
      <c r="F362" s="9"/>
      <c r="G362" s="9"/>
      <c r="H362" s="9"/>
      <c r="J362" s="16"/>
      <c r="M362" s="24"/>
    </row>
    <row r="363">
      <c r="A363" s="9"/>
      <c r="B363" s="9"/>
      <c r="C363" s="9"/>
      <c r="D363" s="9"/>
      <c r="E363" s="9"/>
      <c r="F363" s="9"/>
      <c r="G363" s="9"/>
      <c r="H363" s="9"/>
      <c r="J363" s="16"/>
      <c r="M363" s="24"/>
    </row>
    <row r="364">
      <c r="A364" s="9"/>
      <c r="B364" s="9"/>
      <c r="C364" s="9"/>
      <c r="D364" s="9"/>
      <c r="E364" s="9"/>
      <c r="F364" s="9"/>
      <c r="G364" s="9"/>
      <c r="H364" s="9"/>
      <c r="J364" s="16"/>
      <c r="M364" s="24"/>
    </row>
    <row r="365">
      <c r="A365" s="9"/>
      <c r="B365" s="9"/>
      <c r="C365" s="9"/>
      <c r="D365" s="9"/>
      <c r="E365" s="9"/>
      <c r="F365" s="9"/>
      <c r="G365" s="9"/>
      <c r="H365" s="9"/>
      <c r="J365" s="16"/>
      <c r="M365" s="24"/>
    </row>
    <row r="366">
      <c r="A366" s="9"/>
      <c r="B366" s="9"/>
      <c r="C366" s="9"/>
      <c r="D366" s="9"/>
      <c r="E366" s="9"/>
      <c r="F366" s="9"/>
      <c r="G366" s="9"/>
      <c r="H366" s="9"/>
      <c r="J366" s="16"/>
      <c r="M366" s="24"/>
    </row>
    <row r="367">
      <c r="A367" s="9"/>
      <c r="B367" s="9"/>
      <c r="C367" s="9"/>
      <c r="D367" s="9"/>
      <c r="E367" s="9"/>
      <c r="F367" s="9"/>
      <c r="G367" s="9"/>
      <c r="H367" s="9"/>
      <c r="J367" s="16"/>
      <c r="M367" s="24"/>
    </row>
    <row r="368">
      <c r="A368" s="9"/>
      <c r="B368" s="9"/>
      <c r="C368" s="9"/>
      <c r="D368" s="9"/>
      <c r="E368" s="9"/>
      <c r="F368" s="9"/>
      <c r="G368" s="9"/>
      <c r="H368" s="9"/>
      <c r="J368" s="16"/>
      <c r="M368" s="24"/>
    </row>
    <row r="369">
      <c r="A369" s="9"/>
      <c r="B369" s="9"/>
      <c r="C369" s="9"/>
      <c r="D369" s="9"/>
      <c r="E369" s="9"/>
      <c r="F369" s="9"/>
      <c r="G369" s="9"/>
      <c r="H369" s="9"/>
      <c r="J369" s="16"/>
      <c r="M369" s="24"/>
    </row>
    <row r="370">
      <c r="A370" s="9"/>
      <c r="B370" s="9"/>
      <c r="C370" s="9"/>
      <c r="D370" s="9"/>
      <c r="E370" s="9"/>
      <c r="F370" s="9"/>
      <c r="G370" s="9"/>
      <c r="H370" s="9"/>
      <c r="J370" s="16"/>
      <c r="M370" s="24"/>
    </row>
    <row r="371">
      <c r="A371" s="9"/>
      <c r="B371" s="9"/>
      <c r="C371" s="9"/>
      <c r="D371" s="9"/>
      <c r="E371" s="9"/>
      <c r="F371" s="9"/>
      <c r="G371" s="9"/>
      <c r="H371" s="9"/>
      <c r="J371" s="16"/>
      <c r="M371" s="24"/>
    </row>
    <row r="372">
      <c r="A372" s="9"/>
      <c r="B372" s="9"/>
      <c r="C372" s="9"/>
      <c r="D372" s="9"/>
      <c r="E372" s="9"/>
      <c r="F372" s="9"/>
      <c r="G372" s="9"/>
      <c r="H372" s="9"/>
      <c r="J372" s="16"/>
      <c r="M372" s="24"/>
    </row>
    <row r="373">
      <c r="A373" s="9"/>
      <c r="B373" s="9"/>
      <c r="C373" s="9"/>
      <c r="D373" s="9"/>
      <c r="E373" s="9"/>
      <c r="F373" s="9"/>
      <c r="G373" s="9"/>
      <c r="H373" s="9"/>
      <c r="J373" s="16"/>
      <c r="M373" s="24"/>
    </row>
    <row r="374">
      <c r="A374" s="9"/>
      <c r="B374" s="9"/>
      <c r="C374" s="9"/>
      <c r="D374" s="9"/>
      <c r="E374" s="9"/>
      <c r="F374" s="9"/>
      <c r="G374" s="9"/>
      <c r="H374" s="9"/>
      <c r="J374" s="16"/>
      <c r="M374" s="24"/>
    </row>
    <row r="375">
      <c r="A375" s="9"/>
      <c r="B375" s="9"/>
      <c r="C375" s="9"/>
      <c r="D375" s="9"/>
      <c r="E375" s="9"/>
      <c r="F375" s="9"/>
      <c r="G375" s="9"/>
      <c r="H375" s="9"/>
      <c r="J375" s="16"/>
      <c r="M375" s="24"/>
    </row>
    <row r="376">
      <c r="A376" s="9"/>
      <c r="B376" s="9"/>
      <c r="C376" s="9"/>
      <c r="D376" s="9"/>
      <c r="E376" s="9"/>
      <c r="F376" s="9"/>
      <c r="G376" s="9"/>
      <c r="H376" s="9"/>
      <c r="J376" s="16"/>
      <c r="M376" s="24"/>
    </row>
    <row r="377">
      <c r="A377" s="9"/>
      <c r="B377" s="9"/>
      <c r="C377" s="9"/>
      <c r="D377" s="9"/>
      <c r="E377" s="9"/>
      <c r="F377" s="9"/>
      <c r="G377" s="9"/>
      <c r="H377" s="9"/>
      <c r="J377" s="16"/>
      <c r="M377" s="24"/>
    </row>
    <row r="378">
      <c r="A378" s="9"/>
      <c r="B378" s="9"/>
      <c r="C378" s="9"/>
      <c r="D378" s="9"/>
      <c r="E378" s="9"/>
      <c r="F378" s="9"/>
      <c r="G378" s="9"/>
      <c r="H378" s="9"/>
      <c r="J378" s="16"/>
      <c r="M378" s="24"/>
    </row>
    <row r="379">
      <c r="A379" s="9"/>
      <c r="B379" s="9"/>
      <c r="C379" s="9"/>
      <c r="D379" s="9"/>
      <c r="E379" s="9"/>
      <c r="F379" s="9"/>
      <c r="G379" s="9"/>
      <c r="H379" s="9"/>
      <c r="J379" s="16"/>
      <c r="M379" s="24"/>
    </row>
    <row r="380">
      <c r="A380" s="9"/>
      <c r="B380" s="9"/>
      <c r="C380" s="9"/>
      <c r="D380" s="9"/>
      <c r="E380" s="9"/>
      <c r="F380" s="9"/>
      <c r="G380" s="9"/>
      <c r="H380" s="9"/>
      <c r="J380" s="16"/>
      <c r="M380" s="24"/>
    </row>
    <row r="381">
      <c r="A381" s="9"/>
      <c r="B381" s="9"/>
      <c r="C381" s="9"/>
      <c r="D381" s="9"/>
      <c r="E381" s="9"/>
      <c r="F381" s="9"/>
      <c r="G381" s="9"/>
      <c r="H381" s="9"/>
      <c r="J381" s="16"/>
      <c r="M381" s="24"/>
    </row>
    <row r="382">
      <c r="A382" s="9"/>
      <c r="B382" s="9"/>
      <c r="C382" s="9"/>
      <c r="D382" s="9"/>
      <c r="E382" s="9"/>
      <c r="F382" s="9"/>
      <c r="G382" s="9"/>
      <c r="H382" s="9"/>
      <c r="J382" s="16"/>
      <c r="M382" s="24"/>
    </row>
    <row r="383">
      <c r="A383" s="9"/>
      <c r="B383" s="9"/>
      <c r="C383" s="9"/>
      <c r="D383" s="9"/>
      <c r="E383" s="9"/>
      <c r="F383" s="9"/>
      <c r="G383" s="9"/>
      <c r="H383" s="9"/>
      <c r="J383" s="16"/>
      <c r="M383" s="24"/>
    </row>
    <row r="384">
      <c r="A384" s="9"/>
      <c r="B384" s="9"/>
      <c r="C384" s="9"/>
      <c r="D384" s="9"/>
      <c r="E384" s="9"/>
      <c r="F384" s="9"/>
      <c r="G384" s="9"/>
      <c r="H384" s="9"/>
      <c r="J384" s="16"/>
      <c r="M384" s="24"/>
    </row>
    <row r="385">
      <c r="A385" s="9"/>
      <c r="B385" s="9"/>
      <c r="C385" s="9"/>
      <c r="D385" s="9"/>
      <c r="E385" s="9"/>
      <c r="F385" s="9"/>
      <c r="G385" s="9"/>
      <c r="H385" s="9"/>
      <c r="J385" s="16"/>
      <c r="M385" s="24"/>
    </row>
    <row r="386">
      <c r="A386" s="9"/>
      <c r="B386" s="9"/>
      <c r="C386" s="9"/>
      <c r="D386" s="9"/>
      <c r="E386" s="9"/>
      <c r="F386" s="9"/>
      <c r="G386" s="9"/>
      <c r="H386" s="9"/>
      <c r="J386" s="16"/>
      <c r="M386" s="24"/>
    </row>
    <row r="387">
      <c r="A387" s="9"/>
      <c r="B387" s="9"/>
      <c r="C387" s="9"/>
      <c r="D387" s="9"/>
      <c r="E387" s="9"/>
      <c r="F387" s="9"/>
      <c r="G387" s="9"/>
      <c r="H387" s="9"/>
      <c r="J387" s="16"/>
      <c r="M387" s="24"/>
    </row>
    <row r="388">
      <c r="A388" s="9"/>
      <c r="B388" s="9"/>
      <c r="C388" s="9"/>
      <c r="D388" s="9"/>
      <c r="E388" s="9"/>
      <c r="F388" s="9"/>
      <c r="G388" s="9"/>
      <c r="H388" s="9"/>
      <c r="J388" s="16"/>
      <c r="M388" s="24"/>
    </row>
    <row r="389">
      <c r="A389" s="9"/>
      <c r="B389" s="9"/>
      <c r="C389" s="9"/>
      <c r="D389" s="9"/>
      <c r="E389" s="9"/>
      <c r="F389" s="9"/>
      <c r="G389" s="9"/>
      <c r="H389" s="9"/>
      <c r="J389" s="16"/>
      <c r="M389" s="24"/>
    </row>
    <row r="390">
      <c r="A390" s="9"/>
      <c r="B390" s="9"/>
      <c r="C390" s="9"/>
      <c r="D390" s="9"/>
      <c r="E390" s="9"/>
      <c r="F390" s="9"/>
      <c r="G390" s="9"/>
      <c r="H390" s="9"/>
      <c r="J390" s="16"/>
      <c r="M390" s="24"/>
    </row>
    <row r="391">
      <c r="A391" s="9"/>
      <c r="B391" s="9"/>
      <c r="C391" s="9"/>
      <c r="D391" s="9"/>
      <c r="E391" s="9"/>
      <c r="F391" s="9"/>
      <c r="G391" s="9"/>
      <c r="H391" s="9"/>
      <c r="J391" s="16"/>
      <c r="M391" s="24"/>
    </row>
    <row r="392">
      <c r="A392" s="9"/>
      <c r="B392" s="9"/>
      <c r="C392" s="9"/>
      <c r="D392" s="9"/>
      <c r="E392" s="9"/>
      <c r="F392" s="9"/>
      <c r="G392" s="9"/>
      <c r="H392" s="9"/>
      <c r="J392" s="16"/>
      <c r="M392" s="24"/>
    </row>
    <row r="393">
      <c r="A393" s="9"/>
      <c r="B393" s="9"/>
      <c r="C393" s="9"/>
      <c r="D393" s="9"/>
      <c r="E393" s="9"/>
      <c r="F393" s="9"/>
      <c r="G393" s="9"/>
      <c r="H393" s="9"/>
      <c r="J393" s="16"/>
      <c r="M393" s="24"/>
    </row>
    <row r="394">
      <c r="A394" s="9"/>
      <c r="B394" s="9"/>
      <c r="C394" s="9"/>
      <c r="D394" s="9"/>
      <c r="E394" s="9"/>
      <c r="F394" s="9"/>
      <c r="G394" s="9"/>
      <c r="H394" s="9"/>
      <c r="J394" s="16"/>
      <c r="M394" s="24"/>
    </row>
    <row r="395">
      <c r="A395" s="9"/>
      <c r="B395" s="9"/>
      <c r="C395" s="9"/>
      <c r="D395" s="9"/>
      <c r="E395" s="9"/>
      <c r="F395" s="9"/>
      <c r="G395" s="9"/>
      <c r="H395" s="9"/>
      <c r="J395" s="16"/>
      <c r="M395" s="24"/>
    </row>
    <row r="396">
      <c r="A396" s="9"/>
      <c r="B396" s="9"/>
      <c r="C396" s="9"/>
      <c r="D396" s="9"/>
      <c r="E396" s="9"/>
      <c r="F396" s="9"/>
      <c r="G396" s="9"/>
      <c r="H396" s="9"/>
      <c r="J396" s="16"/>
      <c r="M396" s="24"/>
    </row>
    <row r="397">
      <c r="A397" s="9"/>
      <c r="B397" s="9"/>
      <c r="C397" s="9"/>
      <c r="D397" s="9"/>
      <c r="E397" s="9"/>
      <c r="F397" s="9"/>
      <c r="G397" s="9"/>
      <c r="H397" s="9"/>
      <c r="J397" s="16"/>
      <c r="M397" s="24"/>
    </row>
    <row r="398">
      <c r="A398" s="9"/>
      <c r="B398" s="9"/>
      <c r="C398" s="9"/>
      <c r="D398" s="9"/>
      <c r="E398" s="9"/>
      <c r="F398" s="9"/>
      <c r="G398" s="9"/>
      <c r="H398" s="9"/>
      <c r="J398" s="16"/>
      <c r="M398" s="24"/>
    </row>
    <row r="399">
      <c r="A399" s="9"/>
      <c r="B399" s="9"/>
      <c r="C399" s="9"/>
      <c r="D399" s="9"/>
      <c r="E399" s="9"/>
      <c r="F399" s="9"/>
      <c r="G399" s="9"/>
      <c r="H399" s="9"/>
      <c r="J399" s="16"/>
      <c r="M399" s="24"/>
    </row>
    <row r="400">
      <c r="A400" s="9"/>
      <c r="B400" s="9"/>
      <c r="C400" s="9"/>
      <c r="D400" s="9"/>
      <c r="E400" s="9"/>
      <c r="F400" s="9"/>
      <c r="G400" s="9"/>
      <c r="H400" s="9"/>
      <c r="J400" s="16"/>
      <c r="M400" s="24"/>
    </row>
    <row r="401">
      <c r="A401" s="9"/>
      <c r="B401" s="9"/>
      <c r="C401" s="9"/>
      <c r="D401" s="9"/>
      <c r="E401" s="9"/>
      <c r="F401" s="9"/>
      <c r="G401" s="9"/>
      <c r="H401" s="9"/>
      <c r="J401" s="16"/>
      <c r="M401" s="24"/>
    </row>
    <row r="402">
      <c r="A402" s="9"/>
      <c r="B402" s="9"/>
      <c r="C402" s="9"/>
      <c r="D402" s="9"/>
      <c r="E402" s="9"/>
      <c r="F402" s="9"/>
      <c r="G402" s="9"/>
      <c r="H402" s="9"/>
      <c r="J402" s="16"/>
      <c r="M402" s="24"/>
    </row>
    <row r="403">
      <c r="A403" s="9"/>
      <c r="B403" s="9"/>
      <c r="C403" s="9"/>
      <c r="D403" s="9"/>
      <c r="E403" s="9"/>
      <c r="F403" s="9"/>
      <c r="G403" s="9"/>
      <c r="H403" s="9"/>
      <c r="J403" s="16"/>
      <c r="M403" s="24"/>
    </row>
    <row r="404">
      <c r="A404" s="9"/>
      <c r="B404" s="9"/>
      <c r="C404" s="9"/>
      <c r="D404" s="9"/>
      <c r="E404" s="9"/>
      <c r="F404" s="9"/>
      <c r="G404" s="9"/>
      <c r="H404" s="9"/>
      <c r="J404" s="16"/>
      <c r="M404" s="24"/>
    </row>
    <row r="405">
      <c r="A405" s="9"/>
      <c r="B405" s="9"/>
      <c r="C405" s="9"/>
      <c r="D405" s="9"/>
      <c r="E405" s="9"/>
      <c r="F405" s="9"/>
      <c r="G405" s="9"/>
      <c r="H405" s="9"/>
      <c r="J405" s="16"/>
      <c r="M405" s="24"/>
    </row>
    <row r="406">
      <c r="A406" s="9"/>
      <c r="B406" s="9"/>
      <c r="C406" s="9"/>
      <c r="D406" s="9"/>
      <c r="E406" s="9"/>
      <c r="F406" s="9"/>
      <c r="G406" s="9"/>
      <c r="H406" s="9"/>
      <c r="J406" s="16"/>
      <c r="M406" s="24"/>
    </row>
    <row r="407">
      <c r="A407" s="9"/>
      <c r="B407" s="9"/>
      <c r="C407" s="9"/>
      <c r="D407" s="9"/>
      <c r="E407" s="9"/>
      <c r="F407" s="9"/>
      <c r="G407" s="9"/>
      <c r="H407" s="9"/>
      <c r="J407" s="16"/>
      <c r="M407" s="24"/>
    </row>
    <row r="408">
      <c r="A408" s="9"/>
      <c r="B408" s="9"/>
      <c r="C408" s="9"/>
      <c r="D408" s="9"/>
      <c r="E408" s="9"/>
      <c r="F408" s="9"/>
      <c r="G408" s="9"/>
      <c r="H408" s="9"/>
      <c r="J408" s="16"/>
      <c r="M408" s="24"/>
    </row>
    <row r="409">
      <c r="A409" s="9"/>
      <c r="B409" s="9"/>
      <c r="C409" s="9"/>
      <c r="D409" s="9"/>
      <c r="E409" s="9"/>
      <c r="F409" s="9"/>
      <c r="G409" s="9"/>
      <c r="H409" s="9"/>
      <c r="J409" s="16"/>
      <c r="M409" s="24"/>
    </row>
    <row r="410">
      <c r="A410" s="9"/>
      <c r="B410" s="9"/>
      <c r="C410" s="9"/>
      <c r="D410" s="9"/>
      <c r="E410" s="9"/>
      <c r="F410" s="9"/>
      <c r="G410" s="9"/>
      <c r="H410" s="9"/>
      <c r="J410" s="16"/>
      <c r="M410" s="24"/>
    </row>
    <row r="411">
      <c r="A411" s="9"/>
      <c r="B411" s="9"/>
      <c r="C411" s="9"/>
      <c r="D411" s="9"/>
      <c r="E411" s="9"/>
      <c r="F411" s="9"/>
      <c r="G411" s="9"/>
      <c r="H411" s="9"/>
      <c r="J411" s="16"/>
      <c r="M411" s="24"/>
    </row>
    <row r="412">
      <c r="A412" s="9"/>
      <c r="B412" s="9"/>
      <c r="C412" s="9"/>
      <c r="D412" s="9"/>
      <c r="E412" s="9"/>
      <c r="F412" s="9"/>
      <c r="G412" s="9"/>
      <c r="H412" s="9"/>
      <c r="J412" s="16"/>
      <c r="M412" s="24"/>
    </row>
    <row r="413">
      <c r="A413" s="9"/>
      <c r="B413" s="9"/>
      <c r="C413" s="9"/>
      <c r="D413" s="9"/>
      <c r="E413" s="9"/>
      <c r="F413" s="9"/>
      <c r="G413" s="9"/>
      <c r="H413" s="9"/>
      <c r="J413" s="16"/>
      <c r="M413" s="24"/>
    </row>
    <row r="414">
      <c r="A414" s="9"/>
      <c r="B414" s="9"/>
      <c r="C414" s="9"/>
      <c r="D414" s="9"/>
      <c r="E414" s="9"/>
      <c r="F414" s="9"/>
      <c r="G414" s="9"/>
      <c r="H414" s="9"/>
      <c r="J414" s="16"/>
      <c r="M414" s="24"/>
    </row>
    <row r="415">
      <c r="A415" s="9"/>
      <c r="B415" s="9"/>
      <c r="C415" s="9"/>
      <c r="D415" s="9"/>
      <c r="E415" s="9"/>
      <c r="F415" s="9"/>
      <c r="G415" s="9"/>
      <c r="H415" s="9"/>
      <c r="J415" s="16"/>
      <c r="M415" s="24"/>
    </row>
    <row r="416">
      <c r="A416" s="9"/>
      <c r="B416" s="9"/>
      <c r="C416" s="9"/>
      <c r="D416" s="9"/>
      <c r="E416" s="9"/>
      <c r="F416" s="9"/>
      <c r="G416" s="9"/>
      <c r="H416" s="9"/>
      <c r="J416" s="16"/>
      <c r="M416" s="24"/>
    </row>
    <row r="417">
      <c r="A417" s="9"/>
      <c r="B417" s="9"/>
      <c r="C417" s="9"/>
      <c r="D417" s="9"/>
      <c r="E417" s="9"/>
      <c r="F417" s="9"/>
      <c r="G417" s="9"/>
      <c r="H417" s="9"/>
      <c r="J417" s="16"/>
      <c r="M417" s="24"/>
    </row>
    <row r="418">
      <c r="A418" s="9"/>
      <c r="B418" s="9"/>
      <c r="C418" s="9"/>
      <c r="D418" s="9"/>
      <c r="E418" s="9"/>
      <c r="F418" s="9"/>
      <c r="G418" s="9"/>
      <c r="H418" s="9"/>
      <c r="J418" s="16"/>
      <c r="M418" s="24"/>
    </row>
    <row r="419">
      <c r="A419" s="9"/>
      <c r="B419" s="9"/>
      <c r="C419" s="9"/>
      <c r="D419" s="9"/>
      <c r="E419" s="9"/>
      <c r="F419" s="9"/>
      <c r="G419" s="9"/>
      <c r="H419" s="9"/>
      <c r="J419" s="16"/>
      <c r="M419" s="24"/>
    </row>
    <row r="420">
      <c r="A420" s="9"/>
      <c r="B420" s="9"/>
      <c r="C420" s="9"/>
      <c r="D420" s="9"/>
      <c r="E420" s="9"/>
      <c r="F420" s="9"/>
      <c r="G420" s="9"/>
      <c r="H420" s="9"/>
      <c r="J420" s="16"/>
      <c r="M420" s="24"/>
    </row>
    <row r="421">
      <c r="A421" s="9"/>
      <c r="B421" s="9"/>
      <c r="C421" s="9"/>
      <c r="D421" s="9"/>
      <c r="E421" s="9"/>
      <c r="F421" s="9"/>
      <c r="G421" s="9"/>
      <c r="H421" s="9"/>
      <c r="J421" s="16"/>
      <c r="M421" s="24"/>
    </row>
    <row r="422">
      <c r="A422" s="9"/>
      <c r="B422" s="9"/>
      <c r="C422" s="9"/>
      <c r="D422" s="9"/>
      <c r="E422" s="9"/>
      <c r="F422" s="9"/>
      <c r="G422" s="9"/>
      <c r="H422" s="9"/>
      <c r="J422" s="16"/>
      <c r="M422" s="24"/>
    </row>
    <row r="423">
      <c r="A423" s="9"/>
      <c r="B423" s="9"/>
      <c r="C423" s="9"/>
      <c r="D423" s="9"/>
      <c r="E423" s="9"/>
      <c r="F423" s="9"/>
      <c r="G423" s="9"/>
      <c r="H423" s="9"/>
      <c r="J423" s="16"/>
      <c r="M423" s="24"/>
    </row>
    <row r="424">
      <c r="A424" s="9"/>
      <c r="B424" s="9"/>
      <c r="C424" s="9"/>
      <c r="D424" s="9"/>
      <c r="E424" s="9"/>
      <c r="F424" s="9"/>
      <c r="G424" s="9"/>
      <c r="H424" s="9"/>
      <c r="J424" s="16"/>
      <c r="M424" s="24"/>
    </row>
    <row r="425">
      <c r="A425" s="9"/>
      <c r="B425" s="9"/>
      <c r="C425" s="9"/>
      <c r="D425" s="9"/>
      <c r="E425" s="9"/>
      <c r="F425" s="9"/>
      <c r="G425" s="9"/>
      <c r="H425" s="9"/>
      <c r="J425" s="16"/>
      <c r="M425" s="24"/>
    </row>
    <row r="426">
      <c r="A426" s="9"/>
      <c r="B426" s="9"/>
      <c r="C426" s="9"/>
      <c r="D426" s="9"/>
      <c r="E426" s="9"/>
      <c r="F426" s="9"/>
      <c r="G426" s="9"/>
      <c r="H426" s="9"/>
      <c r="J426" s="16"/>
      <c r="M426" s="24"/>
    </row>
    <row r="427">
      <c r="A427" s="9"/>
      <c r="B427" s="9"/>
      <c r="C427" s="9"/>
      <c r="D427" s="9"/>
      <c r="E427" s="9"/>
      <c r="F427" s="9"/>
      <c r="G427" s="9"/>
      <c r="H427" s="9"/>
      <c r="J427" s="16"/>
      <c r="M427" s="24"/>
    </row>
    <row r="428">
      <c r="A428" s="9"/>
      <c r="B428" s="9"/>
      <c r="C428" s="9"/>
      <c r="D428" s="9"/>
      <c r="E428" s="9"/>
      <c r="F428" s="9"/>
      <c r="G428" s="9"/>
      <c r="H428" s="9"/>
      <c r="J428" s="16"/>
      <c r="M428" s="24"/>
    </row>
    <row r="429">
      <c r="A429" s="9"/>
      <c r="B429" s="9"/>
      <c r="C429" s="9"/>
      <c r="D429" s="9"/>
      <c r="E429" s="9"/>
      <c r="F429" s="9"/>
      <c r="G429" s="9"/>
      <c r="H429" s="9"/>
      <c r="J429" s="16"/>
      <c r="M429" s="24"/>
    </row>
    <row r="430">
      <c r="A430" s="9"/>
      <c r="B430" s="9"/>
      <c r="C430" s="9"/>
      <c r="D430" s="9"/>
      <c r="E430" s="9"/>
      <c r="F430" s="9"/>
      <c r="G430" s="9"/>
      <c r="H430" s="9"/>
      <c r="J430" s="16"/>
      <c r="M430" s="24"/>
    </row>
    <row r="431">
      <c r="A431" s="9"/>
      <c r="B431" s="9"/>
      <c r="C431" s="9"/>
      <c r="D431" s="9"/>
      <c r="E431" s="9"/>
      <c r="F431" s="9"/>
      <c r="G431" s="9"/>
      <c r="H431" s="9"/>
      <c r="J431" s="16"/>
      <c r="M431" s="24"/>
    </row>
    <row r="432">
      <c r="A432" s="9"/>
      <c r="B432" s="9"/>
      <c r="C432" s="9"/>
      <c r="D432" s="9"/>
      <c r="E432" s="9"/>
      <c r="F432" s="9"/>
      <c r="G432" s="9"/>
      <c r="H432" s="9"/>
      <c r="J432" s="16"/>
      <c r="M432" s="24"/>
    </row>
    <row r="433">
      <c r="A433" s="9"/>
      <c r="B433" s="9"/>
      <c r="C433" s="9"/>
      <c r="D433" s="9"/>
      <c r="E433" s="9"/>
      <c r="F433" s="9"/>
      <c r="G433" s="9"/>
      <c r="H433" s="9"/>
      <c r="J433" s="16"/>
      <c r="M433" s="24"/>
    </row>
    <row r="434">
      <c r="A434" s="9"/>
      <c r="B434" s="9"/>
      <c r="C434" s="9"/>
      <c r="D434" s="9"/>
      <c r="E434" s="9"/>
      <c r="F434" s="9"/>
      <c r="G434" s="9"/>
      <c r="H434" s="9"/>
      <c r="J434" s="16"/>
      <c r="M434" s="24"/>
    </row>
    <row r="435">
      <c r="A435" s="9"/>
      <c r="B435" s="9"/>
      <c r="C435" s="9"/>
      <c r="D435" s="9"/>
      <c r="E435" s="9"/>
      <c r="F435" s="9"/>
      <c r="G435" s="9"/>
      <c r="H435" s="9"/>
      <c r="J435" s="16"/>
      <c r="M435" s="24"/>
    </row>
    <row r="436">
      <c r="A436" s="9"/>
      <c r="B436" s="9"/>
      <c r="C436" s="9"/>
      <c r="D436" s="9"/>
      <c r="E436" s="9"/>
      <c r="F436" s="9"/>
      <c r="G436" s="9"/>
      <c r="H436" s="9"/>
      <c r="J436" s="16"/>
      <c r="M436" s="24"/>
    </row>
    <row r="437">
      <c r="A437" s="9"/>
      <c r="B437" s="9"/>
      <c r="C437" s="9"/>
      <c r="D437" s="9"/>
      <c r="E437" s="9"/>
      <c r="F437" s="9"/>
      <c r="G437" s="9"/>
      <c r="H437" s="9"/>
      <c r="J437" s="16"/>
      <c r="M437" s="24"/>
    </row>
    <row r="438">
      <c r="A438" s="9"/>
      <c r="B438" s="9"/>
      <c r="C438" s="9"/>
      <c r="D438" s="9"/>
      <c r="E438" s="9"/>
      <c r="F438" s="9"/>
      <c r="G438" s="9"/>
      <c r="H438" s="9"/>
      <c r="J438" s="16"/>
      <c r="M438" s="24"/>
    </row>
    <row r="439">
      <c r="A439" s="9"/>
      <c r="B439" s="9"/>
      <c r="C439" s="9"/>
      <c r="D439" s="9"/>
      <c r="E439" s="9"/>
      <c r="F439" s="9"/>
      <c r="G439" s="9"/>
      <c r="H439" s="9"/>
      <c r="J439" s="16"/>
      <c r="M439" s="24"/>
    </row>
    <row r="440">
      <c r="A440" s="9"/>
      <c r="B440" s="9"/>
      <c r="C440" s="9"/>
      <c r="D440" s="9"/>
      <c r="E440" s="9"/>
      <c r="F440" s="9"/>
      <c r="G440" s="9"/>
      <c r="H440" s="9"/>
      <c r="J440" s="16"/>
      <c r="M440" s="24"/>
    </row>
    <row r="441">
      <c r="A441" s="9"/>
      <c r="B441" s="9"/>
      <c r="C441" s="9"/>
      <c r="D441" s="9"/>
      <c r="E441" s="9"/>
      <c r="F441" s="9"/>
      <c r="G441" s="9"/>
      <c r="H441" s="9"/>
      <c r="J441" s="16"/>
      <c r="M441" s="24"/>
    </row>
    <row r="442">
      <c r="A442" s="9"/>
      <c r="B442" s="9"/>
      <c r="C442" s="9"/>
      <c r="D442" s="9"/>
      <c r="E442" s="9"/>
      <c r="F442" s="9"/>
      <c r="G442" s="9"/>
      <c r="H442" s="9"/>
      <c r="J442" s="16"/>
      <c r="M442" s="24"/>
    </row>
    <row r="443">
      <c r="A443" s="9"/>
      <c r="B443" s="9"/>
      <c r="C443" s="9"/>
      <c r="D443" s="9"/>
      <c r="E443" s="9"/>
      <c r="F443" s="9"/>
      <c r="G443" s="9"/>
      <c r="H443" s="9"/>
      <c r="J443" s="16"/>
      <c r="M443" s="24"/>
    </row>
    <row r="444">
      <c r="A444" s="9"/>
      <c r="B444" s="9"/>
      <c r="C444" s="9"/>
      <c r="D444" s="9"/>
      <c r="E444" s="9"/>
      <c r="F444" s="9"/>
      <c r="G444" s="9"/>
      <c r="H444" s="9"/>
      <c r="J444" s="16"/>
      <c r="M444" s="24"/>
    </row>
    <row r="445">
      <c r="A445" s="9"/>
      <c r="B445" s="9"/>
      <c r="C445" s="9"/>
      <c r="D445" s="9"/>
      <c r="E445" s="9"/>
      <c r="F445" s="9"/>
      <c r="G445" s="9"/>
      <c r="H445" s="9"/>
      <c r="J445" s="16"/>
      <c r="M445" s="24"/>
    </row>
    <row r="446">
      <c r="A446" s="9"/>
      <c r="B446" s="9"/>
      <c r="C446" s="9"/>
      <c r="D446" s="9"/>
      <c r="E446" s="9"/>
      <c r="F446" s="9"/>
      <c r="G446" s="9"/>
      <c r="H446" s="9"/>
      <c r="J446" s="16"/>
      <c r="M446" s="24"/>
    </row>
    <row r="447">
      <c r="A447" s="9"/>
      <c r="B447" s="9"/>
      <c r="C447" s="9"/>
      <c r="D447" s="9"/>
      <c r="E447" s="9"/>
      <c r="F447" s="9"/>
      <c r="G447" s="9"/>
      <c r="H447" s="9"/>
      <c r="J447" s="16"/>
      <c r="M447" s="24"/>
    </row>
    <row r="448">
      <c r="A448" s="9"/>
      <c r="B448" s="9"/>
      <c r="C448" s="9"/>
      <c r="D448" s="9"/>
      <c r="E448" s="9"/>
      <c r="F448" s="9"/>
      <c r="G448" s="9"/>
      <c r="H448" s="9"/>
      <c r="J448" s="16"/>
      <c r="M448" s="24"/>
    </row>
    <row r="449">
      <c r="A449" s="9"/>
      <c r="B449" s="9"/>
      <c r="C449" s="9"/>
      <c r="D449" s="9"/>
      <c r="E449" s="9"/>
      <c r="F449" s="9"/>
      <c r="G449" s="9"/>
      <c r="H449" s="9"/>
      <c r="J449" s="16"/>
      <c r="M449" s="24"/>
    </row>
    <row r="450">
      <c r="A450" s="9"/>
      <c r="B450" s="9"/>
      <c r="C450" s="9"/>
      <c r="D450" s="9"/>
      <c r="E450" s="9"/>
      <c r="F450" s="9"/>
      <c r="G450" s="9"/>
      <c r="H450" s="9"/>
      <c r="J450" s="16"/>
      <c r="M450" s="24"/>
    </row>
    <row r="451">
      <c r="A451" s="9"/>
      <c r="B451" s="9"/>
      <c r="C451" s="9"/>
      <c r="D451" s="9"/>
      <c r="E451" s="9"/>
      <c r="F451" s="9"/>
      <c r="G451" s="9"/>
      <c r="H451" s="9"/>
      <c r="J451" s="16"/>
      <c r="M451" s="24"/>
    </row>
    <row r="452">
      <c r="A452" s="9"/>
      <c r="B452" s="9"/>
      <c r="C452" s="9"/>
      <c r="D452" s="9"/>
      <c r="E452" s="9"/>
      <c r="F452" s="9"/>
      <c r="G452" s="9"/>
      <c r="H452" s="9"/>
      <c r="J452" s="16"/>
      <c r="M452" s="24"/>
    </row>
    <row r="453">
      <c r="A453" s="9"/>
      <c r="B453" s="9"/>
      <c r="C453" s="9"/>
      <c r="D453" s="9"/>
      <c r="E453" s="9"/>
      <c r="F453" s="9"/>
      <c r="G453" s="9"/>
      <c r="H453" s="9"/>
      <c r="J453" s="16"/>
      <c r="M453" s="24"/>
    </row>
    <row r="454">
      <c r="A454" s="9"/>
      <c r="B454" s="9"/>
      <c r="C454" s="9"/>
      <c r="D454" s="9"/>
      <c r="E454" s="9"/>
      <c r="F454" s="9"/>
      <c r="G454" s="9"/>
      <c r="H454" s="9"/>
      <c r="J454" s="16"/>
      <c r="M454" s="24"/>
    </row>
    <row r="455">
      <c r="A455" s="9"/>
      <c r="B455" s="9"/>
      <c r="C455" s="9"/>
      <c r="D455" s="9"/>
      <c r="E455" s="9"/>
      <c r="F455" s="9"/>
      <c r="G455" s="9"/>
      <c r="H455" s="9"/>
      <c r="J455" s="16"/>
      <c r="M455" s="24"/>
    </row>
    <row r="456">
      <c r="A456" s="9"/>
      <c r="B456" s="9"/>
      <c r="C456" s="9"/>
      <c r="D456" s="9"/>
      <c r="E456" s="9"/>
      <c r="F456" s="9"/>
      <c r="G456" s="9"/>
      <c r="H456" s="9"/>
      <c r="J456" s="16"/>
      <c r="M456" s="24"/>
    </row>
    <row r="457">
      <c r="A457" s="9"/>
      <c r="B457" s="9"/>
      <c r="C457" s="9"/>
      <c r="D457" s="9"/>
      <c r="E457" s="9"/>
      <c r="F457" s="9"/>
      <c r="G457" s="9"/>
      <c r="H457" s="9"/>
      <c r="J457" s="16"/>
      <c r="M457" s="24"/>
    </row>
    <row r="458">
      <c r="A458" s="9"/>
      <c r="B458" s="9"/>
      <c r="C458" s="9"/>
      <c r="D458" s="9"/>
      <c r="E458" s="9"/>
      <c r="F458" s="9"/>
      <c r="G458" s="9"/>
      <c r="H458" s="9"/>
      <c r="J458" s="16"/>
      <c r="M458" s="24"/>
    </row>
    <row r="459">
      <c r="A459" s="9"/>
      <c r="B459" s="9"/>
      <c r="C459" s="9"/>
      <c r="D459" s="9"/>
      <c r="E459" s="9"/>
      <c r="F459" s="9"/>
      <c r="G459" s="9"/>
      <c r="H459" s="9"/>
      <c r="J459" s="16"/>
      <c r="M459" s="24"/>
    </row>
    <row r="460">
      <c r="A460" s="9"/>
      <c r="B460" s="9"/>
      <c r="C460" s="9"/>
      <c r="D460" s="9"/>
      <c r="E460" s="9"/>
      <c r="F460" s="9"/>
      <c r="G460" s="9"/>
      <c r="H460" s="9"/>
      <c r="J460" s="16"/>
      <c r="M460" s="24"/>
    </row>
    <row r="461">
      <c r="A461" s="9"/>
      <c r="B461" s="9"/>
      <c r="C461" s="9"/>
      <c r="D461" s="9"/>
      <c r="E461" s="9"/>
      <c r="F461" s="9"/>
      <c r="G461" s="9"/>
      <c r="H461" s="9"/>
      <c r="J461" s="16"/>
      <c r="M461" s="24"/>
    </row>
    <row r="462">
      <c r="A462" s="9"/>
      <c r="B462" s="9"/>
      <c r="C462" s="9"/>
      <c r="D462" s="9"/>
      <c r="E462" s="9"/>
      <c r="F462" s="9"/>
      <c r="G462" s="9"/>
      <c r="H462" s="9"/>
      <c r="J462" s="16"/>
      <c r="M462" s="24"/>
    </row>
    <row r="463">
      <c r="A463" s="9"/>
      <c r="B463" s="9"/>
      <c r="C463" s="9"/>
      <c r="D463" s="9"/>
      <c r="E463" s="9"/>
      <c r="F463" s="9"/>
      <c r="G463" s="9"/>
      <c r="H463" s="9"/>
      <c r="J463" s="16"/>
      <c r="M463" s="24"/>
    </row>
    <row r="464">
      <c r="A464" s="9"/>
      <c r="B464" s="9"/>
      <c r="C464" s="9"/>
      <c r="D464" s="9"/>
      <c r="E464" s="9"/>
      <c r="F464" s="9"/>
      <c r="G464" s="9"/>
      <c r="H464" s="9"/>
      <c r="J464" s="16"/>
      <c r="M464" s="24"/>
    </row>
    <row r="465">
      <c r="A465" s="9"/>
      <c r="B465" s="9"/>
      <c r="C465" s="9"/>
      <c r="D465" s="9"/>
      <c r="E465" s="9"/>
      <c r="F465" s="9"/>
      <c r="G465" s="9"/>
      <c r="H465" s="9"/>
      <c r="J465" s="16"/>
      <c r="M465" s="24"/>
    </row>
    <row r="466">
      <c r="A466" s="9"/>
      <c r="B466" s="9"/>
      <c r="C466" s="9"/>
      <c r="D466" s="9"/>
      <c r="E466" s="9"/>
      <c r="F466" s="9"/>
      <c r="G466" s="9"/>
      <c r="H466" s="9"/>
      <c r="J466" s="16"/>
      <c r="M466" s="24"/>
    </row>
    <row r="467">
      <c r="A467" s="9"/>
      <c r="B467" s="9"/>
      <c r="C467" s="9"/>
      <c r="D467" s="9"/>
      <c r="E467" s="9"/>
      <c r="F467" s="9"/>
      <c r="G467" s="9"/>
      <c r="H467" s="9"/>
      <c r="J467" s="16"/>
      <c r="M467" s="24"/>
    </row>
    <row r="468">
      <c r="A468" s="9"/>
      <c r="B468" s="9"/>
      <c r="C468" s="9"/>
      <c r="D468" s="9"/>
      <c r="E468" s="9"/>
      <c r="F468" s="9"/>
      <c r="G468" s="9"/>
      <c r="H468" s="9"/>
      <c r="J468" s="16"/>
      <c r="M468" s="24"/>
    </row>
    <row r="469">
      <c r="A469" s="9"/>
      <c r="B469" s="9"/>
      <c r="C469" s="9"/>
      <c r="D469" s="9"/>
      <c r="E469" s="9"/>
      <c r="F469" s="9"/>
      <c r="G469" s="9"/>
      <c r="H469" s="9"/>
      <c r="J469" s="16"/>
      <c r="M469" s="24"/>
    </row>
    <row r="470">
      <c r="A470" s="9"/>
      <c r="B470" s="9"/>
      <c r="C470" s="9"/>
      <c r="D470" s="9"/>
      <c r="E470" s="9"/>
      <c r="F470" s="9"/>
      <c r="G470" s="9"/>
      <c r="H470" s="9"/>
      <c r="J470" s="16"/>
      <c r="M470" s="24"/>
    </row>
    <row r="471">
      <c r="A471" s="9"/>
      <c r="B471" s="9"/>
      <c r="C471" s="9"/>
      <c r="D471" s="9"/>
      <c r="E471" s="9"/>
      <c r="F471" s="9"/>
      <c r="G471" s="9"/>
      <c r="H471" s="9"/>
      <c r="J471" s="16"/>
      <c r="M471" s="24"/>
    </row>
    <row r="472">
      <c r="A472" s="9"/>
      <c r="B472" s="9"/>
      <c r="C472" s="9"/>
      <c r="D472" s="9"/>
      <c r="E472" s="9"/>
      <c r="F472" s="9"/>
      <c r="G472" s="9"/>
      <c r="H472" s="9"/>
      <c r="J472" s="16"/>
      <c r="M472" s="24"/>
    </row>
    <row r="473">
      <c r="A473" s="9"/>
      <c r="B473" s="9"/>
      <c r="C473" s="9"/>
      <c r="D473" s="9"/>
      <c r="E473" s="9"/>
      <c r="F473" s="9"/>
      <c r="G473" s="9"/>
      <c r="H473" s="9"/>
      <c r="J473" s="16"/>
      <c r="M473" s="24"/>
    </row>
    <row r="474">
      <c r="A474" s="9"/>
      <c r="B474" s="9"/>
      <c r="C474" s="9"/>
      <c r="D474" s="9"/>
      <c r="E474" s="9"/>
      <c r="F474" s="9"/>
      <c r="G474" s="9"/>
      <c r="H474" s="9"/>
      <c r="J474" s="16"/>
      <c r="M474" s="24"/>
    </row>
    <row r="475">
      <c r="A475" s="9"/>
      <c r="B475" s="9"/>
      <c r="C475" s="9"/>
      <c r="D475" s="9"/>
      <c r="E475" s="9"/>
      <c r="F475" s="9"/>
      <c r="G475" s="9"/>
      <c r="H475" s="9"/>
      <c r="J475" s="16"/>
      <c r="M475" s="24"/>
    </row>
    <row r="476">
      <c r="A476" s="9"/>
      <c r="B476" s="9"/>
      <c r="C476" s="9"/>
      <c r="D476" s="9"/>
      <c r="E476" s="9"/>
      <c r="F476" s="9"/>
      <c r="G476" s="9"/>
      <c r="H476" s="9"/>
      <c r="J476" s="16"/>
      <c r="M476" s="24"/>
    </row>
    <row r="477">
      <c r="A477" s="9"/>
      <c r="B477" s="9"/>
      <c r="C477" s="9"/>
      <c r="D477" s="9"/>
      <c r="E477" s="9"/>
      <c r="F477" s="9"/>
      <c r="G477" s="9"/>
      <c r="H477" s="9"/>
      <c r="J477" s="16"/>
      <c r="M477" s="24"/>
    </row>
    <row r="478">
      <c r="A478" s="9"/>
      <c r="B478" s="9"/>
      <c r="C478" s="9"/>
      <c r="D478" s="9"/>
      <c r="E478" s="9"/>
      <c r="F478" s="9"/>
      <c r="G478" s="9"/>
      <c r="H478" s="9"/>
      <c r="J478" s="16"/>
      <c r="M478" s="24"/>
    </row>
    <row r="479">
      <c r="A479" s="9"/>
      <c r="B479" s="9"/>
      <c r="C479" s="9"/>
      <c r="D479" s="9"/>
      <c r="E479" s="9"/>
      <c r="F479" s="9"/>
      <c r="G479" s="9"/>
      <c r="H479" s="9"/>
      <c r="J479" s="16"/>
      <c r="M479" s="24"/>
    </row>
    <row r="480">
      <c r="A480" s="9"/>
      <c r="B480" s="9"/>
      <c r="C480" s="9"/>
      <c r="D480" s="9"/>
      <c r="E480" s="9"/>
      <c r="F480" s="9"/>
      <c r="G480" s="9"/>
      <c r="H480" s="9"/>
      <c r="J480" s="16"/>
      <c r="M480" s="24"/>
    </row>
    <row r="481">
      <c r="A481" s="9"/>
      <c r="B481" s="9"/>
      <c r="C481" s="9"/>
      <c r="D481" s="9"/>
      <c r="E481" s="9"/>
      <c r="F481" s="9"/>
      <c r="G481" s="9"/>
      <c r="H481" s="9"/>
      <c r="J481" s="16"/>
      <c r="M481" s="24"/>
    </row>
    <row r="482">
      <c r="A482" s="9"/>
      <c r="B482" s="9"/>
      <c r="C482" s="9"/>
      <c r="D482" s="9"/>
      <c r="E482" s="9"/>
      <c r="F482" s="9"/>
      <c r="G482" s="9"/>
      <c r="H482" s="9"/>
      <c r="J482" s="16"/>
      <c r="M482" s="24"/>
    </row>
    <row r="483">
      <c r="A483" s="9"/>
      <c r="B483" s="9"/>
      <c r="C483" s="9"/>
      <c r="D483" s="9"/>
      <c r="E483" s="9"/>
      <c r="F483" s="9"/>
      <c r="G483" s="9"/>
      <c r="H483" s="9"/>
      <c r="J483" s="16"/>
      <c r="M483" s="24"/>
    </row>
    <row r="484">
      <c r="A484" s="9"/>
      <c r="B484" s="9"/>
      <c r="C484" s="9"/>
      <c r="D484" s="9"/>
      <c r="E484" s="9"/>
      <c r="F484" s="9"/>
      <c r="G484" s="9"/>
      <c r="H484" s="9"/>
      <c r="J484" s="16"/>
      <c r="M484" s="24"/>
    </row>
    <row r="485">
      <c r="A485" s="9"/>
      <c r="B485" s="9"/>
      <c r="C485" s="9"/>
      <c r="D485" s="9"/>
      <c r="E485" s="9"/>
      <c r="F485" s="9"/>
      <c r="G485" s="9"/>
      <c r="H485" s="9"/>
      <c r="J485" s="16"/>
      <c r="M485" s="24"/>
    </row>
    <row r="486">
      <c r="A486" s="9"/>
      <c r="B486" s="9"/>
      <c r="C486" s="9"/>
      <c r="D486" s="9"/>
      <c r="E486" s="9"/>
      <c r="F486" s="9"/>
      <c r="G486" s="9"/>
      <c r="H486" s="9"/>
      <c r="J486" s="16"/>
      <c r="M486" s="24"/>
    </row>
    <row r="487">
      <c r="A487" s="9"/>
      <c r="B487" s="9"/>
      <c r="C487" s="9"/>
      <c r="D487" s="9"/>
      <c r="E487" s="9"/>
      <c r="F487" s="9"/>
      <c r="G487" s="9"/>
      <c r="H487" s="9"/>
      <c r="J487" s="16"/>
      <c r="M487" s="24"/>
    </row>
    <row r="488">
      <c r="A488" s="9"/>
      <c r="B488" s="9"/>
      <c r="C488" s="9"/>
      <c r="D488" s="9"/>
      <c r="E488" s="9"/>
      <c r="F488" s="9"/>
      <c r="G488" s="9"/>
      <c r="H488" s="9"/>
      <c r="J488" s="16"/>
      <c r="M488" s="24"/>
    </row>
    <row r="489">
      <c r="A489" s="9"/>
      <c r="B489" s="9"/>
      <c r="C489" s="9"/>
      <c r="D489" s="9"/>
      <c r="E489" s="9"/>
      <c r="F489" s="9"/>
      <c r="G489" s="9"/>
      <c r="H489" s="9"/>
      <c r="J489" s="16"/>
      <c r="M489" s="24"/>
    </row>
    <row r="490">
      <c r="A490" s="9"/>
      <c r="B490" s="9"/>
      <c r="C490" s="9"/>
      <c r="D490" s="9"/>
      <c r="E490" s="9"/>
      <c r="F490" s="9"/>
      <c r="G490" s="9"/>
      <c r="H490" s="9"/>
      <c r="J490" s="16"/>
      <c r="M490" s="24"/>
    </row>
    <row r="491">
      <c r="A491" s="9"/>
      <c r="B491" s="9"/>
      <c r="C491" s="9"/>
      <c r="D491" s="9"/>
      <c r="E491" s="9"/>
      <c r="F491" s="9"/>
      <c r="G491" s="9"/>
      <c r="H491" s="9"/>
      <c r="J491" s="16"/>
      <c r="M491" s="24"/>
    </row>
    <row r="492">
      <c r="A492" s="9"/>
      <c r="B492" s="9"/>
      <c r="C492" s="9"/>
      <c r="D492" s="9"/>
      <c r="E492" s="9"/>
      <c r="F492" s="9"/>
      <c r="G492" s="9"/>
      <c r="H492" s="9"/>
      <c r="J492" s="16"/>
      <c r="M492" s="24"/>
    </row>
    <row r="493">
      <c r="A493" s="9"/>
      <c r="B493" s="9"/>
      <c r="C493" s="9"/>
      <c r="D493" s="9"/>
      <c r="E493" s="9"/>
      <c r="F493" s="9"/>
      <c r="G493" s="9"/>
      <c r="H493" s="9"/>
      <c r="J493" s="16"/>
      <c r="M493" s="24"/>
    </row>
    <row r="494">
      <c r="A494" s="9"/>
      <c r="B494" s="9"/>
      <c r="C494" s="9"/>
      <c r="D494" s="9"/>
      <c r="E494" s="9"/>
      <c r="F494" s="9"/>
      <c r="G494" s="9"/>
      <c r="H494" s="9"/>
      <c r="J494" s="16"/>
      <c r="M494" s="24"/>
    </row>
    <row r="495">
      <c r="A495" s="9"/>
      <c r="B495" s="9"/>
      <c r="C495" s="9"/>
      <c r="D495" s="9"/>
      <c r="E495" s="9"/>
      <c r="F495" s="9"/>
      <c r="G495" s="9"/>
      <c r="H495" s="9"/>
      <c r="J495" s="16"/>
      <c r="M495" s="24"/>
    </row>
    <row r="496">
      <c r="A496" s="9"/>
      <c r="B496" s="9"/>
      <c r="C496" s="9"/>
      <c r="D496" s="9"/>
      <c r="E496" s="9"/>
      <c r="F496" s="9"/>
      <c r="G496" s="9"/>
      <c r="H496" s="9"/>
      <c r="J496" s="16"/>
      <c r="M496" s="24"/>
    </row>
    <row r="497">
      <c r="A497" s="9"/>
      <c r="B497" s="9"/>
      <c r="C497" s="9"/>
      <c r="D497" s="9"/>
      <c r="E497" s="9"/>
      <c r="F497" s="9"/>
      <c r="G497" s="9"/>
      <c r="H497" s="9"/>
      <c r="J497" s="16"/>
      <c r="M497" s="24"/>
    </row>
    <row r="498">
      <c r="A498" s="9"/>
      <c r="B498" s="9"/>
      <c r="C498" s="9"/>
      <c r="D498" s="9"/>
      <c r="E498" s="9"/>
      <c r="F498" s="9"/>
      <c r="G498" s="9"/>
      <c r="H498" s="9"/>
      <c r="J498" s="16"/>
      <c r="M498" s="24"/>
    </row>
    <row r="499">
      <c r="A499" s="9"/>
      <c r="B499" s="9"/>
      <c r="C499" s="9"/>
      <c r="D499" s="9"/>
      <c r="E499" s="9"/>
      <c r="F499" s="9"/>
      <c r="G499" s="9"/>
      <c r="H499" s="9"/>
      <c r="J499" s="16"/>
      <c r="M499" s="24"/>
    </row>
    <row r="500">
      <c r="A500" s="9"/>
      <c r="B500" s="9"/>
      <c r="C500" s="9"/>
      <c r="D500" s="9"/>
      <c r="E500" s="9"/>
      <c r="F500" s="9"/>
      <c r="G500" s="9"/>
      <c r="H500" s="9"/>
      <c r="J500" s="16"/>
      <c r="M500" s="24"/>
    </row>
    <row r="501">
      <c r="A501" s="9"/>
      <c r="B501" s="9"/>
      <c r="C501" s="9"/>
      <c r="D501" s="9"/>
      <c r="E501" s="9"/>
      <c r="F501" s="9"/>
      <c r="G501" s="9"/>
      <c r="H501" s="9"/>
      <c r="J501" s="16"/>
      <c r="M501" s="24"/>
    </row>
    <row r="502">
      <c r="A502" s="9"/>
      <c r="B502" s="9"/>
      <c r="C502" s="9"/>
      <c r="D502" s="9"/>
      <c r="E502" s="9"/>
      <c r="F502" s="9"/>
      <c r="G502" s="9"/>
      <c r="H502" s="9"/>
      <c r="J502" s="16"/>
      <c r="M502" s="24"/>
    </row>
    <row r="503">
      <c r="A503" s="9"/>
      <c r="B503" s="9"/>
      <c r="C503" s="9"/>
      <c r="D503" s="9"/>
      <c r="E503" s="9"/>
      <c r="F503" s="9"/>
      <c r="G503" s="9"/>
      <c r="H503" s="9"/>
      <c r="J503" s="16"/>
      <c r="M503" s="24"/>
    </row>
    <row r="504">
      <c r="A504" s="9"/>
      <c r="B504" s="9"/>
      <c r="C504" s="9"/>
      <c r="D504" s="9"/>
      <c r="E504" s="9"/>
      <c r="F504" s="9"/>
      <c r="G504" s="9"/>
      <c r="H504" s="9"/>
      <c r="J504" s="16"/>
      <c r="M504" s="24"/>
    </row>
    <row r="505">
      <c r="A505" s="9"/>
      <c r="B505" s="9"/>
      <c r="C505" s="9"/>
      <c r="D505" s="9"/>
      <c r="E505" s="9"/>
      <c r="F505" s="9"/>
      <c r="G505" s="9"/>
      <c r="H505" s="9"/>
      <c r="J505" s="16"/>
      <c r="M505" s="24"/>
    </row>
    <row r="506">
      <c r="A506" s="9"/>
      <c r="B506" s="9"/>
      <c r="C506" s="9"/>
      <c r="D506" s="9"/>
      <c r="E506" s="9"/>
      <c r="F506" s="9"/>
      <c r="G506" s="9"/>
      <c r="H506" s="9"/>
      <c r="J506" s="16"/>
      <c r="M506" s="24"/>
    </row>
    <row r="507">
      <c r="A507" s="9"/>
      <c r="B507" s="9"/>
      <c r="C507" s="9"/>
      <c r="D507" s="9"/>
      <c r="E507" s="9"/>
      <c r="F507" s="9"/>
      <c r="G507" s="9"/>
      <c r="H507" s="9"/>
      <c r="J507" s="16"/>
      <c r="M507" s="24"/>
    </row>
    <row r="508">
      <c r="A508" s="9"/>
      <c r="B508" s="9"/>
      <c r="C508" s="9"/>
      <c r="D508" s="9"/>
      <c r="E508" s="9"/>
      <c r="F508" s="9"/>
      <c r="G508" s="9"/>
      <c r="H508" s="9"/>
      <c r="J508" s="16"/>
      <c r="M508" s="24"/>
    </row>
    <row r="509">
      <c r="A509" s="9"/>
      <c r="B509" s="9"/>
      <c r="C509" s="9"/>
      <c r="D509" s="9"/>
      <c r="E509" s="9"/>
      <c r="F509" s="9"/>
      <c r="G509" s="9"/>
      <c r="H509" s="9"/>
      <c r="J509" s="16"/>
      <c r="M509" s="24"/>
    </row>
    <row r="510">
      <c r="A510" s="9"/>
      <c r="B510" s="9"/>
      <c r="C510" s="9"/>
      <c r="D510" s="9"/>
      <c r="E510" s="9"/>
      <c r="F510" s="9"/>
      <c r="G510" s="9"/>
      <c r="H510" s="9"/>
      <c r="J510" s="16"/>
      <c r="M510" s="24"/>
    </row>
    <row r="511">
      <c r="A511" s="9"/>
      <c r="B511" s="9"/>
      <c r="C511" s="9"/>
      <c r="D511" s="9"/>
      <c r="E511" s="9"/>
      <c r="F511" s="9"/>
      <c r="G511" s="9"/>
      <c r="H511" s="9"/>
      <c r="J511" s="16"/>
      <c r="M511" s="24"/>
    </row>
    <row r="512">
      <c r="A512" s="9"/>
      <c r="B512" s="9"/>
      <c r="C512" s="9"/>
      <c r="D512" s="9"/>
      <c r="E512" s="9"/>
      <c r="F512" s="9"/>
      <c r="G512" s="9"/>
      <c r="H512" s="9"/>
      <c r="J512" s="16"/>
      <c r="M512" s="24"/>
    </row>
    <row r="513">
      <c r="A513" s="9"/>
      <c r="B513" s="9"/>
      <c r="C513" s="9"/>
      <c r="D513" s="9"/>
      <c r="E513" s="9"/>
      <c r="F513" s="9"/>
      <c r="G513" s="9"/>
      <c r="H513" s="9"/>
      <c r="J513" s="16"/>
      <c r="M513" s="24"/>
    </row>
    <row r="514">
      <c r="A514" s="9"/>
      <c r="B514" s="9"/>
      <c r="C514" s="9"/>
      <c r="D514" s="9"/>
      <c r="E514" s="9"/>
      <c r="F514" s="9"/>
      <c r="G514" s="9"/>
      <c r="H514" s="9"/>
      <c r="J514" s="16"/>
      <c r="M514" s="24"/>
    </row>
    <row r="515">
      <c r="A515" s="9"/>
      <c r="B515" s="9"/>
      <c r="C515" s="9"/>
      <c r="D515" s="9"/>
      <c r="E515" s="9"/>
      <c r="F515" s="9"/>
      <c r="G515" s="9"/>
      <c r="H515" s="9"/>
      <c r="J515" s="16"/>
      <c r="M515" s="24"/>
    </row>
    <row r="516">
      <c r="A516" s="9"/>
      <c r="B516" s="9"/>
      <c r="C516" s="9"/>
      <c r="D516" s="9"/>
      <c r="E516" s="9"/>
      <c r="F516" s="9"/>
      <c r="G516" s="9"/>
      <c r="H516" s="9"/>
      <c r="J516" s="16"/>
      <c r="M516" s="24"/>
    </row>
    <row r="517">
      <c r="A517" s="9"/>
      <c r="B517" s="9"/>
      <c r="C517" s="9"/>
      <c r="D517" s="9"/>
      <c r="E517" s="9"/>
      <c r="F517" s="9"/>
      <c r="G517" s="9"/>
      <c r="H517" s="9"/>
      <c r="J517" s="16"/>
      <c r="M517" s="24"/>
    </row>
    <row r="518">
      <c r="A518" s="9"/>
      <c r="B518" s="9"/>
      <c r="C518" s="9"/>
      <c r="D518" s="9"/>
      <c r="E518" s="9"/>
      <c r="F518" s="9"/>
      <c r="G518" s="9"/>
      <c r="H518" s="9"/>
      <c r="J518" s="16"/>
      <c r="M518" s="24"/>
    </row>
    <row r="519">
      <c r="A519" s="9"/>
      <c r="B519" s="9"/>
      <c r="C519" s="9"/>
      <c r="D519" s="9"/>
      <c r="E519" s="9"/>
      <c r="F519" s="9"/>
      <c r="G519" s="9"/>
      <c r="H519" s="9"/>
      <c r="J519" s="16"/>
      <c r="M519" s="24"/>
    </row>
    <row r="520">
      <c r="A520" s="9"/>
      <c r="B520" s="9"/>
      <c r="C520" s="9"/>
      <c r="D520" s="9"/>
      <c r="E520" s="9"/>
      <c r="F520" s="9"/>
      <c r="G520" s="9"/>
      <c r="H520" s="9"/>
      <c r="J520" s="16"/>
      <c r="M520" s="24"/>
    </row>
    <row r="521">
      <c r="A521" s="9"/>
      <c r="B521" s="9"/>
      <c r="C521" s="9"/>
      <c r="D521" s="9"/>
      <c r="E521" s="9"/>
      <c r="F521" s="9"/>
      <c r="G521" s="9"/>
      <c r="H521" s="9"/>
      <c r="J521" s="16"/>
      <c r="M521" s="24"/>
    </row>
    <row r="522">
      <c r="A522" s="9"/>
      <c r="B522" s="9"/>
      <c r="C522" s="9"/>
      <c r="D522" s="9"/>
      <c r="E522" s="9"/>
      <c r="F522" s="9"/>
      <c r="G522" s="9"/>
      <c r="H522" s="9"/>
      <c r="J522" s="16"/>
      <c r="M522" s="24"/>
    </row>
    <row r="523">
      <c r="A523" s="9"/>
      <c r="B523" s="9"/>
      <c r="C523" s="9"/>
      <c r="D523" s="9"/>
      <c r="E523" s="9"/>
      <c r="F523" s="9"/>
      <c r="G523" s="9"/>
      <c r="H523" s="9"/>
      <c r="J523" s="16"/>
      <c r="M523" s="24"/>
    </row>
    <row r="524">
      <c r="A524" s="9"/>
      <c r="B524" s="9"/>
      <c r="C524" s="9"/>
      <c r="D524" s="9"/>
      <c r="E524" s="9"/>
      <c r="F524" s="9"/>
      <c r="G524" s="9"/>
      <c r="H524" s="9"/>
      <c r="J524" s="16"/>
      <c r="M524" s="24"/>
    </row>
    <row r="525">
      <c r="A525" s="9"/>
      <c r="B525" s="9"/>
      <c r="C525" s="9"/>
      <c r="D525" s="9"/>
      <c r="E525" s="9"/>
      <c r="F525" s="9"/>
      <c r="G525" s="9"/>
      <c r="H525" s="9"/>
      <c r="J525" s="16"/>
      <c r="M525" s="24"/>
    </row>
    <row r="526">
      <c r="A526" s="9"/>
      <c r="B526" s="9"/>
      <c r="C526" s="9"/>
      <c r="D526" s="9"/>
      <c r="E526" s="9"/>
      <c r="F526" s="9"/>
      <c r="G526" s="9"/>
      <c r="H526" s="9"/>
      <c r="J526" s="16"/>
      <c r="M526" s="24"/>
    </row>
    <row r="527">
      <c r="A527" s="9"/>
      <c r="B527" s="9"/>
      <c r="C527" s="9"/>
      <c r="D527" s="9"/>
      <c r="E527" s="9"/>
      <c r="F527" s="9"/>
      <c r="G527" s="9"/>
      <c r="H527" s="9"/>
      <c r="J527" s="16"/>
      <c r="M527" s="24"/>
    </row>
    <row r="528">
      <c r="A528" s="9"/>
      <c r="B528" s="9"/>
      <c r="C528" s="9"/>
      <c r="D528" s="9"/>
      <c r="E528" s="9"/>
      <c r="F528" s="9"/>
      <c r="G528" s="9"/>
      <c r="H528" s="9"/>
      <c r="J528" s="16"/>
      <c r="M528" s="24"/>
    </row>
    <row r="529">
      <c r="A529" s="9"/>
      <c r="B529" s="9"/>
      <c r="C529" s="9"/>
      <c r="D529" s="9"/>
      <c r="E529" s="9"/>
      <c r="F529" s="9"/>
      <c r="G529" s="9"/>
      <c r="H529" s="9"/>
      <c r="J529" s="16"/>
      <c r="M529" s="24"/>
    </row>
    <row r="530">
      <c r="A530" s="9"/>
      <c r="B530" s="9"/>
      <c r="C530" s="9"/>
      <c r="D530" s="9"/>
      <c r="E530" s="9"/>
      <c r="F530" s="9"/>
      <c r="G530" s="9"/>
      <c r="H530" s="9"/>
      <c r="J530" s="16"/>
      <c r="M530" s="24"/>
    </row>
    <row r="531">
      <c r="A531" s="9"/>
      <c r="B531" s="9"/>
      <c r="C531" s="9"/>
      <c r="D531" s="9"/>
      <c r="E531" s="9"/>
      <c r="F531" s="9"/>
      <c r="G531" s="9"/>
      <c r="H531" s="9"/>
      <c r="J531" s="16"/>
      <c r="M531" s="24"/>
    </row>
    <row r="532">
      <c r="A532" s="9"/>
      <c r="B532" s="9"/>
      <c r="C532" s="9"/>
      <c r="D532" s="9"/>
      <c r="E532" s="9"/>
      <c r="F532" s="9"/>
      <c r="G532" s="9"/>
      <c r="H532" s="9"/>
      <c r="J532" s="16"/>
      <c r="M532" s="24"/>
    </row>
    <row r="533">
      <c r="A533" s="9"/>
      <c r="B533" s="9"/>
      <c r="C533" s="9"/>
      <c r="D533" s="9"/>
      <c r="E533" s="9"/>
      <c r="F533" s="9"/>
      <c r="G533" s="9"/>
      <c r="H533" s="9"/>
      <c r="J533" s="16"/>
      <c r="M533" s="24"/>
    </row>
    <row r="534">
      <c r="A534" s="9"/>
      <c r="B534" s="9"/>
      <c r="C534" s="9"/>
      <c r="D534" s="9"/>
      <c r="E534" s="9"/>
      <c r="F534" s="9"/>
      <c r="G534" s="9"/>
      <c r="H534" s="9"/>
      <c r="J534" s="16"/>
      <c r="M534" s="24"/>
    </row>
    <row r="535">
      <c r="A535" s="9"/>
      <c r="B535" s="9"/>
      <c r="C535" s="9"/>
      <c r="D535" s="9"/>
      <c r="E535" s="9"/>
      <c r="F535" s="9"/>
      <c r="G535" s="9"/>
      <c r="H535" s="9"/>
      <c r="J535" s="16"/>
      <c r="M535" s="24"/>
    </row>
    <row r="536">
      <c r="A536" s="9"/>
      <c r="B536" s="9"/>
      <c r="C536" s="9"/>
      <c r="D536" s="9"/>
      <c r="E536" s="9"/>
      <c r="F536" s="9"/>
      <c r="G536" s="9"/>
      <c r="H536" s="9"/>
      <c r="J536" s="16"/>
      <c r="M536" s="24"/>
    </row>
    <row r="537">
      <c r="A537" s="9"/>
      <c r="B537" s="9"/>
      <c r="C537" s="9"/>
      <c r="D537" s="9"/>
      <c r="E537" s="9"/>
      <c r="F537" s="9"/>
      <c r="G537" s="9"/>
      <c r="H537" s="9"/>
      <c r="J537" s="16"/>
      <c r="M537" s="24"/>
    </row>
    <row r="538">
      <c r="A538" s="9"/>
      <c r="B538" s="9"/>
      <c r="C538" s="9"/>
      <c r="D538" s="9"/>
      <c r="E538" s="9"/>
      <c r="F538" s="9"/>
      <c r="G538" s="9"/>
      <c r="H538" s="9"/>
      <c r="J538" s="16"/>
      <c r="M538" s="24"/>
    </row>
    <row r="539">
      <c r="A539" s="9"/>
      <c r="B539" s="9"/>
      <c r="C539" s="9"/>
      <c r="D539" s="9"/>
      <c r="E539" s="9"/>
      <c r="F539" s="9"/>
      <c r="G539" s="9"/>
      <c r="H539" s="9"/>
      <c r="J539" s="16"/>
      <c r="M539" s="24"/>
    </row>
    <row r="540">
      <c r="A540" s="9"/>
      <c r="B540" s="9"/>
      <c r="C540" s="9"/>
      <c r="D540" s="9"/>
      <c r="E540" s="9"/>
      <c r="F540" s="9"/>
      <c r="G540" s="9"/>
      <c r="H540" s="9"/>
      <c r="J540" s="16"/>
      <c r="M540" s="24"/>
    </row>
    <row r="541">
      <c r="A541" s="9"/>
      <c r="B541" s="9"/>
      <c r="C541" s="9"/>
      <c r="D541" s="9"/>
      <c r="E541" s="9"/>
      <c r="F541" s="9"/>
      <c r="G541" s="9"/>
      <c r="H541" s="9"/>
      <c r="J541" s="16"/>
      <c r="M541" s="24"/>
    </row>
    <row r="542">
      <c r="A542" s="9"/>
      <c r="B542" s="9"/>
      <c r="C542" s="9"/>
      <c r="D542" s="9"/>
      <c r="E542" s="9"/>
      <c r="F542" s="9"/>
      <c r="G542" s="9"/>
      <c r="H542" s="9"/>
      <c r="J542" s="16"/>
      <c r="M542" s="24"/>
    </row>
    <row r="543">
      <c r="A543" s="9"/>
      <c r="B543" s="9"/>
      <c r="C543" s="9"/>
      <c r="D543" s="9"/>
      <c r="E543" s="9"/>
      <c r="F543" s="9"/>
      <c r="G543" s="9"/>
      <c r="H543" s="9"/>
      <c r="J543" s="16"/>
      <c r="M543" s="24"/>
    </row>
    <row r="544">
      <c r="A544" s="9"/>
      <c r="B544" s="9"/>
      <c r="C544" s="9"/>
      <c r="D544" s="9"/>
      <c r="E544" s="9"/>
      <c r="F544" s="9"/>
      <c r="G544" s="9"/>
      <c r="H544" s="9"/>
      <c r="J544" s="16"/>
      <c r="M544" s="24"/>
    </row>
    <row r="545">
      <c r="A545" s="9"/>
      <c r="B545" s="9"/>
      <c r="C545" s="9"/>
      <c r="D545" s="9"/>
      <c r="E545" s="9"/>
      <c r="F545" s="9"/>
      <c r="G545" s="9"/>
      <c r="H545" s="9"/>
      <c r="J545" s="16"/>
      <c r="M545" s="24"/>
    </row>
    <row r="546">
      <c r="A546" s="9"/>
      <c r="B546" s="9"/>
      <c r="C546" s="9"/>
      <c r="D546" s="9"/>
      <c r="E546" s="9"/>
      <c r="F546" s="9"/>
      <c r="G546" s="9"/>
      <c r="H546" s="9"/>
      <c r="J546" s="16"/>
      <c r="M546" s="24"/>
    </row>
    <row r="547">
      <c r="A547" s="9"/>
      <c r="B547" s="9"/>
      <c r="C547" s="9"/>
      <c r="D547" s="9"/>
      <c r="E547" s="9"/>
      <c r="F547" s="9"/>
      <c r="G547" s="9"/>
      <c r="H547" s="9"/>
      <c r="J547" s="16"/>
      <c r="M547" s="24"/>
    </row>
    <row r="548">
      <c r="A548" s="9"/>
      <c r="B548" s="9"/>
      <c r="C548" s="9"/>
      <c r="D548" s="9"/>
      <c r="E548" s="9"/>
      <c r="F548" s="9"/>
      <c r="G548" s="9"/>
      <c r="H548" s="9"/>
      <c r="J548" s="16"/>
      <c r="M548" s="24"/>
    </row>
    <row r="549">
      <c r="A549" s="9"/>
      <c r="B549" s="9"/>
      <c r="C549" s="9"/>
      <c r="D549" s="9"/>
      <c r="E549" s="9"/>
      <c r="F549" s="9"/>
      <c r="G549" s="9"/>
      <c r="H549" s="9"/>
      <c r="J549" s="16"/>
      <c r="M549" s="24"/>
    </row>
    <row r="550">
      <c r="A550" s="9"/>
      <c r="B550" s="9"/>
      <c r="C550" s="9"/>
      <c r="D550" s="9"/>
      <c r="E550" s="9"/>
      <c r="F550" s="9"/>
      <c r="G550" s="9"/>
      <c r="H550" s="9"/>
      <c r="J550" s="16"/>
      <c r="M550" s="24"/>
    </row>
    <row r="551">
      <c r="A551" s="9"/>
      <c r="B551" s="9"/>
      <c r="C551" s="9"/>
      <c r="D551" s="9"/>
      <c r="E551" s="9"/>
      <c r="F551" s="9"/>
      <c r="G551" s="9"/>
      <c r="H551" s="9"/>
      <c r="J551" s="16"/>
      <c r="M551" s="24"/>
    </row>
    <row r="552">
      <c r="A552" s="9"/>
      <c r="B552" s="9"/>
      <c r="C552" s="9"/>
      <c r="D552" s="9"/>
      <c r="E552" s="9"/>
      <c r="F552" s="9"/>
      <c r="G552" s="9"/>
      <c r="H552" s="9"/>
      <c r="J552" s="16"/>
      <c r="M552" s="24"/>
    </row>
    <row r="553">
      <c r="A553" s="9"/>
      <c r="B553" s="9"/>
      <c r="C553" s="9"/>
      <c r="D553" s="9"/>
      <c r="E553" s="9"/>
      <c r="F553" s="9"/>
      <c r="G553" s="9"/>
      <c r="H553" s="9"/>
      <c r="J553" s="16"/>
      <c r="M553" s="24"/>
    </row>
    <row r="554">
      <c r="A554" s="9"/>
      <c r="B554" s="9"/>
      <c r="C554" s="9"/>
      <c r="D554" s="9"/>
      <c r="E554" s="9"/>
      <c r="F554" s="9"/>
      <c r="G554" s="9"/>
      <c r="H554" s="9"/>
      <c r="J554" s="16"/>
      <c r="M554" s="24"/>
    </row>
    <row r="555">
      <c r="A555" s="9"/>
      <c r="B555" s="9"/>
      <c r="C555" s="9"/>
      <c r="D555" s="9"/>
      <c r="E555" s="9"/>
      <c r="F555" s="9"/>
      <c r="G555" s="9"/>
      <c r="H555" s="9"/>
      <c r="J555" s="16"/>
      <c r="M555" s="24"/>
    </row>
    <row r="556">
      <c r="A556" s="9"/>
      <c r="B556" s="9"/>
      <c r="C556" s="9"/>
      <c r="D556" s="9"/>
      <c r="E556" s="9"/>
      <c r="F556" s="9"/>
      <c r="G556" s="9"/>
      <c r="H556" s="9"/>
      <c r="J556" s="16"/>
      <c r="M556" s="24"/>
    </row>
    <row r="557">
      <c r="A557" s="9"/>
      <c r="B557" s="9"/>
      <c r="C557" s="9"/>
      <c r="D557" s="9"/>
      <c r="E557" s="9"/>
      <c r="F557" s="9"/>
      <c r="G557" s="9"/>
      <c r="H557" s="9"/>
      <c r="J557" s="16"/>
      <c r="M557" s="24"/>
    </row>
    <row r="558">
      <c r="A558" s="9"/>
      <c r="B558" s="9"/>
      <c r="C558" s="9"/>
      <c r="D558" s="9"/>
      <c r="E558" s="9"/>
      <c r="F558" s="9"/>
      <c r="G558" s="9"/>
      <c r="H558" s="9"/>
      <c r="J558" s="16"/>
      <c r="M558" s="24"/>
    </row>
    <row r="559">
      <c r="A559" s="9"/>
      <c r="B559" s="9"/>
      <c r="C559" s="9"/>
      <c r="D559" s="9"/>
      <c r="E559" s="9"/>
      <c r="F559" s="9"/>
      <c r="G559" s="9"/>
      <c r="H559" s="9"/>
      <c r="J559" s="16"/>
      <c r="M559" s="24"/>
    </row>
    <row r="560">
      <c r="A560" s="9"/>
      <c r="B560" s="9"/>
      <c r="C560" s="9"/>
      <c r="D560" s="9"/>
      <c r="E560" s="9"/>
      <c r="F560" s="9"/>
      <c r="G560" s="9"/>
      <c r="H560" s="9"/>
      <c r="J560" s="16"/>
      <c r="M560" s="24"/>
    </row>
    <row r="561">
      <c r="A561" s="9"/>
      <c r="B561" s="9"/>
      <c r="C561" s="9"/>
      <c r="D561" s="9"/>
      <c r="E561" s="9"/>
      <c r="F561" s="9"/>
      <c r="G561" s="9"/>
      <c r="H561" s="9"/>
      <c r="J561" s="16"/>
      <c r="M561" s="24"/>
    </row>
    <row r="562">
      <c r="A562" s="9"/>
      <c r="B562" s="9"/>
      <c r="C562" s="9"/>
      <c r="D562" s="9"/>
      <c r="E562" s="9"/>
      <c r="F562" s="9"/>
      <c r="G562" s="9"/>
      <c r="H562" s="9"/>
      <c r="J562" s="16"/>
      <c r="M562" s="24"/>
    </row>
    <row r="563">
      <c r="A563" s="9"/>
      <c r="B563" s="9"/>
      <c r="C563" s="9"/>
      <c r="D563" s="9"/>
      <c r="E563" s="9"/>
      <c r="F563" s="9"/>
      <c r="G563" s="9"/>
      <c r="H563" s="9"/>
      <c r="J563" s="16"/>
      <c r="M563" s="24"/>
    </row>
    <row r="564">
      <c r="A564" s="9"/>
      <c r="B564" s="9"/>
      <c r="C564" s="9"/>
      <c r="D564" s="9"/>
      <c r="E564" s="9"/>
      <c r="F564" s="9"/>
      <c r="G564" s="9"/>
      <c r="H564" s="9"/>
      <c r="J564" s="16"/>
      <c r="M564" s="24"/>
    </row>
    <row r="565">
      <c r="A565" s="9"/>
      <c r="B565" s="9"/>
      <c r="C565" s="9"/>
      <c r="D565" s="9"/>
      <c r="E565" s="9"/>
      <c r="F565" s="9"/>
      <c r="G565" s="9"/>
      <c r="H565" s="9"/>
      <c r="J565" s="16"/>
      <c r="M565" s="24"/>
    </row>
    <row r="566">
      <c r="A566" s="9"/>
      <c r="B566" s="9"/>
      <c r="C566" s="9"/>
      <c r="D566" s="9"/>
      <c r="E566" s="9"/>
      <c r="F566" s="9"/>
      <c r="G566" s="9"/>
      <c r="H566" s="9"/>
      <c r="J566" s="16"/>
      <c r="M566" s="24"/>
    </row>
    <row r="567">
      <c r="A567" s="9"/>
      <c r="B567" s="9"/>
      <c r="C567" s="9"/>
      <c r="D567" s="9"/>
      <c r="E567" s="9"/>
      <c r="F567" s="9"/>
      <c r="G567" s="9"/>
      <c r="H567" s="9"/>
      <c r="J567" s="16"/>
      <c r="M567" s="24"/>
    </row>
    <row r="568">
      <c r="A568" s="9"/>
      <c r="B568" s="9"/>
      <c r="C568" s="9"/>
      <c r="D568" s="9"/>
      <c r="E568" s="9"/>
      <c r="F568" s="9"/>
      <c r="G568" s="9"/>
      <c r="H568" s="9"/>
      <c r="J568" s="16"/>
      <c r="M568" s="24"/>
    </row>
    <row r="569">
      <c r="A569" s="9"/>
      <c r="B569" s="9"/>
      <c r="C569" s="9"/>
      <c r="D569" s="9"/>
      <c r="E569" s="9"/>
      <c r="F569" s="9"/>
      <c r="G569" s="9"/>
      <c r="H569" s="9"/>
      <c r="J569" s="16"/>
      <c r="M569" s="24"/>
    </row>
    <row r="570">
      <c r="A570" s="9"/>
      <c r="B570" s="9"/>
      <c r="C570" s="9"/>
      <c r="D570" s="9"/>
      <c r="E570" s="9"/>
      <c r="F570" s="9"/>
      <c r="G570" s="9"/>
      <c r="H570" s="9"/>
      <c r="J570" s="16"/>
      <c r="M570" s="24"/>
    </row>
    <row r="571">
      <c r="A571" s="9"/>
      <c r="B571" s="9"/>
      <c r="C571" s="9"/>
      <c r="D571" s="9"/>
      <c r="E571" s="9"/>
      <c r="F571" s="9"/>
      <c r="G571" s="9"/>
      <c r="H571" s="9"/>
      <c r="J571" s="16"/>
      <c r="M571" s="24"/>
    </row>
    <row r="572">
      <c r="A572" s="9"/>
      <c r="B572" s="9"/>
      <c r="C572" s="9"/>
      <c r="D572" s="9"/>
      <c r="E572" s="9"/>
      <c r="F572" s="9"/>
      <c r="G572" s="9"/>
      <c r="H572" s="9"/>
      <c r="J572" s="16"/>
      <c r="M572" s="24"/>
    </row>
    <row r="573">
      <c r="A573" s="9"/>
      <c r="B573" s="9"/>
      <c r="C573" s="9"/>
      <c r="D573" s="9"/>
      <c r="E573" s="9"/>
      <c r="F573" s="9"/>
      <c r="G573" s="9"/>
      <c r="H573" s="9"/>
      <c r="J573" s="16"/>
      <c r="M573" s="24"/>
    </row>
    <row r="574">
      <c r="A574" s="9"/>
      <c r="B574" s="9"/>
      <c r="C574" s="9"/>
      <c r="D574" s="9"/>
      <c r="E574" s="9"/>
      <c r="F574" s="9"/>
      <c r="G574" s="9"/>
      <c r="H574" s="9"/>
      <c r="J574" s="16"/>
      <c r="M574" s="24"/>
    </row>
    <row r="575">
      <c r="A575" s="9"/>
      <c r="B575" s="9"/>
      <c r="C575" s="9"/>
      <c r="D575" s="9"/>
      <c r="E575" s="9"/>
      <c r="F575" s="9"/>
      <c r="G575" s="9"/>
      <c r="H575" s="9"/>
      <c r="J575" s="16"/>
      <c r="M575" s="24"/>
    </row>
    <row r="576">
      <c r="A576" s="9"/>
      <c r="B576" s="9"/>
      <c r="C576" s="9"/>
      <c r="D576" s="9"/>
      <c r="E576" s="9"/>
      <c r="F576" s="9"/>
      <c r="G576" s="9"/>
      <c r="H576" s="9"/>
      <c r="J576" s="16"/>
      <c r="M576" s="24"/>
    </row>
    <row r="577">
      <c r="A577" s="9"/>
      <c r="B577" s="9"/>
      <c r="C577" s="9"/>
      <c r="D577" s="9"/>
      <c r="E577" s="9"/>
      <c r="F577" s="9"/>
      <c r="G577" s="9"/>
      <c r="H577" s="9"/>
      <c r="J577" s="16"/>
      <c r="M577" s="24"/>
    </row>
    <row r="578">
      <c r="A578" s="9"/>
      <c r="B578" s="9"/>
      <c r="C578" s="9"/>
      <c r="D578" s="9"/>
      <c r="E578" s="9"/>
      <c r="F578" s="9"/>
      <c r="G578" s="9"/>
      <c r="H578" s="9"/>
      <c r="J578" s="16"/>
      <c r="M578" s="24"/>
    </row>
    <row r="579">
      <c r="A579" s="9"/>
      <c r="B579" s="9"/>
      <c r="C579" s="9"/>
      <c r="D579" s="9"/>
      <c r="E579" s="9"/>
      <c r="F579" s="9"/>
      <c r="G579" s="9"/>
      <c r="H579" s="9"/>
      <c r="J579" s="16"/>
      <c r="M579" s="24"/>
    </row>
    <row r="580">
      <c r="A580" s="9"/>
      <c r="B580" s="9"/>
      <c r="C580" s="9"/>
      <c r="D580" s="9"/>
      <c r="E580" s="9"/>
      <c r="F580" s="9"/>
      <c r="G580" s="9"/>
      <c r="H580" s="9"/>
      <c r="J580" s="16"/>
      <c r="M580" s="24"/>
    </row>
    <row r="581">
      <c r="A581" s="9"/>
      <c r="B581" s="9"/>
      <c r="C581" s="9"/>
      <c r="D581" s="9"/>
      <c r="E581" s="9"/>
      <c r="F581" s="9"/>
      <c r="G581" s="9"/>
      <c r="H581" s="9"/>
      <c r="J581" s="16"/>
      <c r="M581" s="24"/>
    </row>
    <row r="582">
      <c r="A582" s="9"/>
      <c r="B582" s="9"/>
      <c r="C582" s="9"/>
      <c r="D582" s="9"/>
      <c r="E582" s="9"/>
      <c r="F582" s="9"/>
      <c r="G582" s="9"/>
      <c r="H582" s="9"/>
      <c r="J582" s="16"/>
      <c r="M582" s="24"/>
    </row>
    <row r="583">
      <c r="A583" s="9"/>
      <c r="B583" s="9"/>
      <c r="C583" s="9"/>
      <c r="D583" s="9"/>
      <c r="E583" s="9"/>
      <c r="F583" s="9"/>
      <c r="G583" s="9"/>
      <c r="H583" s="9"/>
      <c r="J583" s="16"/>
      <c r="M583" s="24"/>
    </row>
    <row r="584">
      <c r="A584" s="9"/>
      <c r="B584" s="9"/>
      <c r="C584" s="9"/>
      <c r="D584" s="9"/>
      <c r="E584" s="9"/>
      <c r="F584" s="9"/>
      <c r="G584" s="9"/>
      <c r="H584" s="9"/>
      <c r="J584" s="16"/>
      <c r="M584" s="24"/>
    </row>
    <row r="585">
      <c r="A585" s="9"/>
      <c r="B585" s="9"/>
      <c r="C585" s="9"/>
      <c r="D585" s="9"/>
      <c r="E585" s="9"/>
      <c r="F585" s="9"/>
      <c r="G585" s="9"/>
      <c r="H585" s="9"/>
      <c r="J585" s="16"/>
      <c r="M585" s="24"/>
    </row>
    <row r="586">
      <c r="A586" s="9"/>
      <c r="B586" s="9"/>
      <c r="C586" s="9"/>
      <c r="D586" s="9"/>
      <c r="E586" s="9"/>
      <c r="F586" s="9"/>
      <c r="G586" s="9"/>
      <c r="H586" s="9"/>
      <c r="J586" s="16"/>
      <c r="M586" s="24"/>
    </row>
    <row r="587">
      <c r="A587" s="9"/>
      <c r="B587" s="9"/>
      <c r="C587" s="9"/>
      <c r="D587" s="9"/>
      <c r="E587" s="9"/>
      <c r="F587" s="9"/>
      <c r="G587" s="9"/>
      <c r="H587" s="9"/>
      <c r="J587" s="16"/>
      <c r="M587" s="24"/>
    </row>
    <row r="588">
      <c r="A588" s="9"/>
      <c r="B588" s="9"/>
      <c r="C588" s="9"/>
      <c r="D588" s="9"/>
      <c r="E588" s="9"/>
      <c r="F588" s="9"/>
      <c r="G588" s="9"/>
      <c r="H588" s="9"/>
      <c r="J588" s="16"/>
      <c r="M588" s="24"/>
    </row>
    <row r="589">
      <c r="A589" s="9"/>
      <c r="B589" s="9"/>
      <c r="C589" s="9"/>
      <c r="D589" s="9"/>
      <c r="E589" s="9"/>
      <c r="F589" s="9"/>
      <c r="G589" s="9"/>
      <c r="H589" s="9"/>
      <c r="J589" s="16"/>
      <c r="M589" s="24"/>
    </row>
    <row r="590">
      <c r="A590" s="9"/>
      <c r="B590" s="9"/>
      <c r="C590" s="9"/>
      <c r="D590" s="9"/>
      <c r="E590" s="9"/>
      <c r="F590" s="9"/>
      <c r="G590" s="9"/>
      <c r="H590" s="9"/>
      <c r="J590" s="16"/>
      <c r="M590" s="24"/>
    </row>
    <row r="591">
      <c r="A591" s="9"/>
      <c r="B591" s="9"/>
      <c r="C591" s="9"/>
      <c r="D591" s="9"/>
      <c r="E591" s="9"/>
      <c r="F591" s="9"/>
      <c r="G591" s="9"/>
      <c r="H591" s="9"/>
      <c r="J591" s="16"/>
      <c r="M591" s="24"/>
    </row>
    <row r="592">
      <c r="A592" s="9"/>
      <c r="B592" s="9"/>
      <c r="C592" s="9"/>
      <c r="D592" s="9"/>
      <c r="E592" s="9"/>
      <c r="F592" s="9"/>
      <c r="G592" s="9"/>
      <c r="H592" s="9"/>
      <c r="J592" s="16"/>
      <c r="M592" s="24"/>
    </row>
    <row r="593">
      <c r="A593" s="9"/>
      <c r="B593" s="9"/>
      <c r="C593" s="9"/>
      <c r="D593" s="9"/>
      <c r="E593" s="9"/>
      <c r="F593" s="9"/>
      <c r="G593" s="9"/>
      <c r="H593" s="9"/>
      <c r="J593" s="16"/>
      <c r="M593" s="24"/>
    </row>
    <row r="594">
      <c r="A594" s="9"/>
      <c r="B594" s="9"/>
      <c r="C594" s="9"/>
      <c r="D594" s="9"/>
      <c r="E594" s="9"/>
      <c r="F594" s="9"/>
      <c r="G594" s="9"/>
      <c r="H594" s="9"/>
      <c r="J594" s="16"/>
      <c r="M594" s="24"/>
    </row>
    <row r="595">
      <c r="A595" s="9"/>
      <c r="B595" s="9"/>
      <c r="C595" s="9"/>
      <c r="D595" s="9"/>
      <c r="E595" s="9"/>
      <c r="F595" s="9"/>
      <c r="G595" s="9"/>
      <c r="H595" s="9"/>
      <c r="J595" s="16"/>
      <c r="M595" s="24"/>
    </row>
    <row r="596">
      <c r="A596" s="9"/>
      <c r="B596" s="9"/>
      <c r="C596" s="9"/>
      <c r="D596" s="9"/>
      <c r="E596" s="9"/>
      <c r="F596" s="9"/>
      <c r="G596" s="9"/>
      <c r="H596" s="9"/>
      <c r="J596" s="16"/>
      <c r="M596" s="24"/>
    </row>
    <row r="597">
      <c r="A597" s="9"/>
      <c r="B597" s="9"/>
      <c r="C597" s="9"/>
      <c r="D597" s="9"/>
      <c r="E597" s="9"/>
      <c r="F597" s="9"/>
      <c r="G597" s="9"/>
      <c r="H597" s="9"/>
      <c r="J597" s="16"/>
      <c r="M597" s="24"/>
    </row>
    <row r="598">
      <c r="A598" s="9"/>
      <c r="B598" s="9"/>
      <c r="C598" s="9"/>
      <c r="D598" s="9"/>
      <c r="E598" s="9"/>
      <c r="F598" s="9"/>
      <c r="G598" s="9"/>
      <c r="H598" s="9"/>
      <c r="J598" s="16"/>
      <c r="M598" s="24"/>
    </row>
    <row r="599">
      <c r="A599" s="9"/>
      <c r="B599" s="9"/>
      <c r="C599" s="9"/>
      <c r="D599" s="9"/>
      <c r="E599" s="9"/>
      <c r="F599" s="9"/>
      <c r="G599" s="9"/>
      <c r="H599" s="9"/>
      <c r="J599" s="16"/>
      <c r="M599" s="24"/>
    </row>
    <row r="600">
      <c r="A600" s="9"/>
      <c r="B600" s="9"/>
      <c r="C600" s="9"/>
      <c r="D600" s="9"/>
      <c r="E600" s="9"/>
      <c r="F600" s="9"/>
      <c r="G600" s="9"/>
      <c r="H600" s="9"/>
      <c r="J600" s="16"/>
      <c r="M600" s="24"/>
    </row>
    <row r="601">
      <c r="A601" s="9"/>
      <c r="B601" s="9"/>
      <c r="C601" s="9"/>
      <c r="D601" s="9"/>
      <c r="E601" s="9"/>
      <c r="F601" s="9"/>
      <c r="G601" s="9"/>
      <c r="H601" s="9"/>
      <c r="J601" s="16"/>
      <c r="M601" s="24"/>
    </row>
    <row r="602">
      <c r="A602" s="9"/>
      <c r="B602" s="9"/>
      <c r="C602" s="9"/>
      <c r="D602" s="9"/>
      <c r="E602" s="9"/>
      <c r="F602" s="9"/>
      <c r="G602" s="9"/>
      <c r="H602" s="9"/>
      <c r="J602" s="16"/>
      <c r="M602" s="24"/>
    </row>
    <row r="603">
      <c r="A603" s="9"/>
      <c r="B603" s="9"/>
      <c r="C603" s="9"/>
      <c r="D603" s="9"/>
      <c r="E603" s="9"/>
      <c r="F603" s="9"/>
      <c r="G603" s="9"/>
      <c r="H603" s="9"/>
      <c r="J603" s="16"/>
      <c r="M603" s="24"/>
    </row>
    <row r="604">
      <c r="A604" s="9"/>
      <c r="B604" s="9"/>
      <c r="C604" s="9"/>
      <c r="D604" s="9"/>
      <c r="E604" s="9"/>
      <c r="F604" s="9"/>
      <c r="G604" s="9"/>
      <c r="H604" s="9"/>
      <c r="J604" s="16"/>
      <c r="M604" s="24"/>
    </row>
    <row r="605">
      <c r="A605" s="9"/>
      <c r="B605" s="9"/>
      <c r="C605" s="9"/>
      <c r="D605" s="9"/>
      <c r="E605" s="9"/>
      <c r="F605" s="9"/>
      <c r="G605" s="9"/>
      <c r="H605" s="9"/>
      <c r="J605" s="16"/>
      <c r="M605" s="24"/>
    </row>
    <row r="606">
      <c r="A606" s="9"/>
      <c r="B606" s="9"/>
      <c r="C606" s="9"/>
      <c r="D606" s="9"/>
      <c r="E606" s="9"/>
      <c r="F606" s="9"/>
      <c r="G606" s="9"/>
      <c r="H606" s="9"/>
      <c r="J606" s="16"/>
      <c r="M606" s="24"/>
    </row>
    <row r="607">
      <c r="A607" s="9"/>
      <c r="B607" s="9"/>
      <c r="C607" s="9"/>
      <c r="D607" s="9"/>
      <c r="E607" s="9"/>
      <c r="F607" s="9"/>
      <c r="G607" s="9"/>
      <c r="H607" s="9"/>
      <c r="J607" s="16"/>
      <c r="M607" s="24"/>
    </row>
    <row r="608">
      <c r="A608" s="9"/>
      <c r="B608" s="9"/>
      <c r="C608" s="9"/>
      <c r="D608" s="9"/>
      <c r="E608" s="9"/>
      <c r="F608" s="9"/>
      <c r="G608" s="9"/>
      <c r="H608" s="9"/>
      <c r="J608" s="16"/>
      <c r="M608" s="24"/>
    </row>
    <row r="609">
      <c r="A609" s="9"/>
      <c r="B609" s="9"/>
      <c r="C609" s="9"/>
      <c r="D609" s="9"/>
      <c r="E609" s="9"/>
      <c r="F609" s="9"/>
      <c r="G609" s="9"/>
      <c r="H609" s="9"/>
      <c r="J609" s="16"/>
      <c r="M609" s="24"/>
    </row>
    <row r="610">
      <c r="A610" s="9"/>
      <c r="B610" s="9"/>
      <c r="C610" s="9"/>
      <c r="D610" s="9"/>
      <c r="E610" s="9"/>
      <c r="F610" s="9"/>
      <c r="G610" s="9"/>
      <c r="H610" s="9"/>
      <c r="J610" s="16"/>
      <c r="M610" s="24"/>
    </row>
    <row r="611">
      <c r="A611" s="9"/>
      <c r="B611" s="9"/>
      <c r="C611" s="9"/>
      <c r="D611" s="9"/>
      <c r="E611" s="9"/>
      <c r="F611" s="9"/>
      <c r="G611" s="9"/>
      <c r="H611" s="9"/>
      <c r="J611" s="16"/>
      <c r="M611" s="24"/>
    </row>
    <row r="612">
      <c r="A612" s="9"/>
      <c r="B612" s="9"/>
      <c r="C612" s="9"/>
      <c r="D612" s="9"/>
      <c r="E612" s="9"/>
      <c r="F612" s="9"/>
      <c r="G612" s="9"/>
      <c r="H612" s="9"/>
      <c r="J612" s="16"/>
      <c r="M612" s="24"/>
    </row>
    <row r="613">
      <c r="A613" s="9"/>
      <c r="B613" s="9"/>
      <c r="C613" s="9"/>
      <c r="D613" s="9"/>
      <c r="E613" s="9"/>
      <c r="F613" s="9"/>
      <c r="G613" s="9"/>
      <c r="H613" s="9"/>
      <c r="J613" s="16"/>
      <c r="M613" s="24"/>
    </row>
    <row r="614">
      <c r="A614" s="9"/>
      <c r="B614" s="9"/>
      <c r="C614" s="9"/>
      <c r="D614" s="9"/>
      <c r="E614" s="9"/>
      <c r="F614" s="9"/>
      <c r="G614" s="9"/>
      <c r="H614" s="9"/>
      <c r="J614" s="16"/>
      <c r="M614" s="24"/>
    </row>
    <row r="615">
      <c r="A615" s="9"/>
      <c r="B615" s="9"/>
      <c r="C615" s="9"/>
      <c r="D615" s="9"/>
      <c r="E615" s="9"/>
      <c r="F615" s="9"/>
      <c r="G615" s="9"/>
      <c r="H615" s="9"/>
      <c r="J615" s="16"/>
      <c r="M615" s="24"/>
    </row>
    <row r="616">
      <c r="A616" s="9"/>
      <c r="B616" s="9"/>
      <c r="C616" s="9"/>
      <c r="D616" s="9"/>
      <c r="E616" s="9"/>
      <c r="F616" s="9"/>
      <c r="G616" s="9"/>
      <c r="H616" s="9"/>
      <c r="J616" s="16"/>
      <c r="M616" s="24"/>
    </row>
    <row r="617">
      <c r="A617" s="9"/>
      <c r="B617" s="9"/>
      <c r="C617" s="9"/>
      <c r="D617" s="9"/>
      <c r="E617" s="9"/>
      <c r="F617" s="9"/>
      <c r="G617" s="9"/>
      <c r="H617" s="9"/>
      <c r="J617" s="16"/>
      <c r="M617" s="24"/>
    </row>
    <row r="618">
      <c r="A618" s="9"/>
      <c r="B618" s="9"/>
      <c r="C618" s="9"/>
      <c r="D618" s="9"/>
      <c r="E618" s="9"/>
      <c r="F618" s="9"/>
      <c r="G618" s="9"/>
      <c r="H618" s="9"/>
      <c r="J618" s="16"/>
      <c r="M618" s="24"/>
    </row>
    <row r="619">
      <c r="A619" s="9"/>
      <c r="B619" s="9"/>
      <c r="C619" s="9"/>
      <c r="D619" s="9"/>
      <c r="E619" s="9"/>
      <c r="F619" s="9"/>
      <c r="G619" s="9"/>
      <c r="H619" s="9"/>
      <c r="J619" s="16"/>
      <c r="M619" s="24"/>
    </row>
    <row r="620">
      <c r="A620" s="9"/>
      <c r="B620" s="9"/>
      <c r="C620" s="9"/>
      <c r="D620" s="9"/>
      <c r="E620" s="9"/>
      <c r="F620" s="9"/>
      <c r="G620" s="9"/>
      <c r="H620" s="9"/>
      <c r="J620" s="16"/>
      <c r="M620" s="24"/>
    </row>
    <row r="621">
      <c r="A621" s="9"/>
      <c r="B621" s="9"/>
      <c r="C621" s="9"/>
      <c r="D621" s="9"/>
      <c r="E621" s="9"/>
      <c r="F621" s="9"/>
      <c r="G621" s="9"/>
      <c r="H621" s="9"/>
      <c r="J621" s="16"/>
      <c r="M621" s="24"/>
    </row>
    <row r="622">
      <c r="A622" s="9"/>
      <c r="B622" s="9"/>
      <c r="C622" s="9"/>
      <c r="D622" s="9"/>
      <c r="E622" s="9"/>
      <c r="F622" s="9"/>
      <c r="G622" s="9"/>
      <c r="H622" s="9"/>
      <c r="J622" s="16"/>
      <c r="M622" s="24"/>
    </row>
    <row r="623">
      <c r="A623" s="9"/>
      <c r="B623" s="9"/>
      <c r="C623" s="9"/>
      <c r="D623" s="9"/>
      <c r="E623" s="9"/>
      <c r="F623" s="9"/>
      <c r="G623" s="9"/>
      <c r="H623" s="9"/>
      <c r="J623" s="16"/>
      <c r="M623" s="24"/>
    </row>
    <row r="624">
      <c r="A624" s="9"/>
      <c r="B624" s="9"/>
      <c r="C624" s="9"/>
      <c r="D624" s="9"/>
      <c r="E624" s="9"/>
      <c r="F624" s="9"/>
      <c r="G624" s="9"/>
      <c r="H624" s="9"/>
      <c r="J624" s="16"/>
      <c r="M624" s="24"/>
    </row>
    <row r="625">
      <c r="A625" s="9"/>
      <c r="B625" s="9"/>
      <c r="C625" s="9"/>
      <c r="D625" s="9"/>
      <c r="E625" s="9"/>
      <c r="F625" s="9"/>
      <c r="G625" s="9"/>
      <c r="H625" s="9"/>
      <c r="J625" s="16"/>
      <c r="M625" s="24"/>
    </row>
    <row r="626">
      <c r="A626" s="9"/>
      <c r="B626" s="9"/>
      <c r="C626" s="9"/>
      <c r="D626" s="9"/>
      <c r="E626" s="9"/>
      <c r="F626" s="9"/>
      <c r="G626" s="9"/>
      <c r="H626" s="9"/>
      <c r="J626" s="16"/>
      <c r="M626" s="24"/>
    </row>
    <row r="627">
      <c r="A627" s="9"/>
      <c r="B627" s="9"/>
      <c r="C627" s="9"/>
      <c r="D627" s="9"/>
      <c r="E627" s="9"/>
      <c r="F627" s="9"/>
      <c r="G627" s="9"/>
      <c r="H627" s="9"/>
      <c r="J627" s="16"/>
      <c r="M627" s="24"/>
    </row>
    <row r="628">
      <c r="A628" s="9"/>
      <c r="B628" s="9"/>
      <c r="C628" s="9"/>
      <c r="D628" s="9"/>
      <c r="E628" s="9"/>
      <c r="F628" s="9"/>
      <c r="G628" s="9"/>
      <c r="H628" s="9"/>
      <c r="J628" s="16"/>
      <c r="M628" s="24"/>
    </row>
    <row r="629">
      <c r="A629" s="9"/>
      <c r="B629" s="9"/>
      <c r="C629" s="9"/>
      <c r="D629" s="9"/>
      <c r="E629" s="9"/>
      <c r="F629" s="9"/>
      <c r="G629" s="9"/>
      <c r="H629" s="9"/>
      <c r="J629" s="16"/>
      <c r="M629" s="24"/>
    </row>
    <row r="630">
      <c r="A630" s="9"/>
      <c r="B630" s="9"/>
      <c r="C630" s="9"/>
      <c r="D630" s="9"/>
      <c r="E630" s="9"/>
      <c r="F630" s="9"/>
      <c r="G630" s="9"/>
      <c r="H630" s="9"/>
      <c r="J630" s="16"/>
      <c r="M630" s="24"/>
    </row>
    <row r="631">
      <c r="A631" s="9"/>
      <c r="B631" s="9"/>
      <c r="C631" s="9"/>
      <c r="D631" s="9"/>
      <c r="E631" s="9"/>
      <c r="F631" s="9"/>
      <c r="G631" s="9"/>
      <c r="H631" s="9"/>
      <c r="J631" s="16"/>
      <c r="M631" s="24"/>
    </row>
    <row r="632">
      <c r="A632" s="9"/>
      <c r="B632" s="9"/>
      <c r="C632" s="9"/>
      <c r="D632" s="9"/>
      <c r="E632" s="9"/>
      <c r="F632" s="9"/>
      <c r="G632" s="9"/>
      <c r="H632" s="9"/>
      <c r="J632" s="16"/>
      <c r="M632" s="24"/>
    </row>
    <row r="633">
      <c r="A633" s="9"/>
      <c r="B633" s="9"/>
      <c r="C633" s="9"/>
      <c r="D633" s="9"/>
      <c r="E633" s="9"/>
      <c r="F633" s="9"/>
      <c r="G633" s="9"/>
      <c r="H633" s="9"/>
      <c r="J633" s="16"/>
      <c r="M633" s="24"/>
    </row>
    <row r="634">
      <c r="A634" s="9"/>
      <c r="B634" s="9"/>
      <c r="C634" s="9"/>
      <c r="D634" s="9"/>
      <c r="E634" s="9"/>
      <c r="F634" s="9"/>
      <c r="G634" s="9"/>
      <c r="H634" s="9"/>
      <c r="J634" s="16"/>
      <c r="M634" s="24"/>
    </row>
    <row r="635">
      <c r="A635" s="9"/>
      <c r="B635" s="9"/>
      <c r="C635" s="9"/>
      <c r="D635" s="9"/>
      <c r="E635" s="9"/>
      <c r="F635" s="9"/>
      <c r="G635" s="9"/>
      <c r="H635" s="9"/>
      <c r="J635" s="16"/>
      <c r="M635" s="24"/>
    </row>
    <row r="636">
      <c r="A636" s="9"/>
      <c r="B636" s="9"/>
      <c r="C636" s="9"/>
      <c r="D636" s="9"/>
      <c r="E636" s="9"/>
      <c r="F636" s="9"/>
      <c r="G636" s="9"/>
      <c r="H636" s="9"/>
      <c r="J636" s="16"/>
      <c r="M636" s="24"/>
    </row>
    <row r="637">
      <c r="A637" s="9"/>
      <c r="B637" s="9"/>
      <c r="C637" s="9"/>
      <c r="D637" s="9"/>
      <c r="E637" s="9"/>
      <c r="F637" s="9"/>
      <c r="G637" s="9"/>
      <c r="H637" s="9"/>
      <c r="J637" s="16"/>
      <c r="M637" s="24"/>
    </row>
    <row r="638">
      <c r="A638" s="9"/>
      <c r="B638" s="9"/>
      <c r="C638" s="9"/>
      <c r="D638" s="9"/>
      <c r="E638" s="9"/>
      <c r="F638" s="9"/>
      <c r="G638" s="9"/>
      <c r="H638" s="9"/>
      <c r="J638" s="16"/>
      <c r="M638" s="24"/>
    </row>
    <row r="639">
      <c r="A639" s="9"/>
      <c r="B639" s="9"/>
      <c r="C639" s="9"/>
      <c r="D639" s="9"/>
      <c r="E639" s="9"/>
      <c r="F639" s="9"/>
      <c r="G639" s="9"/>
      <c r="H639" s="9"/>
      <c r="J639" s="16"/>
      <c r="M639" s="24"/>
    </row>
    <row r="640">
      <c r="A640" s="9"/>
      <c r="B640" s="9"/>
      <c r="C640" s="9"/>
      <c r="D640" s="9"/>
      <c r="E640" s="9"/>
      <c r="F640" s="9"/>
      <c r="G640" s="9"/>
      <c r="H640" s="9"/>
      <c r="J640" s="16"/>
      <c r="M640" s="24"/>
    </row>
    <row r="641">
      <c r="A641" s="9"/>
      <c r="B641" s="9"/>
      <c r="C641" s="9"/>
      <c r="D641" s="9"/>
      <c r="E641" s="9"/>
      <c r="F641" s="9"/>
      <c r="G641" s="9"/>
      <c r="H641" s="9"/>
      <c r="J641" s="16"/>
      <c r="M641" s="24"/>
    </row>
    <row r="642">
      <c r="A642" s="9"/>
      <c r="B642" s="9"/>
      <c r="C642" s="9"/>
      <c r="D642" s="9"/>
      <c r="E642" s="9"/>
      <c r="F642" s="9"/>
      <c r="G642" s="9"/>
      <c r="H642" s="9"/>
      <c r="J642" s="16"/>
      <c r="M642" s="24"/>
    </row>
    <row r="643">
      <c r="A643" s="9"/>
      <c r="B643" s="9"/>
      <c r="C643" s="9"/>
      <c r="D643" s="9"/>
      <c r="E643" s="9"/>
      <c r="F643" s="9"/>
      <c r="G643" s="9"/>
      <c r="H643" s="9"/>
      <c r="J643" s="16"/>
      <c r="M643" s="24"/>
    </row>
    <row r="644">
      <c r="A644" s="9"/>
      <c r="B644" s="9"/>
      <c r="C644" s="9"/>
      <c r="D644" s="9"/>
      <c r="E644" s="9"/>
      <c r="F644" s="9"/>
      <c r="G644" s="9"/>
      <c r="H644" s="9"/>
      <c r="J644" s="16"/>
      <c r="M644" s="24"/>
    </row>
    <row r="645">
      <c r="A645" s="9"/>
      <c r="B645" s="9"/>
      <c r="C645" s="9"/>
      <c r="D645" s="9"/>
      <c r="E645" s="9"/>
      <c r="F645" s="9"/>
      <c r="G645" s="9"/>
      <c r="H645" s="9"/>
      <c r="J645" s="16"/>
      <c r="M645" s="24"/>
    </row>
    <row r="646">
      <c r="A646" s="9"/>
      <c r="B646" s="9"/>
      <c r="C646" s="9"/>
      <c r="D646" s="9"/>
      <c r="E646" s="9"/>
      <c r="F646" s="9"/>
      <c r="G646" s="9"/>
      <c r="H646" s="9"/>
      <c r="J646" s="16"/>
      <c r="M646" s="24"/>
    </row>
    <row r="647">
      <c r="A647" s="9"/>
      <c r="B647" s="9"/>
      <c r="C647" s="9"/>
      <c r="D647" s="9"/>
      <c r="E647" s="9"/>
      <c r="F647" s="9"/>
      <c r="G647" s="9"/>
      <c r="H647" s="9"/>
      <c r="J647" s="16"/>
      <c r="M647" s="24"/>
    </row>
    <row r="648">
      <c r="A648" s="9"/>
      <c r="B648" s="9"/>
      <c r="C648" s="9"/>
      <c r="D648" s="9"/>
      <c r="E648" s="9"/>
      <c r="F648" s="9"/>
      <c r="G648" s="9"/>
      <c r="H648" s="9"/>
      <c r="J648" s="16"/>
      <c r="M648" s="24"/>
    </row>
    <row r="649">
      <c r="A649" s="9"/>
      <c r="B649" s="9"/>
      <c r="C649" s="9"/>
      <c r="D649" s="9"/>
      <c r="E649" s="9"/>
      <c r="F649" s="9"/>
      <c r="G649" s="9"/>
      <c r="H649" s="9"/>
      <c r="J649" s="16"/>
      <c r="M649" s="24"/>
    </row>
    <row r="650">
      <c r="A650" s="9"/>
      <c r="B650" s="9"/>
      <c r="C650" s="9"/>
      <c r="D650" s="9"/>
      <c r="E650" s="9"/>
      <c r="F650" s="9"/>
      <c r="G650" s="9"/>
      <c r="H650" s="9"/>
      <c r="J650" s="16"/>
      <c r="M650" s="24"/>
    </row>
    <row r="651">
      <c r="A651" s="9"/>
      <c r="B651" s="9"/>
      <c r="C651" s="9"/>
      <c r="D651" s="9"/>
      <c r="E651" s="9"/>
      <c r="F651" s="9"/>
      <c r="G651" s="9"/>
      <c r="H651" s="9"/>
      <c r="J651" s="16"/>
      <c r="M651" s="24"/>
    </row>
    <row r="652">
      <c r="A652" s="9"/>
      <c r="B652" s="9"/>
      <c r="C652" s="9"/>
      <c r="D652" s="9"/>
      <c r="E652" s="9"/>
      <c r="F652" s="9"/>
      <c r="G652" s="9"/>
      <c r="H652" s="9"/>
      <c r="J652" s="16"/>
      <c r="M652" s="24"/>
    </row>
    <row r="653">
      <c r="A653" s="9"/>
      <c r="B653" s="9"/>
      <c r="C653" s="9"/>
      <c r="D653" s="9"/>
      <c r="E653" s="9"/>
      <c r="F653" s="9"/>
      <c r="G653" s="9"/>
      <c r="H653" s="9"/>
      <c r="J653" s="16"/>
      <c r="M653" s="24"/>
    </row>
    <row r="654">
      <c r="A654" s="9"/>
      <c r="B654" s="9"/>
      <c r="C654" s="9"/>
      <c r="D654" s="9"/>
      <c r="E654" s="9"/>
      <c r="F654" s="9"/>
      <c r="G654" s="9"/>
      <c r="H654" s="9"/>
      <c r="J654" s="16"/>
      <c r="M654" s="24"/>
    </row>
    <row r="655">
      <c r="A655" s="9"/>
      <c r="B655" s="9"/>
      <c r="C655" s="9"/>
      <c r="D655" s="9"/>
      <c r="E655" s="9"/>
      <c r="F655" s="9"/>
      <c r="G655" s="9"/>
      <c r="H655" s="9"/>
      <c r="J655" s="16"/>
      <c r="M655" s="24"/>
    </row>
    <row r="656">
      <c r="A656" s="9"/>
      <c r="B656" s="9"/>
      <c r="C656" s="9"/>
      <c r="D656" s="9"/>
      <c r="E656" s="9"/>
      <c r="F656" s="9"/>
      <c r="G656" s="9"/>
      <c r="H656" s="9"/>
      <c r="J656" s="16"/>
      <c r="M656" s="24"/>
    </row>
    <row r="657">
      <c r="A657" s="9"/>
      <c r="B657" s="9"/>
      <c r="C657" s="9"/>
      <c r="D657" s="9"/>
      <c r="E657" s="9"/>
      <c r="F657" s="9"/>
      <c r="G657" s="9"/>
      <c r="H657" s="9"/>
      <c r="J657" s="16"/>
      <c r="M657" s="24"/>
    </row>
    <row r="658">
      <c r="A658" s="9"/>
      <c r="B658" s="9"/>
      <c r="C658" s="9"/>
      <c r="D658" s="9"/>
      <c r="E658" s="9"/>
      <c r="F658" s="9"/>
      <c r="G658" s="9"/>
      <c r="H658" s="9"/>
      <c r="J658" s="16"/>
      <c r="M658" s="24"/>
    </row>
    <row r="659">
      <c r="A659" s="9"/>
      <c r="B659" s="9"/>
      <c r="C659" s="9"/>
      <c r="D659" s="9"/>
      <c r="E659" s="9"/>
      <c r="F659" s="9"/>
      <c r="G659" s="9"/>
      <c r="H659" s="9"/>
      <c r="J659" s="16"/>
      <c r="M659" s="24"/>
    </row>
    <row r="660">
      <c r="A660" s="9"/>
      <c r="B660" s="9"/>
      <c r="C660" s="9"/>
      <c r="D660" s="9"/>
      <c r="E660" s="9"/>
      <c r="F660" s="9"/>
      <c r="G660" s="9"/>
      <c r="H660" s="9"/>
      <c r="J660" s="16"/>
      <c r="M660" s="24"/>
    </row>
    <row r="661">
      <c r="A661" s="9"/>
      <c r="B661" s="9"/>
      <c r="C661" s="9"/>
      <c r="D661" s="9"/>
      <c r="E661" s="9"/>
      <c r="F661" s="9"/>
      <c r="G661" s="9"/>
      <c r="H661" s="9"/>
      <c r="J661" s="16"/>
      <c r="M661" s="24"/>
    </row>
    <row r="662">
      <c r="A662" s="9"/>
      <c r="B662" s="9"/>
      <c r="C662" s="9"/>
      <c r="D662" s="9"/>
      <c r="E662" s="9"/>
      <c r="F662" s="9"/>
      <c r="G662" s="9"/>
      <c r="H662" s="9"/>
      <c r="J662" s="16"/>
      <c r="M662" s="24"/>
    </row>
    <row r="663">
      <c r="A663" s="9"/>
      <c r="B663" s="9"/>
      <c r="C663" s="9"/>
      <c r="D663" s="9"/>
      <c r="E663" s="9"/>
      <c r="F663" s="9"/>
      <c r="G663" s="9"/>
      <c r="H663" s="9"/>
      <c r="J663" s="16"/>
      <c r="M663" s="24"/>
    </row>
    <row r="664">
      <c r="A664" s="9"/>
      <c r="B664" s="9"/>
      <c r="C664" s="9"/>
      <c r="D664" s="9"/>
      <c r="E664" s="9"/>
      <c r="F664" s="9"/>
      <c r="G664" s="9"/>
      <c r="H664" s="9"/>
      <c r="J664" s="16"/>
      <c r="M664" s="24"/>
    </row>
    <row r="665">
      <c r="A665" s="9"/>
      <c r="B665" s="9"/>
      <c r="C665" s="9"/>
      <c r="D665" s="9"/>
      <c r="E665" s="9"/>
      <c r="F665" s="9"/>
      <c r="G665" s="9"/>
      <c r="H665" s="9"/>
      <c r="J665" s="16"/>
      <c r="M665" s="24"/>
    </row>
    <row r="666">
      <c r="A666" s="9"/>
      <c r="B666" s="9"/>
      <c r="C666" s="9"/>
      <c r="D666" s="9"/>
      <c r="E666" s="9"/>
      <c r="F666" s="9"/>
      <c r="G666" s="9"/>
      <c r="H666" s="9"/>
      <c r="J666" s="16"/>
      <c r="M666" s="24"/>
    </row>
    <row r="667">
      <c r="A667" s="9"/>
      <c r="B667" s="9"/>
      <c r="C667" s="9"/>
      <c r="D667" s="9"/>
      <c r="E667" s="9"/>
      <c r="F667" s="9"/>
      <c r="G667" s="9"/>
      <c r="H667" s="9"/>
      <c r="J667" s="16"/>
      <c r="M667" s="24"/>
    </row>
    <row r="668">
      <c r="A668" s="9"/>
      <c r="B668" s="9"/>
      <c r="C668" s="9"/>
      <c r="D668" s="9"/>
      <c r="E668" s="9"/>
      <c r="F668" s="9"/>
      <c r="G668" s="9"/>
      <c r="H668" s="9"/>
      <c r="J668" s="16"/>
      <c r="M668" s="24"/>
    </row>
    <row r="669">
      <c r="A669" s="9"/>
      <c r="B669" s="9"/>
      <c r="C669" s="9"/>
      <c r="D669" s="9"/>
      <c r="E669" s="9"/>
      <c r="F669" s="9"/>
      <c r="G669" s="9"/>
      <c r="H669" s="9"/>
      <c r="J669" s="16"/>
      <c r="M669" s="24"/>
    </row>
    <row r="670">
      <c r="A670" s="9"/>
      <c r="B670" s="9"/>
      <c r="C670" s="9"/>
      <c r="D670" s="9"/>
      <c r="E670" s="9"/>
      <c r="F670" s="9"/>
      <c r="G670" s="9"/>
      <c r="H670" s="9"/>
      <c r="J670" s="16"/>
      <c r="M670" s="24"/>
    </row>
    <row r="671">
      <c r="A671" s="9"/>
      <c r="B671" s="9"/>
      <c r="C671" s="9"/>
      <c r="D671" s="9"/>
      <c r="E671" s="9"/>
      <c r="F671" s="9"/>
      <c r="G671" s="9"/>
      <c r="H671" s="9"/>
      <c r="J671" s="16"/>
      <c r="M671" s="24"/>
    </row>
    <row r="672">
      <c r="A672" s="9"/>
      <c r="B672" s="9"/>
      <c r="C672" s="9"/>
      <c r="D672" s="9"/>
      <c r="E672" s="9"/>
      <c r="F672" s="9"/>
      <c r="G672" s="9"/>
      <c r="H672" s="9"/>
      <c r="J672" s="16"/>
      <c r="M672" s="24"/>
    </row>
    <row r="673">
      <c r="A673" s="9"/>
      <c r="B673" s="9"/>
      <c r="C673" s="9"/>
      <c r="D673" s="9"/>
      <c r="E673" s="9"/>
      <c r="F673" s="9"/>
      <c r="G673" s="9"/>
      <c r="H673" s="9"/>
      <c r="J673" s="16"/>
      <c r="M673" s="24"/>
    </row>
    <row r="674">
      <c r="A674" s="9"/>
      <c r="B674" s="9"/>
      <c r="C674" s="9"/>
      <c r="D674" s="9"/>
      <c r="E674" s="9"/>
      <c r="F674" s="9"/>
      <c r="G674" s="9"/>
      <c r="H674" s="9"/>
      <c r="J674" s="16"/>
      <c r="M674" s="24"/>
    </row>
    <row r="675">
      <c r="A675" s="9"/>
      <c r="B675" s="9"/>
      <c r="C675" s="9"/>
      <c r="D675" s="9"/>
      <c r="E675" s="9"/>
      <c r="F675" s="9"/>
      <c r="G675" s="9"/>
      <c r="H675" s="9"/>
      <c r="J675" s="16"/>
      <c r="M675" s="24"/>
    </row>
    <row r="676">
      <c r="A676" s="9"/>
      <c r="B676" s="9"/>
      <c r="C676" s="9"/>
      <c r="D676" s="9"/>
      <c r="E676" s="9"/>
      <c r="F676" s="9"/>
      <c r="G676" s="9"/>
      <c r="H676" s="9"/>
      <c r="J676" s="16"/>
      <c r="M676" s="24"/>
    </row>
    <row r="677">
      <c r="A677" s="9"/>
      <c r="B677" s="9"/>
      <c r="C677" s="9"/>
      <c r="D677" s="9"/>
      <c r="E677" s="9"/>
      <c r="F677" s="9"/>
      <c r="G677" s="9"/>
      <c r="H677" s="9"/>
      <c r="J677" s="16"/>
      <c r="M677" s="24"/>
    </row>
    <row r="678">
      <c r="A678" s="9"/>
      <c r="B678" s="9"/>
      <c r="C678" s="9"/>
      <c r="D678" s="9"/>
      <c r="E678" s="9"/>
      <c r="F678" s="9"/>
      <c r="G678" s="9"/>
      <c r="H678" s="9"/>
      <c r="J678" s="16"/>
      <c r="M678" s="24"/>
    </row>
    <row r="679">
      <c r="A679" s="9"/>
      <c r="B679" s="9"/>
      <c r="C679" s="9"/>
      <c r="D679" s="9"/>
      <c r="E679" s="9"/>
      <c r="F679" s="9"/>
      <c r="G679" s="9"/>
      <c r="H679" s="9"/>
      <c r="J679" s="16"/>
      <c r="M679" s="24"/>
    </row>
    <row r="680">
      <c r="A680" s="9"/>
      <c r="B680" s="9"/>
      <c r="C680" s="9"/>
      <c r="D680" s="9"/>
      <c r="E680" s="9"/>
      <c r="F680" s="9"/>
      <c r="G680" s="9"/>
      <c r="H680" s="9"/>
      <c r="J680" s="16"/>
      <c r="M680" s="24"/>
    </row>
    <row r="681">
      <c r="A681" s="9"/>
      <c r="B681" s="9"/>
      <c r="C681" s="9"/>
      <c r="D681" s="9"/>
      <c r="E681" s="9"/>
      <c r="F681" s="9"/>
      <c r="G681" s="9"/>
      <c r="H681" s="9"/>
      <c r="J681" s="16"/>
      <c r="M681" s="24"/>
    </row>
    <row r="682">
      <c r="A682" s="9"/>
      <c r="B682" s="9"/>
      <c r="C682" s="9"/>
      <c r="D682" s="9"/>
      <c r="E682" s="9"/>
      <c r="F682" s="9"/>
      <c r="G682" s="9"/>
      <c r="H682" s="9"/>
      <c r="J682" s="16"/>
      <c r="M682" s="24"/>
    </row>
    <row r="683">
      <c r="A683" s="9"/>
      <c r="B683" s="9"/>
      <c r="C683" s="9"/>
      <c r="D683" s="9"/>
      <c r="E683" s="9"/>
      <c r="F683" s="9"/>
      <c r="G683" s="9"/>
      <c r="H683" s="9"/>
      <c r="J683" s="16"/>
      <c r="M683" s="24"/>
    </row>
    <row r="684">
      <c r="A684" s="9"/>
      <c r="B684" s="9"/>
      <c r="C684" s="9"/>
      <c r="D684" s="9"/>
      <c r="E684" s="9"/>
      <c r="F684" s="9"/>
      <c r="G684" s="9"/>
      <c r="H684" s="9"/>
      <c r="J684" s="16"/>
      <c r="M684" s="24"/>
    </row>
    <row r="685">
      <c r="A685" s="9"/>
      <c r="B685" s="9"/>
      <c r="C685" s="9"/>
      <c r="D685" s="9"/>
      <c r="E685" s="9"/>
      <c r="F685" s="9"/>
      <c r="G685" s="9"/>
      <c r="H685" s="9"/>
      <c r="J685" s="16"/>
      <c r="M685" s="24"/>
    </row>
    <row r="686">
      <c r="A686" s="9"/>
      <c r="B686" s="9"/>
      <c r="C686" s="9"/>
      <c r="D686" s="9"/>
      <c r="E686" s="9"/>
      <c r="F686" s="9"/>
      <c r="G686" s="9"/>
      <c r="H686" s="9"/>
      <c r="J686" s="16"/>
      <c r="M686" s="24"/>
    </row>
    <row r="687">
      <c r="A687" s="9"/>
      <c r="B687" s="9"/>
      <c r="C687" s="9"/>
      <c r="D687" s="9"/>
      <c r="E687" s="9"/>
      <c r="F687" s="9"/>
      <c r="G687" s="9"/>
      <c r="H687" s="9"/>
      <c r="J687" s="16"/>
      <c r="M687" s="24"/>
    </row>
    <row r="688">
      <c r="A688" s="9"/>
      <c r="B688" s="9"/>
      <c r="C688" s="9"/>
      <c r="D688" s="9"/>
      <c r="E688" s="9"/>
      <c r="F688" s="9"/>
      <c r="G688" s="9"/>
      <c r="H688" s="9"/>
      <c r="J688" s="16"/>
      <c r="M688" s="24"/>
    </row>
    <row r="689">
      <c r="A689" s="9"/>
      <c r="B689" s="9"/>
      <c r="C689" s="9"/>
      <c r="D689" s="9"/>
      <c r="E689" s="9"/>
      <c r="F689" s="9"/>
      <c r="G689" s="9"/>
      <c r="H689" s="9"/>
      <c r="J689" s="16"/>
      <c r="M689" s="24"/>
    </row>
    <row r="690">
      <c r="A690" s="9"/>
      <c r="B690" s="9"/>
      <c r="C690" s="9"/>
      <c r="D690" s="9"/>
      <c r="E690" s="9"/>
      <c r="F690" s="9"/>
      <c r="G690" s="9"/>
      <c r="H690" s="9"/>
      <c r="J690" s="16"/>
      <c r="M690" s="24"/>
    </row>
    <row r="691">
      <c r="A691" s="9"/>
      <c r="B691" s="9"/>
      <c r="C691" s="9"/>
      <c r="D691" s="9"/>
      <c r="E691" s="9"/>
      <c r="F691" s="9"/>
      <c r="G691" s="9"/>
      <c r="H691" s="9"/>
      <c r="J691" s="16"/>
      <c r="M691" s="24"/>
    </row>
    <row r="692">
      <c r="A692" s="9"/>
      <c r="B692" s="9"/>
      <c r="C692" s="9"/>
      <c r="D692" s="9"/>
      <c r="E692" s="9"/>
      <c r="F692" s="9"/>
      <c r="G692" s="9"/>
      <c r="H692" s="9"/>
      <c r="J692" s="16"/>
      <c r="M692" s="24"/>
    </row>
    <row r="693">
      <c r="A693" s="9"/>
      <c r="B693" s="9"/>
      <c r="C693" s="9"/>
      <c r="D693" s="9"/>
      <c r="E693" s="9"/>
      <c r="F693" s="9"/>
      <c r="G693" s="9"/>
      <c r="H693" s="9"/>
      <c r="J693" s="16"/>
      <c r="M693" s="24"/>
    </row>
    <row r="694">
      <c r="A694" s="9"/>
      <c r="B694" s="9"/>
      <c r="C694" s="9"/>
      <c r="D694" s="9"/>
      <c r="E694" s="9"/>
      <c r="F694" s="9"/>
      <c r="G694" s="9"/>
      <c r="H694" s="9"/>
      <c r="J694" s="16"/>
      <c r="M694" s="24"/>
    </row>
    <row r="695">
      <c r="A695" s="9"/>
      <c r="B695" s="9"/>
      <c r="C695" s="9"/>
      <c r="D695" s="9"/>
      <c r="E695" s="9"/>
      <c r="F695" s="9"/>
      <c r="G695" s="9"/>
      <c r="H695" s="9"/>
      <c r="J695" s="16"/>
      <c r="M695" s="24"/>
    </row>
    <row r="696">
      <c r="A696" s="9"/>
      <c r="B696" s="9"/>
      <c r="C696" s="9"/>
      <c r="D696" s="9"/>
      <c r="E696" s="9"/>
      <c r="F696" s="9"/>
      <c r="G696" s="9"/>
      <c r="H696" s="9"/>
      <c r="J696" s="16"/>
      <c r="M696" s="24"/>
    </row>
    <row r="697">
      <c r="A697" s="9"/>
      <c r="B697" s="9"/>
      <c r="C697" s="9"/>
      <c r="D697" s="9"/>
      <c r="E697" s="9"/>
      <c r="F697" s="9"/>
      <c r="G697" s="9"/>
      <c r="H697" s="9"/>
      <c r="J697" s="16"/>
      <c r="M697" s="24"/>
    </row>
    <row r="698">
      <c r="A698" s="9"/>
      <c r="B698" s="9"/>
      <c r="C698" s="9"/>
      <c r="D698" s="9"/>
      <c r="E698" s="9"/>
      <c r="F698" s="9"/>
      <c r="G698" s="9"/>
      <c r="H698" s="9"/>
      <c r="J698" s="16"/>
      <c r="M698" s="24"/>
    </row>
    <row r="699">
      <c r="A699" s="9"/>
      <c r="B699" s="9"/>
      <c r="C699" s="9"/>
      <c r="D699" s="9"/>
      <c r="E699" s="9"/>
      <c r="F699" s="9"/>
      <c r="G699" s="9"/>
      <c r="H699" s="9"/>
      <c r="J699" s="16"/>
      <c r="M699" s="24"/>
    </row>
    <row r="700">
      <c r="A700" s="9"/>
      <c r="B700" s="9"/>
      <c r="C700" s="9"/>
      <c r="D700" s="9"/>
      <c r="E700" s="9"/>
      <c r="F700" s="9"/>
      <c r="G700" s="9"/>
      <c r="H700" s="9"/>
      <c r="J700" s="16"/>
      <c r="M700" s="24"/>
    </row>
    <row r="701">
      <c r="A701" s="9"/>
      <c r="B701" s="9"/>
      <c r="C701" s="9"/>
      <c r="D701" s="9"/>
      <c r="E701" s="9"/>
      <c r="F701" s="9"/>
      <c r="G701" s="9"/>
      <c r="H701" s="9"/>
      <c r="J701" s="16"/>
      <c r="M701" s="24"/>
    </row>
    <row r="702">
      <c r="A702" s="9"/>
      <c r="B702" s="9"/>
      <c r="C702" s="9"/>
      <c r="D702" s="9"/>
      <c r="E702" s="9"/>
      <c r="F702" s="9"/>
      <c r="G702" s="9"/>
      <c r="H702" s="9"/>
      <c r="J702" s="16"/>
      <c r="M702" s="24"/>
    </row>
    <row r="703">
      <c r="A703" s="9"/>
      <c r="B703" s="9"/>
      <c r="C703" s="9"/>
      <c r="D703" s="9"/>
      <c r="E703" s="9"/>
      <c r="F703" s="9"/>
      <c r="G703" s="9"/>
      <c r="H703" s="9"/>
      <c r="J703" s="16"/>
      <c r="M703" s="24"/>
    </row>
    <row r="704">
      <c r="A704" s="9"/>
      <c r="B704" s="9"/>
      <c r="C704" s="9"/>
      <c r="D704" s="9"/>
      <c r="E704" s="9"/>
      <c r="F704" s="9"/>
      <c r="G704" s="9"/>
      <c r="H704" s="9"/>
      <c r="J704" s="16"/>
      <c r="M704" s="24"/>
    </row>
    <row r="705">
      <c r="A705" s="9"/>
      <c r="B705" s="9"/>
      <c r="C705" s="9"/>
      <c r="D705" s="9"/>
      <c r="E705" s="9"/>
      <c r="F705" s="9"/>
      <c r="G705" s="9"/>
      <c r="H705" s="9"/>
      <c r="J705" s="16"/>
      <c r="M705" s="24"/>
    </row>
    <row r="706">
      <c r="A706" s="9"/>
      <c r="B706" s="9"/>
      <c r="C706" s="9"/>
      <c r="D706" s="9"/>
      <c r="E706" s="9"/>
      <c r="F706" s="9"/>
      <c r="G706" s="9"/>
      <c r="H706" s="9"/>
      <c r="J706" s="16"/>
      <c r="M706" s="24"/>
    </row>
    <row r="707">
      <c r="A707" s="9"/>
      <c r="B707" s="9"/>
      <c r="C707" s="9"/>
      <c r="D707" s="9"/>
      <c r="E707" s="9"/>
      <c r="F707" s="9"/>
      <c r="G707" s="9"/>
      <c r="H707" s="9"/>
      <c r="J707" s="16"/>
      <c r="M707" s="24"/>
    </row>
    <row r="708">
      <c r="A708" s="9"/>
      <c r="B708" s="9"/>
      <c r="C708" s="9"/>
      <c r="D708" s="9"/>
      <c r="E708" s="9"/>
      <c r="F708" s="9"/>
      <c r="G708" s="9"/>
      <c r="H708" s="9"/>
      <c r="J708" s="16"/>
      <c r="M708" s="24"/>
    </row>
    <row r="709">
      <c r="A709" s="9"/>
      <c r="B709" s="9"/>
      <c r="C709" s="9"/>
      <c r="D709" s="9"/>
      <c r="E709" s="9"/>
      <c r="F709" s="9"/>
      <c r="G709" s="9"/>
      <c r="H709" s="9"/>
      <c r="J709" s="16"/>
      <c r="M709" s="24"/>
    </row>
    <row r="710">
      <c r="A710" s="9"/>
      <c r="B710" s="9"/>
      <c r="C710" s="9"/>
      <c r="D710" s="9"/>
      <c r="E710" s="9"/>
      <c r="F710" s="9"/>
      <c r="G710" s="9"/>
      <c r="H710" s="9"/>
      <c r="J710" s="16"/>
      <c r="M710" s="24"/>
    </row>
    <row r="711">
      <c r="A711" s="9"/>
      <c r="B711" s="9"/>
      <c r="C711" s="9"/>
      <c r="D711" s="9"/>
      <c r="E711" s="9"/>
      <c r="F711" s="9"/>
      <c r="G711" s="9"/>
      <c r="H711" s="9"/>
      <c r="J711" s="16"/>
      <c r="M711" s="24"/>
    </row>
    <row r="712">
      <c r="A712" s="9"/>
      <c r="B712" s="9"/>
      <c r="C712" s="9"/>
      <c r="D712" s="9"/>
      <c r="E712" s="9"/>
      <c r="F712" s="9"/>
      <c r="G712" s="9"/>
      <c r="H712" s="9"/>
      <c r="J712" s="16"/>
      <c r="M712" s="24"/>
    </row>
    <row r="713">
      <c r="A713" s="9"/>
      <c r="B713" s="9"/>
      <c r="C713" s="9"/>
      <c r="D713" s="9"/>
      <c r="E713" s="9"/>
      <c r="F713" s="9"/>
      <c r="G713" s="9"/>
      <c r="H713" s="9"/>
      <c r="J713" s="16"/>
      <c r="M713" s="24"/>
    </row>
    <row r="714">
      <c r="A714" s="9"/>
      <c r="B714" s="9"/>
      <c r="C714" s="9"/>
      <c r="D714" s="9"/>
      <c r="E714" s="9"/>
      <c r="F714" s="9"/>
      <c r="G714" s="9"/>
      <c r="H714" s="9"/>
      <c r="J714" s="16"/>
      <c r="M714" s="24"/>
    </row>
    <row r="715">
      <c r="A715" s="9"/>
      <c r="B715" s="9"/>
      <c r="C715" s="9"/>
      <c r="D715" s="9"/>
      <c r="E715" s="9"/>
      <c r="F715" s="9"/>
      <c r="G715" s="9"/>
      <c r="H715" s="9"/>
      <c r="J715" s="16"/>
      <c r="M715" s="24"/>
    </row>
    <row r="716">
      <c r="A716" s="9"/>
      <c r="B716" s="9"/>
      <c r="C716" s="9"/>
      <c r="D716" s="9"/>
      <c r="E716" s="9"/>
      <c r="F716" s="9"/>
      <c r="G716" s="9"/>
      <c r="H716" s="9"/>
      <c r="J716" s="16"/>
      <c r="M716" s="24"/>
    </row>
    <row r="717">
      <c r="A717" s="9"/>
      <c r="B717" s="9"/>
      <c r="C717" s="9"/>
      <c r="D717" s="9"/>
      <c r="E717" s="9"/>
      <c r="F717" s="9"/>
      <c r="G717" s="9"/>
      <c r="H717" s="9"/>
      <c r="J717" s="16"/>
      <c r="M717" s="24"/>
    </row>
    <row r="718">
      <c r="A718" s="9"/>
      <c r="B718" s="9"/>
      <c r="C718" s="9"/>
      <c r="D718" s="9"/>
      <c r="E718" s="9"/>
      <c r="F718" s="9"/>
      <c r="G718" s="9"/>
      <c r="H718" s="9"/>
      <c r="J718" s="16"/>
      <c r="M718" s="24"/>
    </row>
    <row r="719">
      <c r="A719" s="9"/>
      <c r="B719" s="9"/>
      <c r="C719" s="9"/>
      <c r="D719" s="9"/>
      <c r="E719" s="9"/>
      <c r="F719" s="9"/>
      <c r="G719" s="9"/>
      <c r="H719" s="9"/>
      <c r="J719" s="16"/>
      <c r="M719" s="24"/>
    </row>
    <row r="720">
      <c r="A720" s="9"/>
      <c r="B720" s="9"/>
      <c r="C720" s="9"/>
      <c r="D720" s="9"/>
      <c r="E720" s="9"/>
      <c r="F720" s="9"/>
      <c r="G720" s="9"/>
      <c r="H720" s="9"/>
      <c r="J720" s="16"/>
      <c r="M720" s="24"/>
    </row>
    <row r="721">
      <c r="A721" s="9"/>
      <c r="B721" s="9"/>
      <c r="C721" s="9"/>
      <c r="D721" s="9"/>
      <c r="E721" s="9"/>
      <c r="F721" s="9"/>
      <c r="G721" s="9"/>
      <c r="H721" s="9"/>
      <c r="J721" s="16"/>
      <c r="M721" s="24"/>
    </row>
    <row r="722">
      <c r="A722" s="9"/>
      <c r="B722" s="9"/>
      <c r="C722" s="9"/>
      <c r="D722" s="9"/>
      <c r="E722" s="9"/>
      <c r="F722" s="9"/>
      <c r="G722" s="9"/>
      <c r="H722" s="9"/>
      <c r="J722" s="16"/>
      <c r="M722" s="24"/>
    </row>
    <row r="723">
      <c r="A723" s="9"/>
      <c r="B723" s="9"/>
      <c r="C723" s="9"/>
      <c r="D723" s="9"/>
      <c r="E723" s="9"/>
      <c r="F723" s="9"/>
      <c r="G723" s="9"/>
      <c r="H723" s="9"/>
      <c r="J723" s="16"/>
      <c r="M723" s="24"/>
    </row>
    <row r="724">
      <c r="A724" s="9"/>
      <c r="B724" s="9"/>
      <c r="C724" s="9"/>
      <c r="D724" s="9"/>
      <c r="E724" s="9"/>
      <c r="F724" s="9"/>
      <c r="G724" s="9"/>
      <c r="H724" s="9"/>
      <c r="J724" s="16"/>
      <c r="M724" s="24"/>
    </row>
    <row r="725">
      <c r="A725" s="9"/>
      <c r="B725" s="9"/>
      <c r="C725" s="9"/>
      <c r="D725" s="9"/>
      <c r="E725" s="9"/>
      <c r="F725" s="9"/>
      <c r="G725" s="9"/>
      <c r="H725" s="9"/>
      <c r="J725" s="16"/>
      <c r="M725" s="24"/>
    </row>
    <row r="726">
      <c r="A726" s="9"/>
      <c r="B726" s="9"/>
      <c r="C726" s="9"/>
      <c r="D726" s="9"/>
      <c r="E726" s="9"/>
      <c r="F726" s="9"/>
      <c r="G726" s="9"/>
      <c r="H726" s="9"/>
      <c r="J726" s="16"/>
      <c r="M726" s="24"/>
    </row>
    <row r="727">
      <c r="A727" s="9"/>
      <c r="B727" s="9"/>
      <c r="C727" s="9"/>
      <c r="D727" s="9"/>
      <c r="E727" s="9"/>
      <c r="F727" s="9"/>
      <c r="G727" s="9"/>
      <c r="H727" s="9"/>
      <c r="J727" s="16"/>
      <c r="M727" s="24"/>
    </row>
    <row r="728">
      <c r="A728" s="9"/>
      <c r="B728" s="9"/>
      <c r="C728" s="9"/>
      <c r="D728" s="9"/>
      <c r="E728" s="9"/>
      <c r="F728" s="9"/>
      <c r="G728" s="9"/>
      <c r="H728" s="9"/>
      <c r="J728" s="16"/>
      <c r="M728" s="24"/>
    </row>
    <row r="729">
      <c r="A729" s="9"/>
      <c r="B729" s="9"/>
      <c r="C729" s="9"/>
      <c r="D729" s="9"/>
      <c r="E729" s="9"/>
      <c r="F729" s="9"/>
      <c r="G729" s="9"/>
      <c r="H729" s="9"/>
      <c r="J729" s="16"/>
      <c r="M729" s="24"/>
    </row>
    <row r="730">
      <c r="A730" s="9"/>
      <c r="B730" s="9"/>
      <c r="C730" s="9"/>
      <c r="D730" s="9"/>
      <c r="E730" s="9"/>
      <c r="F730" s="9"/>
      <c r="G730" s="9"/>
      <c r="H730" s="9"/>
      <c r="J730" s="16"/>
      <c r="M730" s="24"/>
    </row>
    <row r="731">
      <c r="A731" s="9"/>
      <c r="B731" s="9"/>
      <c r="C731" s="9"/>
      <c r="D731" s="9"/>
      <c r="E731" s="9"/>
      <c r="F731" s="9"/>
      <c r="G731" s="9"/>
      <c r="H731" s="9"/>
      <c r="J731" s="16"/>
      <c r="M731" s="24"/>
    </row>
    <row r="732">
      <c r="A732" s="9"/>
      <c r="B732" s="9"/>
      <c r="C732" s="9"/>
      <c r="D732" s="9"/>
      <c r="E732" s="9"/>
      <c r="F732" s="9"/>
      <c r="G732" s="9"/>
      <c r="H732" s="9"/>
      <c r="J732" s="16"/>
      <c r="M732" s="24"/>
    </row>
    <row r="733">
      <c r="A733" s="9"/>
      <c r="B733" s="9"/>
      <c r="C733" s="9"/>
      <c r="D733" s="9"/>
      <c r="E733" s="9"/>
      <c r="F733" s="9"/>
      <c r="G733" s="9"/>
      <c r="H733" s="9"/>
      <c r="J733" s="16"/>
      <c r="M733" s="24"/>
    </row>
    <row r="734">
      <c r="A734" s="9"/>
      <c r="B734" s="9"/>
      <c r="C734" s="9"/>
      <c r="D734" s="9"/>
      <c r="E734" s="9"/>
      <c r="F734" s="9"/>
      <c r="G734" s="9"/>
      <c r="H734" s="9"/>
      <c r="J734" s="16"/>
      <c r="M734" s="24"/>
    </row>
    <row r="735">
      <c r="A735" s="9"/>
      <c r="B735" s="9"/>
      <c r="C735" s="9"/>
      <c r="D735" s="9"/>
      <c r="E735" s="9"/>
      <c r="F735" s="9"/>
      <c r="G735" s="9"/>
      <c r="H735" s="9"/>
      <c r="J735" s="16"/>
      <c r="M735" s="24"/>
    </row>
    <row r="736">
      <c r="A736" s="9"/>
      <c r="B736" s="9"/>
      <c r="C736" s="9"/>
      <c r="D736" s="9"/>
      <c r="E736" s="9"/>
      <c r="F736" s="9"/>
      <c r="G736" s="9"/>
      <c r="H736" s="9"/>
      <c r="J736" s="16"/>
      <c r="M736" s="24"/>
    </row>
    <row r="737">
      <c r="A737" s="9"/>
      <c r="B737" s="9"/>
      <c r="C737" s="9"/>
      <c r="D737" s="9"/>
      <c r="E737" s="9"/>
      <c r="F737" s="9"/>
      <c r="G737" s="9"/>
      <c r="H737" s="9"/>
      <c r="J737" s="16"/>
      <c r="M737" s="24"/>
    </row>
    <row r="738">
      <c r="A738" s="9"/>
      <c r="B738" s="9"/>
      <c r="C738" s="9"/>
      <c r="D738" s="9"/>
      <c r="E738" s="9"/>
      <c r="F738" s="9"/>
      <c r="G738" s="9"/>
      <c r="H738" s="9"/>
      <c r="J738" s="16"/>
      <c r="M738" s="24"/>
    </row>
    <row r="739">
      <c r="A739" s="9"/>
      <c r="B739" s="9"/>
      <c r="C739" s="9"/>
      <c r="D739" s="9"/>
      <c r="E739" s="9"/>
      <c r="F739" s="9"/>
      <c r="G739" s="9"/>
      <c r="H739" s="9"/>
      <c r="J739" s="16"/>
      <c r="M739" s="24"/>
    </row>
    <row r="740">
      <c r="A740" s="9"/>
      <c r="B740" s="9"/>
      <c r="C740" s="9"/>
      <c r="D740" s="9"/>
      <c r="E740" s="9"/>
      <c r="F740" s="9"/>
      <c r="G740" s="9"/>
      <c r="H740" s="9"/>
      <c r="J740" s="16"/>
      <c r="M740" s="24"/>
    </row>
    <row r="741">
      <c r="A741" s="9"/>
      <c r="B741" s="9"/>
      <c r="C741" s="9"/>
      <c r="D741" s="9"/>
      <c r="E741" s="9"/>
      <c r="F741" s="9"/>
      <c r="G741" s="9"/>
      <c r="H741" s="9"/>
      <c r="J741" s="16"/>
      <c r="M741" s="24"/>
    </row>
    <row r="742">
      <c r="A742" s="9"/>
      <c r="B742" s="9"/>
      <c r="C742" s="9"/>
      <c r="D742" s="9"/>
      <c r="E742" s="9"/>
      <c r="F742" s="9"/>
      <c r="G742" s="9"/>
      <c r="H742" s="9"/>
      <c r="J742" s="16"/>
      <c r="M742" s="24"/>
    </row>
    <row r="743">
      <c r="A743" s="9"/>
      <c r="B743" s="9"/>
      <c r="C743" s="9"/>
      <c r="D743" s="9"/>
      <c r="E743" s="9"/>
      <c r="F743" s="9"/>
      <c r="G743" s="9"/>
      <c r="H743" s="9"/>
      <c r="J743" s="16"/>
      <c r="M743" s="24"/>
    </row>
    <row r="744">
      <c r="A744" s="9"/>
      <c r="B744" s="9"/>
      <c r="C744" s="9"/>
      <c r="D744" s="9"/>
      <c r="E744" s="9"/>
      <c r="F744" s="9"/>
      <c r="G744" s="9"/>
      <c r="H744" s="9"/>
      <c r="J744" s="16"/>
      <c r="M744" s="24"/>
    </row>
    <row r="745">
      <c r="A745" s="9"/>
      <c r="B745" s="9"/>
      <c r="C745" s="9"/>
      <c r="D745" s="9"/>
      <c r="E745" s="9"/>
      <c r="F745" s="9"/>
      <c r="G745" s="9"/>
      <c r="H745" s="9"/>
      <c r="J745" s="16"/>
      <c r="M745" s="24"/>
    </row>
    <row r="746">
      <c r="A746" s="9"/>
      <c r="B746" s="9"/>
      <c r="C746" s="9"/>
      <c r="D746" s="9"/>
      <c r="E746" s="9"/>
      <c r="F746" s="9"/>
      <c r="G746" s="9"/>
      <c r="H746" s="9"/>
      <c r="J746" s="16"/>
      <c r="M746" s="24"/>
    </row>
    <row r="747">
      <c r="A747" s="9"/>
      <c r="B747" s="9"/>
      <c r="C747" s="9"/>
      <c r="D747" s="9"/>
      <c r="E747" s="9"/>
      <c r="F747" s="9"/>
      <c r="G747" s="9"/>
      <c r="H747" s="9"/>
      <c r="J747" s="16"/>
      <c r="M747" s="24"/>
    </row>
    <row r="748">
      <c r="A748" s="9"/>
      <c r="B748" s="9"/>
      <c r="C748" s="9"/>
      <c r="D748" s="9"/>
      <c r="E748" s="9"/>
      <c r="F748" s="9"/>
      <c r="G748" s="9"/>
      <c r="H748" s="9"/>
      <c r="J748" s="16"/>
      <c r="M748" s="24"/>
    </row>
    <row r="749">
      <c r="A749" s="9"/>
      <c r="B749" s="9"/>
      <c r="C749" s="9"/>
      <c r="D749" s="9"/>
      <c r="E749" s="9"/>
      <c r="F749" s="9"/>
      <c r="G749" s="9"/>
      <c r="H749" s="9"/>
      <c r="J749" s="16"/>
      <c r="M749" s="24"/>
    </row>
    <row r="750">
      <c r="A750" s="9"/>
      <c r="B750" s="9"/>
      <c r="C750" s="9"/>
      <c r="D750" s="9"/>
      <c r="E750" s="9"/>
      <c r="F750" s="9"/>
      <c r="G750" s="9"/>
      <c r="H750" s="9"/>
      <c r="J750" s="16"/>
      <c r="M750" s="24"/>
    </row>
    <row r="751">
      <c r="A751" s="9"/>
      <c r="B751" s="9"/>
      <c r="C751" s="9"/>
      <c r="D751" s="9"/>
      <c r="E751" s="9"/>
      <c r="F751" s="9"/>
      <c r="G751" s="9"/>
      <c r="H751" s="9"/>
      <c r="J751" s="16"/>
      <c r="M751" s="24"/>
    </row>
    <row r="752">
      <c r="A752" s="9"/>
      <c r="B752" s="9"/>
      <c r="C752" s="9"/>
      <c r="D752" s="9"/>
      <c r="E752" s="9"/>
      <c r="F752" s="9"/>
      <c r="G752" s="9"/>
      <c r="H752" s="9"/>
      <c r="J752" s="16"/>
      <c r="M752" s="24"/>
    </row>
    <row r="753">
      <c r="A753" s="9"/>
      <c r="B753" s="9"/>
      <c r="C753" s="9"/>
      <c r="D753" s="9"/>
      <c r="E753" s="9"/>
      <c r="F753" s="9"/>
      <c r="G753" s="9"/>
      <c r="H753" s="9"/>
      <c r="J753" s="16"/>
      <c r="M753" s="24"/>
    </row>
    <row r="754">
      <c r="A754" s="9"/>
      <c r="B754" s="9"/>
      <c r="C754" s="9"/>
      <c r="D754" s="9"/>
      <c r="E754" s="9"/>
      <c r="F754" s="9"/>
      <c r="G754" s="9"/>
      <c r="H754" s="9"/>
      <c r="J754" s="16"/>
      <c r="M754" s="24"/>
    </row>
    <row r="755">
      <c r="A755" s="9"/>
      <c r="B755" s="9"/>
      <c r="C755" s="9"/>
      <c r="D755" s="9"/>
      <c r="E755" s="9"/>
      <c r="F755" s="9"/>
      <c r="G755" s="9"/>
      <c r="H755" s="9"/>
      <c r="J755" s="16"/>
      <c r="M755" s="24"/>
    </row>
    <row r="756">
      <c r="A756" s="9"/>
      <c r="B756" s="9"/>
      <c r="C756" s="9"/>
      <c r="D756" s="9"/>
      <c r="E756" s="9"/>
      <c r="F756" s="9"/>
      <c r="G756" s="9"/>
      <c r="H756" s="9"/>
      <c r="J756" s="16"/>
      <c r="M756" s="24"/>
    </row>
    <row r="757">
      <c r="A757" s="9"/>
      <c r="B757" s="9"/>
      <c r="C757" s="9"/>
      <c r="D757" s="9"/>
      <c r="E757" s="9"/>
      <c r="F757" s="9"/>
      <c r="G757" s="9"/>
      <c r="H757" s="9"/>
      <c r="J757" s="16"/>
      <c r="M757" s="24"/>
    </row>
    <row r="758">
      <c r="A758" s="9"/>
      <c r="B758" s="9"/>
      <c r="C758" s="9"/>
      <c r="D758" s="9"/>
      <c r="E758" s="9"/>
      <c r="F758" s="9"/>
      <c r="G758" s="9"/>
      <c r="H758" s="9"/>
      <c r="J758" s="16"/>
      <c r="M758" s="24"/>
    </row>
    <row r="759">
      <c r="A759" s="9"/>
      <c r="B759" s="9"/>
      <c r="C759" s="9"/>
      <c r="D759" s="9"/>
      <c r="E759" s="9"/>
      <c r="F759" s="9"/>
      <c r="G759" s="9"/>
      <c r="H759" s="9"/>
      <c r="J759" s="16"/>
      <c r="M759" s="24"/>
    </row>
    <row r="760">
      <c r="A760" s="9"/>
      <c r="B760" s="9"/>
      <c r="C760" s="9"/>
      <c r="D760" s="9"/>
      <c r="E760" s="9"/>
      <c r="F760" s="9"/>
      <c r="G760" s="9"/>
      <c r="H760" s="9"/>
      <c r="J760" s="16"/>
      <c r="M760" s="24"/>
    </row>
    <row r="761">
      <c r="A761" s="9"/>
      <c r="B761" s="9"/>
      <c r="C761" s="9"/>
      <c r="D761" s="9"/>
      <c r="E761" s="9"/>
      <c r="F761" s="9"/>
      <c r="G761" s="9"/>
      <c r="H761" s="9"/>
      <c r="J761" s="16"/>
      <c r="M761" s="24"/>
    </row>
    <row r="762">
      <c r="A762" s="9"/>
      <c r="B762" s="9"/>
      <c r="C762" s="9"/>
      <c r="D762" s="9"/>
      <c r="E762" s="9"/>
      <c r="F762" s="9"/>
      <c r="G762" s="9"/>
      <c r="H762" s="9"/>
      <c r="J762" s="16"/>
      <c r="M762" s="24"/>
    </row>
    <row r="763">
      <c r="A763" s="9"/>
      <c r="B763" s="9"/>
      <c r="C763" s="9"/>
      <c r="D763" s="9"/>
      <c r="E763" s="9"/>
      <c r="F763" s="9"/>
      <c r="G763" s="9"/>
      <c r="H763" s="9"/>
      <c r="J763" s="16"/>
      <c r="M763" s="24"/>
    </row>
    <row r="764">
      <c r="A764" s="9"/>
      <c r="B764" s="9"/>
      <c r="C764" s="9"/>
      <c r="D764" s="9"/>
      <c r="E764" s="9"/>
      <c r="F764" s="9"/>
      <c r="G764" s="9"/>
      <c r="H764" s="9"/>
      <c r="J764" s="16"/>
      <c r="M764" s="24"/>
    </row>
    <row r="765">
      <c r="A765" s="9"/>
      <c r="B765" s="9"/>
      <c r="C765" s="9"/>
      <c r="D765" s="9"/>
      <c r="E765" s="9"/>
      <c r="F765" s="9"/>
      <c r="G765" s="9"/>
      <c r="H765" s="9"/>
      <c r="J765" s="16"/>
      <c r="M765" s="24"/>
    </row>
    <row r="766">
      <c r="A766" s="9"/>
      <c r="B766" s="9"/>
      <c r="C766" s="9"/>
      <c r="D766" s="9"/>
      <c r="E766" s="9"/>
      <c r="F766" s="9"/>
      <c r="G766" s="9"/>
      <c r="H766" s="9"/>
      <c r="J766" s="16"/>
      <c r="M766" s="24"/>
    </row>
    <row r="767">
      <c r="A767" s="9"/>
      <c r="B767" s="9"/>
      <c r="C767" s="9"/>
      <c r="D767" s="9"/>
      <c r="E767" s="9"/>
      <c r="F767" s="9"/>
      <c r="G767" s="9"/>
      <c r="H767" s="9"/>
      <c r="J767" s="16"/>
      <c r="M767" s="24"/>
    </row>
    <row r="768">
      <c r="A768" s="9"/>
      <c r="B768" s="9"/>
      <c r="C768" s="9"/>
      <c r="D768" s="9"/>
      <c r="E768" s="9"/>
      <c r="F768" s="9"/>
      <c r="G768" s="9"/>
      <c r="H768" s="9"/>
      <c r="J768" s="16"/>
      <c r="M768" s="24"/>
    </row>
    <row r="769">
      <c r="A769" s="9"/>
      <c r="B769" s="9"/>
      <c r="C769" s="9"/>
      <c r="D769" s="9"/>
      <c r="E769" s="9"/>
      <c r="F769" s="9"/>
      <c r="G769" s="9"/>
      <c r="H769" s="9"/>
      <c r="J769" s="16"/>
      <c r="M769" s="24"/>
    </row>
    <row r="770">
      <c r="A770" s="9"/>
      <c r="B770" s="9"/>
      <c r="C770" s="9"/>
      <c r="D770" s="9"/>
      <c r="E770" s="9"/>
      <c r="F770" s="9"/>
      <c r="G770" s="9"/>
      <c r="H770" s="9"/>
      <c r="J770" s="16"/>
      <c r="M770" s="24"/>
    </row>
    <row r="771">
      <c r="A771" s="9"/>
      <c r="B771" s="9"/>
      <c r="C771" s="9"/>
      <c r="D771" s="9"/>
      <c r="E771" s="9"/>
      <c r="F771" s="9"/>
      <c r="G771" s="9"/>
      <c r="H771" s="9"/>
      <c r="J771" s="16"/>
      <c r="M771" s="24"/>
    </row>
    <row r="772">
      <c r="A772" s="9"/>
      <c r="B772" s="9"/>
      <c r="C772" s="9"/>
      <c r="D772" s="9"/>
      <c r="E772" s="9"/>
      <c r="F772" s="9"/>
      <c r="G772" s="9"/>
      <c r="H772" s="9"/>
      <c r="J772" s="16"/>
      <c r="M772" s="24"/>
    </row>
    <row r="773">
      <c r="A773" s="9"/>
      <c r="B773" s="9"/>
      <c r="C773" s="9"/>
      <c r="D773" s="9"/>
      <c r="E773" s="9"/>
      <c r="F773" s="9"/>
      <c r="G773" s="9"/>
      <c r="H773" s="9"/>
      <c r="J773" s="16"/>
      <c r="M773" s="24"/>
    </row>
    <row r="774">
      <c r="A774" s="9"/>
      <c r="B774" s="9"/>
      <c r="C774" s="9"/>
      <c r="D774" s="9"/>
      <c r="E774" s="9"/>
      <c r="F774" s="9"/>
      <c r="G774" s="9"/>
      <c r="H774" s="9"/>
      <c r="J774" s="16"/>
      <c r="M774" s="24"/>
    </row>
    <row r="775">
      <c r="A775" s="9"/>
      <c r="B775" s="9"/>
      <c r="C775" s="9"/>
      <c r="D775" s="9"/>
      <c r="E775" s="9"/>
      <c r="F775" s="9"/>
      <c r="G775" s="9"/>
      <c r="H775" s="9"/>
      <c r="J775" s="16"/>
      <c r="M775" s="24"/>
    </row>
    <row r="776">
      <c r="A776" s="9"/>
      <c r="B776" s="9"/>
      <c r="C776" s="9"/>
      <c r="D776" s="9"/>
      <c r="E776" s="9"/>
      <c r="F776" s="9"/>
      <c r="G776" s="9"/>
      <c r="H776" s="9"/>
      <c r="J776" s="16"/>
      <c r="M776" s="24"/>
    </row>
    <row r="777">
      <c r="A777" s="9"/>
      <c r="B777" s="9"/>
      <c r="C777" s="9"/>
      <c r="D777" s="9"/>
      <c r="E777" s="9"/>
      <c r="F777" s="9"/>
      <c r="G777" s="9"/>
      <c r="H777" s="9"/>
      <c r="J777" s="16"/>
      <c r="M777" s="24"/>
    </row>
    <row r="778">
      <c r="A778" s="9"/>
      <c r="B778" s="9"/>
      <c r="C778" s="9"/>
      <c r="D778" s="9"/>
      <c r="E778" s="9"/>
      <c r="F778" s="9"/>
      <c r="G778" s="9"/>
      <c r="H778" s="9"/>
      <c r="J778" s="16"/>
      <c r="M778" s="24"/>
    </row>
    <row r="779">
      <c r="A779" s="9"/>
      <c r="B779" s="9"/>
      <c r="C779" s="9"/>
      <c r="D779" s="9"/>
      <c r="E779" s="9"/>
      <c r="F779" s="9"/>
      <c r="G779" s="9"/>
      <c r="H779" s="9"/>
      <c r="J779" s="16"/>
      <c r="M779" s="24"/>
    </row>
    <row r="780">
      <c r="A780" s="9"/>
      <c r="B780" s="9"/>
      <c r="C780" s="9"/>
      <c r="D780" s="9"/>
      <c r="E780" s="9"/>
      <c r="F780" s="9"/>
      <c r="G780" s="9"/>
      <c r="H780" s="9"/>
      <c r="J780" s="16"/>
      <c r="M780" s="24"/>
    </row>
    <row r="781">
      <c r="A781" s="9"/>
      <c r="B781" s="9"/>
      <c r="C781" s="9"/>
      <c r="D781" s="9"/>
      <c r="E781" s="9"/>
      <c r="F781" s="9"/>
      <c r="G781" s="9"/>
      <c r="H781" s="9"/>
      <c r="J781" s="16"/>
      <c r="M781" s="24"/>
    </row>
    <row r="782">
      <c r="A782" s="9"/>
      <c r="B782" s="9"/>
      <c r="C782" s="9"/>
      <c r="D782" s="9"/>
      <c r="E782" s="9"/>
      <c r="F782" s="9"/>
      <c r="G782" s="9"/>
      <c r="H782" s="9"/>
      <c r="J782" s="16"/>
      <c r="M782" s="24"/>
    </row>
    <row r="783">
      <c r="A783" s="9"/>
      <c r="B783" s="9"/>
      <c r="C783" s="9"/>
      <c r="D783" s="9"/>
      <c r="E783" s="9"/>
      <c r="F783" s="9"/>
      <c r="G783" s="9"/>
      <c r="H783" s="9"/>
      <c r="J783" s="16"/>
      <c r="M783" s="24"/>
    </row>
    <row r="784">
      <c r="A784" s="9"/>
      <c r="B784" s="9"/>
      <c r="C784" s="9"/>
      <c r="D784" s="9"/>
      <c r="E784" s="9"/>
      <c r="F784" s="9"/>
      <c r="G784" s="9"/>
      <c r="H784" s="9"/>
      <c r="J784" s="16"/>
      <c r="M784" s="24"/>
    </row>
    <row r="785">
      <c r="A785" s="9"/>
      <c r="B785" s="9"/>
      <c r="C785" s="9"/>
      <c r="D785" s="9"/>
      <c r="E785" s="9"/>
      <c r="F785" s="9"/>
      <c r="G785" s="9"/>
      <c r="H785" s="9"/>
      <c r="J785" s="16"/>
      <c r="M785" s="24"/>
    </row>
    <row r="786">
      <c r="A786" s="9"/>
      <c r="B786" s="9"/>
      <c r="C786" s="9"/>
      <c r="D786" s="9"/>
      <c r="E786" s="9"/>
      <c r="F786" s="9"/>
      <c r="G786" s="9"/>
      <c r="H786" s="9"/>
      <c r="J786" s="16"/>
      <c r="M786" s="24"/>
    </row>
    <row r="787">
      <c r="A787" s="9"/>
      <c r="B787" s="9"/>
      <c r="C787" s="9"/>
      <c r="D787" s="9"/>
      <c r="E787" s="9"/>
      <c r="F787" s="9"/>
      <c r="G787" s="9"/>
      <c r="H787" s="9"/>
      <c r="J787" s="16"/>
      <c r="M787" s="24"/>
    </row>
    <row r="788">
      <c r="A788" s="9"/>
      <c r="B788" s="9"/>
      <c r="C788" s="9"/>
      <c r="D788" s="9"/>
      <c r="E788" s="9"/>
      <c r="F788" s="9"/>
      <c r="G788" s="9"/>
      <c r="H788" s="9"/>
      <c r="J788" s="16"/>
      <c r="M788" s="24"/>
    </row>
    <row r="789">
      <c r="A789" s="9"/>
      <c r="B789" s="9"/>
      <c r="C789" s="9"/>
      <c r="D789" s="9"/>
      <c r="E789" s="9"/>
      <c r="F789" s="9"/>
      <c r="G789" s="9"/>
      <c r="H789" s="9"/>
      <c r="J789" s="16"/>
      <c r="M789" s="24"/>
    </row>
    <row r="790">
      <c r="A790" s="9"/>
      <c r="B790" s="9"/>
      <c r="C790" s="9"/>
      <c r="D790" s="9"/>
      <c r="E790" s="9"/>
      <c r="F790" s="9"/>
      <c r="G790" s="9"/>
      <c r="H790" s="9"/>
      <c r="J790" s="16"/>
      <c r="M790" s="24"/>
    </row>
    <row r="791">
      <c r="A791" s="9"/>
      <c r="B791" s="9"/>
      <c r="C791" s="9"/>
      <c r="D791" s="9"/>
      <c r="E791" s="9"/>
      <c r="F791" s="9"/>
      <c r="G791" s="9"/>
      <c r="H791" s="9"/>
      <c r="J791" s="16"/>
      <c r="M791" s="24"/>
    </row>
    <row r="792">
      <c r="A792" s="9"/>
      <c r="B792" s="9"/>
      <c r="C792" s="9"/>
      <c r="D792" s="9"/>
      <c r="E792" s="9"/>
      <c r="F792" s="9"/>
      <c r="G792" s="9"/>
      <c r="H792" s="9"/>
      <c r="J792" s="16"/>
      <c r="M792" s="24"/>
    </row>
    <row r="793">
      <c r="A793" s="9"/>
      <c r="B793" s="9"/>
      <c r="C793" s="9"/>
      <c r="D793" s="9"/>
      <c r="E793" s="9"/>
      <c r="F793" s="9"/>
      <c r="G793" s="9"/>
      <c r="H793" s="9"/>
      <c r="J793" s="16"/>
      <c r="M793" s="24"/>
    </row>
    <row r="794">
      <c r="A794" s="9"/>
      <c r="B794" s="9"/>
      <c r="C794" s="9"/>
      <c r="D794" s="9"/>
      <c r="E794" s="9"/>
      <c r="F794" s="9"/>
      <c r="G794" s="9"/>
      <c r="H794" s="9"/>
      <c r="J794" s="16"/>
      <c r="M794" s="24"/>
    </row>
    <row r="795">
      <c r="A795" s="9"/>
      <c r="B795" s="9"/>
      <c r="C795" s="9"/>
      <c r="D795" s="9"/>
      <c r="E795" s="9"/>
      <c r="F795" s="9"/>
      <c r="G795" s="9"/>
      <c r="H795" s="9"/>
      <c r="J795" s="16"/>
      <c r="M795" s="24"/>
    </row>
    <row r="796">
      <c r="A796" s="9"/>
      <c r="B796" s="9"/>
      <c r="C796" s="9"/>
      <c r="D796" s="9"/>
      <c r="E796" s="9"/>
      <c r="F796" s="9"/>
      <c r="G796" s="9"/>
      <c r="H796" s="9"/>
      <c r="J796" s="16"/>
      <c r="M796" s="24"/>
    </row>
    <row r="797">
      <c r="A797" s="9"/>
      <c r="B797" s="9"/>
      <c r="C797" s="9"/>
      <c r="D797" s="9"/>
      <c r="E797" s="9"/>
      <c r="F797" s="9"/>
      <c r="G797" s="9"/>
      <c r="H797" s="9"/>
      <c r="J797" s="16"/>
      <c r="M797" s="24"/>
    </row>
    <row r="798">
      <c r="A798" s="9"/>
      <c r="B798" s="9"/>
      <c r="C798" s="9"/>
      <c r="D798" s="9"/>
      <c r="E798" s="9"/>
      <c r="F798" s="9"/>
      <c r="G798" s="9"/>
      <c r="H798" s="9"/>
      <c r="J798" s="16"/>
      <c r="M798" s="24"/>
    </row>
    <row r="799">
      <c r="A799" s="9"/>
      <c r="B799" s="9"/>
      <c r="C799" s="9"/>
      <c r="D799" s="9"/>
      <c r="E799" s="9"/>
      <c r="F799" s="9"/>
      <c r="G799" s="9"/>
      <c r="H799" s="9"/>
      <c r="J799" s="16"/>
      <c r="M799" s="24"/>
    </row>
    <row r="800">
      <c r="A800" s="9"/>
      <c r="B800" s="9"/>
      <c r="C800" s="9"/>
      <c r="D800" s="9"/>
      <c r="E800" s="9"/>
      <c r="F800" s="9"/>
      <c r="G800" s="9"/>
      <c r="H800" s="9"/>
      <c r="J800" s="16"/>
      <c r="M800" s="24"/>
    </row>
    <row r="801">
      <c r="A801" s="9"/>
      <c r="B801" s="9"/>
      <c r="C801" s="9"/>
      <c r="D801" s="9"/>
      <c r="E801" s="9"/>
      <c r="F801" s="9"/>
      <c r="G801" s="9"/>
      <c r="H801" s="9"/>
      <c r="J801" s="16"/>
      <c r="M801" s="24"/>
    </row>
    <row r="802">
      <c r="A802" s="9"/>
      <c r="B802" s="9"/>
      <c r="C802" s="9"/>
      <c r="D802" s="9"/>
      <c r="E802" s="9"/>
      <c r="F802" s="9"/>
      <c r="G802" s="9"/>
      <c r="H802" s="9"/>
      <c r="J802" s="16"/>
      <c r="M802" s="24"/>
    </row>
    <row r="803">
      <c r="A803" s="9"/>
      <c r="B803" s="9"/>
      <c r="C803" s="9"/>
      <c r="D803" s="9"/>
      <c r="E803" s="9"/>
      <c r="F803" s="9"/>
      <c r="G803" s="9"/>
      <c r="H803" s="9"/>
      <c r="J803" s="16"/>
      <c r="M803" s="24"/>
    </row>
    <row r="804">
      <c r="A804" s="9"/>
      <c r="B804" s="9"/>
      <c r="C804" s="9"/>
      <c r="D804" s="9"/>
      <c r="E804" s="9"/>
      <c r="F804" s="9"/>
      <c r="G804" s="9"/>
      <c r="H804" s="9"/>
      <c r="J804" s="16"/>
      <c r="M804" s="24"/>
    </row>
    <row r="805">
      <c r="A805" s="9"/>
      <c r="B805" s="9"/>
      <c r="C805" s="9"/>
      <c r="D805" s="9"/>
      <c r="E805" s="9"/>
      <c r="F805" s="9"/>
      <c r="G805" s="9"/>
      <c r="H805" s="9"/>
      <c r="J805" s="16"/>
      <c r="M805" s="24"/>
    </row>
    <row r="806">
      <c r="A806" s="9"/>
      <c r="B806" s="9"/>
      <c r="C806" s="9"/>
      <c r="D806" s="9"/>
      <c r="E806" s="9"/>
      <c r="F806" s="9"/>
      <c r="G806" s="9"/>
      <c r="H806" s="9"/>
      <c r="J806" s="16"/>
      <c r="M806" s="24"/>
    </row>
    <row r="807">
      <c r="A807" s="9"/>
      <c r="B807" s="9"/>
      <c r="C807" s="9"/>
      <c r="D807" s="9"/>
      <c r="E807" s="9"/>
      <c r="F807" s="9"/>
      <c r="G807" s="9"/>
      <c r="H807" s="9"/>
      <c r="J807" s="16"/>
      <c r="M807" s="24"/>
    </row>
    <row r="808">
      <c r="A808" s="9"/>
      <c r="B808" s="9"/>
      <c r="C808" s="9"/>
      <c r="D808" s="9"/>
      <c r="E808" s="9"/>
      <c r="F808" s="9"/>
      <c r="G808" s="9"/>
      <c r="H808" s="9"/>
      <c r="J808" s="16"/>
      <c r="M808" s="24"/>
    </row>
    <row r="809">
      <c r="A809" s="9"/>
      <c r="B809" s="9"/>
      <c r="C809" s="9"/>
      <c r="D809" s="9"/>
      <c r="E809" s="9"/>
      <c r="F809" s="9"/>
      <c r="G809" s="9"/>
      <c r="H809" s="9"/>
      <c r="J809" s="16"/>
      <c r="M809" s="24"/>
    </row>
    <row r="810">
      <c r="A810" s="9"/>
      <c r="B810" s="9"/>
      <c r="C810" s="9"/>
      <c r="D810" s="9"/>
      <c r="E810" s="9"/>
      <c r="F810" s="9"/>
      <c r="G810" s="9"/>
      <c r="H810" s="9"/>
      <c r="J810" s="16"/>
      <c r="M810" s="24"/>
    </row>
    <row r="811">
      <c r="A811" s="9"/>
      <c r="B811" s="9"/>
      <c r="C811" s="9"/>
      <c r="D811" s="9"/>
      <c r="E811" s="9"/>
      <c r="F811" s="9"/>
      <c r="G811" s="9"/>
      <c r="H811" s="9"/>
      <c r="J811" s="16"/>
      <c r="M811" s="24"/>
    </row>
    <row r="812">
      <c r="A812" s="9"/>
      <c r="B812" s="9"/>
      <c r="C812" s="9"/>
      <c r="D812" s="9"/>
      <c r="E812" s="9"/>
      <c r="F812" s="9"/>
      <c r="G812" s="9"/>
      <c r="H812" s="9"/>
      <c r="J812" s="16"/>
      <c r="M812" s="24"/>
    </row>
    <row r="813">
      <c r="A813" s="9"/>
      <c r="B813" s="9"/>
      <c r="C813" s="9"/>
      <c r="D813" s="9"/>
      <c r="E813" s="9"/>
      <c r="F813" s="9"/>
      <c r="G813" s="9"/>
      <c r="H813" s="9"/>
      <c r="J813" s="16"/>
      <c r="M813" s="24"/>
    </row>
    <row r="814">
      <c r="A814" s="9"/>
      <c r="B814" s="9"/>
      <c r="C814" s="9"/>
      <c r="D814" s="9"/>
      <c r="E814" s="9"/>
      <c r="F814" s="9"/>
      <c r="G814" s="9"/>
      <c r="H814" s="9"/>
      <c r="J814" s="16"/>
      <c r="M814" s="24"/>
    </row>
    <row r="815">
      <c r="A815" s="9"/>
      <c r="B815" s="9"/>
      <c r="C815" s="9"/>
      <c r="D815" s="9"/>
      <c r="E815" s="9"/>
      <c r="F815" s="9"/>
      <c r="G815" s="9"/>
      <c r="H815" s="9"/>
      <c r="J815" s="16"/>
      <c r="M815" s="24"/>
    </row>
    <row r="816">
      <c r="A816" s="9"/>
      <c r="B816" s="9"/>
      <c r="C816" s="9"/>
      <c r="D816" s="9"/>
      <c r="E816" s="9"/>
      <c r="F816" s="9"/>
      <c r="G816" s="9"/>
      <c r="H816" s="9"/>
      <c r="J816" s="16"/>
      <c r="M816" s="24"/>
    </row>
    <row r="817">
      <c r="A817" s="9"/>
      <c r="B817" s="9"/>
      <c r="C817" s="9"/>
      <c r="D817" s="9"/>
      <c r="E817" s="9"/>
      <c r="F817" s="9"/>
      <c r="G817" s="9"/>
      <c r="H817" s="9"/>
      <c r="J817" s="16"/>
      <c r="M817" s="24"/>
    </row>
    <row r="818">
      <c r="A818" s="9"/>
      <c r="B818" s="9"/>
      <c r="C818" s="9"/>
      <c r="D818" s="9"/>
      <c r="E818" s="9"/>
      <c r="F818" s="9"/>
      <c r="G818" s="9"/>
      <c r="H818" s="9"/>
      <c r="J818" s="16"/>
      <c r="M818" s="24"/>
    </row>
    <row r="819">
      <c r="A819" s="9"/>
      <c r="B819" s="9"/>
      <c r="C819" s="9"/>
      <c r="D819" s="9"/>
      <c r="E819" s="9"/>
      <c r="F819" s="9"/>
      <c r="G819" s="9"/>
      <c r="H819" s="9"/>
      <c r="J819" s="16"/>
      <c r="M819" s="24"/>
    </row>
    <row r="820">
      <c r="A820" s="9"/>
      <c r="B820" s="9"/>
      <c r="C820" s="9"/>
      <c r="D820" s="9"/>
      <c r="E820" s="9"/>
      <c r="F820" s="9"/>
      <c r="G820" s="9"/>
      <c r="H820" s="9"/>
      <c r="J820" s="16"/>
      <c r="M820" s="24"/>
    </row>
    <row r="821">
      <c r="A821" s="9"/>
      <c r="B821" s="9"/>
      <c r="C821" s="9"/>
      <c r="D821" s="9"/>
      <c r="E821" s="9"/>
      <c r="F821" s="9"/>
      <c r="G821" s="9"/>
      <c r="H821" s="9"/>
      <c r="J821" s="16"/>
      <c r="M821" s="24"/>
    </row>
    <row r="822">
      <c r="A822" s="9"/>
      <c r="B822" s="9"/>
      <c r="C822" s="9"/>
      <c r="D822" s="9"/>
      <c r="E822" s="9"/>
      <c r="F822" s="9"/>
      <c r="G822" s="9"/>
      <c r="H822" s="9"/>
      <c r="J822" s="16"/>
      <c r="M822" s="24"/>
    </row>
    <row r="823">
      <c r="A823" s="9"/>
      <c r="B823" s="9"/>
      <c r="C823" s="9"/>
      <c r="D823" s="9"/>
      <c r="E823" s="9"/>
      <c r="F823" s="9"/>
      <c r="G823" s="9"/>
      <c r="H823" s="9"/>
      <c r="J823" s="16"/>
      <c r="M823" s="24"/>
    </row>
    <row r="824">
      <c r="A824" s="9"/>
      <c r="B824" s="9"/>
      <c r="C824" s="9"/>
      <c r="D824" s="9"/>
      <c r="E824" s="9"/>
      <c r="F824" s="9"/>
      <c r="G824" s="9"/>
      <c r="H824" s="9"/>
      <c r="J824" s="16"/>
      <c r="M824" s="24"/>
    </row>
    <row r="825">
      <c r="A825" s="9"/>
      <c r="B825" s="9"/>
      <c r="C825" s="9"/>
      <c r="D825" s="9"/>
      <c r="E825" s="9"/>
      <c r="F825" s="9"/>
      <c r="G825" s="9"/>
      <c r="H825" s="9"/>
      <c r="J825" s="16"/>
      <c r="M825" s="24"/>
    </row>
    <row r="826">
      <c r="A826" s="9"/>
      <c r="B826" s="9"/>
      <c r="C826" s="9"/>
      <c r="D826" s="9"/>
      <c r="E826" s="9"/>
      <c r="F826" s="9"/>
      <c r="G826" s="9"/>
      <c r="H826" s="9"/>
      <c r="J826" s="16"/>
      <c r="M826" s="24"/>
    </row>
    <row r="827">
      <c r="A827" s="9"/>
      <c r="B827" s="9"/>
      <c r="C827" s="9"/>
      <c r="D827" s="9"/>
      <c r="E827" s="9"/>
      <c r="F827" s="9"/>
      <c r="G827" s="9"/>
      <c r="H827" s="9"/>
      <c r="J827" s="16"/>
      <c r="M827" s="24"/>
    </row>
    <row r="828">
      <c r="A828" s="9"/>
      <c r="B828" s="9"/>
      <c r="C828" s="9"/>
      <c r="D828" s="9"/>
      <c r="E828" s="9"/>
      <c r="F828" s="9"/>
      <c r="G828" s="9"/>
      <c r="H828" s="9"/>
      <c r="J828" s="16"/>
      <c r="M828" s="24"/>
    </row>
    <row r="829">
      <c r="A829" s="9"/>
      <c r="B829" s="9"/>
      <c r="C829" s="9"/>
      <c r="D829" s="9"/>
      <c r="E829" s="9"/>
      <c r="F829" s="9"/>
      <c r="G829" s="9"/>
      <c r="H829" s="9"/>
      <c r="J829" s="16"/>
      <c r="M829" s="24"/>
    </row>
    <row r="830">
      <c r="A830" s="9"/>
      <c r="B830" s="9"/>
      <c r="C830" s="9"/>
      <c r="D830" s="9"/>
      <c r="E830" s="9"/>
      <c r="F830" s="9"/>
      <c r="G830" s="9"/>
      <c r="H830" s="9"/>
      <c r="J830" s="16"/>
      <c r="M830" s="24"/>
    </row>
    <row r="831">
      <c r="A831" s="9"/>
      <c r="B831" s="9"/>
      <c r="C831" s="9"/>
      <c r="D831" s="9"/>
      <c r="E831" s="9"/>
      <c r="F831" s="9"/>
      <c r="G831" s="9"/>
      <c r="H831" s="9"/>
      <c r="J831" s="16"/>
      <c r="M831" s="24"/>
    </row>
    <row r="832">
      <c r="A832" s="9"/>
      <c r="B832" s="9"/>
      <c r="C832" s="9"/>
      <c r="D832" s="9"/>
      <c r="E832" s="9"/>
      <c r="F832" s="9"/>
      <c r="G832" s="9"/>
      <c r="H832" s="9"/>
      <c r="J832" s="16"/>
      <c r="M832" s="24"/>
    </row>
    <row r="833">
      <c r="A833" s="9"/>
      <c r="B833" s="9"/>
      <c r="C833" s="9"/>
      <c r="D833" s="9"/>
      <c r="E833" s="9"/>
      <c r="F833" s="9"/>
      <c r="G833" s="9"/>
      <c r="H833" s="9"/>
      <c r="J833" s="16"/>
      <c r="M833" s="24"/>
    </row>
    <row r="834">
      <c r="A834" s="9"/>
      <c r="B834" s="9"/>
      <c r="C834" s="9"/>
      <c r="D834" s="9"/>
      <c r="E834" s="9"/>
      <c r="F834" s="9"/>
      <c r="G834" s="9"/>
      <c r="H834" s="9"/>
      <c r="J834" s="16"/>
      <c r="M834" s="24"/>
    </row>
    <row r="835">
      <c r="A835" s="9"/>
      <c r="B835" s="9"/>
      <c r="C835" s="9"/>
      <c r="D835" s="9"/>
      <c r="E835" s="9"/>
      <c r="F835" s="9"/>
      <c r="G835" s="9"/>
      <c r="H835" s="9"/>
      <c r="J835" s="16"/>
      <c r="M835" s="24"/>
    </row>
    <row r="836">
      <c r="A836" s="9"/>
      <c r="B836" s="9"/>
      <c r="C836" s="9"/>
      <c r="D836" s="9"/>
      <c r="E836" s="9"/>
      <c r="F836" s="9"/>
      <c r="G836" s="9"/>
      <c r="H836" s="9"/>
      <c r="J836" s="16"/>
      <c r="M836" s="24"/>
    </row>
    <row r="837">
      <c r="A837" s="9"/>
      <c r="B837" s="9"/>
      <c r="C837" s="9"/>
      <c r="D837" s="9"/>
      <c r="E837" s="9"/>
      <c r="F837" s="9"/>
      <c r="G837" s="9"/>
      <c r="H837" s="9"/>
      <c r="J837" s="16"/>
      <c r="M837" s="24"/>
    </row>
    <row r="838">
      <c r="A838" s="9"/>
      <c r="B838" s="9"/>
      <c r="C838" s="9"/>
      <c r="D838" s="9"/>
      <c r="E838" s="9"/>
      <c r="F838" s="9"/>
      <c r="G838" s="9"/>
      <c r="H838" s="9"/>
      <c r="J838" s="16"/>
      <c r="M838" s="24"/>
    </row>
    <row r="839">
      <c r="A839" s="9"/>
      <c r="B839" s="9"/>
      <c r="C839" s="9"/>
      <c r="D839" s="9"/>
      <c r="E839" s="9"/>
      <c r="F839" s="9"/>
      <c r="G839" s="9"/>
      <c r="H839" s="9"/>
      <c r="J839" s="16"/>
      <c r="M839" s="24"/>
    </row>
    <row r="840">
      <c r="A840" s="9"/>
      <c r="B840" s="9"/>
      <c r="C840" s="9"/>
      <c r="D840" s="9"/>
      <c r="E840" s="9"/>
      <c r="F840" s="9"/>
      <c r="G840" s="9"/>
      <c r="H840" s="9"/>
      <c r="J840" s="16"/>
      <c r="M840" s="24"/>
    </row>
    <row r="841">
      <c r="A841" s="9"/>
      <c r="B841" s="9"/>
      <c r="C841" s="9"/>
      <c r="D841" s="9"/>
      <c r="E841" s="9"/>
      <c r="F841" s="9"/>
      <c r="G841" s="9"/>
      <c r="H841" s="9"/>
      <c r="J841" s="16"/>
      <c r="M841" s="24"/>
    </row>
    <row r="842">
      <c r="A842" s="9"/>
      <c r="B842" s="9"/>
      <c r="C842" s="9"/>
      <c r="D842" s="9"/>
      <c r="E842" s="9"/>
      <c r="F842" s="9"/>
      <c r="G842" s="9"/>
      <c r="H842" s="9"/>
      <c r="J842" s="16"/>
      <c r="M842" s="24"/>
    </row>
    <row r="843">
      <c r="A843" s="9"/>
      <c r="B843" s="9"/>
      <c r="C843" s="9"/>
      <c r="D843" s="9"/>
      <c r="E843" s="9"/>
      <c r="F843" s="9"/>
      <c r="G843" s="9"/>
      <c r="H843" s="9"/>
      <c r="J843" s="16"/>
      <c r="M843" s="24"/>
    </row>
    <row r="844">
      <c r="A844" s="9"/>
      <c r="B844" s="9"/>
      <c r="C844" s="9"/>
      <c r="D844" s="9"/>
      <c r="E844" s="9"/>
      <c r="F844" s="9"/>
      <c r="G844" s="9"/>
      <c r="H844" s="9"/>
      <c r="J844" s="16"/>
      <c r="M844" s="24"/>
    </row>
    <row r="845">
      <c r="A845" s="9"/>
      <c r="B845" s="9"/>
      <c r="C845" s="9"/>
      <c r="D845" s="9"/>
      <c r="E845" s="9"/>
      <c r="F845" s="9"/>
      <c r="G845" s="9"/>
      <c r="H845" s="9"/>
      <c r="J845" s="16"/>
      <c r="M845" s="24"/>
    </row>
    <row r="846">
      <c r="A846" s="9"/>
      <c r="B846" s="9"/>
      <c r="C846" s="9"/>
      <c r="D846" s="9"/>
      <c r="E846" s="9"/>
      <c r="F846" s="9"/>
      <c r="G846" s="9"/>
      <c r="H846" s="9"/>
      <c r="J846" s="16"/>
      <c r="M846" s="24"/>
    </row>
    <row r="847">
      <c r="A847" s="9"/>
      <c r="B847" s="9"/>
      <c r="C847" s="9"/>
      <c r="D847" s="9"/>
      <c r="E847" s="9"/>
      <c r="F847" s="9"/>
      <c r="G847" s="9"/>
      <c r="H847" s="9"/>
      <c r="J847" s="16"/>
      <c r="M847" s="24"/>
    </row>
    <row r="848">
      <c r="A848" s="9"/>
      <c r="B848" s="9"/>
      <c r="C848" s="9"/>
      <c r="D848" s="9"/>
      <c r="E848" s="9"/>
      <c r="F848" s="9"/>
      <c r="G848" s="9"/>
      <c r="H848" s="9"/>
      <c r="J848" s="16"/>
      <c r="M848" s="24"/>
    </row>
    <row r="849">
      <c r="A849" s="9"/>
      <c r="B849" s="9"/>
      <c r="C849" s="9"/>
      <c r="D849" s="9"/>
      <c r="E849" s="9"/>
      <c r="F849" s="9"/>
      <c r="G849" s="9"/>
      <c r="H849" s="9"/>
      <c r="J849" s="16"/>
      <c r="M849" s="24"/>
    </row>
    <row r="850">
      <c r="A850" s="9"/>
      <c r="B850" s="9"/>
      <c r="C850" s="9"/>
      <c r="D850" s="9"/>
      <c r="E850" s="9"/>
      <c r="F850" s="9"/>
      <c r="G850" s="9"/>
      <c r="H850" s="9"/>
      <c r="J850" s="16"/>
      <c r="M850" s="24"/>
    </row>
    <row r="851">
      <c r="A851" s="9"/>
      <c r="B851" s="9"/>
      <c r="C851" s="9"/>
      <c r="D851" s="9"/>
      <c r="E851" s="9"/>
      <c r="F851" s="9"/>
      <c r="G851" s="9"/>
      <c r="H851" s="9"/>
      <c r="J851" s="16"/>
      <c r="M851" s="24"/>
    </row>
    <row r="852">
      <c r="A852" s="9"/>
      <c r="B852" s="9"/>
      <c r="C852" s="9"/>
      <c r="D852" s="9"/>
      <c r="E852" s="9"/>
      <c r="F852" s="9"/>
      <c r="G852" s="9"/>
      <c r="H852" s="9"/>
      <c r="J852" s="16"/>
      <c r="M852" s="24"/>
    </row>
    <row r="853">
      <c r="A853" s="9"/>
      <c r="B853" s="9"/>
      <c r="C853" s="9"/>
      <c r="D853" s="9"/>
      <c r="E853" s="9"/>
      <c r="F853" s="9"/>
      <c r="G853" s="9"/>
      <c r="H853" s="9"/>
      <c r="J853" s="16"/>
      <c r="M853" s="24"/>
    </row>
    <row r="854">
      <c r="A854" s="9"/>
      <c r="B854" s="9"/>
      <c r="C854" s="9"/>
      <c r="D854" s="9"/>
      <c r="E854" s="9"/>
      <c r="F854" s="9"/>
      <c r="G854" s="9"/>
      <c r="H854" s="9"/>
      <c r="J854" s="16"/>
      <c r="M854" s="24"/>
    </row>
    <row r="855">
      <c r="A855" s="9"/>
      <c r="B855" s="9"/>
      <c r="C855" s="9"/>
      <c r="D855" s="9"/>
      <c r="E855" s="9"/>
      <c r="F855" s="9"/>
      <c r="G855" s="9"/>
      <c r="H855" s="9"/>
      <c r="J855" s="16"/>
      <c r="M855" s="24"/>
    </row>
    <row r="856">
      <c r="A856" s="9"/>
      <c r="B856" s="9"/>
      <c r="C856" s="9"/>
      <c r="D856" s="9"/>
      <c r="E856" s="9"/>
      <c r="F856" s="9"/>
      <c r="G856" s="9"/>
      <c r="H856" s="9"/>
      <c r="J856" s="16"/>
      <c r="M856" s="24"/>
    </row>
    <row r="857">
      <c r="A857" s="9"/>
      <c r="B857" s="9"/>
      <c r="C857" s="9"/>
      <c r="D857" s="9"/>
      <c r="E857" s="9"/>
      <c r="F857" s="9"/>
      <c r="G857" s="9"/>
      <c r="H857" s="9"/>
      <c r="J857" s="16"/>
      <c r="M857" s="24"/>
    </row>
    <row r="858">
      <c r="A858" s="9"/>
      <c r="B858" s="9"/>
      <c r="C858" s="9"/>
      <c r="D858" s="9"/>
      <c r="E858" s="9"/>
      <c r="F858" s="9"/>
      <c r="G858" s="9"/>
      <c r="H858" s="9"/>
      <c r="J858" s="16"/>
      <c r="M858" s="24"/>
    </row>
    <row r="859">
      <c r="A859" s="9"/>
      <c r="B859" s="9"/>
      <c r="C859" s="9"/>
      <c r="D859" s="9"/>
      <c r="E859" s="9"/>
      <c r="F859" s="9"/>
      <c r="G859" s="9"/>
      <c r="H859" s="9"/>
      <c r="J859" s="16"/>
      <c r="M859" s="24"/>
    </row>
    <row r="860">
      <c r="A860" s="9"/>
      <c r="B860" s="9"/>
      <c r="C860" s="9"/>
      <c r="D860" s="9"/>
      <c r="E860" s="9"/>
      <c r="F860" s="9"/>
      <c r="G860" s="9"/>
      <c r="H860" s="9"/>
      <c r="J860" s="16"/>
      <c r="M860" s="24"/>
    </row>
    <row r="861">
      <c r="A861" s="9"/>
      <c r="B861" s="9"/>
      <c r="C861" s="9"/>
      <c r="D861" s="9"/>
      <c r="E861" s="9"/>
      <c r="F861" s="9"/>
      <c r="G861" s="9"/>
      <c r="H861" s="9"/>
      <c r="J861" s="16"/>
      <c r="M861" s="24"/>
    </row>
    <row r="862">
      <c r="A862" s="9"/>
      <c r="B862" s="9"/>
      <c r="C862" s="9"/>
      <c r="D862" s="9"/>
      <c r="E862" s="9"/>
      <c r="F862" s="9"/>
      <c r="G862" s="9"/>
      <c r="H862" s="9"/>
      <c r="J862" s="16"/>
      <c r="M862" s="24"/>
    </row>
    <row r="863">
      <c r="A863" s="9"/>
      <c r="B863" s="9"/>
      <c r="C863" s="9"/>
      <c r="D863" s="9"/>
      <c r="E863" s="9"/>
      <c r="F863" s="9"/>
      <c r="G863" s="9"/>
      <c r="H863" s="9"/>
      <c r="J863" s="16"/>
      <c r="M863" s="24"/>
    </row>
    <row r="864">
      <c r="A864" s="9"/>
      <c r="B864" s="9"/>
      <c r="C864" s="9"/>
      <c r="D864" s="9"/>
      <c r="E864" s="9"/>
      <c r="F864" s="9"/>
      <c r="G864" s="9"/>
      <c r="H864" s="9"/>
      <c r="J864" s="16"/>
      <c r="M864" s="24"/>
    </row>
    <row r="865">
      <c r="A865" s="9"/>
      <c r="B865" s="9"/>
      <c r="C865" s="9"/>
      <c r="D865" s="9"/>
      <c r="E865" s="9"/>
      <c r="F865" s="9"/>
      <c r="G865" s="9"/>
      <c r="H865" s="9"/>
      <c r="J865" s="16"/>
      <c r="M865" s="24"/>
    </row>
    <row r="866">
      <c r="A866" s="9"/>
      <c r="B866" s="9"/>
      <c r="C866" s="9"/>
      <c r="D866" s="9"/>
      <c r="E866" s="9"/>
      <c r="F866" s="9"/>
      <c r="G866" s="9"/>
      <c r="H866" s="9"/>
      <c r="J866" s="16"/>
      <c r="M866" s="24"/>
    </row>
    <row r="867">
      <c r="A867" s="9"/>
      <c r="B867" s="9"/>
      <c r="C867" s="9"/>
      <c r="D867" s="9"/>
      <c r="E867" s="9"/>
      <c r="F867" s="9"/>
      <c r="G867" s="9"/>
      <c r="H867" s="9"/>
      <c r="J867" s="16"/>
      <c r="M867" s="24"/>
    </row>
    <row r="868">
      <c r="A868" s="9"/>
      <c r="B868" s="9"/>
      <c r="C868" s="9"/>
      <c r="D868" s="9"/>
      <c r="E868" s="9"/>
      <c r="F868" s="9"/>
      <c r="G868" s="9"/>
      <c r="H868" s="9"/>
      <c r="J868" s="16"/>
      <c r="M868" s="24"/>
    </row>
    <row r="869">
      <c r="A869" s="9"/>
      <c r="B869" s="9"/>
      <c r="C869" s="9"/>
      <c r="D869" s="9"/>
      <c r="E869" s="9"/>
      <c r="F869" s="9"/>
      <c r="G869" s="9"/>
      <c r="H869" s="9"/>
      <c r="J869" s="16"/>
      <c r="M869" s="24"/>
    </row>
    <row r="870">
      <c r="A870" s="9"/>
      <c r="B870" s="9"/>
      <c r="C870" s="9"/>
      <c r="D870" s="9"/>
      <c r="E870" s="9"/>
      <c r="F870" s="9"/>
      <c r="G870" s="9"/>
      <c r="H870" s="9"/>
      <c r="J870" s="16"/>
      <c r="M870" s="24"/>
    </row>
    <row r="871">
      <c r="A871" s="9"/>
      <c r="B871" s="9"/>
      <c r="C871" s="9"/>
      <c r="D871" s="9"/>
      <c r="E871" s="9"/>
      <c r="F871" s="9"/>
      <c r="G871" s="9"/>
      <c r="H871" s="9"/>
      <c r="J871" s="16"/>
      <c r="M871" s="24"/>
    </row>
    <row r="872">
      <c r="A872" s="9"/>
      <c r="B872" s="9"/>
      <c r="C872" s="9"/>
      <c r="D872" s="9"/>
      <c r="E872" s="9"/>
      <c r="F872" s="9"/>
      <c r="G872" s="9"/>
      <c r="H872" s="9"/>
      <c r="J872" s="16"/>
      <c r="M872" s="24"/>
    </row>
    <row r="873">
      <c r="A873" s="9"/>
      <c r="B873" s="9"/>
      <c r="C873" s="9"/>
      <c r="D873" s="9"/>
      <c r="E873" s="9"/>
      <c r="F873" s="9"/>
      <c r="G873" s="9"/>
      <c r="H873" s="9"/>
      <c r="J873" s="16"/>
      <c r="M873" s="24"/>
    </row>
    <row r="874">
      <c r="A874" s="9"/>
      <c r="B874" s="9"/>
      <c r="C874" s="9"/>
      <c r="D874" s="9"/>
      <c r="E874" s="9"/>
      <c r="F874" s="9"/>
      <c r="G874" s="9"/>
      <c r="H874" s="9"/>
      <c r="J874" s="16"/>
      <c r="M874" s="24"/>
    </row>
    <row r="875">
      <c r="A875" s="9"/>
      <c r="B875" s="9"/>
      <c r="C875" s="9"/>
      <c r="D875" s="9"/>
      <c r="E875" s="9"/>
      <c r="F875" s="9"/>
      <c r="G875" s="9"/>
      <c r="H875" s="9"/>
      <c r="J875" s="16"/>
      <c r="M875" s="24"/>
    </row>
    <row r="876">
      <c r="A876" s="9"/>
      <c r="B876" s="9"/>
      <c r="C876" s="9"/>
      <c r="D876" s="9"/>
      <c r="E876" s="9"/>
      <c r="F876" s="9"/>
      <c r="G876" s="9"/>
      <c r="H876" s="9"/>
      <c r="J876" s="16"/>
      <c r="M876" s="24"/>
    </row>
    <row r="877">
      <c r="A877" s="9"/>
      <c r="B877" s="9"/>
      <c r="C877" s="9"/>
      <c r="D877" s="9"/>
      <c r="E877" s="9"/>
      <c r="F877" s="9"/>
      <c r="G877" s="9"/>
      <c r="H877" s="9"/>
      <c r="J877" s="16"/>
      <c r="M877" s="24"/>
    </row>
    <row r="878">
      <c r="A878" s="9"/>
      <c r="B878" s="9"/>
      <c r="C878" s="9"/>
      <c r="D878" s="9"/>
      <c r="E878" s="9"/>
      <c r="F878" s="9"/>
      <c r="G878" s="9"/>
      <c r="H878" s="9"/>
      <c r="J878" s="16"/>
      <c r="M878" s="24"/>
    </row>
    <row r="879">
      <c r="A879" s="9"/>
      <c r="B879" s="9"/>
      <c r="C879" s="9"/>
      <c r="D879" s="9"/>
      <c r="E879" s="9"/>
      <c r="F879" s="9"/>
      <c r="G879" s="9"/>
      <c r="H879" s="9"/>
      <c r="J879" s="16"/>
      <c r="M879" s="24"/>
    </row>
    <row r="880">
      <c r="A880" s="9"/>
      <c r="B880" s="9"/>
      <c r="C880" s="9"/>
      <c r="D880" s="9"/>
      <c r="E880" s="9"/>
      <c r="F880" s="9"/>
      <c r="G880" s="9"/>
      <c r="H880" s="9"/>
      <c r="J880" s="16"/>
      <c r="M880" s="24"/>
    </row>
    <row r="881">
      <c r="A881" s="9"/>
      <c r="B881" s="9"/>
      <c r="C881" s="9"/>
      <c r="D881" s="9"/>
      <c r="E881" s="9"/>
      <c r="F881" s="9"/>
      <c r="G881" s="9"/>
      <c r="H881" s="9"/>
      <c r="J881" s="16"/>
      <c r="M881" s="24"/>
    </row>
    <row r="882">
      <c r="A882" s="9"/>
      <c r="B882" s="9"/>
      <c r="C882" s="9"/>
      <c r="D882" s="9"/>
      <c r="E882" s="9"/>
      <c r="F882" s="9"/>
      <c r="G882" s="9"/>
      <c r="H882" s="9"/>
      <c r="J882" s="16"/>
      <c r="M882" s="24"/>
    </row>
    <row r="883">
      <c r="A883" s="9"/>
      <c r="B883" s="9"/>
      <c r="C883" s="9"/>
      <c r="D883" s="9"/>
      <c r="E883" s="9"/>
      <c r="F883" s="9"/>
      <c r="G883" s="9"/>
      <c r="H883" s="9"/>
      <c r="J883" s="16"/>
      <c r="M883" s="24"/>
    </row>
    <row r="884">
      <c r="A884" s="9"/>
      <c r="B884" s="9"/>
      <c r="C884" s="9"/>
      <c r="D884" s="9"/>
      <c r="E884" s="9"/>
      <c r="F884" s="9"/>
      <c r="G884" s="9"/>
      <c r="H884" s="9"/>
      <c r="J884" s="16"/>
      <c r="M884" s="24"/>
    </row>
    <row r="885">
      <c r="A885" s="9"/>
      <c r="B885" s="9"/>
      <c r="C885" s="9"/>
      <c r="D885" s="9"/>
      <c r="E885" s="9"/>
      <c r="F885" s="9"/>
      <c r="G885" s="9"/>
      <c r="H885" s="9"/>
      <c r="J885" s="16"/>
      <c r="M885" s="24"/>
    </row>
    <row r="886">
      <c r="A886" s="9"/>
      <c r="B886" s="9"/>
      <c r="C886" s="9"/>
      <c r="D886" s="9"/>
      <c r="E886" s="9"/>
      <c r="F886" s="9"/>
      <c r="G886" s="9"/>
      <c r="H886" s="9"/>
      <c r="J886" s="16"/>
      <c r="M886" s="24"/>
    </row>
    <row r="887">
      <c r="A887" s="9"/>
      <c r="B887" s="9"/>
      <c r="C887" s="9"/>
      <c r="D887" s="9"/>
      <c r="E887" s="9"/>
      <c r="F887" s="9"/>
      <c r="G887" s="9"/>
      <c r="H887" s="9"/>
      <c r="J887" s="16"/>
      <c r="M887" s="24"/>
    </row>
    <row r="888">
      <c r="A888" s="9"/>
      <c r="B888" s="9"/>
      <c r="C888" s="9"/>
      <c r="D888" s="9"/>
      <c r="E888" s="9"/>
      <c r="F888" s="9"/>
      <c r="G888" s="9"/>
      <c r="H888" s="9"/>
      <c r="J888" s="16"/>
      <c r="M888" s="24"/>
    </row>
    <row r="889">
      <c r="A889" s="9"/>
      <c r="B889" s="9"/>
      <c r="C889" s="9"/>
      <c r="D889" s="9"/>
      <c r="E889" s="9"/>
      <c r="F889" s="9"/>
      <c r="G889" s="9"/>
      <c r="H889" s="9"/>
      <c r="J889" s="16"/>
      <c r="M889" s="24"/>
    </row>
    <row r="890">
      <c r="A890" s="9"/>
      <c r="B890" s="9"/>
      <c r="C890" s="9"/>
      <c r="D890" s="9"/>
      <c r="E890" s="9"/>
      <c r="F890" s="9"/>
      <c r="G890" s="9"/>
      <c r="H890" s="9"/>
      <c r="J890" s="16"/>
      <c r="M890" s="24"/>
    </row>
    <row r="891">
      <c r="A891" s="9"/>
      <c r="B891" s="9"/>
      <c r="C891" s="9"/>
      <c r="D891" s="9"/>
      <c r="E891" s="9"/>
      <c r="F891" s="9"/>
      <c r="G891" s="9"/>
      <c r="H891" s="9"/>
      <c r="J891" s="16"/>
      <c r="M891" s="24"/>
    </row>
    <row r="892">
      <c r="A892" s="9"/>
      <c r="B892" s="9"/>
      <c r="C892" s="9"/>
      <c r="D892" s="9"/>
      <c r="E892" s="9"/>
      <c r="F892" s="9"/>
      <c r="G892" s="9"/>
      <c r="H892" s="9"/>
      <c r="J892" s="16"/>
      <c r="M892" s="24"/>
    </row>
    <row r="893">
      <c r="A893" s="9"/>
      <c r="B893" s="9"/>
      <c r="C893" s="9"/>
      <c r="D893" s="9"/>
      <c r="E893" s="9"/>
      <c r="F893" s="9"/>
      <c r="G893" s="9"/>
      <c r="H893" s="9"/>
      <c r="J893" s="16"/>
      <c r="M893" s="24"/>
    </row>
    <row r="894">
      <c r="A894" s="9"/>
      <c r="B894" s="9"/>
      <c r="C894" s="9"/>
      <c r="D894" s="9"/>
      <c r="E894" s="9"/>
      <c r="F894" s="9"/>
      <c r="G894" s="9"/>
      <c r="H894" s="9"/>
      <c r="J894" s="16"/>
      <c r="M894" s="24"/>
    </row>
    <row r="895">
      <c r="A895" s="9"/>
      <c r="B895" s="9"/>
      <c r="C895" s="9"/>
      <c r="D895" s="9"/>
      <c r="E895" s="9"/>
      <c r="F895" s="9"/>
      <c r="G895" s="9"/>
      <c r="H895" s="9"/>
      <c r="J895" s="16"/>
      <c r="M895" s="24"/>
    </row>
    <row r="896">
      <c r="A896" s="9"/>
      <c r="B896" s="9"/>
      <c r="C896" s="9"/>
      <c r="D896" s="9"/>
      <c r="E896" s="9"/>
      <c r="F896" s="9"/>
      <c r="G896" s="9"/>
      <c r="H896" s="9"/>
      <c r="J896" s="16"/>
      <c r="M896" s="24"/>
    </row>
    <row r="897">
      <c r="A897" s="9"/>
      <c r="B897" s="9"/>
      <c r="C897" s="9"/>
      <c r="D897" s="9"/>
      <c r="E897" s="9"/>
      <c r="F897" s="9"/>
      <c r="G897" s="9"/>
      <c r="H897" s="9"/>
      <c r="J897" s="16"/>
      <c r="M897" s="24"/>
    </row>
    <row r="898">
      <c r="A898" s="9"/>
      <c r="B898" s="9"/>
      <c r="C898" s="9"/>
      <c r="D898" s="9"/>
      <c r="E898" s="9"/>
      <c r="F898" s="9"/>
      <c r="G898" s="9"/>
      <c r="H898" s="9"/>
      <c r="J898" s="16"/>
      <c r="M898" s="24"/>
    </row>
    <row r="899">
      <c r="A899" s="9"/>
      <c r="B899" s="9"/>
      <c r="C899" s="9"/>
      <c r="D899" s="9"/>
      <c r="E899" s="9"/>
      <c r="F899" s="9"/>
      <c r="G899" s="9"/>
      <c r="H899" s="9"/>
      <c r="J899" s="16"/>
      <c r="M899" s="24"/>
    </row>
    <row r="900">
      <c r="A900" s="9"/>
      <c r="B900" s="9"/>
      <c r="C900" s="9"/>
      <c r="D900" s="9"/>
      <c r="E900" s="9"/>
      <c r="F900" s="9"/>
      <c r="G900" s="9"/>
      <c r="H900" s="9"/>
      <c r="J900" s="16"/>
      <c r="M900" s="24"/>
    </row>
    <row r="901">
      <c r="A901" s="9"/>
      <c r="B901" s="9"/>
      <c r="C901" s="9"/>
      <c r="D901" s="9"/>
      <c r="E901" s="9"/>
      <c r="F901" s="9"/>
      <c r="G901" s="9"/>
      <c r="H901" s="9"/>
      <c r="J901" s="16"/>
      <c r="M901" s="24"/>
    </row>
    <row r="902">
      <c r="A902" s="9"/>
      <c r="B902" s="9"/>
      <c r="C902" s="9"/>
      <c r="D902" s="9"/>
      <c r="E902" s="9"/>
      <c r="F902" s="9"/>
      <c r="G902" s="9"/>
      <c r="H902" s="9"/>
      <c r="J902" s="16"/>
      <c r="M902" s="24"/>
    </row>
    <row r="903">
      <c r="A903" s="9"/>
      <c r="B903" s="9"/>
      <c r="C903" s="9"/>
      <c r="D903" s="9"/>
      <c r="E903" s="9"/>
      <c r="F903" s="9"/>
      <c r="G903" s="9"/>
      <c r="H903" s="9"/>
      <c r="J903" s="16"/>
      <c r="M903" s="24"/>
    </row>
    <row r="904">
      <c r="A904" s="9"/>
      <c r="B904" s="9"/>
      <c r="C904" s="9"/>
      <c r="D904" s="9"/>
      <c r="E904" s="9"/>
      <c r="F904" s="9"/>
      <c r="G904" s="9"/>
      <c r="H904" s="9"/>
      <c r="J904" s="16"/>
      <c r="M904" s="24"/>
    </row>
    <row r="905">
      <c r="A905" s="9"/>
      <c r="B905" s="9"/>
      <c r="C905" s="9"/>
      <c r="D905" s="9"/>
      <c r="E905" s="9"/>
      <c r="F905" s="9"/>
      <c r="G905" s="9"/>
      <c r="H905" s="9"/>
      <c r="J905" s="16"/>
      <c r="M905" s="24"/>
    </row>
    <row r="906">
      <c r="A906" s="9"/>
      <c r="B906" s="9"/>
      <c r="C906" s="9"/>
      <c r="D906" s="9"/>
      <c r="E906" s="9"/>
      <c r="F906" s="9"/>
      <c r="G906" s="9"/>
      <c r="H906" s="9"/>
      <c r="J906" s="16"/>
      <c r="M906" s="24"/>
    </row>
    <row r="907">
      <c r="A907" s="9"/>
      <c r="B907" s="9"/>
      <c r="C907" s="9"/>
      <c r="D907" s="9"/>
      <c r="E907" s="9"/>
      <c r="F907" s="9"/>
      <c r="G907" s="9"/>
      <c r="H907" s="9"/>
      <c r="J907" s="16"/>
      <c r="M907" s="24"/>
    </row>
    <row r="908">
      <c r="A908" s="9"/>
      <c r="B908" s="9"/>
      <c r="C908" s="9"/>
      <c r="D908" s="9"/>
      <c r="E908" s="9"/>
      <c r="F908" s="9"/>
      <c r="G908" s="9"/>
      <c r="H908" s="9"/>
      <c r="J908" s="16"/>
      <c r="M908" s="24"/>
    </row>
    <row r="909">
      <c r="A909" s="9"/>
      <c r="B909" s="9"/>
      <c r="C909" s="9"/>
      <c r="D909" s="9"/>
      <c r="E909" s="9"/>
      <c r="F909" s="9"/>
      <c r="G909" s="9"/>
      <c r="H909" s="9"/>
      <c r="J909" s="16"/>
      <c r="M909" s="24"/>
    </row>
    <row r="910">
      <c r="A910" s="9"/>
      <c r="B910" s="9"/>
      <c r="C910" s="9"/>
      <c r="D910" s="9"/>
      <c r="E910" s="9"/>
      <c r="F910" s="9"/>
      <c r="G910" s="9"/>
      <c r="H910" s="9"/>
      <c r="J910" s="16"/>
      <c r="M910" s="24"/>
    </row>
    <row r="911">
      <c r="A911" s="9"/>
      <c r="B911" s="9"/>
      <c r="C911" s="9"/>
      <c r="D911" s="9"/>
      <c r="E911" s="9"/>
      <c r="F911" s="9"/>
      <c r="G911" s="9"/>
      <c r="H911" s="9"/>
      <c r="J911" s="16"/>
      <c r="M911" s="24"/>
    </row>
    <row r="912">
      <c r="A912" s="9"/>
      <c r="B912" s="9"/>
      <c r="C912" s="9"/>
      <c r="D912" s="9"/>
      <c r="E912" s="9"/>
      <c r="F912" s="9"/>
      <c r="G912" s="9"/>
      <c r="H912" s="9"/>
      <c r="J912" s="16"/>
      <c r="M912" s="24"/>
    </row>
    <row r="913">
      <c r="A913" s="9"/>
      <c r="B913" s="9"/>
      <c r="C913" s="9"/>
      <c r="D913" s="9"/>
      <c r="E913" s="9"/>
      <c r="F913" s="9"/>
      <c r="G913" s="9"/>
      <c r="H913" s="9"/>
      <c r="J913" s="16"/>
      <c r="M913" s="24"/>
    </row>
    <row r="914">
      <c r="A914" s="9"/>
      <c r="B914" s="9"/>
      <c r="C914" s="9"/>
      <c r="D914" s="9"/>
      <c r="E914" s="9"/>
      <c r="F914" s="9"/>
      <c r="G914" s="9"/>
      <c r="H914" s="9"/>
      <c r="J914" s="16"/>
      <c r="M914" s="24"/>
    </row>
    <row r="915">
      <c r="A915" s="9"/>
      <c r="B915" s="9"/>
      <c r="C915" s="9"/>
      <c r="D915" s="9"/>
      <c r="E915" s="9"/>
      <c r="F915" s="9"/>
      <c r="G915" s="9"/>
      <c r="H915" s="9"/>
      <c r="J915" s="16"/>
      <c r="M915" s="24"/>
    </row>
    <row r="916">
      <c r="A916" s="9"/>
      <c r="B916" s="9"/>
      <c r="C916" s="9"/>
      <c r="D916" s="9"/>
      <c r="E916" s="9"/>
      <c r="F916" s="9"/>
      <c r="G916" s="9"/>
      <c r="H916" s="9"/>
      <c r="J916" s="16"/>
      <c r="M916" s="24"/>
    </row>
    <row r="917">
      <c r="A917" s="9"/>
      <c r="B917" s="9"/>
      <c r="C917" s="9"/>
      <c r="D917" s="9"/>
      <c r="E917" s="9"/>
      <c r="F917" s="9"/>
      <c r="G917" s="9"/>
      <c r="H917" s="9"/>
      <c r="J917" s="16"/>
      <c r="M917" s="24"/>
    </row>
    <row r="918">
      <c r="A918" s="9"/>
      <c r="B918" s="9"/>
      <c r="C918" s="9"/>
      <c r="D918" s="9"/>
      <c r="E918" s="9"/>
      <c r="F918" s="9"/>
      <c r="G918" s="9"/>
      <c r="H918" s="9"/>
      <c r="J918" s="16"/>
      <c r="M918" s="24"/>
    </row>
    <row r="919">
      <c r="A919" s="9"/>
      <c r="B919" s="9"/>
      <c r="C919" s="9"/>
      <c r="D919" s="9"/>
      <c r="E919" s="9"/>
      <c r="F919" s="9"/>
      <c r="G919" s="9"/>
      <c r="H919" s="9"/>
      <c r="J919" s="16"/>
      <c r="M919" s="24"/>
    </row>
    <row r="920">
      <c r="A920" s="9"/>
      <c r="B920" s="9"/>
      <c r="C920" s="9"/>
      <c r="D920" s="9"/>
      <c r="E920" s="9"/>
      <c r="F920" s="9"/>
      <c r="G920" s="9"/>
      <c r="H920" s="9"/>
      <c r="J920" s="16"/>
      <c r="M920" s="24"/>
    </row>
    <row r="921">
      <c r="A921" s="9"/>
      <c r="B921" s="9"/>
      <c r="C921" s="9"/>
      <c r="D921" s="9"/>
      <c r="E921" s="9"/>
      <c r="F921" s="9"/>
      <c r="G921" s="9"/>
      <c r="H921" s="9"/>
      <c r="J921" s="16"/>
      <c r="M921" s="24"/>
    </row>
    <row r="922">
      <c r="A922" s="9"/>
      <c r="B922" s="9"/>
      <c r="C922" s="9"/>
      <c r="D922" s="9"/>
      <c r="E922" s="9"/>
      <c r="F922" s="9"/>
      <c r="G922" s="9"/>
      <c r="H922" s="9"/>
      <c r="J922" s="16"/>
      <c r="M922" s="24"/>
    </row>
    <row r="923">
      <c r="A923" s="9"/>
      <c r="B923" s="9"/>
      <c r="C923" s="9"/>
      <c r="D923" s="9"/>
      <c r="E923" s="9"/>
      <c r="F923" s="9"/>
      <c r="G923" s="9"/>
      <c r="H923" s="9"/>
      <c r="J923" s="16"/>
      <c r="M923" s="24"/>
    </row>
    <row r="924">
      <c r="A924" s="9"/>
      <c r="B924" s="9"/>
      <c r="C924" s="9"/>
      <c r="D924" s="9"/>
      <c r="E924" s="9"/>
      <c r="F924" s="9"/>
      <c r="G924" s="9"/>
      <c r="H924" s="9"/>
      <c r="J924" s="16"/>
      <c r="M924" s="24"/>
    </row>
    <row r="925">
      <c r="A925" s="9"/>
      <c r="B925" s="9"/>
      <c r="C925" s="9"/>
      <c r="D925" s="9"/>
      <c r="E925" s="9"/>
      <c r="F925" s="9"/>
      <c r="G925" s="9"/>
      <c r="H925" s="9"/>
      <c r="J925" s="16"/>
      <c r="M925" s="24"/>
    </row>
    <row r="926">
      <c r="A926" s="9"/>
      <c r="B926" s="9"/>
      <c r="C926" s="9"/>
      <c r="D926" s="9"/>
      <c r="E926" s="9"/>
      <c r="F926" s="9"/>
      <c r="G926" s="9"/>
      <c r="H926" s="9"/>
      <c r="J926" s="16"/>
      <c r="M926" s="24"/>
    </row>
    <row r="927">
      <c r="A927" s="9"/>
      <c r="B927" s="9"/>
      <c r="C927" s="9"/>
      <c r="D927" s="9"/>
      <c r="E927" s="9"/>
      <c r="F927" s="9"/>
      <c r="G927" s="9"/>
      <c r="H927" s="9"/>
      <c r="J927" s="16"/>
      <c r="M927" s="24"/>
    </row>
    <row r="928">
      <c r="A928" s="9"/>
      <c r="B928" s="9"/>
      <c r="C928" s="9"/>
      <c r="D928" s="9"/>
      <c r="E928" s="9"/>
      <c r="F928" s="9"/>
      <c r="G928" s="9"/>
      <c r="H928" s="9"/>
      <c r="J928" s="16"/>
      <c r="M928" s="24"/>
    </row>
    <row r="929">
      <c r="A929" s="9"/>
      <c r="B929" s="9"/>
      <c r="C929" s="9"/>
      <c r="D929" s="9"/>
      <c r="E929" s="9"/>
      <c r="F929" s="9"/>
      <c r="G929" s="9"/>
      <c r="H929" s="9"/>
      <c r="J929" s="16"/>
      <c r="M929" s="24"/>
    </row>
    <row r="930">
      <c r="A930" s="9"/>
      <c r="B930" s="9"/>
      <c r="C930" s="9"/>
      <c r="D930" s="9"/>
      <c r="E930" s="9"/>
      <c r="F930" s="9"/>
      <c r="G930" s="9"/>
      <c r="H930" s="9"/>
      <c r="J930" s="16"/>
      <c r="M930" s="24"/>
    </row>
    <row r="931">
      <c r="A931" s="9"/>
      <c r="B931" s="9"/>
      <c r="C931" s="9"/>
      <c r="D931" s="9"/>
      <c r="E931" s="9"/>
      <c r="F931" s="9"/>
      <c r="G931" s="9"/>
      <c r="H931" s="9"/>
      <c r="J931" s="16"/>
      <c r="M931" s="24"/>
    </row>
    <row r="932">
      <c r="A932" s="9"/>
      <c r="B932" s="9"/>
      <c r="C932" s="9"/>
      <c r="D932" s="9"/>
      <c r="E932" s="9"/>
      <c r="F932" s="9"/>
      <c r="G932" s="9"/>
      <c r="H932" s="9"/>
      <c r="J932" s="16"/>
      <c r="M932" s="24"/>
    </row>
    <row r="933">
      <c r="A933" s="9"/>
      <c r="B933" s="9"/>
      <c r="C933" s="9"/>
      <c r="D933" s="9"/>
      <c r="E933" s="9"/>
      <c r="F933" s="9"/>
      <c r="G933" s="9"/>
      <c r="H933" s="9"/>
      <c r="J933" s="16"/>
      <c r="M933" s="24"/>
    </row>
    <row r="934">
      <c r="A934" s="9"/>
      <c r="B934" s="9"/>
      <c r="C934" s="9"/>
      <c r="D934" s="9"/>
      <c r="E934" s="9"/>
      <c r="F934" s="9"/>
      <c r="G934" s="9"/>
      <c r="H934" s="9"/>
      <c r="J934" s="16"/>
      <c r="M934" s="24"/>
    </row>
    <row r="935">
      <c r="A935" s="9"/>
      <c r="B935" s="9"/>
      <c r="C935" s="9"/>
      <c r="D935" s="9"/>
      <c r="E935" s="9"/>
      <c r="F935" s="9"/>
      <c r="G935" s="9"/>
      <c r="H935" s="9"/>
      <c r="J935" s="16"/>
      <c r="M935" s="24"/>
    </row>
    <row r="936">
      <c r="A936" s="9"/>
      <c r="B936" s="9"/>
      <c r="C936" s="9"/>
      <c r="D936" s="9"/>
      <c r="E936" s="9"/>
      <c r="F936" s="9"/>
      <c r="G936" s="9"/>
      <c r="H936" s="9"/>
      <c r="J936" s="16"/>
      <c r="M936" s="24"/>
    </row>
    <row r="937">
      <c r="A937" s="9"/>
      <c r="B937" s="9"/>
      <c r="C937" s="9"/>
      <c r="D937" s="9"/>
      <c r="E937" s="9"/>
      <c r="F937" s="9"/>
      <c r="G937" s="9"/>
      <c r="H937" s="9"/>
      <c r="J937" s="16"/>
      <c r="M937" s="24"/>
    </row>
    <row r="938">
      <c r="A938" s="9"/>
      <c r="B938" s="9"/>
      <c r="C938" s="9"/>
      <c r="D938" s="9"/>
      <c r="E938" s="9"/>
      <c r="F938" s="9"/>
      <c r="G938" s="9"/>
      <c r="H938" s="9"/>
      <c r="J938" s="16"/>
      <c r="M938" s="24"/>
    </row>
    <row r="939">
      <c r="A939" s="9"/>
      <c r="B939" s="9"/>
      <c r="C939" s="9"/>
      <c r="D939" s="9"/>
      <c r="E939" s="9"/>
      <c r="F939" s="9"/>
      <c r="G939" s="9"/>
      <c r="H939" s="9"/>
      <c r="J939" s="16"/>
      <c r="M939" s="24"/>
    </row>
    <row r="940">
      <c r="A940" s="9"/>
      <c r="B940" s="9"/>
      <c r="C940" s="9"/>
      <c r="D940" s="9"/>
      <c r="E940" s="9"/>
      <c r="F940" s="9"/>
      <c r="G940" s="9"/>
      <c r="H940" s="9"/>
      <c r="J940" s="16"/>
      <c r="M940" s="24"/>
    </row>
    <row r="941">
      <c r="A941" s="9"/>
      <c r="B941" s="9"/>
      <c r="C941" s="9"/>
      <c r="D941" s="9"/>
      <c r="E941" s="9"/>
      <c r="F941" s="9"/>
      <c r="G941" s="9"/>
      <c r="H941" s="9"/>
      <c r="J941" s="16"/>
      <c r="M941" s="24"/>
    </row>
    <row r="942">
      <c r="A942" s="9"/>
      <c r="B942" s="9"/>
      <c r="C942" s="9"/>
      <c r="D942" s="9"/>
      <c r="E942" s="9"/>
      <c r="F942" s="9"/>
      <c r="G942" s="9"/>
      <c r="H942" s="9"/>
      <c r="J942" s="16"/>
      <c r="M942" s="24"/>
    </row>
    <row r="943">
      <c r="A943" s="9"/>
      <c r="B943" s="9"/>
      <c r="C943" s="9"/>
      <c r="D943" s="9"/>
      <c r="E943" s="9"/>
      <c r="F943" s="9"/>
      <c r="G943" s="9"/>
      <c r="H943" s="9"/>
      <c r="J943" s="16"/>
      <c r="M943" s="24"/>
    </row>
    <row r="944">
      <c r="A944" s="9"/>
      <c r="B944" s="9"/>
      <c r="C944" s="9"/>
      <c r="D944" s="9"/>
      <c r="E944" s="9"/>
      <c r="F944" s="9"/>
      <c r="G944" s="9"/>
      <c r="H944" s="9"/>
      <c r="J944" s="16"/>
      <c r="M944" s="24"/>
    </row>
    <row r="945">
      <c r="A945" s="9"/>
      <c r="B945" s="9"/>
      <c r="C945" s="9"/>
      <c r="D945" s="9"/>
      <c r="E945" s="9"/>
      <c r="F945" s="9"/>
      <c r="G945" s="9"/>
      <c r="H945" s="9"/>
      <c r="J945" s="16"/>
      <c r="M945" s="24"/>
    </row>
    <row r="946">
      <c r="A946" s="9"/>
      <c r="B946" s="9"/>
      <c r="C946" s="9"/>
      <c r="D946" s="9"/>
      <c r="E946" s="9"/>
      <c r="F946" s="9"/>
      <c r="G946" s="9"/>
      <c r="H946" s="9"/>
      <c r="J946" s="16"/>
      <c r="M946" s="24"/>
    </row>
    <row r="947">
      <c r="A947" s="9"/>
      <c r="B947" s="9"/>
      <c r="C947" s="9"/>
      <c r="D947" s="9"/>
      <c r="E947" s="9"/>
      <c r="F947" s="9"/>
      <c r="G947" s="9"/>
      <c r="H947" s="9"/>
      <c r="J947" s="16"/>
      <c r="M947" s="24"/>
    </row>
    <row r="948">
      <c r="A948" s="9"/>
      <c r="B948" s="9"/>
      <c r="C948" s="9"/>
      <c r="D948" s="9"/>
      <c r="E948" s="9"/>
      <c r="F948" s="9"/>
      <c r="G948" s="9"/>
      <c r="H948" s="9"/>
      <c r="J948" s="16"/>
      <c r="M948" s="24"/>
    </row>
    <row r="949">
      <c r="A949" s="9"/>
      <c r="B949" s="9"/>
      <c r="C949" s="9"/>
      <c r="D949" s="9"/>
      <c r="E949" s="9"/>
      <c r="F949" s="9"/>
      <c r="G949" s="9"/>
      <c r="H949" s="9"/>
      <c r="J949" s="16"/>
      <c r="M949" s="24"/>
    </row>
    <row r="950">
      <c r="A950" s="9"/>
      <c r="B950" s="9"/>
      <c r="C950" s="9"/>
      <c r="D950" s="9"/>
      <c r="E950" s="9"/>
      <c r="F950" s="9"/>
      <c r="G950" s="9"/>
      <c r="H950" s="9"/>
      <c r="J950" s="16"/>
      <c r="M950" s="24"/>
    </row>
    <row r="951">
      <c r="A951" s="9"/>
      <c r="B951" s="9"/>
      <c r="C951" s="9"/>
      <c r="D951" s="9"/>
      <c r="E951" s="9"/>
      <c r="F951" s="9"/>
      <c r="G951" s="9"/>
      <c r="H951" s="9"/>
      <c r="J951" s="16"/>
      <c r="M951" s="24"/>
    </row>
    <row r="952">
      <c r="A952" s="9"/>
      <c r="B952" s="9"/>
      <c r="C952" s="9"/>
      <c r="D952" s="9"/>
      <c r="E952" s="9"/>
      <c r="F952" s="9"/>
      <c r="G952" s="9"/>
      <c r="H952" s="9"/>
      <c r="J952" s="16"/>
      <c r="M952" s="24"/>
    </row>
    <row r="953">
      <c r="A953" s="9"/>
      <c r="B953" s="9"/>
      <c r="C953" s="9"/>
      <c r="D953" s="9"/>
      <c r="E953" s="9"/>
      <c r="F953" s="9"/>
      <c r="G953" s="9"/>
      <c r="H953" s="9"/>
      <c r="J953" s="16"/>
      <c r="M953" s="24"/>
    </row>
    <row r="954">
      <c r="A954" s="9"/>
      <c r="B954" s="9"/>
      <c r="C954" s="9"/>
      <c r="D954" s="9"/>
      <c r="E954" s="9"/>
      <c r="F954" s="9"/>
      <c r="G954" s="9"/>
      <c r="H954" s="9"/>
      <c r="J954" s="16"/>
      <c r="M954" s="24"/>
    </row>
    <row r="955">
      <c r="A955" s="9"/>
      <c r="B955" s="9"/>
      <c r="C955" s="9"/>
      <c r="D955" s="9"/>
      <c r="E955" s="9"/>
      <c r="F955" s="9"/>
      <c r="G955" s="9"/>
      <c r="H955" s="9"/>
      <c r="J955" s="16"/>
      <c r="M955" s="24"/>
    </row>
    <row r="956">
      <c r="A956" s="9"/>
      <c r="B956" s="9"/>
      <c r="C956" s="9"/>
      <c r="D956" s="9"/>
      <c r="E956" s="9"/>
      <c r="F956" s="9"/>
      <c r="G956" s="9"/>
      <c r="H956" s="9"/>
      <c r="J956" s="16"/>
      <c r="M956" s="24"/>
    </row>
    <row r="957">
      <c r="A957" s="9"/>
      <c r="B957" s="9"/>
      <c r="C957" s="9"/>
      <c r="D957" s="9"/>
      <c r="E957" s="9"/>
      <c r="F957" s="9"/>
      <c r="G957" s="9"/>
      <c r="H957" s="9"/>
      <c r="J957" s="16"/>
      <c r="M957" s="24"/>
    </row>
    <row r="958">
      <c r="A958" s="9"/>
      <c r="B958" s="9"/>
      <c r="C958" s="9"/>
      <c r="D958" s="9"/>
      <c r="E958" s="9"/>
      <c r="F958" s="9"/>
      <c r="G958" s="9"/>
      <c r="H958" s="9"/>
      <c r="J958" s="16"/>
      <c r="M958" s="24"/>
    </row>
    <row r="959">
      <c r="A959" s="9"/>
      <c r="B959" s="9"/>
      <c r="C959" s="9"/>
      <c r="D959" s="9"/>
      <c r="E959" s="9"/>
      <c r="F959" s="9"/>
      <c r="G959" s="9"/>
      <c r="H959" s="9"/>
      <c r="J959" s="16"/>
      <c r="M959" s="24"/>
    </row>
    <row r="960">
      <c r="A960" s="9"/>
      <c r="B960" s="9"/>
      <c r="C960" s="9"/>
      <c r="D960" s="9"/>
      <c r="E960" s="9"/>
      <c r="F960" s="9"/>
      <c r="G960" s="9"/>
      <c r="H960" s="9"/>
      <c r="J960" s="16"/>
      <c r="M960" s="24"/>
    </row>
    <row r="961">
      <c r="A961" s="9"/>
      <c r="B961" s="9"/>
      <c r="C961" s="9"/>
      <c r="D961" s="9"/>
      <c r="E961" s="9"/>
      <c r="F961" s="9"/>
      <c r="G961" s="9"/>
      <c r="H961" s="9"/>
      <c r="J961" s="16"/>
      <c r="M961" s="24"/>
    </row>
    <row r="962">
      <c r="A962" s="9"/>
      <c r="B962" s="9"/>
      <c r="C962" s="9"/>
      <c r="D962" s="9"/>
      <c r="E962" s="9"/>
      <c r="F962" s="9"/>
      <c r="G962" s="9"/>
      <c r="H962" s="9"/>
      <c r="J962" s="16"/>
      <c r="M962" s="24"/>
    </row>
    <row r="963">
      <c r="A963" s="9"/>
      <c r="B963" s="9"/>
      <c r="C963" s="9"/>
      <c r="D963" s="9"/>
      <c r="E963" s="9"/>
      <c r="F963" s="9"/>
      <c r="G963" s="9"/>
      <c r="H963" s="9"/>
      <c r="J963" s="16"/>
      <c r="M963" s="24"/>
    </row>
    <row r="964">
      <c r="A964" s="9"/>
      <c r="B964" s="9"/>
      <c r="C964" s="9"/>
      <c r="D964" s="9"/>
      <c r="E964" s="9"/>
      <c r="F964" s="9"/>
      <c r="G964" s="9"/>
      <c r="H964" s="9"/>
      <c r="J964" s="16"/>
      <c r="M964" s="24"/>
    </row>
    <row r="965">
      <c r="A965" s="9"/>
      <c r="B965" s="9"/>
      <c r="C965" s="9"/>
      <c r="D965" s="9"/>
      <c r="E965" s="9"/>
      <c r="F965" s="9"/>
      <c r="G965" s="9"/>
      <c r="H965" s="9"/>
      <c r="J965" s="16"/>
      <c r="M965" s="24"/>
    </row>
    <row r="966">
      <c r="A966" s="9"/>
      <c r="B966" s="9"/>
      <c r="C966" s="9"/>
      <c r="D966" s="9"/>
      <c r="E966" s="9"/>
      <c r="F966" s="9"/>
      <c r="G966" s="9"/>
      <c r="H966" s="9"/>
      <c r="J966" s="16"/>
      <c r="M966" s="24"/>
    </row>
    <row r="967">
      <c r="A967" s="9"/>
      <c r="B967" s="9"/>
      <c r="C967" s="9"/>
      <c r="D967" s="9"/>
      <c r="E967" s="9"/>
      <c r="F967" s="9"/>
      <c r="G967" s="9"/>
      <c r="H967" s="9"/>
      <c r="J967" s="16"/>
      <c r="M967" s="24"/>
    </row>
    <row r="968">
      <c r="A968" s="9"/>
      <c r="B968" s="9"/>
      <c r="C968" s="9"/>
      <c r="D968" s="9"/>
      <c r="E968" s="9"/>
      <c r="F968" s="9"/>
      <c r="G968" s="9"/>
      <c r="H968" s="9"/>
      <c r="J968" s="16"/>
      <c r="M968" s="24"/>
    </row>
    <row r="969">
      <c r="A969" s="9"/>
      <c r="B969" s="9"/>
      <c r="C969" s="9"/>
      <c r="D969" s="9"/>
      <c r="E969" s="9"/>
      <c r="F969" s="9"/>
      <c r="G969" s="9"/>
      <c r="H969" s="9"/>
      <c r="J969" s="16"/>
      <c r="M969" s="24"/>
    </row>
    <row r="970">
      <c r="A970" s="9"/>
      <c r="B970" s="9"/>
      <c r="C970" s="9"/>
      <c r="D970" s="9"/>
      <c r="E970" s="9"/>
      <c r="F970" s="9"/>
      <c r="G970" s="9"/>
      <c r="H970" s="9"/>
      <c r="J970" s="16"/>
      <c r="M970" s="24"/>
    </row>
    <row r="971">
      <c r="A971" s="9"/>
      <c r="B971" s="9"/>
      <c r="C971" s="9"/>
      <c r="D971" s="9"/>
      <c r="E971" s="9"/>
      <c r="F971" s="9"/>
      <c r="G971" s="9"/>
      <c r="H971" s="9"/>
      <c r="J971" s="16"/>
      <c r="M971" s="24"/>
    </row>
    <row r="972">
      <c r="A972" s="9"/>
      <c r="B972" s="9"/>
      <c r="C972" s="9"/>
      <c r="D972" s="9"/>
      <c r="E972" s="9"/>
      <c r="F972" s="9"/>
      <c r="G972" s="9"/>
      <c r="H972" s="9"/>
      <c r="J972" s="16"/>
      <c r="M972" s="24"/>
    </row>
    <row r="973">
      <c r="A973" s="9"/>
      <c r="B973" s="9"/>
      <c r="C973" s="9"/>
      <c r="D973" s="9"/>
      <c r="E973" s="9"/>
      <c r="F973" s="9"/>
      <c r="G973" s="9"/>
      <c r="H973" s="9"/>
      <c r="J973" s="16"/>
      <c r="M973" s="24"/>
    </row>
    <row r="974">
      <c r="A974" s="9"/>
      <c r="B974" s="9"/>
      <c r="C974" s="9"/>
      <c r="D974" s="9"/>
      <c r="E974" s="9"/>
      <c r="F974" s="9"/>
      <c r="G974" s="9"/>
      <c r="H974" s="9"/>
      <c r="J974" s="16"/>
      <c r="M974" s="24"/>
    </row>
    <row r="975">
      <c r="A975" s="9"/>
      <c r="B975" s="9"/>
      <c r="C975" s="9"/>
      <c r="D975" s="9"/>
      <c r="E975" s="9"/>
      <c r="F975" s="9"/>
      <c r="G975" s="9"/>
      <c r="H975" s="9"/>
      <c r="J975" s="16"/>
      <c r="M975" s="24"/>
    </row>
    <row r="976">
      <c r="A976" s="9"/>
      <c r="B976" s="9"/>
      <c r="C976" s="9"/>
      <c r="D976" s="9"/>
      <c r="E976" s="9"/>
      <c r="F976" s="9"/>
      <c r="G976" s="9"/>
      <c r="H976" s="9"/>
      <c r="J976" s="16"/>
      <c r="M976" s="24"/>
    </row>
    <row r="977">
      <c r="A977" s="9"/>
      <c r="B977" s="9"/>
      <c r="C977" s="9"/>
      <c r="D977" s="9"/>
      <c r="E977" s="9"/>
      <c r="F977" s="9"/>
      <c r="G977" s="9"/>
      <c r="H977" s="9"/>
      <c r="J977" s="16"/>
      <c r="M977" s="24"/>
    </row>
    <row r="978">
      <c r="A978" s="9"/>
      <c r="B978" s="9"/>
      <c r="C978" s="9"/>
      <c r="D978" s="9"/>
      <c r="E978" s="9"/>
      <c r="F978" s="9"/>
      <c r="G978" s="9"/>
      <c r="H978" s="9"/>
      <c r="J978" s="16"/>
      <c r="M978" s="24"/>
    </row>
    <row r="979">
      <c r="A979" s="9"/>
      <c r="B979" s="9"/>
      <c r="C979" s="9"/>
      <c r="D979" s="9"/>
      <c r="E979" s="9"/>
      <c r="F979" s="9"/>
      <c r="G979" s="9"/>
      <c r="H979" s="9"/>
      <c r="J979" s="16"/>
      <c r="M979" s="24"/>
    </row>
    <row r="980">
      <c r="A980" s="9"/>
      <c r="B980" s="9"/>
      <c r="C980" s="9"/>
      <c r="D980" s="9"/>
      <c r="E980" s="9"/>
      <c r="F980" s="9"/>
      <c r="G980" s="9"/>
      <c r="H980" s="9"/>
      <c r="J980" s="16"/>
      <c r="M980" s="24"/>
    </row>
    <row r="981">
      <c r="A981" s="9"/>
      <c r="B981" s="9"/>
      <c r="C981" s="9"/>
      <c r="D981" s="9"/>
      <c r="E981" s="9"/>
      <c r="F981" s="9"/>
      <c r="G981" s="9"/>
      <c r="H981" s="9"/>
      <c r="J981" s="16"/>
      <c r="M981" s="24"/>
    </row>
    <row r="982">
      <c r="A982" s="9"/>
      <c r="B982" s="9"/>
      <c r="C982" s="9"/>
      <c r="D982" s="9"/>
      <c r="E982" s="9"/>
      <c r="F982" s="9"/>
      <c r="G982" s="9"/>
      <c r="H982" s="9"/>
      <c r="J982" s="16"/>
      <c r="M982" s="24"/>
    </row>
    <row r="983">
      <c r="A983" s="9"/>
      <c r="B983" s="9"/>
      <c r="C983" s="9"/>
      <c r="D983" s="9"/>
      <c r="E983" s="9"/>
      <c r="F983" s="9"/>
      <c r="G983" s="9"/>
      <c r="H983" s="9"/>
      <c r="J983" s="16"/>
      <c r="M983" s="24"/>
    </row>
    <row r="984">
      <c r="A984" s="9"/>
      <c r="B984" s="9"/>
      <c r="C984" s="9"/>
      <c r="D984" s="9"/>
      <c r="E984" s="9"/>
      <c r="F984" s="9"/>
      <c r="G984" s="9"/>
      <c r="H984" s="9"/>
      <c r="J984" s="16"/>
      <c r="M984" s="24"/>
    </row>
    <row r="985">
      <c r="A985" s="9"/>
      <c r="B985" s="9"/>
      <c r="C985" s="9"/>
      <c r="D985" s="9"/>
      <c r="E985" s="9"/>
      <c r="F985" s="9"/>
      <c r="G985" s="9"/>
      <c r="H985" s="9"/>
      <c r="J985" s="16"/>
      <c r="M985" s="24"/>
    </row>
    <row r="986">
      <c r="A986" s="9"/>
      <c r="B986" s="9"/>
      <c r="C986" s="9"/>
      <c r="D986" s="9"/>
      <c r="E986" s="9"/>
      <c r="F986" s="9"/>
      <c r="G986" s="9"/>
      <c r="H986" s="9"/>
      <c r="J986" s="16"/>
      <c r="M986" s="24"/>
    </row>
    <row r="987">
      <c r="A987" s="9"/>
      <c r="B987" s="9"/>
      <c r="C987" s="9"/>
      <c r="D987" s="9"/>
      <c r="E987" s="9"/>
      <c r="F987" s="9"/>
      <c r="G987" s="9"/>
      <c r="H987" s="9"/>
      <c r="J987" s="16"/>
      <c r="M987" s="24"/>
    </row>
    <row r="988">
      <c r="A988" s="9"/>
      <c r="B988" s="9"/>
      <c r="C988" s="9"/>
      <c r="D988" s="9"/>
      <c r="E988" s="9"/>
      <c r="F988" s="9"/>
      <c r="G988" s="9"/>
      <c r="H988" s="9"/>
      <c r="J988" s="16"/>
      <c r="M988" s="24"/>
    </row>
    <row r="989">
      <c r="A989" s="9"/>
      <c r="B989" s="9"/>
      <c r="C989" s="9"/>
      <c r="D989" s="9"/>
      <c r="E989" s="9"/>
      <c r="F989" s="9"/>
      <c r="G989" s="9"/>
      <c r="H989" s="9"/>
      <c r="J989" s="16"/>
      <c r="M989" s="24"/>
    </row>
    <row r="990">
      <c r="A990" s="9"/>
      <c r="B990" s="9"/>
      <c r="C990" s="9"/>
      <c r="D990" s="9"/>
      <c r="E990" s="9"/>
      <c r="F990" s="9"/>
      <c r="G990" s="9"/>
      <c r="H990" s="9"/>
      <c r="J990" s="16"/>
      <c r="M990" s="24"/>
    </row>
    <row r="991">
      <c r="A991" s="9"/>
      <c r="B991" s="9"/>
      <c r="C991" s="9"/>
      <c r="D991" s="9"/>
      <c r="E991" s="9"/>
      <c r="F991" s="9"/>
      <c r="G991" s="9"/>
      <c r="H991" s="9"/>
      <c r="J991" s="16"/>
      <c r="M991" s="24"/>
    </row>
    <row r="992">
      <c r="A992" s="9"/>
      <c r="B992" s="9"/>
      <c r="C992" s="9"/>
      <c r="D992" s="9"/>
      <c r="E992" s="9"/>
      <c r="F992" s="9"/>
      <c r="G992" s="9"/>
      <c r="H992" s="9"/>
      <c r="J992" s="16"/>
      <c r="M992" s="24"/>
    </row>
    <row r="993">
      <c r="A993" s="9"/>
      <c r="B993" s="9"/>
      <c r="C993" s="9"/>
      <c r="D993" s="9"/>
      <c r="E993" s="9"/>
      <c r="F993" s="9"/>
      <c r="G993" s="9"/>
      <c r="H993" s="9"/>
      <c r="J993" s="16"/>
      <c r="M993" s="24"/>
    </row>
    <row r="994">
      <c r="A994" s="9"/>
      <c r="B994" s="9"/>
      <c r="C994" s="9"/>
      <c r="D994" s="9"/>
      <c r="E994" s="9"/>
      <c r="F994" s="9"/>
      <c r="G994" s="9"/>
      <c r="H994" s="9"/>
      <c r="J994" s="16"/>
      <c r="M994" s="24"/>
    </row>
    <row r="995">
      <c r="A995" s="9"/>
      <c r="B995" s="9"/>
      <c r="C995" s="9"/>
      <c r="D995" s="9"/>
      <c r="E995" s="9"/>
      <c r="F995" s="9"/>
      <c r="G995" s="9"/>
      <c r="H995" s="9"/>
      <c r="J995" s="16"/>
      <c r="M995" s="24"/>
    </row>
    <row r="996">
      <c r="A996" s="9"/>
      <c r="B996" s="9"/>
      <c r="C996" s="9"/>
      <c r="D996" s="9"/>
      <c r="E996" s="9"/>
      <c r="F996" s="9"/>
      <c r="G996" s="9"/>
      <c r="H996" s="9"/>
      <c r="J996" s="16"/>
      <c r="M996" s="24"/>
    </row>
    <row r="997">
      <c r="A997" s="9"/>
      <c r="B997" s="9"/>
      <c r="C997" s="9"/>
      <c r="D997" s="9"/>
      <c r="E997" s="9"/>
      <c r="F997" s="9"/>
      <c r="G997" s="9"/>
      <c r="H997" s="9"/>
      <c r="J997" s="16"/>
      <c r="M997" s="24"/>
    </row>
    <row r="998">
      <c r="A998" s="9"/>
      <c r="B998" s="9"/>
      <c r="C998" s="9"/>
      <c r="D998" s="9"/>
      <c r="E998" s="9"/>
      <c r="F998" s="9"/>
      <c r="G998" s="9"/>
      <c r="H998" s="9"/>
      <c r="J998" s="16"/>
      <c r="M998" s="24"/>
    </row>
    <row r="999">
      <c r="A999" s="9"/>
      <c r="B999" s="9"/>
      <c r="C999" s="9"/>
      <c r="D999" s="9"/>
      <c r="E999" s="9"/>
      <c r="F999" s="9"/>
      <c r="G999" s="9"/>
      <c r="H999" s="9"/>
      <c r="J999" s="16"/>
      <c r="M999" s="24"/>
    </row>
    <row r="1000">
      <c r="A1000" s="9"/>
      <c r="B1000" s="9"/>
      <c r="C1000" s="9"/>
      <c r="D1000" s="9"/>
      <c r="E1000" s="9"/>
      <c r="F1000" s="9"/>
      <c r="G1000" s="9"/>
      <c r="H1000" s="9"/>
      <c r="J1000" s="16"/>
      <c r="M1000" s="24"/>
    </row>
    <row r="1001">
      <c r="A1001" s="9"/>
      <c r="B1001" s="9"/>
      <c r="C1001" s="9"/>
      <c r="D1001" s="9"/>
      <c r="E1001" s="9"/>
      <c r="F1001" s="9"/>
      <c r="G1001" s="9"/>
      <c r="H1001" s="9"/>
      <c r="J1001" s="16"/>
      <c r="M1001" s="24"/>
    </row>
    <row r="1002">
      <c r="A1002" s="9"/>
      <c r="B1002" s="9"/>
      <c r="C1002" s="9"/>
      <c r="D1002" s="9"/>
      <c r="E1002" s="9"/>
      <c r="F1002" s="9"/>
      <c r="G1002" s="9"/>
      <c r="H1002" s="9"/>
      <c r="J1002" s="16"/>
      <c r="M1002" s="24"/>
    </row>
    <row r="1003">
      <c r="A1003" s="9"/>
      <c r="B1003" s="9"/>
      <c r="C1003" s="9"/>
      <c r="D1003" s="9"/>
      <c r="E1003" s="9"/>
      <c r="F1003" s="9"/>
      <c r="G1003" s="9"/>
      <c r="H1003" s="9"/>
      <c r="J1003" s="16"/>
      <c r="M1003" s="24"/>
    </row>
    <row r="1004">
      <c r="A1004" s="9"/>
      <c r="B1004" s="9"/>
      <c r="C1004" s="9"/>
      <c r="D1004" s="9"/>
      <c r="E1004" s="9"/>
      <c r="F1004" s="9"/>
      <c r="G1004" s="9"/>
      <c r="H1004" s="9"/>
      <c r="J1004" s="16"/>
      <c r="M1004" s="24"/>
    </row>
    <row r="1005">
      <c r="A1005" s="9"/>
      <c r="B1005" s="9"/>
      <c r="C1005" s="9"/>
      <c r="D1005" s="9"/>
      <c r="E1005" s="9"/>
      <c r="F1005" s="9"/>
      <c r="G1005" s="9"/>
      <c r="H1005" s="9"/>
      <c r="J1005" s="16"/>
      <c r="M1005" s="24"/>
    </row>
  </sheetData>
  <drawing r:id="rId2"/>
  <legacyDrawing r:id="rId3"/>
</worksheet>
</file>